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Z:\Quality and Cost Containment\Waiver\Anchors\Anchor Admin Cost Claiming\Templates - Current\"/>
    </mc:Choice>
  </mc:AlternateContent>
  <xr:revisionPtr revIDLastSave="0" documentId="10_ncr:100000_{F467C37F-2A6E-4F67-9FAE-509DB7E05D31}" xr6:coauthVersionLast="31" xr6:coauthVersionMax="31" xr10:uidLastSave="{00000000-0000-0000-0000-000000000000}"/>
  <workbookProtection workbookAlgorithmName="SHA-512" workbookHashValue="B6E55QYb++2HJ+hcI7eC9vmLR9+Rsyzoy9RAjr240rWonwAYDHpiQKvTnEKco7UNweaTUoh2wWACP79Z/CZNjw==" workbookSaltValue="1v7N9sSA7AKdjQrwuOBJNg==" workbookSpinCount="100000" lockStructure="1"/>
  <bookViews>
    <workbookView xWindow="0" yWindow="0" windowWidth="19200" windowHeight="5625" xr2:uid="{00000000-000D-0000-FFFF-FFFF00000000}"/>
  </bookViews>
  <sheets>
    <sheet name="Instructions" sheetId="17" r:id="rId1"/>
    <sheet name="Actual Time" sheetId="7" r:id="rId2"/>
    <sheet name="Monthly Pay Rates" sheetId="10" r:id="rId3"/>
    <sheet name="Salary by Person" sheetId="11" r:id="rId4"/>
    <sheet name="FTEs by Task" sheetId="8" r:id="rId5"/>
    <sheet name="Salary by Task" sheetId="12" r:id="rId6"/>
    <sheet name="Summary" sheetId="13" r:id="rId7"/>
    <sheet name="Mis-Match Check" sheetId="15" r:id="rId8"/>
    <sheet name="User Inut" sheetId="16" r:id="rId9"/>
  </sheets>
  <definedNames>
    <definedName name="_xlnm._FilterDatabase" localSheetId="1" hidden="1">'Actual Time'!$A$3:$P$9</definedName>
    <definedName name="_xlnm.Print_Area" localSheetId="1">'Actual Time'!$A$1:$R$302</definedName>
    <definedName name="_xlnm.Print_Area" localSheetId="4">'FTEs by Task'!$A$1:$S$216</definedName>
    <definedName name="_xlnm.Print_Area" localSheetId="0">Instructions!$A$1:$P$8</definedName>
    <definedName name="_xlnm.Print_Area" localSheetId="7">'Mis-Match Check'!$A$1:$S$42</definedName>
    <definedName name="_xlnm.Print_Area" localSheetId="2">'Monthly Pay Rates'!$A$1:$S$38</definedName>
    <definedName name="_xlnm.Print_Area" localSheetId="3">'Salary by Person'!$A$1:$S$305</definedName>
    <definedName name="_xlnm.Print_Area" localSheetId="5">'Salary by Task'!$A$1:$S$186</definedName>
    <definedName name="_xlnm.Print_Area" localSheetId="6">Summary!$A$1:$U$28</definedName>
    <definedName name="_xlnm.Print_Titles" localSheetId="1">'Actual Time'!$3:$10</definedName>
    <definedName name="_xlnm.Print_Titles" localSheetId="4">'FTEs by Task'!$3:$10</definedName>
    <definedName name="_xlnm.Print_Titles" localSheetId="7">'Mis-Match Check'!$3:$10</definedName>
    <definedName name="_xlnm.Print_Titles" localSheetId="2">'Monthly Pay Rates'!$3:$10</definedName>
    <definedName name="_xlnm.Print_Titles" localSheetId="3">'Salary by Person'!$3:$10</definedName>
    <definedName name="_xlnm.Print_Titles" localSheetId="5">'Salary by Task'!$2:$10</definedName>
    <definedName name="_xlnm.Print_Titles" localSheetId="6">Summary!$3:$10</definedName>
  </definedNames>
  <calcPr calcId="179017"/>
</workbook>
</file>

<file path=xl/calcChain.xml><?xml version="1.0" encoding="utf-8"?>
<calcChain xmlns="http://schemas.openxmlformats.org/spreadsheetml/2006/main">
  <c r="B36" i="8" l="1"/>
  <c r="B36" i="12"/>
  <c r="B181" i="12"/>
  <c r="C181" i="12"/>
  <c r="C180" i="12"/>
  <c r="B180" i="12"/>
  <c r="C179" i="12"/>
  <c r="B179" i="12"/>
  <c r="C178" i="12"/>
  <c r="B178" i="12"/>
  <c r="C177" i="12"/>
  <c r="B177" i="12"/>
  <c r="C176" i="12"/>
  <c r="B176" i="12"/>
  <c r="C175" i="12"/>
  <c r="B175" i="12"/>
  <c r="C174" i="12"/>
  <c r="B174" i="12"/>
  <c r="C173" i="12"/>
  <c r="B173" i="12"/>
  <c r="C172" i="12"/>
  <c r="B172" i="12"/>
  <c r="C171" i="12"/>
  <c r="B171" i="12"/>
  <c r="C170" i="12"/>
  <c r="B170" i="12"/>
  <c r="C169" i="12"/>
  <c r="B169" i="12"/>
  <c r="C168" i="12"/>
  <c r="B168" i="12"/>
  <c r="C167" i="12"/>
  <c r="B167" i="12"/>
  <c r="C166" i="12"/>
  <c r="B166" i="12"/>
  <c r="C165" i="12"/>
  <c r="B165" i="12"/>
  <c r="C164" i="12"/>
  <c r="B164" i="12"/>
  <c r="C163" i="12"/>
  <c r="B163" i="12"/>
  <c r="C162" i="12"/>
  <c r="B162" i="12"/>
  <c r="C161" i="12"/>
  <c r="B161" i="12"/>
  <c r="B160" i="12"/>
  <c r="B159" i="12"/>
  <c r="B158" i="12"/>
  <c r="C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B131" i="12"/>
  <c r="B130" i="12"/>
  <c r="B129" i="12"/>
  <c r="C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B102" i="12"/>
  <c r="B101" i="12"/>
  <c r="B100" i="12"/>
  <c r="C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B73" i="12"/>
  <c r="B72" i="12"/>
  <c r="B71" i="12"/>
  <c r="C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B44" i="12"/>
  <c r="B43" i="12"/>
  <c r="B42" i="12"/>
  <c r="C213" i="8"/>
  <c r="B213" i="8"/>
  <c r="C212" i="8"/>
  <c r="B212" i="8"/>
  <c r="C211" i="8"/>
  <c r="B211" i="8"/>
  <c r="C210" i="8"/>
  <c r="B210" i="8"/>
  <c r="C209" i="8"/>
  <c r="B209" i="8"/>
  <c r="C208" i="8"/>
  <c r="B208" i="8"/>
  <c r="C207" i="8"/>
  <c r="B207" i="8"/>
  <c r="C206" i="8"/>
  <c r="B206" i="8"/>
  <c r="C205" i="8"/>
  <c r="B205" i="8"/>
  <c r="C204" i="8"/>
  <c r="B204" i="8"/>
  <c r="C203" i="8"/>
  <c r="B203" i="8"/>
  <c r="C202" i="8"/>
  <c r="B202" i="8"/>
  <c r="C201" i="8"/>
  <c r="B201" i="8"/>
  <c r="C200" i="8"/>
  <c r="B200" i="8"/>
  <c r="C199" i="8"/>
  <c r="B199" i="8"/>
  <c r="C198" i="8"/>
  <c r="B198" i="8"/>
  <c r="C197" i="8"/>
  <c r="B197" i="8"/>
  <c r="C196" i="8"/>
  <c r="B196" i="8"/>
  <c r="C195" i="8"/>
  <c r="B195" i="8"/>
  <c r="C194" i="8"/>
  <c r="B194" i="8"/>
  <c r="C193" i="8"/>
  <c r="B193" i="8"/>
  <c r="B192" i="8"/>
  <c r="B191" i="8"/>
  <c r="B190" i="8"/>
  <c r="C181" i="8"/>
  <c r="B181" i="8"/>
  <c r="C180" i="8"/>
  <c r="B180" i="8"/>
  <c r="C179" i="8"/>
  <c r="B179" i="8"/>
  <c r="C178" i="8"/>
  <c r="B178" i="8"/>
  <c r="C177" i="8"/>
  <c r="B177" i="8"/>
  <c r="C176" i="8"/>
  <c r="B176" i="8"/>
  <c r="C175" i="8"/>
  <c r="B175" i="8"/>
  <c r="C174" i="8"/>
  <c r="B174" i="8"/>
  <c r="C173" i="8"/>
  <c r="B173" i="8"/>
  <c r="C172" i="8"/>
  <c r="B172" i="8"/>
  <c r="C171" i="8"/>
  <c r="B171" i="8"/>
  <c r="C170" i="8"/>
  <c r="B170" i="8"/>
  <c r="C169" i="8"/>
  <c r="B169" i="8"/>
  <c r="C168" i="8"/>
  <c r="B168" i="8"/>
  <c r="C167" i="8"/>
  <c r="B167" i="8"/>
  <c r="C166" i="8"/>
  <c r="B166" i="8"/>
  <c r="C165" i="8"/>
  <c r="B165" i="8"/>
  <c r="C164" i="8"/>
  <c r="B164" i="8"/>
  <c r="C163" i="8"/>
  <c r="B163" i="8"/>
  <c r="C162" i="8"/>
  <c r="B162" i="8"/>
  <c r="C161" i="8"/>
  <c r="B161" i="8"/>
  <c r="B160" i="8"/>
  <c r="B159" i="8"/>
  <c r="B158"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B131" i="8"/>
  <c r="B130" i="8"/>
  <c r="B129"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B102" i="8"/>
  <c r="B101" i="8"/>
  <c r="B100"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B73" i="8"/>
  <c r="B72" i="8"/>
  <c r="B71" i="8"/>
  <c r="C65" i="8"/>
  <c r="C64" i="8"/>
  <c r="C63" i="8"/>
  <c r="C62" i="8"/>
  <c r="C61" i="8"/>
  <c r="C60" i="8"/>
  <c r="C59" i="8"/>
  <c r="C58" i="8"/>
  <c r="C57" i="8"/>
  <c r="C56" i="8"/>
  <c r="C55" i="8"/>
  <c r="C54" i="8"/>
  <c r="C53" i="8"/>
  <c r="C52" i="8"/>
  <c r="C51" i="8"/>
  <c r="C50" i="8"/>
  <c r="C49" i="8"/>
  <c r="C48" i="8"/>
  <c r="C47" i="8"/>
  <c r="C46" i="8"/>
  <c r="C45" i="8"/>
  <c r="B65" i="8"/>
  <c r="B64" i="8"/>
  <c r="B63" i="8"/>
  <c r="B62" i="8"/>
  <c r="B61" i="8"/>
  <c r="B60" i="8"/>
  <c r="B59" i="8"/>
  <c r="B58" i="8"/>
  <c r="B57" i="8"/>
  <c r="B56" i="8"/>
  <c r="B55" i="8"/>
  <c r="B54" i="8"/>
  <c r="B53" i="8"/>
  <c r="B52" i="8"/>
  <c r="B51" i="8"/>
  <c r="B50" i="8"/>
  <c r="B49" i="8"/>
  <c r="B48" i="8"/>
  <c r="B47" i="8"/>
  <c r="B46" i="8"/>
  <c r="B45" i="8"/>
  <c r="B44" i="8"/>
  <c r="B43" i="8"/>
  <c r="B42" i="8"/>
  <c r="B14" i="15"/>
  <c r="B17" i="15"/>
  <c r="B34" i="15"/>
  <c r="A13" i="15"/>
  <c r="A14" i="15"/>
  <c r="A15" i="15"/>
  <c r="A16" i="15"/>
  <c r="A17" i="15"/>
  <c r="A18" i="15"/>
  <c r="A19" i="15"/>
  <c r="A20" i="15"/>
  <c r="A21" i="15"/>
  <c r="A12" i="15"/>
  <c r="A11" i="15"/>
  <c r="E11" i="15"/>
  <c r="F11" i="15"/>
  <c r="G11" i="15"/>
  <c r="H11" i="15"/>
  <c r="I11" i="15"/>
  <c r="J11" i="15"/>
  <c r="K11" i="15"/>
  <c r="L11" i="15"/>
  <c r="M11" i="15"/>
  <c r="N11" i="15"/>
  <c r="O11" i="15"/>
  <c r="P11" i="15"/>
  <c r="E12" i="15"/>
  <c r="F12" i="15"/>
  <c r="G12" i="15"/>
  <c r="H12" i="15"/>
  <c r="I12" i="15"/>
  <c r="J12" i="15"/>
  <c r="K12" i="15"/>
  <c r="L12" i="15"/>
  <c r="M12" i="15"/>
  <c r="N12" i="15"/>
  <c r="O12" i="15"/>
  <c r="P12" i="15"/>
  <c r="B287" i="11"/>
  <c r="B263" i="11"/>
  <c r="B95" i="11"/>
  <c r="B59" i="11"/>
  <c r="B47" i="11"/>
  <c r="B34" i="10"/>
  <c r="B33" i="10"/>
  <c r="B275" i="11" s="1"/>
  <c r="B32" i="10"/>
  <c r="B32" i="15" s="1"/>
  <c r="B31" i="10"/>
  <c r="B251" i="11" s="1"/>
  <c r="B30" i="10"/>
  <c r="B239" i="11" s="1"/>
  <c r="B29" i="10"/>
  <c r="B227" i="11" s="1"/>
  <c r="B28" i="10"/>
  <c r="B28" i="15" s="1"/>
  <c r="B27" i="10"/>
  <c r="B27" i="15" s="1"/>
  <c r="B26" i="10"/>
  <c r="B191" i="11" s="1"/>
  <c r="B25" i="10"/>
  <c r="B179" i="11" s="1"/>
  <c r="B24" i="10"/>
  <c r="B24" i="15" s="1"/>
  <c r="B23" i="10"/>
  <c r="B155" i="11" s="1"/>
  <c r="B22" i="10"/>
  <c r="B22" i="15" s="1"/>
  <c r="B21" i="10"/>
  <c r="B131" i="11" s="1"/>
  <c r="B20" i="10"/>
  <c r="B20" i="15" s="1"/>
  <c r="B19" i="10"/>
  <c r="B107" i="11" s="1"/>
  <c r="B18" i="10"/>
  <c r="B18" i="15" s="1"/>
  <c r="B17" i="10"/>
  <c r="B83" i="11" s="1"/>
  <c r="B16" i="10"/>
  <c r="B16" i="15" s="1"/>
  <c r="B15" i="10"/>
  <c r="B15" i="15" s="1"/>
  <c r="B14" i="10"/>
  <c r="B13" i="10"/>
  <c r="B35" i="11" s="1"/>
  <c r="B12" i="10"/>
  <c r="B23" i="11" s="1"/>
  <c r="B11" i="10"/>
  <c r="B11" i="11" s="1"/>
  <c r="M6" i="15"/>
  <c r="M5" i="15"/>
  <c r="M4" i="15"/>
  <c r="M6" i="13"/>
  <c r="M5" i="13"/>
  <c r="M4" i="13"/>
  <c r="M6" i="12"/>
  <c r="H9" i="12"/>
  <c r="I9" i="12"/>
  <c r="J9" i="12"/>
  <c r="K9" i="12"/>
  <c r="L9" i="12"/>
  <c r="M9" i="12"/>
  <c r="N9" i="12"/>
  <c r="O9" i="12"/>
  <c r="P9" i="12"/>
  <c r="M4" i="12"/>
  <c r="M6" i="8"/>
  <c r="M4" i="8"/>
  <c r="M6" i="11"/>
  <c r="M4" i="11"/>
  <c r="M6" i="10"/>
  <c r="M4" i="10"/>
  <c r="B65" i="12" l="1"/>
  <c r="B94" i="12"/>
  <c r="B123" i="12"/>
  <c r="B152" i="12"/>
  <c r="B203" i="11"/>
  <c r="B31" i="15"/>
  <c r="B33" i="15"/>
  <c r="B30" i="15"/>
  <c r="B29" i="15"/>
  <c r="B215" i="11"/>
  <c r="B26" i="15"/>
  <c r="B25" i="15"/>
  <c r="B167" i="11"/>
  <c r="B23" i="15"/>
  <c r="B143" i="11"/>
  <c r="B21" i="15"/>
  <c r="B119" i="11"/>
  <c r="B19" i="15"/>
  <c r="B71" i="11"/>
  <c r="B13" i="15"/>
  <c r="B12" i="15"/>
  <c r="R12" i="15" s="1"/>
  <c r="B11" i="15"/>
  <c r="R11" i="15" s="1"/>
  <c r="P9" i="15"/>
  <c r="O9" i="15"/>
  <c r="N9" i="15"/>
  <c r="M9" i="15"/>
  <c r="L9" i="15"/>
  <c r="K9" i="15"/>
  <c r="J9" i="15"/>
  <c r="I9" i="15"/>
  <c r="H9" i="15"/>
  <c r="G9" i="15"/>
  <c r="F9" i="15"/>
  <c r="E9" i="15"/>
  <c r="C4" i="15"/>
  <c r="C3" i="15"/>
  <c r="P9" i="13" l="1"/>
  <c r="O9" i="13"/>
  <c r="N9" i="13"/>
  <c r="M9" i="13"/>
  <c r="L9" i="13"/>
  <c r="K9" i="13"/>
  <c r="J9" i="13"/>
  <c r="I9" i="13"/>
  <c r="H9" i="13"/>
  <c r="G9" i="13"/>
  <c r="F9" i="13"/>
  <c r="E9" i="13"/>
  <c r="C4" i="13"/>
  <c r="C3" i="13"/>
  <c r="G9" i="12" l="1"/>
  <c r="F9" i="12"/>
  <c r="E9" i="12"/>
  <c r="M5" i="12"/>
  <c r="C4" i="12"/>
  <c r="C3" i="12"/>
  <c r="P9" i="8" l="1"/>
  <c r="O9" i="8"/>
  <c r="N9" i="8"/>
  <c r="M9" i="8"/>
  <c r="L9" i="8"/>
  <c r="K9" i="8"/>
  <c r="J9" i="8"/>
  <c r="I9" i="8"/>
  <c r="H9" i="8"/>
  <c r="G9" i="8"/>
  <c r="F9" i="8"/>
  <c r="E9" i="8"/>
  <c r="M5" i="8"/>
  <c r="C4" i="8"/>
  <c r="C3" i="8"/>
  <c r="E12" i="11" l="1"/>
  <c r="B9" i="11" l="1"/>
  <c r="B9" i="10"/>
  <c r="M5" i="11"/>
  <c r="C4" i="11"/>
  <c r="C3" i="11"/>
  <c r="R34" i="10"/>
  <c r="A11" i="10" l="1"/>
  <c r="M5" i="10"/>
  <c r="C4" i="10"/>
  <c r="C3" i="10"/>
  <c r="E42" i="7" l="1"/>
  <c r="F42" i="7"/>
  <c r="G42" i="7"/>
  <c r="H42" i="7"/>
  <c r="I42" i="7"/>
  <c r="J42" i="7"/>
  <c r="K42" i="7"/>
  <c r="L42" i="7"/>
  <c r="M42" i="7"/>
  <c r="N42" i="7"/>
  <c r="O42" i="7"/>
  <c r="P42" i="7"/>
  <c r="E45" i="7"/>
  <c r="E44" i="7" s="1"/>
  <c r="F45" i="7"/>
  <c r="F44" i="7" s="1"/>
  <c r="G45" i="7"/>
  <c r="G44" i="7" s="1"/>
  <c r="H45" i="7"/>
  <c r="H44" i="7" s="1"/>
  <c r="I45" i="7"/>
  <c r="I44" i="7" s="1"/>
  <c r="J45" i="7"/>
  <c r="J44" i="7" s="1"/>
  <c r="K45" i="7"/>
  <c r="K44" i="7" s="1"/>
  <c r="L45" i="7"/>
  <c r="L44" i="7" s="1"/>
  <c r="M45" i="7"/>
  <c r="M44" i="7" s="1"/>
  <c r="N45" i="7"/>
  <c r="N44" i="7" s="1"/>
  <c r="O45" i="7"/>
  <c r="O44" i="7" s="1"/>
  <c r="P45" i="7"/>
  <c r="P44" i="7" s="1"/>
  <c r="E21" i="7"/>
  <c r="E18" i="7"/>
  <c r="E20" i="7" l="1"/>
  <c r="M3" i="7" l="1"/>
  <c r="E8" i="7"/>
  <c r="M3" i="10" l="1"/>
  <c r="M3" i="15"/>
  <c r="M3" i="13"/>
  <c r="M3" i="12"/>
  <c r="M3" i="8"/>
  <c r="M3" i="11"/>
  <c r="H8" i="7"/>
  <c r="H8" i="12" s="1"/>
  <c r="E8" i="15"/>
  <c r="E8" i="13"/>
  <c r="E8" i="12"/>
  <c r="E8" i="8"/>
  <c r="P295" i="11"/>
  <c r="O295" i="11"/>
  <c r="N295" i="11"/>
  <c r="M295" i="11"/>
  <c r="L295" i="11"/>
  <c r="K295" i="11"/>
  <c r="J295" i="11"/>
  <c r="I295" i="11"/>
  <c r="H295" i="11"/>
  <c r="G295" i="11"/>
  <c r="F295" i="11"/>
  <c r="P293" i="11"/>
  <c r="P181" i="12" s="1"/>
  <c r="O293" i="11"/>
  <c r="O181" i="12" s="1"/>
  <c r="N293" i="11"/>
  <c r="N181" i="12" s="1"/>
  <c r="M293" i="11"/>
  <c r="M181" i="12" s="1"/>
  <c r="L293" i="11"/>
  <c r="L181" i="12" s="1"/>
  <c r="K293" i="11"/>
  <c r="K181" i="12" s="1"/>
  <c r="J293" i="11"/>
  <c r="J181" i="12" s="1"/>
  <c r="I293" i="11"/>
  <c r="I181" i="12" s="1"/>
  <c r="H293" i="11"/>
  <c r="H181" i="12" s="1"/>
  <c r="G293" i="11"/>
  <c r="G181" i="12" s="1"/>
  <c r="F293" i="11"/>
  <c r="F181" i="12" s="1"/>
  <c r="P292" i="11"/>
  <c r="P152" i="12" s="1"/>
  <c r="O292" i="11"/>
  <c r="O152" i="12" s="1"/>
  <c r="N292" i="11"/>
  <c r="N152" i="12" s="1"/>
  <c r="M292" i="11"/>
  <c r="M152" i="12" s="1"/>
  <c r="L292" i="11"/>
  <c r="L152" i="12" s="1"/>
  <c r="K292" i="11"/>
  <c r="K152" i="12" s="1"/>
  <c r="J292" i="11"/>
  <c r="J152" i="12" s="1"/>
  <c r="I292" i="11"/>
  <c r="I152" i="12" s="1"/>
  <c r="H292" i="11"/>
  <c r="H152" i="12" s="1"/>
  <c r="G292" i="11"/>
  <c r="G152" i="12" s="1"/>
  <c r="F292" i="11"/>
  <c r="F152" i="12" s="1"/>
  <c r="P291" i="11"/>
  <c r="P123" i="12" s="1"/>
  <c r="O291" i="11"/>
  <c r="O123" i="12" s="1"/>
  <c r="N291" i="11"/>
  <c r="N123" i="12" s="1"/>
  <c r="M291" i="11"/>
  <c r="M123" i="12" s="1"/>
  <c r="L291" i="11"/>
  <c r="L123" i="12" s="1"/>
  <c r="K291" i="11"/>
  <c r="K123" i="12" s="1"/>
  <c r="J291" i="11"/>
  <c r="J123" i="12" s="1"/>
  <c r="I291" i="11"/>
  <c r="I123" i="12" s="1"/>
  <c r="H291" i="11"/>
  <c r="H123" i="12" s="1"/>
  <c r="G291" i="11"/>
  <c r="G123" i="12" s="1"/>
  <c r="F291" i="11"/>
  <c r="F123" i="12" s="1"/>
  <c r="P290" i="11"/>
  <c r="P94" i="12" s="1"/>
  <c r="O290" i="11"/>
  <c r="O94" i="12" s="1"/>
  <c r="N290" i="11"/>
  <c r="N94" i="12" s="1"/>
  <c r="M290" i="11"/>
  <c r="M94" i="12" s="1"/>
  <c r="L290" i="11"/>
  <c r="L94" i="12" s="1"/>
  <c r="K290" i="11"/>
  <c r="K94" i="12" s="1"/>
  <c r="J290" i="11"/>
  <c r="J94" i="12" s="1"/>
  <c r="I290" i="11"/>
  <c r="I94" i="12" s="1"/>
  <c r="H290" i="11"/>
  <c r="H94" i="12" s="1"/>
  <c r="G290" i="11"/>
  <c r="G94" i="12" s="1"/>
  <c r="F290" i="11"/>
  <c r="F94" i="12" s="1"/>
  <c r="P289" i="11"/>
  <c r="P65" i="12" s="1"/>
  <c r="O289" i="11"/>
  <c r="O65" i="12" s="1"/>
  <c r="N289" i="11"/>
  <c r="N65" i="12" s="1"/>
  <c r="M289" i="11"/>
  <c r="M65" i="12" s="1"/>
  <c r="L289" i="11"/>
  <c r="L65" i="12" s="1"/>
  <c r="K289" i="11"/>
  <c r="K65" i="12" s="1"/>
  <c r="J289" i="11"/>
  <c r="J65" i="12" s="1"/>
  <c r="I289" i="11"/>
  <c r="I65" i="12" s="1"/>
  <c r="H289" i="11"/>
  <c r="H65" i="12" s="1"/>
  <c r="G289" i="11"/>
  <c r="G65" i="12" s="1"/>
  <c r="F289" i="11"/>
  <c r="F65" i="12" s="1"/>
  <c r="P288" i="11"/>
  <c r="O288" i="11"/>
  <c r="N288" i="11"/>
  <c r="N36" i="12" s="1"/>
  <c r="M288" i="11"/>
  <c r="L288" i="11"/>
  <c r="L36" i="12" s="1"/>
  <c r="K288" i="11"/>
  <c r="J288" i="11"/>
  <c r="J36" i="12" s="1"/>
  <c r="I288" i="11"/>
  <c r="H288" i="11"/>
  <c r="H36" i="12" s="1"/>
  <c r="G288" i="11"/>
  <c r="F288" i="11"/>
  <c r="F36" i="12" s="1"/>
  <c r="E295" i="11"/>
  <c r="E293" i="11"/>
  <c r="E181" i="12" s="1"/>
  <c r="E292" i="11"/>
  <c r="E152" i="12" s="1"/>
  <c r="E291" i="11"/>
  <c r="E123" i="12" s="1"/>
  <c r="E290" i="11"/>
  <c r="E94" i="12" s="1"/>
  <c r="E289" i="11"/>
  <c r="E65" i="12" s="1"/>
  <c r="E288" i="11"/>
  <c r="P181" i="8"/>
  <c r="O181" i="8"/>
  <c r="N181" i="8"/>
  <c r="M181" i="8"/>
  <c r="L181" i="8"/>
  <c r="K181" i="8"/>
  <c r="J181" i="8"/>
  <c r="I181" i="8"/>
  <c r="H181" i="8"/>
  <c r="G181" i="8"/>
  <c r="F181" i="8"/>
  <c r="P152" i="8"/>
  <c r="O152" i="8"/>
  <c r="N152" i="8"/>
  <c r="M152" i="8"/>
  <c r="L152" i="8"/>
  <c r="K152" i="8"/>
  <c r="J152" i="8"/>
  <c r="I152" i="8"/>
  <c r="H152" i="8"/>
  <c r="G152" i="8"/>
  <c r="F152" i="8"/>
  <c r="P123" i="8"/>
  <c r="O123" i="8"/>
  <c r="N123" i="8"/>
  <c r="M123" i="8"/>
  <c r="L123" i="8"/>
  <c r="K123" i="8"/>
  <c r="J123" i="8"/>
  <c r="I123" i="8"/>
  <c r="H123" i="8"/>
  <c r="G123" i="8"/>
  <c r="F123" i="8"/>
  <c r="P94" i="8"/>
  <c r="O94" i="8"/>
  <c r="N94" i="8"/>
  <c r="M94" i="8"/>
  <c r="L94" i="8"/>
  <c r="K94" i="8"/>
  <c r="J94" i="8"/>
  <c r="I94" i="8"/>
  <c r="H94" i="8"/>
  <c r="G94" i="8"/>
  <c r="F94" i="8"/>
  <c r="P65" i="8"/>
  <c r="O65" i="8"/>
  <c r="N65" i="8"/>
  <c r="M65" i="8"/>
  <c r="L65" i="8"/>
  <c r="K65" i="8"/>
  <c r="J65" i="8"/>
  <c r="I65" i="8"/>
  <c r="H65" i="8"/>
  <c r="G65" i="8"/>
  <c r="F65" i="8"/>
  <c r="P36" i="8"/>
  <c r="O36" i="8"/>
  <c r="N36" i="8"/>
  <c r="M36" i="8"/>
  <c r="L36" i="8"/>
  <c r="K36" i="8"/>
  <c r="J36" i="8"/>
  <c r="I36" i="8"/>
  <c r="H36" i="8"/>
  <c r="G36" i="8"/>
  <c r="F36" i="8"/>
  <c r="E181" i="8"/>
  <c r="E152" i="8"/>
  <c r="E123" i="8"/>
  <c r="E94" i="8"/>
  <c r="E65" i="8"/>
  <c r="E36" i="8"/>
  <c r="A287" i="11"/>
  <c r="C36" i="12"/>
  <c r="A34" i="10"/>
  <c r="A34" i="15" s="1"/>
  <c r="P297" i="7"/>
  <c r="O297" i="7"/>
  <c r="N297" i="7"/>
  <c r="M297" i="7"/>
  <c r="L297" i="7"/>
  <c r="K297" i="7"/>
  <c r="J297" i="7"/>
  <c r="I297" i="7"/>
  <c r="H297" i="7"/>
  <c r="G297" i="7"/>
  <c r="F297" i="7"/>
  <c r="E297" i="7"/>
  <c r="P294" i="7"/>
  <c r="O294" i="7"/>
  <c r="N294" i="7"/>
  <c r="M294" i="7"/>
  <c r="L294" i="7"/>
  <c r="K294" i="7"/>
  <c r="J294" i="7"/>
  <c r="I294" i="7"/>
  <c r="H294" i="7"/>
  <c r="G294" i="7"/>
  <c r="F294" i="7"/>
  <c r="E294" i="7"/>
  <c r="H8" i="15" l="1"/>
  <c r="H8" i="13"/>
  <c r="H8" i="8"/>
  <c r="R181" i="12"/>
  <c r="F296" i="7"/>
  <c r="F296" i="11" s="1"/>
  <c r="O296" i="7"/>
  <c r="O296" i="11" s="1"/>
  <c r="I296" i="7"/>
  <c r="I296" i="11" s="1"/>
  <c r="M296" i="7"/>
  <c r="M296" i="11" s="1"/>
  <c r="N296" i="7"/>
  <c r="N296" i="11" s="1"/>
  <c r="L296" i="7"/>
  <c r="L296" i="11" s="1"/>
  <c r="K296" i="7"/>
  <c r="K296" i="11" s="1"/>
  <c r="J296" i="7"/>
  <c r="J296" i="11" s="1"/>
  <c r="H296" i="7"/>
  <c r="H296" i="11" s="1"/>
  <c r="H213" i="8"/>
  <c r="H34" i="15" s="1"/>
  <c r="L213" i="8"/>
  <c r="L34" i="15" s="1"/>
  <c r="G294" i="11"/>
  <c r="K294" i="11"/>
  <c r="O294" i="11"/>
  <c r="I213" i="8"/>
  <c r="I34" i="15" s="1"/>
  <c r="M213" i="8"/>
  <c r="M34" i="15" s="1"/>
  <c r="J213" i="8"/>
  <c r="J34" i="15" s="1"/>
  <c r="N213" i="8"/>
  <c r="N34" i="15" s="1"/>
  <c r="K213" i="8"/>
  <c r="K34" i="15" s="1"/>
  <c r="O213" i="8"/>
  <c r="O34" i="15" s="1"/>
  <c r="I294" i="11"/>
  <c r="M294" i="11"/>
  <c r="C36" i="8"/>
  <c r="F213" i="8"/>
  <c r="F34" i="15" s="1"/>
  <c r="I36" i="12"/>
  <c r="M36" i="12"/>
  <c r="K36" i="12"/>
  <c r="O36" i="12"/>
  <c r="H294" i="11"/>
  <c r="L294" i="11"/>
  <c r="P294" i="11"/>
  <c r="P36" i="12"/>
  <c r="F294" i="11"/>
  <c r="J294" i="11"/>
  <c r="N294" i="11"/>
  <c r="E294" i="11"/>
  <c r="R123" i="8"/>
  <c r="E296" i="7"/>
  <c r="E296" i="11" s="1"/>
  <c r="R65" i="8"/>
  <c r="E36" i="12"/>
  <c r="P296" i="7"/>
  <c r="R181" i="8"/>
  <c r="R152" i="8"/>
  <c r="R152" i="12"/>
  <c r="R123" i="12"/>
  <c r="R94" i="12"/>
  <c r="P213" i="8"/>
  <c r="P34" i="15" s="1"/>
  <c r="R94" i="8"/>
  <c r="R65" i="12"/>
  <c r="G213" i="8"/>
  <c r="G34" i="15" s="1"/>
  <c r="R36" i="8"/>
  <c r="G36" i="12"/>
  <c r="G296" i="7"/>
  <c r="E213" i="8"/>
  <c r="E34" i="15" s="1"/>
  <c r="O297" i="11" l="1"/>
  <c r="M297" i="11"/>
  <c r="I297" i="11"/>
  <c r="R294" i="11"/>
  <c r="K297" i="11"/>
  <c r="L297" i="11"/>
  <c r="H297" i="11"/>
  <c r="G296" i="11"/>
  <c r="G297" i="11" s="1"/>
  <c r="R36" i="12"/>
  <c r="P296" i="11"/>
  <c r="P297" i="11" s="1"/>
  <c r="J297" i="11"/>
  <c r="F297" i="11"/>
  <c r="N297" i="11"/>
  <c r="E297" i="11"/>
  <c r="R213" i="8"/>
  <c r="R34" i="15" s="1"/>
  <c r="R297" i="11" l="1"/>
  <c r="A275" i="11"/>
  <c r="A263" i="11"/>
  <c r="A251" i="11"/>
  <c r="A239" i="11"/>
  <c r="A227" i="11"/>
  <c r="A215" i="11"/>
  <c r="A203" i="11"/>
  <c r="A191" i="11"/>
  <c r="A179" i="11"/>
  <c r="A167" i="11"/>
  <c r="A155" i="11"/>
  <c r="A143" i="11"/>
  <c r="A131" i="11"/>
  <c r="A119" i="11"/>
  <c r="A107" i="11"/>
  <c r="A95" i="11"/>
  <c r="A83" i="11"/>
  <c r="A71" i="11"/>
  <c r="A59" i="11"/>
  <c r="A47" i="11"/>
  <c r="A35" i="11"/>
  <c r="A23" i="11"/>
  <c r="A11" i="11"/>
  <c r="A33" i="10"/>
  <c r="A32" i="10"/>
  <c r="A31" i="10"/>
  <c r="A30" i="10"/>
  <c r="A29" i="10"/>
  <c r="A28" i="10"/>
  <c r="A27" i="10"/>
  <c r="A26" i="10"/>
  <c r="A25" i="10"/>
  <c r="A24" i="10"/>
  <c r="A23" i="10"/>
  <c r="A22" i="10"/>
  <c r="A21" i="10"/>
  <c r="B23" i="8" s="1"/>
  <c r="A20" i="10"/>
  <c r="B22" i="12" s="1"/>
  <c r="A19" i="10"/>
  <c r="B21" i="8" s="1"/>
  <c r="A18" i="10"/>
  <c r="B20" i="12" s="1"/>
  <c r="A17" i="10"/>
  <c r="B19" i="8" s="1"/>
  <c r="A16" i="10"/>
  <c r="B18" i="12" s="1"/>
  <c r="A15" i="10"/>
  <c r="B17" i="8" s="1"/>
  <c r="A14" i="10"/>
  <c r="B16" i="12" s="1"/>
  <c r="A13" i="10"/>
  <c r="B15" i="8" s="1"/>
  <c r="A12" i="10"/>
  <c r="B14" i="12" s="1"/>
  <c r="B13" i="8"/>
  <c r="P180" i="8"/>
  <c r="O180" i="8"/>
  <c r="N180" i="8"/>
  <c r="M180" i="8"/>
  <c r="L180" i="8"/>
  <c r="K180" i="8"/>
  <c r="J180" i="8"/>
  <c r="I180" i="8"/>
  <c r="H180" i="8"/>
  <c r="G180" i="8"/>
  <c r="F180" i="8"/>
  <c r="P179" i="8"/>
  <c r="O179" i="8"/>
  <c r="N179" i="8"/>
  <c r="M179" i="8"/>
  <c r="L179" i="8"/>
  <c r="K179" i="8"/>
  <c r="J179" i="8"/>
  <c r="I179" i="8"/>
  <c r="H179" i="8"/>
  <c r="G179" i="8"/>
  <c r="F179" i="8"/>
  <c r="P178" i="8"/>
  <c r="O178" i="8"/>
  <c r="N178" i="8"/>
  <c r="M178" i="8"/>
  <c r="L178" i="8"/>
  <c r="K178" i="8"/>
  <c r="J178" i="8"/>
  <c r="I178" i="8"/>
  <c r="H178" i="8"/>
  <c r="G178" i="8"/>
  <c r="F178" i="8"/>
  <c r="P177" i="8"/>
  <c r="O177" i="8"/>
  <c r="N177" i="8"/>
  <c r="M177" i="8"/>
  <c r="L177" i="8"/>
  <c r="K177" i="8"/>
  <c r="J177" i="8"/>
  <c r="I177" i="8"/>
  <c r="H177" i="8"/>
  <c r="G177" i="8"/>
  <c r="F177" i="8"/>
  <c r="P176" i="8"/>
  <c r="O176" i="8"/>
  <c r="N176" i="8"/>
  <c r="M176" i="8"/>
  <c r="L176" i="8"/>
  <c r="K176" i="8"/>
  <c r="J176" i="8"/>
  <c r="I176" i="8"/>
  <c r="H176" i="8"/>
  <c r="G176" i="8"/>
  <c r="F176" i="8"/>
  <c r="P175" i="8"/>
  <c r="O175" i="8"/>
  <c r="N175" i="8"/>
  <c r="M175" i="8"/>
  <c r="L175" i="8"/>
  <c r="K175" i="8"/>
  <c r="J175" i="8"/>
  <c r="I175" i="8"/>
  <c r="H175" i="8"/>
  <c r="G175" i="8"/>
  <c r="F175" i="8"/>
  <c r="P174" i="8"/>
  <c r="O174" i="8"/>
  <c r="N174" i="8"/>
  <c r="M174" i="8"/>
  <c r="L174" i="8"/>
  <c r="K174" i="8"/>
  <c r="J174" i="8"/>
  <c r="I174" i="8"/>
  <c r="H174" i="8"/>
  <c r="G174" i="8"/>
  <c r="F174" i="8"/>
  <c r="P173" i="8"/>
  <c r="O173" i="8"/>
  <c r="N173" i="8"/>
  <c r="M173" i="8"/>
  <c r="L173" i="8"/>
  <c r="K173" i="8"/>
  <c r="J173" i="8"/>
  <c r="I173" i="8"/>
  <c r="H173" i="8"/>
  <c r="G173" i="8"/>
  <c r="F173" i="8"/>
  <c r="P172" i="8"/>
  <c r="O172" i="8"/>
  <c r="N172" i="8"/>
  <c r="M172" i="8"/>
  <c r="L172" i="8"/>
  <c r="K172" i="8"/>
  <c r="J172" i="8"/>
  <c r="I172" i="8"/>
  <c r="H172" i="8"/>
  <c r="G172" i="8"/>
  <c r="F172" i="8"/>
  <c r="P171" i="8"/>
  <c r="O171" i="8"/>
  <c r="N171" i="8"/>
  <c r="M171" i="8"/>
  <c r="L171" i="8"/>
  <c r="K171" i="8"/>
  <c r="J171" i="8"/>
  <c r="I171" i="8"/>
  <c r="H171" i="8"/>
  <c r="G171" i="8"/>
  <c r="F171" i="8"/>
  <c r="P151" i="8"/>
  <c r="O151" i="8"/>
  <c r="N151" i="8"/>
  <c r="M151" i="8"/>
  <c r="L151" i="8"/>
  <c r="K151" i="8"/>
  <c r="J151" i="8"/>
  <c r="I151" i="8"/>
  <c r="H151" i="8"/>
  <c r="G151" i="8"/>
  <c r="F151" i="8"/>
  <c r="P150" i="8"/>
  <c r="O150" i="8"/>
  <c r="N150" i="8"/>
  <c r="M150" i="8"/>
  <c r="L150" i="8"/>
  <c r="K150" i="8"/>
  <c r="J150" i="8"/>
  <c r="I150" i="8"/>
  <c r="H150" i="8"/>
  <c r="G150" i="8"/>
  <c r="F150" i="8"/>
  <c r="P149" i="8"/>
  <c r="O149" i="8"/>
  <c r="N149" i="8"/>
  <c r="M149" i="8"/>
  <c r="L149" i="8"/>
  <c r="K149" i="8"/>
  <c r="J149" i="8"/>
  <c r="I149" i="8"/>
  <c r="H149" i="8"/>
  <c r="G149" i="8"/>
  <c r="F149" i="8"/>
  <c r="P148" i="8"/>
  <c r="O148" i="8"/>
  <c r="N148" i="8"/>
  <c r="M148" i="8"/>
  <c r="L148" i="8"/>
  <c r="K148" i="8"/>
  <c r="J148" i="8"/>
  <c r="I148" i="8"/>
  <c r="H148" i="8"/>
  <c r="G148" i="8"/>
  <c r="F148" i="8"/>
  <c r="P147" i="8"/>
  <c r="O147" i="8"/>
  <c r="N147" i="8"/>
  <c r="M147" i="8"/>
  <c r="L147" i="8"/>
  <c r="K147" i="8"/>
  <c r="J147" i="8"/>
  <c r="I147" i="8"/>
  <c r="H147" i="8"/>
  <c r="G147" i="8"/>
  <c r="F147" i="8"/>
  <c r="P146" i="8"/>
  <c r="O146" i="8"/>
  <c r="N146" i="8"/>
  <c r="M146" i="8"/>
  <c r="L146" i="8"/>
  <c r="K146" i="8"/>
  <c r="J146" i="8"/>
  <c r="I146" i="8"/>
  <c r="H146" i="8"/>
  <c r="G146" i="8"/>
  <c r="F146" i="8"/>
  <c r="P145" i="8"/>
  <c r="O145" i="8"/>
  <c r="N145" i="8"/>
  <c r="M145" i="8"/>
  <c r="L145" i="8"/>
  <c r="K145" i="8"/>
  <c r="J145" i="8"/>
  <c r="I145" i="8"/>
  <c r="H145" i="8"/>
  <c r="G145" i="8"/>
  <c r="F145" i="8"/>
  <c r="P144" i="8"/>
  <c r="O144" i="8"/>
  <c r="N144" i="8"/>
  <c r="M144" i="8"/>
  <c r="L144" i="8"/>
  <c r="K144" i="8"/>
  <c r="J144" i="8"/>
  <c r="I144" i="8"/>
  <c r="H144" i="8"/>
  <c r="G144" i="8"/>
  <c r="F144" i="8"/>
  <c r="P143" i="8"/>
  <c r="O143" i="8"/>
  <c r="N143" i="8"/>
  <c r="M143" i="8"/>
  <c r="L143" i="8"/>
  <c r="K143" i="8"/>
  <c r="J143" i="8"/>
  <c r="I143" i="8"/>
  <c r="H143" i="8"/>
  <c r="G143" i="8"/>
  <c r="F143" i="8"/>
  <c r="P142" i="8"/>
  <c r="O142" i="8"/>
  <c r="N142" i="8"/>
  <c r="M142" i="8"/>
  <c r="L142" i="8"/>
  <c r="K142" i="8"/>
  <c r="J142" i="8"/>
  <c r="I142" i="8"/>
  <c r="H142" i="8"/>
  <c r="G142" i="8"/>
  <c r="F142" i="8"/>
  <c r="P122" i="8"/>
  <c r="O122" i="8"/>
  <c r="N122" i="8"/>
  <c r="M122" i="8"/>
  <c r="L122" i="8"/>
  <c r="K122" i="8"/>
  <c r="J122" i="8"/>
  <c r="I122" i="8"/>
  <c r="H122" i="8"/>
  <c r="G122" i="8"/>
  <c r="F122" i="8"/>
  <c r="P121" i="8"/>
  <c r="O121" i="8"/>
  <c r="N121" i="8"/>
  <c r="M121" i="8"/>
  <c r="L121" i="8"/>
  <c r="K121" i="8"/>
  <c r="J121" i="8"/>
  <c r="I121" i="8"/>
  <c r="H121" i="8"/>
  <c r="G121" i="8"/>
  <c r="F121" i="8"/>
  <c r="P120" i="8"/>
  <c r="O120" i="8"/>
  <c r="N120" i="8"/>
  <c r="M120" i="8"/>
  <c r="L120" i="8"/>
  <c r="K120" i="8"/>
  <c r="J120" i="8"/>
  <c r="I120" i="8"/>
  <c r="H120" i="8"/>
  <c r="G120" i="8"/>
  <c r="F120" i="8"/>
  <c r="P119" i="8"/>
  <c r="O119" i="8"/>
  <c r="N119" i="8"/>
  <c r="M119" i="8"/>
  <c r="L119" i="8"/>
  <c r="K119" i="8"/>
  <c r="J119" i="8"/>
  <c r="I119" i="8"/>
  <c r="H119" i="8"/>
  <c r="G119" i="8"/>
  <c r="F119" i="8"/>
  <c r="P118" i="8"/>
  <c r="O118" i="8"/>
  <c r="N118" i="8"/>
  <c r="M118" i="8"/>
  <c r="L118" i="8"/>
  <c r="K118" i="8"/>
  <c r="J118" i="8"/>
  <c r="I118" i="8"/>
  <c r="H118" i="8"/>
  <c r="G118" i="8"/>
  <c r="F118" i="8"/>
  <c r="P117" i="8"/>
  <c r="O117" i="8"/>
  <c r="N117" i="8"/>
  <c r="M117" i="8"/>
  <c r="L117" i="8"/>
  <c r="K117" i="8"/>
  <c r="J117" i="8"/>
  <c r="I117" i="8"/>
  <c r="H117" i="8"/>
  <c r="G117" i="8"/>
  <c r="F117" i="8"/>
  <c r="P116" i="8"/>
  <c r="O116" i="8"/>
  <c r="N116" i="8"/>
  <c r="M116" i="8"/>
  <c r="L116" i="8"/>
  <c r="K116" i="8"/>
  <c r="J116" i="8"/>
  <c r="I116" i="8"/>
  <c r="H116" i="8"/>
  <c r="G116" i="8"/>
  <c r="F116" i="8"/>
  <c r="P115" i="8"/>
  <c r="O115" i="8"/>
  <c r="N115" i="8"/>
  <c r="M115" i="8"/>
  <c r="L115" i="8"/>
  <c r="K115" i="8"/>
  <c r="J115" i="8"/>
  <c r="I115" i="8"/>
  <c r="H115" i="8"/>
  <c r="G115" i="8"/>
  <c r="F115" i="8"/>
  <c r="P114" i="8"/>
  <c r="O114" i="8"/>
  <c r="N114" i="8"/>
  <c r="M114" i="8"/>
  <c r="L114" i="8"/>
  <c r="K114" i="8"/>
  <c r="J114" i="8"/>
  <c r="I114" i="8"/>
  <c r="H114" i="8"/>
  <c r="G114" i="8"/>
  <c r="F114" i="8"/>
  <c r="P113" i="8"/>
  <c r="O113" i="8"/>
  <c r="N113" i="8"/>
  <c r="M113" i="8"/>
  <c r="L113" i="8"/>
  <c r="K113" i="8"/>
  <c r="J113" i="8"/>
  <c r="I113" i="8"/>
  <c r="H113" i="8"/>
  <c r="G113" i="8"/>
  <c r="F113" i="8"/>
  <c r="P93" i="8"/>
  <c r="O93" i="8"/>
  <c r="N93" i="8"/>
  <c r="M93" i="8"/>
  <c r="L93" i="8"/>
  <c r="K93" i="8"/>
  <c r="J93" i="8"/>
  <c r="I93" i="8"/>
  <c r="H93" i="8"/>
  <c r="G93" i="8"/>
  <c r="F93" i="8"/>
  <c r="P92" i="8"/>
  <c r="O92" i="8"/>
  <c r="N92" i="8"/>
  <c r="M92" i="8"/>
  <c r="L92" i="8"/>
  <c r="K92" i="8"/>
  <c r="J92" i="8"/>
  <c r="I92" i="8"/>
  <c r="H92" i="8"/>
  <c r="G92" i="8"/>
  <c r="F92" i="8"/>
  <c r="P91" i="8"/>
  <c r="O91" i="8"/>
  <c r="N91" i="8"/>
  <c r="M91" i="8"/>
  <c r="L91" i="8"/>
  <c r="K91" i="8"/>
  <c r="J91" i="8"/>
  <c r="I91" i="8"/>
  <c r="H91" i="8"/>
  <c r="G91" i="8"/>
  <c r="F91" i="8"/>
  <c r="P90" i="8"/>
  <c r="O90" i="8"/>
  <c r="N90" i="8"/>
  <c r="M90" i="8"/>
  <c r="L90" i="8"/>
  <c r="K90" i="8"/>
  <c r="J90" i="8"/>
  <c r="I90" i="8"/>
  <c r="H90" i="8"/>
  <c r="G90" i="8"/>
  <c r="F90" i="8"/>
  <c r="P89" i="8"/>
  <c r="O89" i="8"/>
  <c r="N89" i="8"/>
  <c r="M89" i="8"/>
  <c r="L89" i="8"/>
  <c r="K89" i="8"/>
  <c r="J89" i="8"/>
  <c r="I89" i="8"/>
  <c r="H89" i="8"/>
  <c r="G89" i="8"/>
  <c r="F89" i="8"/>
  <c r="P88" i="8"/>
  <c r="O88" i="8"/>
  <c r="N88" i="8"/>
  <c r="M88" i="8"/>
  <c r="L88" i="8"/>
  <c r="K88" i="8"/>
  <c r="J88" i="8"/>
  <c r="I88" i="8"/>
  <c r="H88" i="8"/>
  <c r="G88" i="8"/>
  <c r="F88" i="8"/>
  <c r="P87" i="8"/>
  <c r="O87" i="8"/>
  <c r="N87" i="8"/>
  <c r="M87" i="8"/>
  <c r="L87" i="8"/>
  <c r="K87" i="8"/>
  <c r="J87" i="8"/>
  <c r="I87" i="8"/>
  <c r="H87" i="8"/>
  <c r="G87" i="8"/>
  <c r="F87" i="8"/>
  <c r="P86" i="8"/>
  <c r="O86" i="8"/>
  <c r="N86" i="8"/>
  <c r="M86" i="8"/>
  <c r="L86" i="8"/>
  <c r="K86" i="8"/>
  <c r="J86" i="8"/>
  <c r="I86" i="8"/>
  <c r="H86" i="8"/>
  <c r="G86" i="8"/>
  <c r="F86" i="8"/>
  <c r="P85" i="8"/>
  <c r="O85" i="8"/>
  <c r="N85" i="8"/>
  <c r="M85" i="8"/>
  <c r="L85" i="8"/>
  <c r="K85" i="8"/>
  <c r="J85" i="8"/>
  <c r="I85" i="8"/>
  <c r="H85" i="8"/>
  <c r="G85" i="8"/>
  <c r="F85" i="8"/>
  <c r="P84" i="8"/>
  <c r="O84" i="8"/>
  <c r="N84" i="8"/>
  <c r="M84" i="8"/>
  <c r="L84" i="8"/>
  <c r="K84" i="8"/>
  <c r="J84" i="8"/>
  <c r="I84" i="8"/>
  <c r="H84" i="8"/>
  <c r="G84" i="8"/>
  <c r="F84" i="8"/>
  <c r="P64" i="8"/>
  <c r="O64" i="8"/>
  <c r="N64" i="8"/>
  <c r="M64" i="8"/>
  <c r="L64" i="8"/>
  <c r="K64" i="8"/>
  <c r="J64" i="8"/>
  <c r="I64" i="8"/>
  <c r="H64" i="8"/>
  <c r="G64" i="8"/>
  <c r="F64" i="8"/>
  <c r="P63" i="8"/>
  <c r="O63" i="8"/>
  <c r="N63" i="8"/>
  <c r="M63" i="8"/>
  <c r="L63" i="8"/>
  <c r="K63" i="8"/>
  <c r="J63" i="8"/>
  <c r="I63" i="8"/>
  <c r="H63" i="8"/>
  <c r="G63" i="8"/>
  <c r="F63" i="8"/>
  <c r="P62" i="8"/>
  <c r="O62" i="8"/>
  <c r="N62" i="8"/>
  <c r="M62" i="8"/>
  <c r="L62" i="8"/>
  <c r="K62" i="8"/>
  <c r="J62" i="8"/>
  <c r="I62" i="8"/>
  <c r="H62" i="8"/>
  <c r="G62" i="8"/>
  <c r="F62" i="8"/>
  <c r="P61" i="8"/>
  <c r="O61" i="8"/>
  <c r="N61" i="8"/>
  <c r="M61" i="8"/>
  <c r="L61" i="8"/>
  <c r="K61" i="8"/>
  <c r="J61" i="8"/>
  <c r="I61" i="8"/>
  <c r="H61" i="8"/>
  <c r="G61" i="8"/>
  <c r="F61" i="8"/>
  <c r="P60" i="8"/>
  <c r="O60" i="8"/>
  <c r="N60" i="8"/>
  <c r="M60" i="8"/>
  <c r="L60" i="8"/>
  <c r="K60" i="8"/>
  <c r="J60" i="8"/>
  <c r="I60" i="8"/>
  <c r="H60" i="8"/>
  <c r="G60" i="8"/>
  <c r="F60" i="8"/>
  <c r="P59" i="8"/>
  <c r="O59" i="8"/>
  <c r="N59" i="8"/>
  <c r="M59" i="8"/>
  <c r="L59" i="8"/>
  <c r="K59" i="8"/>
  <c r="J59" i="8"/>
  <c r="I59" i="8"/>
  <c r="H59" i="8"/>
  <c r="G59" i="8"/>
  <c r="F59" i="8"/>
  <c r="P58" i="8"/>
  <c r="O58" i="8"/>
  <c r="N58" i="8"/>
  <c r="M58" i="8"/>
  <c r="L58" i="8"/>
  <c r="K58" i="8"/>
  <c r="J58" i="8"/>
  <c r="I58" i="8"/>
  <c r="H58" i="8"/>
  <c r="G58" i="8"/>
  <c r="F58" i="8"/>
  <c r="P57" i="8"/>
  <c r="O57" i="8"/>
  <c r="N57" i="8"/>
  <c r="M57" i="8"/>
  <c r="L57" i="8"/>
  <c r="K57" i="8"/>
  <c r="J57" i="8"/>
  <c r="I57" i="8"/>
  <c r="H57" i="8"/>
  <c r="G57" i="8"/>
  <c r="F57" i="8"/>
  <c r="P56" i="8"/>
  <c r="O56" i="8"/>
  <c r="N56" i="8"/>
  <c r="M56" i="8"/>
  <c r="L56" i="8"/>
  <c r="K56" i="8"/>
  <c r="J56" i="8"/>
  <c r="I56" i="8"/>
  <c r="H56" i="8"/>
  <c r="G56" i="8"/>
  <c r="F56" i="8"/>
  <c r="P55" i="8"/>
  <c r="O55" i="8"/>
  <c r="N55" i="8"/>
  <c r="M55" i="8"/>
  <c r="L55" i="8"/>
  <c r="K55" i="8"/>
  <c r="J55" i="8"/>
  <c r="I55" i="8"/>
  <c r="H55" i="8"/>
  <c r="G55" i="8"/>
  <c r="F55" i="8"/>
  <c r="P35" i="8"/>
  <c r="O35" i="8"/>
  <c r="N35" i="8"/>
  <c r="M35" i="8"/>
  <c r="L35" i="8"/>
  <c r="K35" i="8"/>
  <c r="J35" i="8"/>
  <c r="I35" i="8"/>
  <c r="H35" i="8"/>
  <c r="G35" i="8"/>
  <c r="F35" i="8"/>
  <c r="P34" i="8"/>
  <c r="O34" i="8"/>
  <c r="N34" i="8"/>
  <c r="M34" i="8"/>
  <c r="L34" i="8"/>
  <c r="K34" i="8"/>
  <c r="J34" i="8"/>
  <c r="I34" i="8"/>
  <c r="H34" i="8"/>
  <c r="G34" i="8"/>
  <c r="F34" i="8"/>
  <c r="P33" i="8"/>
  <c r="O33" i="8"/>
  <c r="N33" i="8"/>
  <c r="M33" i="8"/>
  <c r="L33" i="8"/>
  <c r="K33" i="8"/>
  <c r="J33" i="8"/>
  <c r="I33" i="8"/>
  <c r="H33" i="8"/>
  <c r="G33" i="8"/>
  <c r="F33" i="8"/>
  <c r="P32" i="8"/>
  <c r="O32" i="8"/>
  <c r="N32" i="8"/>
  <c r="M32" i="8"/>
  <c r="L32" i="8"/>
  <c r="K32" i="8"/>
  <c r="J32" i="8"/>
  <c r="I32" i="8"/>
  <c r="H32" i="8"/>
  <c r="G32" i="8"/>
  <c r="F32" i="8"/>
  <c r="P31" i="8"/>
  <c r="O31" i="8"/>
  <c r="N31" i="8"/>
  <c r="M31" i="8"/>
  <c r="L31" i="8"/>
  <c r="K31" i="8"/>
  <c r="J31" i="8"/>
  <c r="I31" i="8"/>
  <c r="H31" i="8"/>
  <c r="G31" i="8"/>
  <c r="F31" i="8"/>
  <c r="P30" i="8"/>
  <c r="O30" i="8"/>
  <c r="N30" i="8"/>
  <c r="M30" i="8"/>
  <c r="L30" i="8"/>
  <c r="K30" i="8"/>
  <c r="J30" i="8"/>
  <c r="I30" i="8"/>
  <c r="H30" i="8"/>
  <c r="G30" i="8"/>
  <c r="F30" i="8"/>
  <c r="P29" i="8"/>
  <c r="O29" i="8"/>
  <c r="N29" i="8"/>
  <c r="M29" i="8"/>
  <c r="L29" i="8"/>
  <c r="K29" i="8"/>
  <c r="J29" i="8"/>
  <c r="I29" i="8"/>
  <c r="H29" i="8"/>
  <c r="G29" i="8"/>
  <c r="F29" i="8"/>
  <c r="P28" i="8"/>
  <c r="O28" i="8"/>
  <c r="N28" i="8"/>
  <c r="M28" i="8"/>
  <c r="L28" i="8"/>
  <c r="K28" i="8"/>
  <c r="J28" i="8"/>
  <c r="I28" i="8"/>
  <c r="H28" i="8"/>
  <c r="G28" i="8"/>
  <c r="F28" i="8"/>
  <c r="P27" i="8"/>
  <c r="O27" i="8"/>
  <c r="N27" i="8"/>
  <c r="M27" i="8"/>
  <c r="L27" i="8"/>
  <c r="K27" i="8"/>
  <c r="J27" i="8"/>
  <c r="I27" i="8"/>
  <c r="H27" i="8"/>
  <c r="G27" i="8"/>
  <c r="F27" i="8"/>
  <c r="P26" i="8"/>
  <c r="O26" i="8"/>
  <c r="N26" i="8"/>
  <c r="M26" i="8"/>
  <c r="L26" i="8"/>
  <c r="K26" i="8"/>
  <c r="J26" i="8"/>
  <c r="I26" i="8"/>
  <c r="H26" i="8"/>
  <c r="G26" i="8"/>
  <c r="F26" i="8"/>
  <c r="E180" i="8"/>
  <c r="E179" i="8"/>
  <c r="E178" i="8"/>
  <c r="E177" i="8"/>
  <c r="E176" i="8"/>
  <c r="E175" i="8"/>
  <c r="E174" i="8"/>
  <c r="E173" i="8"/>
  <c r="E172" i="8"/>
  <c r="E171" i="8"/>
  <c r="E151" i="8"/>
  <c r="E150" i="8"/>
  <c r="E149" i="8"/>
  <c r="E148" i="8"/>
  <c r="E147" i="8"/>
  <c r="E146" i="8"/>
  <c r="E145" i="8"/>
  <c r="E144" i="8"/>
  <c r="E143" i="8"/>
  <c r="E142" i="8"/>
  <c r="E122" i="8"/>
  <c r="E121" i="8"/>
  <c r="E120" i="8"/>
  <c r="E119" i="8"/>
  <c r="E118" i="8"/>
  <c r="E117" i="8"/>
  <c r="E116" i="8"/>
  <c r="E115" i="8"/>
  <c r="E114" i="8"/>
  <c r="E113" i="8"/>
  <c r="E93" i="8"/>
  <c r="E92" i="8"/>
  <c r="E91" i="8"/>
  <c r="E90" i="8"/>
  <c r="E89" i="8"/>
  <c r="E88" i="8"/>
  <c r="E87" i="8"/>
  <c r="E86" i="8"/>
  <c r="E85" i="8"/>
  <c r="E84" i="8"/>
  <c r="E64" i="8"/>
  <c r="E63" i="8"/>
  <c r="E62" i="8"/>
  <c r="E61" i="8"/>
  <c r="E60" i="8"/>
  <c r="E59" i="8"/>
  <c r="E58" i="8"/>
  <c r="E57" i="8"/>
  <c r="E56" i="8"/>
  <c r="E55" i="8"/>
  <c r="E35" i="8"/>
  <c r="E34" i="8"/>
  <c r="E33" i="8"/>
  <c r="E32" i="8"/>
  <c r="E31" i="8"/>
  <c r="E30" i="8"/>
  <c r="E29" i="8"/>
  <c r="E28" i="8"/>
  <c r="E27" i="8"/>
  <c r="E26" i="8"/>
  <c r="B24" i="12" l="1"/>
  <c r="A22" i="15"/>
  <c r="B28" i="12"/>
  <c r="A26" i="15"/>
  <c r="B32" i="12"/>
  <c r="A30" i="15"/>
  <c r="B25" i="8"/>
  <c r="A23" i="15"/>
  <c r="B29" i="8"/>
  <c r="A27" i="15"/>
  <c r="B33" i="8"/>
  <c r="A31" i="15"/>
  <c r="B26" i="8"/>
  <c r="A24" i="15"/>
  <c r="B30" i="12"/>
  <c r="A28" i="15"/>
  <c r="B34" i="8"/>
  <c r="A32" i="15"/>
  <c r="B27" i="12"/>
  <c r="A25" i="15"/>
  <c r="B31" i="12"/>
  <c r="A29" i="15"/>
  <c r="B35" i="12"/>
  <c r="A33" i="15"/>
  <c r="M204" i="8"/>
  <c r="M25" i="15" s="1"/>
  <c r="K206" i="8"/>
  <c r="K27" i="15" s="1"/>
  <c r="M208" i="8"/>
  <c r="M29" i="15" s="1"/>
  <c r="O210" i="8"/>
  <c r="O31" i="15" s="1"/>
  <c r="E206" i="8"/>
  <c r="E27" i="15" s="1"/>
  <c r="L205" i="8"/>
  <c r="L26" i="15" s="1"/>
  <c r="M206" i="8"/>
  <c r="M27" i="15" s="1"/>
  <c r="K208" i="8"/>
  <c r="K29" i="15" s="1"/>
  <c r="O208" i="8"/>
  <c r="O29" i="15" s="1"/>
  <c r="L209" i="8"/>
  <c r="L30" i="15" s="1"/>
  <c r="G212" i="8"/>
  <c r="G33" i="15" s="1"/>
  <c r="G210" i="8"/>
  <c r="G31" i="15" s="1"/>
  <c r="I203" i="8"/>
  <c r="I24" i="15" s="1"/>
  <c r="G205" i="8"/>
  <c r="G26" i="15" s="1"/>
  <c r="P206" i="8"/>
  <c r="P27" i="15" s="1"/>
  <c r="I207" i="8"/>
  <c r="I28" i="15" s="1"/>
  <c r="G209" i="8"/>
  <c r="G30" i="15" s="1"/>
  <c r="L203" i="8"/>
  <c r="L24" i="15" s="1"/>
  <c r="P203" i="8"/>
  <c r="P24" i="15" s="1"/>
  <c r="F205" i="8"/>
  <c r="F26" i="15" s="1"/>
  <c r="J205" i="8"/>
  <c r="J26" i="15" s="1"/>
  <c r="H207" i="8"/>
  <c r="H28" i="15" s="1"/>
  <c r="L207" i="8"/>
  <c r="L28" i="15" s="1"/>
  <c r="F209" i="8"/>
  <c r="F30" i="15" s="1"/>
  <c r="H211" i="8"/>
  <c r="H32" i="15" s="1"/>
  <c r="L211" i="8"/>
  <c r="L32" i="15" s="1"/>
  <c r="E203" i="8"/>
  <c r="E24" i="15" s="1"/>
  <c r="E207" i="8"/>
  <c r="E28" i="15" s="1"/>
  <c r="E211" i="8"/>
  <c r="E32" i="15" s="1"/>
  <c r="G203" i="8"/>
  <c r="G24" i="15" s="1"/>
  <c r="K203" i="8"/>
  <c r="K24" i="15" s="1"/>
  <c r="O203" i="8"/>
  <c r="O24" i="15" s="1"/>
  <c r="H204" i="8"/>
  <c r="H25" i="15" s="1"/>
  <c r="L204" i="8"/>
  <c r="L25" i="15" s="1"/>
  <c r="P204" i="8"/>
  <c r="P25" i="15" s="1"/>
  <c r="I205" i="8"/>
  <c r="I26" i="15" s="1"/>
  <c r="N210" i="8"/>
  <c r="N31" i="15" s="1"/>
  <c r="G211" i="8"/>
  <c r="G32" i="15" s="1"/>
  <c r="H212" i="8"/>
  <c r="H33" i="15" s="1"/>
  <c r="L212" i="8"/>
  <c r="L33" i="15" s="1"/>
  <c r="N205" i="8"/>
  <c r="N26" i="15" s="1"/>
  <c r="J209" i="8"/>
  <c r="J30" i="15" s="1"/>
  <c r="F204" i="8"/>
  <c r="F25" i="15" s="1"/>
  <c r="J204" i="8"/>
  <c r="J25" i="15" s="1"/>
  <c r="N204" i="8"/>
  <c r="N25" i="15" s="1"/>
  <c r="J208" i="8"/>
  <c r="J29" i="15" s="1"/>
  <c r="O209" i="8"/>
  <c r="O30" i="15" s="1"/>
  <c r="H210" i="8"/>
  <c r="H31" i="15" s="1"/>
  <c r="I211" i="8"/>
  <c r="I32" i="15" s="1"/>
  <c r="M211" i="8"/>
  <c r="M32" i="15" s="1"/>
  <c r="J212" i="8"/>
  <c r="J33" i="15" s="1"/>
  <c r="N212" i="8"/>
  <c r="N33" i="15" s="1"/>
  <c r="E210" i="8"/>
  <c r="E31" i="15" s="1"/>
  <c r="F203" i="8"/>
  <c r="F24" i="15" s="1"/>
  <c r="J203" i="8"/>
  <c r="J24" i="15" s="1"/>
  <c r="N203" i="8"/>
  <c r="N24" i="15" s="1"/>
  <c r="F207" i="8"/>
  <c r="F28" i="15" s="1"/>
  <c r="J207" i="8"/>
  <c r="J28" i="15" s="1"/>
  <c r="N207" i="8"/>
  <c r="N28" i="15" s="1"/>
  <c r="I210" i="8"/>
  <c r="I31" i="15" s="1"/>
  <c r="M210" i="8"/>
  <c r="M31" i="15" s="1"/>
  <c r="J211" i="8"/>
  <c r="J32" i="15" s="1"/>
  <c r="N211" i="8"/>
  <c r="N32" i="15" s="1"/>
  <c r="K212" i="8"/>
  <c r="K33" i="15" s="1"/>
  <c r="H203" i="8"/>
  <c r="H24" i="15" s="1"/>
  <c r="M203" i="8"/>
  <c r="M24" i="15" s="1"/>
  <c r="G204" i="8"/>
  <c r="G25" i="15" s="1"/>
  <c r="E205" i="8"/>
  <c r="E26" i="15" s="1"/>
  <c r="K205" i="8"/>
  <c r="K26" i="15" s="1"/>
  <c r="P205" i="8"/>
  <c r="P26" i="15" s="1"/>
  <c r="I206" i="8"/>
  <c r="I27" i="15" s="1"/>
  <c r="O206" i="8"/>
  <c r="O27" i="15" s="1"/>
  <c r="M207" i="8"/>
  <c r="M28" i="15" s="1"/>
  <c r="G208" i="8"/>
  <c r="G29" i="15" s="1"/>
  <c r="L208" i="8"/>
  <c r="L29" i="15" s="1"/>
  <c r="E209" i="8"/>
  <c r="E30" i="15" s="1"/>
  <c r="K209" i="8"/>
  <c r="K30" i="15" s="1"/>
  <c r="F210" i="8"/>
  <c r="F31" i="15" s="1"/>
  <c r="L210" i="8"/>
  <c r="L31" i="15" s="1"/>
  <c r="K211" i="8"/>
  <c r="K32" i="15" s="1"/>
  <c r="F206" i="8"/>
  <c r="F27" i="15" s="1"/>
  <c r="N206" i="8"/>
  <c r="N27" i="15" s="1"/>
  <c r="H208" i="8"/>
  <c r="H29" i="15" s="1"/>
  <c r="O211" i="8"/>
  <c r="O32" i="15" s="1"/>
  <c r="E212" i="8"/>
  <c r="I212" i="8"/>
  <c r="I33" i="15" s="1"/>
  <c r="M212" i="8"/>
  <c r="M33" i="15" s="1"/>
  <c r="B19" i="12"/>
  <c r="I204" i="8"/>
  <c r="I25" i="15" s="1"/>
  <c r="O204" i="8"/>
  <c r="O25" i="15" s="1"/>
  <c r="H205" i="8"/>
  <c r="H26" i="15" s="1"/>
  <c r="M205" i="8"/>
  <c r="M26" i="15" s="1"/>
  <c r="G206" i="8"/>
  <c r="G27" i="15" s="1"/>
  <c r="L206" i="8"/>
  <c r="L27" i="15" s="1"/>
  <c r="K207" i="8"/>
  <c r="K28" i="15" s="1"/>
  <c r="P207" i="8"/>
  <c r="P28" i="15" s="1"/>
  <c r="I208" i="8"/>
  <c r="I29" i="15" s="1"/>
  <c r="H209" i="8"/>
  <c r="H30" i="15" s="1"/>
  <c r="N209" i="8"/>
  <c r="N30" i="15" s="1"/>
  <c r="J210" i="8"/>
  <c r="J31" i="15" s="1"/>
  <c r="P210" i="8"/>
  <c r="P31" i="15" s="1"/>
  <c r="J206" i="8"/>
  <c r="J27" i="15" s="1"/>
  <c r="M209" i="8"/>
  <c r="M30" i="15" s="1"/>
  <c r="P212" i="8"/>
  <c r="P33" i="15" s="1"/>
  <c r="O207" i="8"/>
  <c r="O28" i="15" s="1"/>
  <c r="P211" i="8"/>
  <c r="P32" i="15" s="1"/>
  <c r="F208" i="8"/>
  <c r="F29" i="15" s="1"/>
  <c r="N208" i="8"/>
  <c r="N29" i="15" s="1"/>
  <c r="F212" i="8"/>
  <c r="F33" i="15" s="1"/>
  <c r="E204" i="8"/>
  <c r="E25" i="15" s="1"/>
  <c r="K204" i="8"/>
  <c r="K25" i="15" s="1"/>
  <c r="O205" i="8"/>
  <c r="O26" i="15" s="1"/>
  <c r="H206" i="8"/>
  <c r="H27" i="15" s="1"/>
  <c r="G207" i="8"/>
  <c r="G28" i="15" s="1"/>
  <c r="E208" i="8"/>
  <c r="E29" i="15" s="1"/>
  <c r="P208" i="8"/>
  <c r="P29" i="15" s="1"/>
  <c r="I209" i="8"/>
  <c r="I30" i="15" s="1"/>
  <c r="P209" i="8"/>
  <c r="P30" i="15" s="1"/>
  <c r="K210" i="8"/>
  <c r="K31" i="15" s="1"/>
  <c r="F211" i="8"/>
  <c r="F32" i="15" s="1"/>
  <c r="O212" i="8"/>
  <c r="O33" i="15" s="1"/>
  <c r="B23" i="12"/>
  <c r="B15" i="12"/>
  <c r="B17" i="12"/>
  <c r="B13" i="12"/>
  <c r="B21" i="12"/>
  <c r="B16" i="8"/>
  <c r="B20" i="8"/>
  <c r="B24" i="8"/>
  <c r="B14" i="8"/>
  <c r="B18" i="8"/>
  <c r="B22" i="8"/>
  <c r="B34" i="12"/>
  <c r="B30" i="8"/>
  <c r="B26" i="12"/>
  <c r="B28" i="8"/>
  <c r="B32" i="8"/>
  <c r="B27" i="8"/>
  <c r="B31" i="8"/>
  <c r="B35" i="8"/>
  <c r="B25" i="12"/>
  <c r="B29" i="12"/>
  <c r="B33" i="12"/>
  <c r="R27" i="8"/>
  <c r="R62" i="8"/>
  <c r="R59" i="8"/>
  <c r="R63" i="8"/>
  <c r="R117" i="8"/>
  <c r="R121" i="8"/>
  <c r="R30" i="8"/>
  <c r="R34" i="8"/>
  <c r="R88" i="8"/>
  <c r="R92" i="8"/>
  <c r="R115" i="8"/>
  <c r="R146" i="8"/>
  <c r="R150" i="8"/>
  <c r="R58" i="8"/>
  <c r="R116" i="8"/>
  <c r="R120" i="8"/>
  <c r="R178" i="8"/>
  <c r="R174" i="8"/>
  <c r="R175" i="8"/>
  <c r="R179" i="8"/>
  <c r="R172" i="8"/>
  <c r="R176" i="8"/>
  <c r="R180" i="8"/>
  <c r="R173" i="8"/>
  <c r="R177" i="8"/>
  <c r="R143" i="8"/>
  <c r="R147" i="8"/>
  <c r="R151" i="8"/>
  <c r="R144" i="8"/>
  <c r="R148" i="8"/>
  <c r="R145" i="8"/>
  <c r="R149" i="8"/>
  <c r="R114" i="8"/>
  <c r="R118" i="8"/>
  <c r="R122" i="8"/>
  <c r="R119" i="8"/>
  <c r="R85" i="8"/>
  <c r="R89" i="8"/>
  <c r="R93" i="8"/>
  <c r="R86" i="8"/>
  <c r="R90" i="8"/>
  <c r="R87" i="8"/>
  <c r="R91" i="8"/>
  <c r="R56" i="8"/>
  <c r="R60" i="8"/>
  <c r="R64" i="8"/>
  <c r="R57" i="8"/>
  <c r="R61" i="8"/>
  <c r="R35" i="8"/>
  <c r="R28" i="8"/>
  <c r="R32" i="8"/>
  <c r="R31" i="8"/>
  <c r="R29" i="8"/>
  <c r="R33" i="8"/>
  <c r="R206" i="8" l="1"/>
  <c r="R27" i="15" s="1"/>
  <c r="R212" i="8"/>
  <c r="R33" i="15" s="1"/>
  <c r="E33" i="15"/>
  <c r="R207" i="8"/>
  <c r="R28" i="15" s="1"/>
  <c r="R208" i="8"/>
  <c r="R29" i="15" s="1"/>
  <c r="R203" i="8"/>
  <c r="R24" i="15" s="1"/>
  <c r="R204" i="8"/>
  <c r="R25" i="15" s="1"/>
  <c r="R209" i="8"/>
  <c r="R30" i="15" s="1"/>
  <c r="R205" i="8"/>
  <c r="R26" i="15" s="1"/>
  <c r="R210" i="8"/>
  <c r="R31" i="15" s="1"/>
  <c r="R211" i="8"/>
  <c r="R32" i="15" s="1"/>
  <c r="P283" i="11"/>
  <c r="O283" i="11"/>
  <c r="N283" i="11"/>
  <c r="M283" i="11"/>
  <c r="L283" i="11"/>
  <c r="K283" i="11"/>
  <c r="J283" i="11"/>
  <c r="I283" i="11"/>
  <c r="H283" i="11"/>
  <c r="G283" i="11"/>
  <c r="F283" i="11"/>
  <c r="E283" i="11"/>
  <c r="P281" i="11"/>
  <c r="P180" i="12" s="1"/>
  <c r="O281" i="11"/>
  <c r="O180" i="12" s="1"/>
  <c r="N281" i="11"/>
  <c r="N180" i="12" s="1"/>
  <c r="M281" i="11"/>
  <c r="M180" i="12" s="1"/>
  <c r="L281" i="11"/>
  <c r="L180" i="12" s="1"/>
  <c r="K281" i="11"/>
  <c r="K180" i="12" s="1"/>
  <c r="J281" i="11"/>
  <c r="J180" i="12" s="1"/>
  <c r="I281" i="11"/>
  <c r="I180" i="12" s="1"/>
  <c r="H281" i="11"/>
  <c r="H180" i="12" s="1"/>
  <c r="G281" i="11"/>
  <c r="G180" i="12" s="1"/>
  <c r="F281" i="11"/>
  <c r="F180" i="12" s="1"/>
  <c r="E281" i="11"/>
  <c r="P280" i="11"/>
  <c r="P151" i="12" s="1"/>
  <c r="O280" i="11"/>
  <c r="O151" i="12" s="1"/>
  <c r="N280" i="11"/>
  <c r="N151" i="12" s="1"/>
  <c r="M280" i="11"/>
  <c r="M151" i="12" s="1"/>
  <c r="L280" i="11"/>
  <c r="L151" i="12" s="1"/>
  <c r="K280" i="11"/>
  <c r="K151" i="12" s="1"/>
  <c r="J280" i="11"/>
  <c r="J151" i="12" s="1"/>
  <c r="I280" i="11"/>
  <c r="I151" i="12" s="1"/>
  <c r="H280" i="11"/>
  <c r="H151" i="12" s="1"/>
  <c r="G280" i="11"/>
  <c r="G151" i="12" s="1"/>
  <c r="F280" i="11"/>
  <c r="F151" i="12" s="1"/>
  <c r="E280" i="11"/>
  <c r="E151" i="12" s="1"/>
  <c r="P279" i="11"/>
  <c r="P122" i="12" s="1"/>
  <c r="O279" i="11"/>
  <c r="O122" i="12" s="1"/>
  <c r="N279" i="11"/>
  <c r="N122" i="12" s="1"/>
  <c r="M279" i="11"/>
  <c r="M122" i="12" s="1"/>
  <c r="L279" i="11"/>
  <c r="L122" i="12" s="1"/>
  <c r="K279" i="11"/>
  <c r="K122" i="12" s="1"/>
  <c r="J279" i="11"/>
  <c r="J122" i="12" s="1"/>
  <c r="I279" i="11"/>
  <c r="I122" i="12" s="1"/>
  <c r="H279" i="11"/>
  <c r="H122" i="12" s="1"/>
  <c r="G279" i="11"/>
  <c r="G122" i="12" s="1"/>
  <c r="F279" i="11"/>
  <c r="F122" i="12" s="1"/>
  <c r="E279" i="11"/>
  <c r="E122" i="12" s="1"/>
  <c r="P278" i="11"/>
  <c r="P93" i="12" s="1"/>
  <c r="O278" i="11"/>
  <c r="O93" i="12" s="1"/>
  <c r="N278" i="11"/>
  <c r="N93" i="12" s="1"/>
  <c r="M278" i="11"/>
  <c r="M93" i="12" s="1"/>
  <c r="L278" i="11"/>
  <c r="L93" i="12" s="1"/>
  <c r="K278" i="11"/>
  <c r="K93" i="12" s="1"/>
  <c r="J278" i="11"/>
  <c r="J93" i="12" s="1"/>
  <c r="I278" i="11"/>
  <c r="I93" i="12" s="1"/>
  <c r="H278" i="11"/>
  <c r="H93" i="12" s="1"/>
  <c r="G278" i="11"/>
  <c r="G93" i="12" s="1"/>
  <c r="F278" i="11"/>
  <c r="F93" i="12" s="1"/>
  <c r="E278" i="11"/>
  <c r="E93" i="12" s="1"/>
  <c r="P277" i="11"/>
  <c r="P64" i="12" s="1"/>
  <c r="O277" i="11"/>
  <c r="O64" i="12" s="1"/>
  <c r="N277" i="11"/>
  <c r="N64" i="12" s="1"/>
  <c r="M277" i="11"/>
  <c r="M64" i="12" s="1"/>
  <c r="L277" i="11"/>
  <c r="L64" i="12" s="1"/>
  <c r="K277" i="11"/>
  <c r="K64" i="12" s="1"/>
  <c r="J277" i="11"/>
  <c r="J64" i="12" s="1"/>
  <c r="I277" i="11"/>
  <c r="I64" i="12" s="1"/>
  <c r="H277" i="11"/>
  <c r="H64" i="12" s="1"/>
  <c r="G277" i="11"/>
  <c r="G64" i="12" s="1"/>
  <c r="F277" i="11"/>
  <c r="F64" i="12" s="1"/>
  <c r="E277" i="11"/>
  <c r="E64" i="12" s="1"/>
  <c r="P276" i="11"/>
  <c r="O276" i="11"/>
  <c r="N276" i="11"/>
  <c r="M276" i="11"/>
  <c r="L276" i="11"/>
  <c r="K276" i="11"/>
  <c r="J276" i="11"/>
  <c r="I276" i="11"/>
  <c r="H276" i="11"/>
  <c r="H35" i="12" s="1"/>
  <c r="G276" i="11"/>
  <c r="F276" i="11"/>
  <c r="E276" i="11"/>
  <c r="P271" i="11"/>
  <c r="O271" i="11"/>
  <c r="N271" i="11"/>
  <c r="M271" i="11"/>
  <c r="L271" i="11"/>
  <c r="K271" i="11"/>
  <c r="J271" i="11"/>
  <c r="I271" i="11"/>
  <c r="H271" i="11"/>
  <c r="G271" i="11"/>
  <c r="F271" i="11"/>
  <c r="E271" i="11"/>
  <c r="P269" i="11"/>
  <c r="P179" i="12" s="1"/>
  <c r="O269" i="11"/>
  <c r="O179" i="12" s="1"/>
  <c r="N269" i="11"/>
  <c r="N179" i="12" s="1"/>
  <c r="M269" i="11"/>
  <c r="M179" i="12" s="1"/>
  <c r="L269" i="11"/>
  <c r="L179" i="12" s="1"/>
  <c r="K269" i="11"/>
  <c r="K179" i="12" s="1"/>
  <c r="J269" i="11"/>
  <c r="J179" i="12" s="1"/>
  <c r="I269" i="11"/>
  <c r="I179" i="12" s="1"/>
  <c r="H269" i="11"/>
  <c r="H179" i="12" s="1"/>
  <c r="G269" i="11"/>
  <c r="G179" i="12" s="1"/>
  <c r="F269" i="11"/>
  <c r="F179" i="12" s="1"/>
  <c r="E269" i="11"/>
  <c r="P268" i="11"/>
  <c r="P150" i="12" s="1"/>
  <c r="O268" i="11"/>
  <c r="O150" i="12" s="1"/>
  <c r="N268" i="11"/>
  <c r="N150" i="12" s="1"/>
  <c r="M268" i="11"/>
  <c r="M150" i="12" s="1"/>
  <c r="L268" i="11"/>
  <c r="L150" i="12" s="1"/>
  <c r="K268" i="11"/>
  <c r="K150" i="12" s="1"/>
  <c r="J268" i="11"/>
  <c r="J150" i="12" s="1"/>
  <c r="I268" i="11"/>
  <c r="I150" i="12" s="1"/>
  <c r="H268" i="11"/>
  <c r="H150" i="12" s="1"/>
  <c r="G268" i="11"/>
  <c r="G150" i="12" s="1"/>
  <c r="F268" i="11"/>
  <c r="F150" i="12" s="1"/>
  <c r="E268" i="11"/>
  <c r="E150" i="12" s="1"/>
  <c r="P267" i="11"/>
  <c r="P121" i="12" s="1"/>
  <c r="O267" i="11"/>
  <c r="O121" i="12" s="1"/>
  <c r="N267" i="11"/>
  <c r="N121" i="12" s="1"/>
  <c r="M267" i="11"/>
  <c r="M121" i="12" s="1"/>
  <c r="L267" i="11"/>
  <c r="L121" i="12" s="1"/>
  <c r="K267" i="11"/>
  <c r="K121" i="12" s="1"/>
  <c r="J267" i="11"/>
  <c r="J121" i="12" s="1"/>
  <c r="I267" i="11"/>
  <c r="I121" i="12" s="1"/>
  <c r="H267" i="11"/>
  <c r="H121" i="12" s="1"/>
  <c r="G267" i="11"/>
  <c r="G121" i="12" s="1"/>
  <c r="F267" i="11"/>
  <c r="F121" i="12" s="1"/>
  <c r="E267" i="11"/>
  <c r="E121" i="12" s="1"/>
  <c r="P266" i="11"/>
  <c r="P92" i="12" s="1"/>
  <c r="O266" i="11"/>
  <c r="O92" i="12" s="1"/>
  <c r="N266" i="11"/>
  <c r="N92" i="12" s="1"/>
  <c r="M266" i="11"/>
  <c r="M92" i="12" s="1"/>
  <c r="L266" i="11"/>
  <c r="L92" i="12" s="1"/>
  <c r="K266" i="11"/>
  <c r="K92" i="12" s="1"/>
  <c r="J266" i="11"/>
  <c r="J92" i="12" s="1"/>
  <c r="I266" i="11"/>
  <c r="I92" i="12" s="1"/>
  <c r="H266" i="11"/>
  <c r="H92" i="12" s="1"/>
  <c r="G266" i="11"/>
  <c r="G92" i="12" s="1"/>
  <c r="F266" i="11"/>
  <c r="F92" i="12" s="1"/>
  <c r="E266" i="11"/>
  <c r="E92" i="12" s="1"/>
  <c r="P265" i="11"/>
  <c r="P63" i="12" s="1"/>
  <c r="O265" i="11"/>
  <c r="O63" i="12" s="1"/>
  <c r="N265" i="11"/>
  <c r="N63" i="12" s="1"/>
  <c r="M265" i="11"/>
  <c r="M63" i="12" s="1"/>
  <c r="L265" i="11"/>
  <c r="L63" i="12" s="1"/>
  <c r="K265" i="11"/>
  <c r="K63" i="12" s="1"/>
  <c r="J265" i="11"/>
  <c r="J63" i="12" s="1"/>
  <c r="I265" i="11"/>
  <c r="I63" i="12" s="1"/>
  <c r="H265" i="11"/>
  <c r="H63" i="12" s="1"/>
  <c r="G265" i="11"/>
  <c r="G63" i="12" s="1"/>
  <c r="F265" i="11"/>
  <c r="F63" i="12" s="1"/>
  <c r="E265" i="11"/>
  <c r="E63" i="12" s="1"/>
  <c r="P264" i="11"/>
  <c r="O264" i="11"/>
  <c r="N264" i="11"/>
  <c r="M264" i="11"/>
  <c r="L264" i="11"/>
  <c r="K264" i="11"/>
  <c r="J264" i="11"/>
  <c r="I264" i="11"/>
  <c r="H264" i="11"/>
  <c r="H34" i="12" s="1"/>
  <c r="G264" i="11"/>
  <c r="F264" i="11"/>
  <c r="E264" i="11"/>
  <c r="P259" i="11"/>
  <c r="O259" i="11"/>
  <c r="N259" i="11"/>
  <c r="M259" i="11"/>
  <c r="L259" i="11"/>
  <c r="K259" i="11"/>
  <c r="J259" i="11"/>
  <c r="I259" i="11"/>
  <c r="H259" i="11"/>
  <c r="G259" i="11"/>
  <c r="F259" i="11"/>
  <c r="E259" i="11"/>
  <c r="P257" i="11"/>
  <c r="P178" i="12" s="1"/>
  <c r="O257" i="11"/>
  <c r="O178" i="12" s="1"/>
  <c r="N257" i="11"/>
  <c r="N178" i="12" s="1"/>
  <c r="M257" i="11"/>
  <c r="M178" i="12" s="1"/>
  <c r="L257" i="11"/>
  <c r="L178" i="12" s="1"/>
  <c r="K257" i="11"/>
  <c r="K178" i="12" s="1"/>
  <c r="J257" i="11"/>
  <c r="J178" i="12" s="1"/>
  <c r="I257" i="11"/>
  <c r="I178" i="12" s="1"/>
  <c r="H257" i="11"/>
  <c r="H178" i="12" s="1"/>
  <c r="G257" i="11"/>
  <c r="G178" i="12" s="1"/>
  <c r="F257" i="11"/>
  <c r="F178" i="12" s="1"/>
  <c r="E257" i="11"/>
  <c r="P256" i="11"/>
  <c r="P149" i="12" s="1"/>
  <c r="O256" i="11"/>
  <c r="O149" i="12" s="1"/>
  <c r="N256" i="11"/>
  <c r="N149" i="12" s="1"/>
  <c r="M256" i="11"/>
  <c r="M149" i="12" s="1"/>
  <c r="L256" i="11"/>
  <c r="L149" i="12" s="1"/>
  <c r="K256" i="11"/>
  <c r="K149" i="12" s="1"/>
  <c r="J256" i="11"/>
  <c r="J149" i="12" s="1"/>
  <c r="I256" i="11"/>
  <c r="I149" i="12" s="1"/>
  <c r="H256" i="11"/>
  <c r="H149" i="12" s="1"/>
  <c r="G256" i="11"/>
  <c r="G149" i="12" s="1"/>
  <c r="F256" i="11"/>
  <c r="F149" i="12" s="1"/>
  <c r="E256" i="11"/>
  <c r="E149" i="12" s="1"/>
  <c r="P255" i="11"/>
  <c r="P120" i="12" s="1"/>
  <c r="O255" i="11"/>
  <c r="O120" i="12" s="1"/>
  <c r="N255" i="11"/>
  <c r="N120" i="12" s="1"/>
  <c r="M255" i="11"/>
  <c r="M120" i="12" s="1"/>
  <c r="L255" i="11"/>
  <c r="L120" i="12" s="1"/>
  <c r="K255" i="11"/>
  <c r="K120" i="12" s="1"/>
  <c r="J255" i="11"/>
  <c r="J120" i="12" s="1"/>
  <c r="I255" i="11"/>
  <c r="I120" i="12" s="1"/>
  <c r="H255" i="11"/>
  <c r="H120" i="12" s="1"/>
  <c r="G255" i="11"/>
  <c r="G120" i="12" s="1"/>
  <c r="F255" i="11"/>
  <c r="F120" i="12" s="1"/>
  <c r="E255" i="11"/>
  <c r="E120" i="12" s="1"/>
  <c r="P254" i="11"/>
  <c r="P91" i="12" s="1"/>
  <c r="O254" i="11"/>
  <c r="O91" i="12" s="1"/>
  <c r="N254" i="11"/>
  <c r="N91" i="12" s="1"/>
  <c r="M254" i="11"/>
  <c r="M91" i="12" s="1"/>
  <c r="L254" i="11"/>
  <c r="L91" i="12" s="1"/>
  <c r="K254" i="11"/>
  <c r="K91" i="12" s="1"/>
  <c r="J254" i="11"/>
  <c r="J91" i="12" s="1"/>
  <c r="I254" i="11"/>
  <c r="I91" i="12" s="1"/>
  <c r="H254" i="11"/>
  <c r="H91" i="12" s="1"/>
  <c r="G254" i="11"/>
  <c r="G91" i="12" s="1"/>
  <c r="F254" i="11"/>
  <c r="F91" i="12" s="1"/>
  <c r="E254" i="11"/>
  <c r="E91" i="12" s="1"/>
  <c r="P253" i="11"/>
  <c r="P62" i="12" s="1"/>
  <c r="O253" i="11"/>
  <c r="O62" i="12" s="1"/>
  <c r="N253" i="11"/>
  <c r="N62" i="12" s="1"/>
  <c r="M253" i="11"/>
  <c r="M62" i="12" s="1"/>
  <c r="L253" i="11"/>
  <c r="L62" i="12" s="1"/>
  <c r="K253" i="11"/>
  <c r="K62" i="12" s="1"/>
  <c r="J253" i="11"/>
  <c r="J62" i="12" s="1"/>
  <c r="I253" i="11"/>
  <c r="I62" i="12" s="1"/>
  <c r="H253" i="11"/>
  <c r="H62" i="12" s="1"/>
  <c r="G253" i="11"/>
  <c r="G62" i="12" s="1"/>
  <c r="F253" i="11"/>
  <c r="F62" i="12" s="1"/>
  <c r="E253" i="11"/>
  <c r="E62" i="12" s="1"/>
  <c r="P252" i="11"/>
  <c r="O252" i="11"/>
  <c r="N252" i="11"/>
  <c r="M252" i="11"/>
  <c r="L252" i="11"/>
  <c r="L33" i="12" s="1"/>
  <c r="K252" i="11"/>
  <c r="K33" i="12" s="1"/>
  <c r="J252" i="11"/>
  <c r="I252" i="11"/>
  <c r="H252" i="11"/>
  <c r="G252" i="11"/>
  <c r="F252" i="11"/>
  <c r="E252" i="11"/>
  <c r="P247" i="11"/>
  <c r="O247" i="11"/>
  <c r="N247" i="11"/>
  <c r="M247" i="11"/>
  <c r="L247" i="11"/>
  <c r="K247" i="11"/>
  <c r="J247" i="11"/>
  <c r="I247" i="11"/>
  <c r="H247" i="11"/>
  <c r="G247" i="11"/>
  <c r="F247" i="11"/>
  <c r="E247" i="11"/>
  <c r="P245" i="11"/>
  <c r="P177" i="12" s="1"/>
  <c r="O245" i="11"/>
  <c r="O177" i="12" s="1"/>
  <c r="N245" i="11"/>
  <c r="N177" i="12" s="1"/>
  <c r="M245" i="11"/>
  <c r="M177" i="12" s="1"/>
  <c r="L245" i="11"/>
  <c r="L177" i="12" s="1"/>
  <c r="K245" i="11"/>
  <c r="K177" i="12" s="1"/>
  <c r="J245" i="11"/>
  <c r="J177" i="12" s="1"/>
  <c r="I245" i="11"/>
  <c r="I177" i="12" s="1"/>
  <c r="H245" i="11"/>
  <c r="H177" i="12" s="1"/>
  <c r="G245" i="11"/>
  <c r="G177" i="12" s="1"/>
  <c r="F245" i="11"/>
  <c r="F177" i="12" s="1"/>
  <c r="E245" i="11"/>
  <c r="P244" i="11"/>
  <c r="P148" i="12" s="1"/>
  <c r="O244" i="11"/>
  <c r="O148" i="12" s="1"/>
  <c r="N244" i="11"/>
  <c r="N148" i="12" s="1"/>
  <c r="M244" i="11"/>
  <c r="M148" i="12" s="1"/>
  <c r="L244" i="11"/>
  <c r="L148" i="12" s="1"/>
  <c r="K244" i="11"/>
  <c r="K148" i="12" s="1"/>
  <c r="J244" i="11"/>
  <c r="J148" i="12" s="1"/>
  <c r="I244" i="11"/>
  <c r="I148" i="12" s="1"/>
  <c r="H244" i="11"/>
  <c r="H148" i="12" s="1"/>
  <c r="G244" i="11"/>
  <c r="G148" i="12" s="1"/>
  <c r="F244" i="11"/>
  <c r="F148" i="12" s="1"/>
  <c r="E244" i="11"/>
  <c r="E148" i="12" s="1"/>
  <c r="P243" i="11"/>
  <c r="P119" i="12" s="1"/>
  <c r="O243" i="11"/>
  <c r="O119" i="12" s="1"/>
  <c r="N243" i="11"/>
  <c r="N119" i="12" s="1"/>
  <c r="M243" i="11"/>
  <c r="M119" i="12" s="1"/>
  <c r="L243" i="11"/>
  <c r="L119" i="12" s="1"/>
  <c r="K243" i="11"/>
  <c r="K119" i="12" s="1"/>
  <c r="J243" i="11"/>
  <c r="J119" i="12" s="1"/>
  <c r="I243" i="11"/>
  <c r="I119" i="12" s="1"/>
  <c r="H243" i="11"/>
  <c r="H119" i="12" s="1"/>
  <c r="G243" i="11"/>
  <c r="G119" i="12" s="1"/>
  <c r="F243" i="11"/>
  <c r="F119" i="12" s="1"/>
  <c r="E243" i="11"/>
  <c r="E119" i="12" s="1"/>
  <c r="P242" i="11"/>
  <c r="P90" i="12" s="1"/>
  <c r="O242" i="11"/>
  <c r="O90" i="12" s="1"/>
  <c r="N242" i="11"/>
  <c r="N90" i="12" s="1"/>
  <c r="M242" i="11"/>
  <c r="M90" i="12" s="1"/>
  <c r="L242" i="11"/>
  <c r="L90" i="12" s="1"/>
  <c r="K242" i="11"/>
  <c r="K90" i="12" s="1"/>
  <c r="J242" i="11"/>
  <c r="J90" i="12" s="1"/>
  <c r="I242" i="11"/>
  <c r="I90" i="12" s="1"/>
  <c r="H242" i="11"/>
  <c r="H90" i="12" s="1"/>
  <c r="G242" i="11"/>
  <c r="G90" i="12" s="1"/>
  <c r="F242" i="11"/>
  <c r="F90" i="12" s="1"/>
  <c r="E242" i="11"/>
  <c r="E90" i="12" s="1"/>
  <c r="P241" i="11"/>
  <c r="P61" i="12" s="1"/>
  <c r="O241" i="11"/>
  <c r="O61" i="12" s="1"/>
  <c r="N241" i="11"/>
  <c r="N61" i="12" s="1"/>
  <c r="M241" i="11"/>
  <c r="M61" i="12" s="1"/>
  <c r="L241" i="11"/>
  <c r="L61" i="12" s="1"/>
  <c r="K241" i="11"/>
  <c r="K61" i="12" s="1"/>
  <c r="J241" i="11"/>
  <c r="J61" i="12" s="1"/>
  <c r="I241" i="11"/>
  <c r="I61" i="12" s="1"/>
  <c r="H241" i="11"/>
  <c r="H61" i="12" s="1"/>
  <c r="G241" i="11"/>
  <c r="G61" i="12" s="1"/>
  <c r="F241" i="11"/>
  <c r="F61" i="12" s="1"/>
  <c r="E241" i="11"/>
  <c r="E61" i="12" s="1"/>
  <c r="P240" i="11"/>
  <c r="O240" i="11"/>
  <c r="N240" i="11"/>
  <c r="M240" i="11"/>
  <c r="L240" i="11"/>
  <c r="K240" i="11"/>
  <c r="J240" i="11"/>
  <c r="I240" i="11"/>
  <c r="H240" i="11"/>
  <c r="G240" i="11"/>
  <c r="F240" i="11"/>
  <c r="F32" i="12" s="1"/>
  <c r="E240" i="11"/>
  <c r="E32" i="12" s="1"/>
  <c r="P235" i="11"/>
  <c r="O235" i="11"/>
  <c r="N235" i="11"/>
  <c r="M235" i="11"/>
  <c r="L235" i="11"/>
  <c r="K235" i="11"/>
  <c r="J235" i="11"/>
  <c r="I235" i="11"/>
  <c r="H235" i="11"/>
  <c r="G235" i="11"/>
  <c r="F235" i="11"/>
  <c r="E235" i="11"/>
  <c r="P233" i="11"/>
  <c r="P176" i="12" s="1"/>
  <c r="O233" i="11"/>
  <c r="O176" i="12" s="1"/>
  <c r="N233" i="11"/>
  <c r="N176" i="12" s="1"/>
  <c r="M233" i="11"/>
  <c r="M176" i="12" s="1"/>
  <c r="L233" i="11"/>
  <c r="L176" i="12" s="1"/>
  <c r="K233" i="11"/>
  <c r="K176" i="12" s="1"/>
  <c r="J233" i="11"/>
  <c r="J176" i="12" s="1"/>
  <c r="I233" i="11"/>
  <c r="I176" i="12" s="1"/>
  <c r="H233" i="11"/>
  <c r="H176" i="12" s="1"/>
  <c r="G233" i="11"/>
  <c r="G176" i="12" s="1"/>
  <c r="F233" i="11"/>
  <c r="F176" i="12" s="1"/>
  <c r="E233" i="11"/>
  <c r="P232" i="11"/>
  <c r="P147" i="12" s="1"/>
  <c r="O232" i="11"/>
  <c r="O147" i="12" s="1"/>
  <c r="N232" i="11"/>
  <c r="N147" i="12" s="1"/>
  <c r="M232" i="11"/>
  <c r="M147" i="12" s="1"/>
  <c r="L232" i="11"/>
  <c r="L147" i="12" s="1"/>
  <c r="K232" i="11"/>
  <c r="K147" i="12" s="1"/>
  <c r="J232" i="11"/>
  <c r="J147" i="12" s="1"/>
  <c r="I232" i="11"/>
  <c r="I147" i="12" s="1"/>
  <c r="H232" i="11"/>
  <c r="H147" i="12" s="1"/>
  <c r="G232" i="11"/>
  <c r="G147" i="12" s="1"/>
  <c r="F232" i="11"/>
  <c r="F147" i="12" s="1"/>
  <c r="E232" i="11"/>
  <c r="E147" i="12" s="1"/>
  <c r="P231" i="11"/>
  <c r="P118" i="12" s="1"/>
  <c r="O231" i="11"/>
  <c r="O118" i="12" s="1"/>
  <c r="N231" i="11"/>
  <c r="N118" i="12" s="1"/>
  <c r="M231" i="11"/>
  <c r="M118" i="12" s="1"/>
  <c r="L231" i="11"/>
  <c r="L118" i="12" s="1"/>
  <c r="K231" i="11"/>
  <c r="K118" i="12" s="1"/>
  <c r="J231" i="11"/>
  <c r="J118" i="12" s="1"/>
  <c r="I231" i="11"/>
  <c r="I118" i="12" s="1"/>
  <c r="H231" i="11"/>
  <c r="H118" i="12" s="1"/>
  <c r="G231" i="11"/>
  <c r="G118" i="12" s="1"/>
  <c r="F231" i="11"/>
  <c r="F118" i="12" s="1"/>
  <c r="E231" i="11"/>
  <c r="E118" i="12" s="1"/>
  <c r="P230" i="11"/>
  <c r="P89" i="12" s="1"/>
  <c r="O230" i="11"/>
  <c r="O89" i="12" s="1"/>
  <c r="N230" i="11"/>
  <c r="N89" i="12" s="1"/>
  <c r="M230" i="11"/>
  <c r="M89" i="12" s="1"/>
  <c r="L230" i="11"/>
  <c r="L89" i="12" s="1"/>
  <c r="K230" i="11"/>
  <c r="K89" i="12" s="1"/>
  <c r="J230" i="11"/>
  <c r="J89" i="12" s="1"/>
  <c r="I230" i="11"/>
  <c r="I89" i="12" s="1"/>
  <c r="H230" i="11"/>
  <c r="H89" i="12" s="1"/>
  <c r="G230" i="11"/>
  <c r="G89" i="12" s="1"/>
  <c r="F230" i="11"/>
  <c r="F89" i="12" s="1"/>
  <c r="E230" i="11"/>
  <c r="E89" i="12" s="1"/>
  <c r="P229" i="11"/>
  <c r="P60" i="12" s="1"/>
  <c r="O229" i="11"/>
  <c r="O60" i="12" s="1"/>
  <c r="N229" i="11"/>
  <c r="N60" i="12" s="1"/>
  <c r="M229" i="11"/>
  <c r="M60" i="12" s="1"/>
  <c r="L229" i="11"/>
  <c r="L60" i="12" s="1"/>
  <c r="K229" i="11"/>
  <c r="K60" i="12" s="1"/>
  <c r="J229" i="11"/>
  <c r="J60" i="12" s="1"/>
  <c r="I229" i="11"/>
  <c r="I60" i="12" s="1"/>
  <c r="H229" i="11"/>
  <c r="H60" i="12" s="1"/>
  <c r="G229" i="11"/>
  <c r="G60" i="12" s="1"/>
  <c r="F229" i="11"/>
  <c r="F60" i="12" s="1"/>
  <c r="E229" i="11"/>
  <c r="E60" i="12" s="1"/>
  <c r="P228" i="11"/>
  <c r="O228" i="11"/>
  <c r="N228" i="11"/>
  <c r="M228" i="11"/>
  <c r="L228" i="11"/>
  <c r="K228" i="11"/>
  <c r="J228" i="11"/>
  <c r="I228" i="11"/>
  <c r="H228" i="11"/>
  <c r="G228" i="11"/>
  <c r="F228" i="11"/>
  <c r="E228" i="11"/>
  <c r="P223" i="11"/>
  <c r="O223" i="11"/>
  <c r="N223" i="11"/>
  <c r="M223" i="11"/>
  <c r="L223" i="11"/>
  <c r="K223" i="11"/>
  <c r="J223" i="11"/>
  <c r="I223" i="11"/>
  <c r="H223" i="11"/>
  <c r="G223" i="11"/>
  <c r="F223" i="11"/>
  <c r="E223" i="11"/>
  <c r="P221" i="11"/>
  <c r="P175" i="12" s="1"/>
  <c r="O221" i="11"/>
  <c r="O175" i="12" s="1"/>
  <c r="N221" i="11"/>
  <c r="N175" i="12" s="1"/>
  <c r="M221" i="11"/>
  <c r="M175" i="12" s="1"/>
  <c r="L221" i="11"/>
  <c r="L175" i="12" s="1"/>
  <c r="K221" i="11"/>
  <c r="K175" i="12" s="1"/>
  <c r="J221" i="11"/>
  <c r="J175" i="12" s="1"/>
  <c r="I221" i="11"/>
  <c r="I175" i="12" s="1"/>
  <c r="H221" i="11"/>
  <c r="H175" i="12" s="1"/>
  <c r="G221" i="11"/>
  <c r="G175" i="12" s="1"/>
  <c r="F221" i="11"/>
  <c r="F175" i="12" s="1"/>
  <c r="E221" i="11"/>
  <c r="P220" i="11"/>
  <c r="P146" i="12" s="1"/>
  <c r="O220" i="11"/>
  <c r="O146" i="12" s="1"/>
  <c r="N220" i="11"/>
  <c r="N146" i="12" s="1"/>
  <c r="M220" i="11"/>
  <c r="M146" i="12" s="1"/>
  <c r="L220" i="11"/>
  <c r="L146" i="12" s="1"/>
  <c r="K220" i="11"/>
  <c r="K146" i="12" s="1"/>
  <c r="J220" i="11"/>
  <c r="J146" i="12" s="1"/>
  <c r="I220" i="11"/>
  <c r="I146" i="12" s="1"/>
  <c r="H220" i="11"/>
  <c r="H146" i="12" s="1"/>
  <c r="G220" i="11"/>
  <c r="G146" i="12" s="1"/>
  <c r="F220" i="11"/>
  <c r="F146" i="12" s="1"/>
  <c r="E220" i="11"/>
  <c r="E146" i="12" s="1"/>
  <c r="P219" i="11"/>
  <c r="P117" i="12" s="1"/>
  <c r="O219" i="11"/>
  <c r="O117" i="12" s="1"/>
  <c r="N219" i="11"/>
  <c r="N117" i="12" s="1"/>
  <c r="M219" i="11"/>
  <c r="M117" i="12" s="1"/>
  <c r="L219" i="11"/>
  <c r="L117" i="12" s="1"/>
  <c r="K219" i="11"/>
  <c r="K117" i="12" s="1"/>
  <c r="J219" i="11"/>
  <c r="J117" i="12" s="1"/>
  <c r="I219" i="11"/>
  <c r="I117" i="12" s="1"/>
  <c r="H219" i="11"/>
  <c r="H117" i="12" s="1"/>
  <c r="G219" i="11"/>
  <c r="G117" i="12" s="1"/>
  <c r="F219" i="11"/>
  <c r="F117" i="12" s="1"/>
  <c r="E219" i="11"/>
  <c r="E117" i="12" s="1"/>
  <c r="P218" i="11"/>
  <c r="P88" i="12" s="1"/>
  <c r="O218" i="11"/>
  <c r="O88" i="12" s="1"/>
  <c r="N218" i="11"/>
  <c r="N88" i="12" s="1"/>
  <c r="M218" i="11"/>
  <c r="M88" i="12" s="1"/>
  <c r="L218" i="11"/>
  <c r="L88" i="12" s="1"/>
  <c r="K218" i="11"/>
  <c r="K88" i="12" s="1"/>
  <c r="J218" i="11"/>
  <c r="J88" i="12" s="1"/>
  <c r="I218" i="11"/>
  <c r="I88" i="12" s="1"/>
  <c r="H218" i="11"/>
  <c r="H88" i="12" s="1"/>
  <c r="G218" i="11"/>
  <c r="G88" i="12" s="1"/>
  <c r="F218" i="11"/>
  <c r="F88" i="12" s="1"/>
  <c r="E218" i="11"/>
  <c r="E88" i="12" s="1"/>
  <c r="P217" i="11"/>
  <c r="P59" i="12" s="1"/>
  <c r="O217" i="11"/>
  <c r="O59" i="12" s="1"/>
  <c r="N217" i="11"/>
  <c r="N59" i="12" s="1"/>
  <c r="M217" i="11"/>
  <c r="M59" i="12" s="1"/>
  <c r="L217" i="11"/>
  <c r="L59" i="12" s="1"/>
  <c r="K217" i="11"/>
  <c r="K59" i="12" s="1"/>
  <c r="J217" i="11"/>
  <c r="J59" i="12" s="1"/>
  <c r="I217" i="11"/>
  <c r="I59" i="12" s="1"/>
  <c r="H217" i="11"/>
  <c r="H59" i="12" s="1"/>
  <c r="G217" i="11"/>
  <c r="G59" i="12" s="1"/>
  <c r="F217" i="11"/>
  <c r="F59" i="12" s="1"/>
  <c r="E217" i="11"/>
  <c r="E59" i="12" s="1"/>
  <c r="P216" i="11"/>
  <c r="O216" i="11"/>
  <c r="N216" i="11"/>
  <c r="M216" i="11"/>
  <c r="L216" i="11"/>
  <c r="K216" i="11"/>
  <c r="J216" i="11"/>
  <c r="I216" i="11"/>
  <c r="H216" i="11"/>
  <c r="G216" i="11"/>
  <c r="F216" i="11"/>
  <c r="E216" i="11"/>
  <c r="E175" i="11"/>
  <c r="E173" i="11"/>
  <c r="E172" i="11"/>
  <c r="E142" i="12" s="1"/>
  <c r="E171" i="11"/>
  <c r="E113" i="12" s="1"/>
  <c r="E170" i="11"/>
  <c r="E84" i="12" s="1"/>
  <c r="E169" i="11"/>
  <c r="E55" i="12" s="1"/>
  <c r="E168" i="11"/>
  <c r="E26" i="12" s="1"/>
  <c r="E187" i="11"/>
  <c r="E185" i="11"/>
  <c r="E184" i="11"/>
  <c r="E143" i="12" s="1"/>
  <c r="E183" i="11"/>
  <c r="E114" i="12" s="1"/>
  <c r="E182" i="11"/>
  <c r="E85" i="12" s="1"/>
  <c r="E181" i="11"/>
  <c r="E56" i="12" s="1"/>
  <c r="E180" i="11"/>
  <c r="E27" i="12" s="1"/>
  <c r="E199" i="11"/>
  <c r="E197" i="11"/>
  <c r="E196" i="11"/>
  <c r="E144" i="12" s="1"/>
  <c r="E195" i="11"/>
  <c r="E115" i="12" s="1"/>
  <c r="E194" i="11"/>
  <c r="E86" i="12" s="1"/>
  <c r="E193" i="11"/>
  <c r="E57" i="12" s="1"/>
  <c r="E192" i="11"/>
  <c r="E28" i="12" s="1"/>
  <c r="E211" i="11"/>
  <c r="E209" i="11"/>
  <c r="E208" i="11"/>
  <c r="E145" i="12" s="1"/>
  <c r="E207" i="11"/>
  <c r="E116" i="12" s="1"/>
  <c r="E206" i="11"/>
  <c r="E87" i="12" s="1"/>
  <c r="E205" i="11"/>
  <c r="E58" i="12" s="1"/>
  <c r="E204" i="11"/>
  <c r="E29" i="12" s="1"/>
  <c r="P211" i="11"/>
  <c r="O211" i="11"/>
  <c r="N211" i="11"/>
  <c r="M211" i="11"/>
  <c r="L211" i="11"/>
  <c r="K211" i="11"/>
  <c r="J211" i="11"/>
  <c r="I211" i="11"/>
  <c r="H211" i="11"/>
  <c r="G211" i="11"/>
  <c r="F211" i="11"/>
  <c r="P209" i="11"/>
  <c r="P174" i="12" s="1"/>
  <c r="O209" i="11"/>
  <c r="O174" i="12" s="1"/>
  <c r="N209" i="11"/>
  <c r="N174" i="12" s="1"/>
  <c r="M209" i="11"/>
  <c r="M174" i="12" s="1"/>
  <c r="L209" i="11"/>
  <c r="L174" i="12" s="1"/>
  <c r="K209" i="11"/>
  <c r="K174" i="12" s="1"/>
  <c r="J209" i="11"/>
  <c r="J174" i="12" s="1"/>
  <c r="I209" i="11"/>
  <c r="I174" i="12" s="1"/>
  <c r="H209" i="11"/>
  <c r="H174" i="12" s="1"/>
  <c r="G209" i="11"/>
  <c r="G174" i="12" s="1"/>
  <c r="F209" i="11"/>
  <c r="F174" i="12" s="1"/>
  <c r="P208" i="11"/>
  <c r="P145" i="12" s="1"/>
  <c r="O208" i="11"/>
  <c r="O145" i="12" s="1"/>
  <c r="N208" i="11"/>
  <c r="N145" i="12" s="1"/>
  <c r="M208" i="11"/>
  <c r="M145" i="12" s="1"/>
  <c r="L208" i="11"/>
  <c r="L145" i="12" s="1"/>
  <c r="K208" i="11"/>
  <c r="K145" i="12" s="1"/>
  <c r="J208" i="11"/>
  <c r="J145" i="12" s="1"/>
  <c r="I208" i="11"/>
  <c r="I145" i="12" s="1"/>
  <c r="H208" i="11"/>
  <c r="H145" i="12" s="1"/>
  <c r="G208" i="11"/>
  <c r="G145" i="12" s="1"/>
  <c r="F208" i="11"/>
  <c r="F145" i="12" s="1"/>
  <c r="P207" i="11"/>
  <c r="P116" i="12" s="1"/>
  <c r="O207" i="11"/>
  <c r="O116" i="12" s="1"/>
  <c r="N207" i="11"/>
  <c r="N116" i="12" s="1"/>
  <c r="M207" i="11"/>
  <c r="M116" i="12" s="1"/>
  <c r="L207" i="11"/>
  <c r="L116" i="12" s="1"/>
  <c r="K207" i="11"/>
  <c r="K116" i="12" s="1"/>
  <c r="J207" i="11"/>
  <c r="J116" i="12" s="1"/>
  <c r="I207" i="11"/>
  <c r="I116" i="12" s="1"/>
  <c r="H207" i="11"/>
  <c r="H116" i="12" s="1"/>
  <c r="G207" i="11"/>
  <c r="G116" i="12" s="1"/>
  <c r="F207" i="11"/>
  <c r="F116" i="12" s="1"/>
  <c r="P206" i="11"/>
  <c r="P87" i="12" s="1"/>
  <c r="O206" i="11"/>
  <c r="O87" i="12" s="1"/>
  <c r="N206" i="11"/>
  <c r="N87" i="12" s="1"/>
  <c r="M206" i="11"/>
  <c r="M87" i="12" s="1"/>
  <c r="L206" i="11"/>
  <c r="L87" i="12" s="1"/>
  <c r="K206" i="11"/>
  <c r="K87" i="12" s="1"/>
  <c r="J206" i="11"/>
  <c r="J87" i="12" s="1"/>
  <c r="I206" i="11"/>
  <c r="I87" i="12" s="1"/>
  <c r="H206" i="11"/>
  <c r="H87" i="12" s="1"/>
  <c r="G206" i="11"/>
  <c r="G87" i="12" s="1"/>
  <c r="F206" i="11"/>
  <c r="F87" i="12" s="1"/>
  <c r="P205" i="11"/>
  <c r="P58" i="12" s="1"/>
  <c r="O205" i="11"/>
  <c r="O58" i="12" s="1"/>
  <c r="N205" i="11"/>
  <c r="N58" i="12" s="1"/>
  <c r="M205" i="11"/>
  <c r="M58" i="12" s="1"/>
  <c r="L205" i="11"/>
  <c r="L58" i="12" s="1"/>
  <c r="K205" i="11"/>
  <c r="K58" i="12" s="1"/>
  <c r="J205" i="11"/>
  <c r="J58" i="12" s="1"/>
  <c r="I205" i="11"/>
  <c r="I58" i="12" s="1"/>
  <c r="H205" i="11"/>
  <c r="H58" i="12" s="1"/>
  <c r="G205" i="11"/>
  <c r="G58" i="12" s="1"/>
  <c r="F205" i="11"/>
  <c r="F58" i="12" s="1"/>
  <c r="P204" i="11"/>
  <c r="P29" i="12" s="1"/>
  <c r="O204" i="11"/>
  <c r="O29" i="12" s="1"/>
  <c r="N204" i="11"/>
  <c r="N29" i="12" s="1"/>
  <c r="M204" i="11"/>
  <c r="M29" i="12" s="1"/>
  <c r="L204" i="11"/>
  <c r="L29" i="12" s="1"/>
  <c r="K204" i="11"/>
  <c r="K29" i="12" s="1"/>
  <c r="J204" i="11"/>
  <c r="J29" i="12" s="1"/>
  <c r="I204" i="11"/>
  <c r="I29" i="12" s="1"/>
  <c r="H204" i="11"/>
  <c r="H29" i="12" s="1"/>
  <c r="G204" i="11"/>
  <c r="G29" i="12" s="1"/>
  <c r="F204" i="11"/>
  <c r="F29" i="12" s="1"/>
  <c r="P199" i="11"/>
  <c r="O199" i="11"/>
  <c r="N199" i="11"/>
  <c r="M199" i="11"/>
  <c r="L199" i="11"/>
  <c r="K199" i="11"/>
  <c r="J199" i="11"/>
  <c r="I199" i="11"/>
  <c r="H199" i="11"/>
  <c r="G199" i="11"/>
  <c r="F199" i="11"/>
  <c r="P197" i="11"/>
  <c r="P173" i="12" s="1"/>
  <c r="O197" i="11"/>
  <c r="O173" i="12" s="1"/>
  <c r="N197" i="11"/>
  <c r="N173" i="12" s="1"/>
  <c r="M197" i="11"/>
  <c r="M173" i="12" s="1"/>
  <c r="L197" i="11"/>
  <c r="L173" i="12" s="1"/>
  <c r="K197" i="11"/>
  <c r="K173" i="12" s="1"/>
  <c r="J197" i="11"/>
  <c r="J173" i="12" s="1"/>
  <c r="I197" i="11"/>
  <c r="I173" i="12" s="1"/>
  <c r="H197" i="11"/>
  <c r="H173" i="12" s="1"/>
  <c r="G197" i="11"/>
  <c r="G173" i="12" s="1"/>
  <c r="F197" i="11"/>
  <c r="F173" i="12" s="1"/>
  <c r="P196" i="11"/>
  <c r="P144" i="12" s="1"/>
  <c r="O196" i="11"/>
  <c r="O144" i="12" s="1"/>
  <c r="N196" i="11"/>
  <c r="N144" i="12" s="1"/>
  <c r="M196" i="11"/>
  <c r="M144" i="12" s="1"/>
  <c r="L196" i="11"/>
  <c r="L144" i="12" s="1"/>
  <c r="K196" i="11"/>
  <c r="K144" i="12" s="1"/>
  <c r="J196" i="11"/>
  <c r="J144" i="12" s="1"/>
  <c r="I196" i="11"/>
  <c r="I144" i="12" s="1"/>
  <c r="H196" i="11"/>
  <c r="H144" i="12" s="1"/>
  <c r="G196" i="11"/>
  <c r="G144" i="12" s="1"/>
  <c r="F196" i="11"/>
  <c r="F144" i="12" s="1"/>
  <c r="P195" i="11"/>
  <c r="P115" i="12" s="1"/>
  <c r="O195" i="11"/>
  <c r="O115" i="12" s="1"/>
  <c r="N195" i="11"/>
  <c r="N115" i="12" s="1"/>
  <c r="M195" i="11"/>
  <c r="M115" i="12" s="1"/>
  <c r="L195" i="11"/>
  <c r="L115" i="12" s="1"/>
  <c r="K195" i="11"/>
  <c r="K115" i="12" s="1"/>
  <c r="J195" i="11"/>
  <c r="J115" i="12" s="1"/>
  <c r="I195" i="11"/>
  <c r="I115" i="12" s="1"/>
  <c r="H195" i="11"/>
  <c r="H115" i="12" s="1"/>
  <c r="G195" i="11"/>
  <c r="G115" i="12" s="1"/>
  <c r="F195" i="11"/>
  <c r="F115" i="12" s="1"/>
  <c r="P194" i="11"/>
  <c r="P86" i="12" s="1"/>
  <c r="O194" i="11"/>
  <c r="O86" i="12" s="1"/>
  <c r="N194" i="11"/>
  <c r="N86" i="12" s="1"/>
  <c r="M194" i="11"/>
  <c r="M86" i="12" s="1"/>
  <c r="L194" i="11"/>
  <c r="L86" i="12" s="1"/>
  <c r="K194" i="11"/>
  <c r="K86" i="12" s="1"/>
  <c r="J194" i="11"/>
  <c r="J86" i="12" s="1"/>
  <c r="I194" i="11"/>
  <c r="I86" i="12" s="1"/>
  <c r="H194" i="11"/>
  <c r="H86" i="12" s="1"/>
  <c r="G194" i="11"/>
  <c r="G86" i="12" s="1"/>
  <c r="F194" i="11"/>
  <c r="F86" i="12" s="1"/>
  <c r="P193" i="11"/>
  <c r="P57" i="12" s="1"/>
  <c r="O193" i="11"/>
  <c r="O57" i="12" s="1"/>
  <c r="N193" i="11"/>
  <c r="N57" i="12" s="1"/>
  <c r="M193" i="11"/>
  <c r="M57" i="12" s="1"/>
  <c r="L193" i="11"/>
  <c r="L57" i="12" s="1"/>
  <c r="K193" i="11"/>
  <c r="K57" i="12" s="1"/>
  <c r="J193" i="11"/>
  <c r="J57" i="12" s="1"/>
  <c r="I193" i="11"/>
  <c r="I57" i="12" s="1"/>
  <c r="H193" i="11"/>
  <c r="H57" i="12" s="1"/>
  <c r="G193" i="11"/>
  <c r="G57" i="12" s="1"/>
  <c r="F193" i="11"/>
  <c r="F57" i="12" s="1"/>
  <c r="P192" i="11"/>
  <c r="P28" i="12" s="1"/>
  <c r="O192" i="11"/>
  <c r="O28" i="12" s="1"/>
  <c r="N192" i="11"/>
  <c r="N28" i="12" s="1"/>
  <c r="M192" i="11"/>
  <c r="M28" i="12" s="1"/>
  <c r="L192" i="11"/>
  <c r="L28" i="12" s="1"/>
  <c r="K192" i="11"/>
  <c r="K28" i="12" s="1"/>
  <c r="J192" i="11"/>
  <c r="J28" i="12" s="1"/>
  <c r="I192" i="11"/>
  <c r="I28" i="12" s="1"/>
  <c r="H192" i="11"/>
  <c r="H28" i="12" s="1"/>
  <c r="G192" i="11"/>
  <c r="G28" i="12" s="1"/>
  <c r="F192" i="11"/>
  <c r="F28" i="12" s="1"/>
  <c r="P187" i="11"/>
  <c r="O187" i="11"/>
  <c r="N187" i="11"/>
  <c r="M187" i="11"/>
  <c r="L187" i="11"/>
  <c r="K187" i="11"/>
  <c r="J187" i="11"/>
  <c r="I187" i="11"/>
  <c r="H187" i="11"/>
  <c r="G187" i="11"/>
  <c r="F187" i="11"/>
  <c r="P185" i="11"/>
  <c r="P172" i="12" s="1"/>
  <c r="O185" i="11"/>
  <c r="O172" i="12" s="1"/>
  <c r="N185" i="11"/>
  <c r="N172" i="12" s="1"/>
  <c r="M185" i="11"/>
  <c r="M172" i="12" s="1"/>
  <c r="L185" i="11"/>
  <c r="L172" i="12" s="1"/>
  <c r="K185" i="11"/>
  <c r="K172" i="12" s="1"/>
  <c r="J185" i="11"/>
  <c r="J172" i="12" s="1"/>
  <c r="I185" i="11"/>
  <c r="I172" i="12" s="1"/>
  <c r="H185" i="11"/>
  <c r="H172" i="12" s="1"/>
  <c r="G185" i="11"/>
  <c r="G172" i="12" s="1"/>
  <c r="F185" i="11"/>
  <c r="F172" i="12" s="1"/>
  <c r="P184" i="11"/>
  <c r="P143" i="12" s="1"/>
  <c r="O184" i="11"/>
  <c r="O143" i="12" s="1"/>
  <c r="N184" i="11"/>
  <c r="N143" i="12" s="1"/>
  <c r="M184" i="11"/>
  <c r="M143" i="12" s="1"/>
  <c r="L184" i="11"/>
  <c r="L143" i="12" s="1"/>
  <c r="K184" i="11"/>
  <c r="K143" i="12" s="1"/>
  <c r="J184" i="11"/>
  <c r="J143" i="12" s="1"/>
  <c r="I184" i="11"/>
  <c r="I143" i="12" s="1"/>
  <c r="H184" i="11"/>
  <c r="H143" i="12" s="1"/>
  <c r="G184" i="11"/>
  <c r="G143" i="12" s="1"/>
  <c r="F184" i="11"/>
  <c r="F143" i="12" s="1"/>
  <c r="P183" i="11"/>
  <c r="P114" i="12" s="1"/>
  <c r="O183" i="11"/>
  <c r="O114" i="12" s="1"/>
  <c r="N183" i="11"/>
  <c r="N114" i="12" s="1"/>
  <c r="M183" i="11"/>
  <c r="M114" i="12" s="1"/>
  <c r="L183" i="11"/>
  <c r="L114" i="12" s="1"/>
  <c r="K183" i="11"/>
  <c r="K114" i="12" s="1"/>
  <c r="J183" i="11"/>
  <c r="J114" i="12" s="1"/>
  <c r="I183" i="11"/>
  <c r="I114" i="12" s="1"/>
  <c r="H183" i="11"/>
  <c r="H114" i="12" s="1"/>
  <c r="G183" i="11"/>
  <c r="G114" i="12" s="1"/>
  <c r="F183" i="11"/>
  <c r="F114" i="12" s="1"/>
  <c r="P182" i="11"/>
  <c r="P85" i="12" s="1"/>
  <c r="O182" i="11"/>
  <c r="O85" i="12" s="1"/>
  <c r="N182" i="11"/>
  <c r="N85" i="12" s="1"/>
  <c r="M182" i="11"/>
  <c r="M85" i="12" s="1"/>
  <c r="L182" i="11"/>
  <c r="L85" i="12" s="1"/>
  <c r="K182" i="11"/>
  <c r="K85" i="12" s="1"/>
  <c r="J182" i="11"/>
  <c r="J85" i="12" s="1"/>
  <c r="I182" i="11"/>
  <c r="I85" i="12" s="1"/>
  <c r="H182" i="11"/>
  <c r="H85" i="12" s="1"/>
  <c r="G182" i="11"/>
  <c r="G85" i="12" s="1"/>
  <c r="F182" i="11"/>
  <c r="F85" i="12" s="1"/>
  <c r="P181" i="11"/>
  <c r="P56" i="12" s="1"/>
  <c r="O181" i="11"/>
  <c r="O56" i="12" s="1"/>
  <c r="N181" i="11"/>
  <c r="N56" i="12" s="1"/>
  <c r="M181" i="11"/>
  <c r="M56" i="12" s="1"/>
  <c r="L181" i="11"/>
  <c r="L56" i="12" s="1"/>
  <c r="K181" i="11"/>
  <c r="K56" i="12" s="1"/>
  <c r="J181" i="11"/>
  <c r="J56" i="12" s="1"/>
  <c r="I181" i="11"/>
  <c r="I56" i="12" s="1"/>
  <c r="H181" i="11"/>
  <c r="H56" i="12" s="1"/>
  <c r="G181" i="11"/>
  <c r="G56" i="12" s="1"/>
  <c r="F181" i="11"/>
  <c r="F56" i="12" s="1"/>
  <c r="P180" i="11"/>
  <c r="P27" i="12" s="1"/>
  <c r="O180" i="11"/>
  <c r="O27" i="12" s="1"/>
  <c r="N180" i="11"/>
  <c r="N27" i="12" s="1"/>
  <c r="M180" i="11"/>
  <c r="M27" i="12" s="1"/>
  <c r="L180" i="11"/>
  <c r="L27" i="12" s="1"/>
  <c r="K180" i="11"/>
  <c r="K27" i="12" s="1"/>
  <c r="J180" i="11"/>
  <c r="J27" i="12" s="1"/>
  <c r="I180" i="11"/>
  <c r="I27" i="12" s="1"/>
  <c r="H180" i="11"/>
  <c r="H27" i="12" s="1"/>
  <c r="G180" i="11"/>
  <c r="G27" i="12" s="1"/>
  <c r="F180" i="11"/>
  <c r="F27" i="12" s="1"/>
  <c r="P175" i="11"/>
  <c r="O175" i="11"/>
  <c r="N175" i="11"/>
  <c r="M175" i="11"/>
  <c r="L175" i="11"/>
  <c r="K175" i="11"/>
  <c r="J175" i="11"/>
  <c r="I175" i="11"/>
  <c r="H175" i="11"/>
  <c r="G175" i="11"/>
  <c r="P173" i="11"/>
  <c r="P171" i="12" s="1"/>
  <c r="O173" i="11"/>
  <c r="O171" i="12" s="1"/>
  <c r="N173" i="11"/>
  <c r="N171" i="12" s="1"/>
  <c r="M173" i="11"/>
  <c r="M171" i="12" s="1"/>
  <c r="L173" i="11"/>
  <c r="L171" i="12" s="1"/>
  <c r="K173" i="11"/>
  <c r="K171" i="12" s="1"/>
  <c r="J173" i="11"/>
  <c r="J171" i="12" s="1"/>
  <c r="I173" i="11"/>
  <c r="I171" i="12" s="1"/>
  <c r="H173" i="11"/>
  <c r="H171" i="12" s="1"/>
  <c r="G173" i="11"/>
  <c r="G171" i="12" s="1"/>
  <c r="P172" i="11"/>
  <c r="P142" i="12" s="1"/>
  <c r="O172" i="11"/>
  <c r="O142" i="12" s="1"/>
  <c r="N172" i="11"/>
  <c r="N142" i="12" s="1"/>
  <c r="M172" i="11"/>
  <c r="M142" i="12" s="1"/>
  <c r="L172" i="11"/>
  <c r="L142" i="12" s="1"/>
  <c r="K172" i="11"/>
  <c r="K142" i="12" s="1"/>
  <c r="J172" i="11"/>
  <c r="J142" i="12" s="1"/>
  <c r="I172" i="11"/>
  <c r="I142" i="12" s="1"/>
  <c r="H172" i="11"/>
  <c r="H142" i="12" s="1"/>
  <c r="G172" i="11"/>
  <c r="G142" i="12" s="1"/>
  <c r="P171" i="11"/>
  <c r="P113" i="12" s="1"/>
  <c r="O171" i="11"/>
  <c r="O113" i="12" s="1"/>
  <c r="N171" i="11"/>
  <c r="N113" i="12" s="1"/>
  <c r="M171" i="11"/>
  <c r="M113" i="12" s="1"/>
  <c r="L171" i="11"/>
  <c r="L113" i="12" s="1"/>
  <c r="K171" i="11"/>
  <c r="K113" i="12" s="1"/>
  <c r="J171" i="11"/>
  <c r="J113" i="12" s="1"/>
  <c r="I171" i="11"/>
  <c r="I113" i="12" s="1"/>
  <c r="H171" i="11"/>
  <c r="H113" i="12" s="1"/>
  <c r="G171" i="11"/>
  <c r="G113" i="12" s="1"/>
  <c r="P170" i="11"/>
  <c r="P84" i="12" s="1"/>
  <c r="O170" i="11"/>
  <c r="O84" i="12" s="1"/>
  <c r="N170" i="11"/>
  <c r="N84" i="12" s="1"/>
  <c r="M170" i="11"/>
  <c r="M84" i="12" s="1"/>
  <c r="L170" i="11"/>
  <c r="L84" i="12" s="1"/>
  <c r="K170" i="11"/>
  <c r="K84" i="12" s="1"/>
  <c r="J170" i="11"/>
  <c r="J84" i="12" s="1"/>
  <c r="I170" i="11"/>
  <c r="I84" i="12" s="1"/>
  <c r="H170" i="11"/>
  <c r="H84" i="12" s="1"/>
  <c r="G170" i="11"/>
  <c r="G84" i="12" s="1"/>
  <c r="P169" i="11"/>
  <c r="P55" i="12" s="1"/>
  <c r="O169" i="11"/>
  <c r="O55" i="12" s="1"/>
  <c r="N169" i="11"/>
  <c r="N55" i="12" s="1"/>
  <c r="M169" i="11"/>
  <c r="M55" i="12" s="1"/>
  <c r="L169" i="11"/>
  <c r="L55" i="12" s="1"/>
  <c r="K169" i="11"/>
  <c r="K55" i="12" s="1"/>
  <c r="J169" i="11"/>
  <c r="J55" i="12" s="1"/>
  <c r="I169" i="11"/>
  <c r="I55" i="12" s="1"/>
  <c r="H169" i="11"/>
  <c r="H55" i="12" s="1"/>
  <c r="G169" i="11"/>
  <c r="G55" i="12" s="1"/>
  <c r="P168" i="11"/>
  <c r="P26" i="12" s="1"/>
  <c r="O168" i="11"/>
  <c r="O26" i="12" s="1"/>
  <c r="N168" i="11"/>
  <c r="N26" i="12" s="1"/>
  <c r="M168" i="11"/>
  <c r="M26" i="12" s="1"/>
  <c r="L168" i="11"/>
  <c r="L26" i="12" s="1"/>
  <c r="K168" i="11"/>
  <c r="K26" i="12" s="1"/>
  <c r="J168" i="11"/>
  <c r="J26" i="12" s="1"/>
  <c r="I168" i="11"/>
  <c r="I26" i="12" s="1"/>
  <c r="H168" i="11"/>
  <c r="H26" i="12" s="1"/>
  <c r="G168" i="11"/>
  <c r="G26" i="12" s="1"/>
  <c r="F175" i="11"/>
  <c r="F173" i="11"/>
  <c r="F171" i="12" s="1"/>
  <c r="F172" i="11"/>
  <c r="F142" i="12" s="1"/>
  <c r="F171" i="11"/>
  <c r="F113" i="12" s="1"/>
  <c r="F170" i="11"/>
  <c r="F84" i="12" s="1"/>
  <c r="F169" i="11"/>
  <c r="F55" i="12" s="1"/>
  <c r="F168" i="11"/>
  <c r="F26" i="12" s="1"/>
  <c r="H282" i="11"/>
  <c r="P285" i="7"/>
  <c r="O285" i="7"/>
  <c r="O284" i="7" s="1"/>
  <c r="O284" i="11" s="1"/>
  <c r="N285" i="7"/>
  <c r="N284" i="7" s="1"/>
  <c r="N284" i="11" s="1"/>
  <c r="M285" i="7"/>
  <c r="L285" i="7"/>
  <c r="K285" i="7"/>
  <c r="K284" i="7" s="1"/>
  <c r="K284" i="11" s="1"/>
  <c r="J285" i="7"/>
  <c r="J284" i="7" s="1"/>
  <c r="J284" i="11" s="1"/>
  <c r="I285" i="7"/>
  <c r="H285" i="7"/>
  <c r="H284" i="7" s="1"/>
  <c r="H284" i="11" s="1"/>
  <c r="G285" i="7"/>
  <c r="G284" i="7" s="1"/>
  <c r="G284" i="11" s="1"/>
  <c r="F285" i="7"/>
  <c r="F284" i="7" s="1"/>
  <c r="F284" i="11" s="1"/>
  <c r="E285" i="7"/>
  <c r="P282" i="7"/>
  <c r="O282" i="7"/>
  <c r="N282" i="7"/>
  <c r="M282" i="7"/>
  <c r="L282" i="7"/>
  <c r="K282" i="7"/>
  <c r="J282" i="7"/>
  <c r="I282" i="7"/>
  <c r="H282" i="7"/>
  <c r="G282" i="7"/>
  <c r="F282" i="7"/>
  <c r="E282" i="7"/>
  <c r="P273" i="7"/>
  <c r="O273" i="7"/>
  <c r="N273" i="7"/>
  <c r="M273" i="7"/>
  <c r="L273" i="7"/>
  <c r="K273" i="7"/>
  <c r="J273" i="7"/>
  <c r="I273" i="7"/>
  <c r="H273" i="7"/>
  <c r="G273" i="7"/>
  <c r="F273" i="7"/>
  <c r="E273" i="7"/>
  <c r="P270" i="7"/>
  <c r="P272" i="7" s="1"/>
  <c r="P272" i="11" s="1"/>
  <c r="O270" i="7"/>
  <c r="O272" i="7" s="1"/>
  <c r="O272" i="11" s="1"/>
  <c r="N270" i="7"/>
  <c r="N272" i="7" s="1"/>
  <c r="N272" i="11" s="1"/>
  <c r="M270" i="7"/>
  <c r="L270" i="7"/>
  <c r="K270" i="7"/>
  <c r="J270" i="7"/>
  <c r="I270" i="7"/>
  <c r="H270" i="7"/>
  <c r="G270" i="7"/>
  <c r="F270" i="7"/>
  <c r="E270" i="7"/>
  <c r="P261" i="7"/>
  <c r="O261" i="7"/>
  <c r="N261" i="7"/>
  <c r="N260" i="7" s="1"/>
  <c r="N260" i="11" s="1"/>
  <c r="M261" i="7"/>
  <c r="M260" i="7" s="1"/>
  <c r="M260" i="11" s="1"/>
  <c r="L261" i="7"/>
  <c r="K261" i="7"/>
  <c r="J261" i="7"/>
  <c r="J260" i="7" s="1"/>
  <c r="J260" i="11" s="1"/>
  <c r="I261" i="7"/>
  <c r="I260" i="7" s="1"/>
  <c r="I260" i="11" s="1"/>
  <c r="H261" i="7"/>
  <c r="G261" i="7"/>
  <c r="F261" i="7"/>
  <c r="F260" i="7" s="1"/>
  <c r="F260" i="11" s="1"/>
  <c r="E261" i="7"/>
  <c r="P258" i="7"/>
  <c r="O258" i="7"/>
  <c r="N258" i="7"/>
  <c r="M258" i="7"/>
  <c r="L258" i="7"/>
  <c r="K258" i="7"/>
  <c r="J258" i="7"/>
  <c r="I258" i="7"/>
  <c r="H258" i="7"/>
  <c r="G258" i="7"/>
  <c r="F258" i="7"/>
  <c r="E258" i="7"/>
  <c r="P249" i="7"/>
  <c r="O249" i="7"/>
  <c r="O248" i="7" s="1"/>
  <c r="O248" i="11" s="1"/>
  <c r="N249" i="7"/>
  <c r="M249" i="7"/>
  <c r="L249" i="7"/>
  <c r="K249" i="7"/>
  <c r="K248" i="7" s="1"/>
  <c r="K248" i="11" s="1"/>
  <c r="J249" i="7"/>
  <c r="I249" i="7"/>
  <c r="H249" i="7"/>
  <c r="G249" i="7"/>
  <c r="G248" i="7" s="1"/>
  <c r="G248" i="11" s="1"/>
  <c r="F249" i="7"/>
  <c r="E249" i="7"/>
  <c r="P246" i="7"/>
  <c r="O246" i="7"/>
  <c r="N246" i="7"/>
  <c r="M246" i="7"/>
  <c r="L246" i="7"/>
  <c r="K246" i="7"/>
  <c r="J246" i="7"/>
  <c r="I246" i="7"/>
  <c r="H246" i="7"/>
  <c r="G246" i="7"/>
  <c r="F246" i="7"/>
  <c r="E246" i="7"/>
  <c r="P237" i="7"/>
  <c r="O237" i="7"/>
  <c r="N237" i="7"/>
  <c r="N236" i="7" s="1"/>
  <c r="N236" i="11" s="1"/>
  <c r="M237" i="7"/>
  <c r="M236" i="7" s="1"/>
  <c r="M236" i="11" s="1"/>
  <c r="L237" i="7"/>
  <c r="K237" i="7"/>
  <c r="J237" i="7"/>
  <c r="J236" i="7" s="1"/>
  <c r="J236" i="11" s="1"/>
  <c r="I237" i="7"/>
  <c r="I236" i="7" s="1"/>
  <c r="I236" i="11" s="1"/>
  <c r="H237" i="7"/>
  <c r="G237" i="7"/>
  <c r="F237" i="7"/>
  <c r="F236" i="7" s="1"/>
  <c r="F236" i="11" s="1"/>
  <c r="E237" i="7"/>
  <c r="P234" i="7"/>
  <c r="O234" i="7"/>
  <c r="N234" i="7"/>
  <c r="M234" i="7"/>
  <c r="L234" i="7"/>
  <c r="K234" i="7"/>
  <c r="J234" i="7"/>
  <c r="I234" i="7"/>
  <c r="H234" i="7"/>
  <c r="G234" i="7"/>
  <c r="F234" i="7"/>
  <c r="E234" i="7"/>
  <c r="P225" i="7"/>
  <c r="O225" i="7"/>
  <c r="N225" i="7"/>
  <c r="M225" i="7"/>
  <c r="M224" i="7" s="1"/>
  <c r="M224" i="11" s="1"/>
  <c r="L225" i="7"/>
  <c r="L224" i="7" s="1"/>
  <c r="L224" i="11" s="1"/>
  <c r="K225" i="7"/>
  <c r="K224" i="7" s="1"/>
  <c r="K224" i="11" s="1"/>
  <c r="J225" i="7"/>
  <c r="J224" i="7" s="1"/>
  <c r="J224" i="11" s="1"/>
  <c r="I225" i="7"/>
  <c r="H225" i="7"/>
  <c r="H224" i="7" s="1"/>
  <c r="H224" i="11" s="1"/>
  <c r="G225" i="7"/>
  <c r="G224" i="7" s="1"/>
  <c r="G224" i="11" s="1"/>
  <c r="F225" i="7"/>
  <c r="F224" i="7" s="1"/>
  <c r="F224" i="11" s="1"/>
  <c r="E225" i="7"/>
  <c r="E224" i="7" s="1"/>
  <c r="E224" i="11" s="1"/>
  <c r="P224" i="7"/>
  <c r="P224" i="11" s="1"/>
  <c r="O224" i="7"/>
  <c r="O224" i="11" s="1"/>
  <c r="N224" i="7"/>
  <c r="N224" i="11" s="1"/>
  <c r="I224" i="7"/>
  <c r="I224" i="11" s="1"/>
  <c r="P222" i="7"/>
  <c r="O222" i="7"/>
  <c r="N222" i="7"/>
  <c r="M222" i="7"/>
  <c r="L222" i="7"/>
  <c r="K222" i="7"/>
  <c r="J222" i="7"/>
  <c r="I222" i="7"/>
  <c r="H222" i="7"/>
  <c r="G222" i="7"/>
  <c r="F222" i="7"/>
  <c r="E222" i="7"/>
  <c r="P213" i="7"/>
  <c r="O213" i="7"/>
  <c r="N213" i="7"/>
  <c r="M213" i="7"/>
  <c r="L213" i="7"/>
  <c r="K213" i="7"/>
  <c r="J213" i="7"/>
  <c r="I213" i="7"/>
  <c r="H213" i="7"/>
  <c r="G213" i="7"/>
  <c r="F213" i="7"/>
  <c r="E213" i="7"/>
  <c r="P212" i="7"/>
  <c r="P212" i="11" s="1"/>
  <c r="O212" i="7"/>
  <c r="O212" i="11" s="1"/>
  <c r="N212" i="7"/>
  <c r="N212" i="11" s="1"/>
  <c r="M212" i="7"/>
  <c r="M212" i="11" s="1"/>
  <c r="L212" i="7"/>
  <c r="L212" i="11" s="1"/>
  <c r="K212" i="7"/>
  <c r="K212" i="11" s="1"/>
  <c r="J212" i="7"/>
  <c r="J212" i="11" s="1"/>
  <c r="I212" i="7"/>
  <c r="I212" i="11" s="1"/>
  <c r="H212" i="7"/>
  <c r="H212" i="11" s="1"/>
  <c r="G212" i="7"/>
  <c r="G212" i="11" s="1"/>
  <c r="F212" i="7"/>
  <c r="F212" i="11" s="1"/>
  <c r="P210" i="7"/>
  <c r="O210" i="7"/>
  <c r="N210" i="7"/>
  <c r="M210" i="7"/>
  <c r="L210" i="7"/>
  <c r="K210" i="7"/>
  <c r="J210" i="7"/>
  <c r="I210" i="7"/>
  <c r="H210" i="7"/>
  <c r="G210" i="7"/>
  <c r="F210" i="7"/>
  <c r="E210" i="7"/>
  <c r="P201" i="7"/>
  <c r="O201" i="7"/>
  <c r="N201" i="7"/>
  <c r="M201" i="7"/>
  <c r="L201" i="7"/>
  <c r="L200" i="7" s="1"/>
  <c r="L200" i="11" s="1"/>
  <c r="K201" i="7"/>
  <c r="K200" i="7" s="1"/>
  <c r="K200" i="11" s="1"/>
  <c r="J201" i="7"/>
  <c r="I201" i="7"/>
  <c r="H201" i="7"/>
  <c r="H200" i="7" s="1"/>
  <c r="H200" i="11" s="1"/>
  <c r="G201" i="7"/>
  <c r="G200" i="7" s="1"/>
  <c r="G200" i="11" s="1"/>
  <c r="F201" i="7"/>
  <c r="E201" i="7"/>
  <c r="P200" i="7"/>
  <c r="P200" i="11" s="1"/>
  <c r="O200" i="7"/>
  <c r="O200" i="11" s="1"/>
  <c r="P198" i="7"/>
  <c r="O198" i="7"/>
  <c r="N198" i="7"/>
  <c r="M198" i="7"/>
  <c r="L198" i="7"/>
  <c r="K198" i="7"/>
  <c r="J198" i="7"/>
  <c r="I198" i="7"/>
  <c r="H198" i="7"/>
  <c r="G198" i="7"/>
  <c r="F198" i="7"/>
  <c r="E198" i="7"/>
  <c r="P189" i="7"/>
  <c r="O189" i="7"/>
  <c r="N189" i="7"/>
  <c r="M189" i="7"/>
  <c r="L189" i="7"/>
  <c r="K189" i="7"/>
  <c r="J189" i="7"/>
  <c r="I189" i="7"/>
  <c r="H189" i="7"/>
  <c r="G189" i="7"/>
  <c r="F189" i="7"/>
  <c r="E189" i="7"/>
  <c r="E188" i="7" s="1"/>
  <c r="E188" i="11" s="1"/>
  <c r="P188" i="7"/>
  <c r="P188" i="11" s="1"/>
  <c r="O188" i="7"/>
  <c r="O188" i="11" s="1"/>
  <c r="N188" i="7"/>
  <c r="N188" i="11" s="1"/>
  <c r="M188" i="7"/>
  <c r="M188" i="11" s="1"/>
  <c r="L188" i="7"/>
  <c r="L188" i="11" s="1"/>
  <c r="K188" i="7"/>
  <c r="K188" i="11" s="1"/>
  <c r="J188" i="7"/>
  <c r="J188" i="11" s="1"/>
  <c r="I188" i="7"/>
  <c r="I188" i="11" s="1"/>
  <c r="H188" i="7"/>
  <c r="H188" i="11" s="1"/>
  <c r="G188" i="7"/>
  <c r="G188" i="11" s="1"/>
  <c r="F188" i="7"/>
  <c r="F188" i="11" s="1"/>
  <c r="P186" i="7"/>
  <c r="O186" i="7"/>
  <c r="N186" i="7"/>
  <c r="M186" i="7"/>
  <c r="L186" i="7"/>
  <c r="K186" i="7"/>
  <c r="J186" i="7"/>
  <c r="I186" i="7"/>
  <c r="H186" i="7"/>
  <c r="G186" i="7"/>
  <c r="F186" i="7"/>
  <c r="E186" i="7"/>
  <c r="P177" i="7"/>
  <c r="O177" i="7"/>
  <c r="N177" i="7"/>
  <c r="M177" i="7"/>
  <c r="M176" i="7" s="1"/>
  <c r="M176" i="11" s="1"/>
  <c r="L177" i="7"/>
  <c r="L176" i="7" s="1"/>
  <c r="L176" i="11" s="1"/>
  <c r="K177" i="7"/>
  <c r="K176" i="7" s="1"/>
  <c r="K176" i="11" s="1"/>
  <c r="J177" i="7"/>
  <c r="J176" i="7" s="1"/>
  <c r="J176" i="11" s="1"/>
  <c r="I177" i="7"/>
  <c r="I176" i="7" s="1"/>
  <c r="I176" i="11" s="1"/>
  <c r="H177" i="7"/>
  <c r="H176" i="7" s="1"/>
  <c r="H176" i="11" s="1"/>
  <c r="G177" i="7"/>
  <c r="G176" i="7" s="1"/>
  <c r="G176" i="11" s="1"/>
  <c r="F177" i="7"/>
  <c r="F176" i="7" s="1"/>
  <c r="F176" i="11" s="1"/>
  <c r="E177" i="7"/>
  <c r="P176" i="7"/>
  <c r="P176" i="11" s="1"/>
  <c r="O176" i="7"/>
  <c r="O176" i="11" s="1"/>
  <c r="N176" i="7"/>
  <c r="N176" i="11" s="1"/>
  <c r="P174" i="7"/>
  <c r="O174" i="7"/>
  <c r="N174" i="7"/>
  <c r="M174" i="7"/>
  <c r="L174" i="7"/>
  <c r="K174" i="7"/>
  <c r="J174" i="7"/>
  <c r="I174" i="7"/>
  <c r="H174" i="7"/>
  <c r="G174" i="7"/>
  <c r="F174" i="7"/>
  <c r="E174" i="7"/>
  <c r="R33" i="10"/>
  <c r="R32" i="10"/>
  <c r="R31" i="10"/>
  <c r="R30" i="10"/>
  <c r="R29" i="10"/>
  <c r="R28" i="10"/>
  <c r="R27" i="10"/>
  <c r="R26" i="10"/>
  <c r="R25" i="10"/>
  <c r="R24" i="10"/>
  <c r="R23" i="10"/>
  <c r="I272" i="7" l="1"/>
  <c r="I272" i="11" s="1"/>
  <c r="I200" i="7"/>
  <c r="I200" i="11" s="1"/>
  <c r="M200" i="7"/>
  <c r="M200" i="11" s="1"/>
  <c r="F200" i="7"/>
  <c r="F200" i="11" s="1"/>
  <c r="J200" i="7"/>
  <c r="J200" i="11" s="1"/>
  <c r="N200" i="7"/>
  <c r="N200" i="11" s="1"/>
  <c r="G236" i="7"/>
  <c r="G236" i="11" s="1"/>
  <c r="K236" i="7"/>
  <c r="K236" i="11" s="1"/>
  <c r="O236" i="7"/>
  <c r="O236" i="11" s="1"/>
  <c r="J248" i="7"/>
  <c r="J248" i="11" s="1"/>
  <c r="N248" i="7"/>
  <c r="N248" i="11" s="1"/>
  <c r="H260" i="7"/>
  <c r="H260" i="11" s="1"/>
  <c r="L260" i="7"/>
  <c r="L260" i="11" s="1"/>
  <c r="P260" i="7"/>
  <c r="P260" i="11" s="1"/>
  <c r="G260" i="7"/>
  <c r="G260" i="11" s="1"/>
  <c r="K260" i="7"/>
  <c r="K260" i="11" s="1"/>
  <c r="O260" i="7"/>
  <c r="O260" i="11" s="1"/>
  <c r="L284" i="7"/>
  <c r="L284" i="11" s="1"/>
  <c r="P284" i="7"/>
  <c r="P284" i="11" s="1"/>
  <c r="I284" i="7"/>
  <c r="I284" i="11" s="1"/>
  <c r="M284" i="7"/>
  <c r="M284" i="11" s="1"/>
  <c r="H248" i="7"/>
  <c r="H248" i="11" s="1"/>
  <c r="L248" i="7"/>
  <c r="L248" i="11" s="1"/>
  <c r="P248" i="7"/>
  <c r="P248" i="11" s="1"/>
  <c r="I248" i="7"/>
  <c r="I248" i="11" s="1"/>
  <c r="M248" i="7"/>
  <c r="M248" i="11" s="1"/>
  <c r="H236" i="7"/>
  <c r="H236" i="11" s="1"/>
  <c r="L236" i="7"/>
  <c r="L236" i="11" s="1"/>
  <c r="P236" i="7"/>
  <c r="P236" i="11" s="1"/>
  <c r="K258" i="11"/>
  <c r="E246" i="11"/>
  <c r="F248" i="7"/>
  <c r="F248" i="11" s="1"/>
  <c r="J272" i="7"/>
  <c r="J272" i="11" s="1"/>
  <c r="K272" i="7"/>
  <c r="K272" i="11" s="1"/>
  <c r="E272" i="7"/>
  <c r="E272" i="11" s="1"/>
  <c r="M272" i="7"/>
  <c r="M272" i="11" s="1"/>
  <c r="F272" i="7"/>
  <c r="F272" i="11" s="1"/>
  <c r="G272" i="7"/>
  <c r="G272" i="11" s="1"/>
  <c r="H272" i="7"/>
  <c r="H272" i="11" s="1"/>
  <c r="L272" i="7"/>
  <c r="L272" i="11" s="1"/>
  <c r="L258" i="11"/>
  <c r="H270" i="11"/>
  <c r="R116" i="12"/>
  <c r="R28" i="12"/>
  <c r="R144" i="12"/>
  <c r="R56" i="12"/>
  <c r="E172" i="12"/>
  <c r="R172" i="12" s="1"/>
  <c r="R84" i="12"/>
  <c r="H222" i="11"/>
  <c r="H225" i="11" s="1"/>
  <c r="H30" i="12"/>
  <c r="L222" i="11"/>
  <c r="L225" i="11" s="1"/>
  <c r="L30" i="12"/>
  <c r="P222" i="11"/>
  <c r="P225" i="11" s="1"/>
  <c r="P30" i="12"/>
  <c r="H234" i="11"/>
  <c r="H31" i="12"/>
  <c r="L234" i="11"/>
  <c r="L31" i="12"/>
  <c r="P234" i="11"/>
  <c r="P31" i="12"/>
  <c r="H246" i="11"/>
  <c r="H32" i="12"/>
  <c r="L246" i="11"/>
  <c r="L249" i="11" s="1"/>
  <c r="L32" i="12"/>
  <c r="P246" i="11"/>
  <c r="P32" i="12"/>
  <c r="H258" i="11"/>
  <c r="H33" i="12"/>
  <c r="P258" i="11"/>
  <c r="P33" i="12"/>
  <c r="L270" i="11"/>
  <c r="L34" i="12"/>
  <c r="P270" i="11"/>
  <c r="P273" i="11" s="1"/>
  <c r="P34" i="12"/>
  <c r="L282" i="11"/>
  <c r="L35" i="12"/>
  <c r="P282" i="11"/>
  <c r="P35" i="12"/>
  <c r="R29" i="12"/>
  <c r="R145" i="12"/>
  <c r="R57" i="12"/>
  <c r="E173" i="12"/>
  <c r="R173" i="12" s="1"/>
  <c r="R85" i="12"/>
  <c r="R113" i="12"/>
  <c r="I222" i="11"/>
  <c r="I225" i="11" s="1"/>
  <c r="I30" i="12"/>
  <c r="M222" i="11"/>
  <c r="M225" i="11" s="1"/>
  <c r="M30" i="12"/>
  <c r="R59" i="12"/>
  <c r="R88" i="12"/>
  <c r="R117" i="12"/>
  <c r="R146" i="12"/>
  <c r="E175" i="12"/>
  <c r="R175" i="12" s="1"/>
  <c r="I234" i="11"/>
  <c r="I237" i="11" s="1"/>
  <c r="I31" i="12"/>
  <c r="M234" i="11"/>
  <c r="M237" i="11" s="1"/>
  <c r="M31" i="12"/>
  <c r="R60" i="12"/>
  <c r="R89" i="12"/>
  <c r="R118" i="12"/>
  <c r="R147" i="12"/>
  <c r="E176" i="12"/>
  <c r="R176" i="12" s="1"/>
  <c r="I246" i="11"/>
  <c r="I32" i="12"/>
  <c r="M246" i="11"/>
  <c r="M32" i="12"/>
  <c r="R61" i="12"/>
  <c r="R90" i="12"/>
  <c r="R119" i="12"/>
  <c r="R148" i="12"/>
  <c r="E177" i="12"/>
  <c r="R177" i="12" s="1"/>
  <c r="I258" i="11"/>
  <c r="I261" i="11" s="1"/>
  <c r="I33" i="12"/>
  <c r="M258" i="11"/>
  <c r="M261" i="11" s="1"/>
  <c r="M33" i="12"/>
  <c r="R62" i="12"/>
  <c r="R91" i="12"/>
  <c r="R120" i="12"/>
  <c r="R149" i="12"/>
  <c r="E178" i="12"/>
  <c r="R178" i="12" s="1"/>
  <c r="I270" i="11"/>
  <c r="I273" i="11" s="1"/>
  <c r="I34" i="12"/>
  <c r="M270" i="11"/>
  <c r="M34" i="12"/>
  <c r="R63" i="12"/>
  <c r="R92" i="12"/>
  <c r="R121" i="12"/>
  <c r="R150" i="12"/>
  <c r="E179" i="12"/>
  <c r="R179" i="12" s="1"/>
  <c r="I282" i="11"/>
  <c r="I35" i="12"/>
  <c r="M282" i="11"/>
  <c r="M35" i="12"/>
  <c r="R64" i="12"/>
  <c r="R93" i="12"/>
  <c r="R122" i="12"/>
  <c r="R151" i="12"/>
  <c r="E180" i="12"/>
  <c r="R180" i="12" s="1"/>
  <c r="R58" i="12"/>
  <c r="E174" i="12"/>
  <c r="R174" i="12" s="1"/>
  <c r="R86" i="12"/>
  <c r="R114" i="12"/>
  <c r="R26" i="12"/>
  <c r="R142" i="12"/>
  <c r="F222" i="11"/>
  <c r="F225" i="11" s="1"/>
  <c r="F30" i="12"/>
  <c r="J222" i="11"/>
  <c r="J225" i="11" s="1"/>
  <c r="J30" i="12"/>
  <c r="N222" i="11"/>
  <c r="N225" i="11" s="1"/>
  <c r="N30" i="12"/>
  <c r="F234" i="11"/>
  <c r="F237" i="11" s="1"/>
  <c r="F31" i="12"/>
  <c r="J234" i="11"/>
  <c r="J237" i="11" s="1"/>
  <c r="J31" i="12"/>
  <c r="N234" i="11"/>
  <c r="N237" i="11" s="1"/>
  <c r="N31" i="12"/>
  <c r="J246" i="11"/>
  <c r="J32" i="12"/>
  <c r="N246" i="11"/>
  <c r="N249" i="11" s="1"/>
  <c r="N32" i="12"/>
  <c r="F258" i="11"/>
  <c r="F261" i="11" s="1"/>
  <c r="F33" i="12"/>
  <c r="J258" i="11"/>
  <c r="J261" i="11" s="1"/>
  <c r="J33" i="12"/>
  <c r="N258" i="11"/>
  <c r="N261" i="11" s="1"/>
  <c r="N33" i="12"/>
  <c r="F270" i="11"/>
  <c r="F34" i="12"/>
  <c r="J270" i="11"/>
  <c r="J273" i="11" s="1"/>
  <c r="J34" i="12"/>
  <c r="N270" i="11"/>
  <c r="N273" i="11" s="1"/>
  <c r="N34" i="12"/>
  <c r="F282" i="11"/>
  <c r="F285" i="11" s="1"/>
  <c r="F35" i="12"/>
  <c r="J282" i="11"/>
  <c r="J285" i="11" s="1"/>
  <c r="J35" i="12"/>
  <c r="N282" i="11"/>
  <c r="N285" i="11" s="1"/>
  <c r="N35" i="12"/>
  <c r="R87" i="12"/>
  <c r="R115" i="12"/>
  <c r="R27" i="12"/>
  <c r="R143" i="12"/>
  <c r="R55" i="12"/>
  <c r="E171" i="12"/>
  <c r="R171" i="12" s="1"/>
  <c r="G222" i="11"/>
  <c r="G225" i="11" s="1"/>
  <c r="G30" i="12"/>
  <c r="K222" i="11"/>
  <c r="K225" i="11" s="1"/>
  <c r="K30" i="12"/>
  <c r="O222" i="11"/>
  <c r="O225" i="11" s="1"/>
  <c r="O30" i="12"/>
  <c r="G234" i="11"/>
  <c r="G237" i="11" s="1"/>
  <c r="G31" i="12"/>
  <c r="K234" i="11"/>
  <c r="K31" i="12"/>
  <c r="O234" i="11"/>
  <c r="O31" i="12"/>
  <c r="G246" i="11"/>
  <c r="G249" i="11" s="1"/>
  <c r="G32" i="12"/>
  <c r="K246" i="11"/>
  <c r="K249" i="11" s="1"/>
  <c r="K32" i="12"/>
  <c r="O246" i="11"/>
  <c r="O249" i="11" s="1"/>
  <c r="O32" i="12"/>
  <c r="G258" i="11"/>
  <c r="G261" i="11" s="1"/>
  <c r="G33" i="12"/>
  <c r="O258" i="11"/>
  <c r="O261" i="11" s="1"/>
  <c r="O33" i="12"/>
  <c r="G270" i="11"/>
  <c r="G34" i="12"/>
  <c r="K270" i="11"/>
  <c r="K34" i="12"/>
  <c r="O270" i="11"/>
  <c r="O273" i="11" s="1"/>
  <c r="O34" i="12"/>
  <c r="G282" i="11"/>
  <c r="G285" i="11" s="1"/>
  <c r="G35" i="12"/>
  <c r="K282" i="11"/>
  <c r="K285" i="11" s="1"/>
  <c r="K35" i="12"/>
  <c r="O282" i="11"/>
  <c r="O285" i="11" s="1"/>
  <c r="O35" i="12"/>
  <c r="E284" i="7"/>
  <c r="E284" i="11" s="1"/>
  <c r="E260" i="7"/>
  <c r="E260" i="11" s="1"/>
  <c r="E236" i="7"/>
  <c r="E236" i="11" s="1"/>
  <c r="E248" i="7"/>
  <c r="E248" i="11" s="1"/>
  <c r="E212" i="7"/>
  <c r="E212" i="11" s="1"/>
  <c r="E200" i="7"/>
  <c r="E200" i="11" s="1"/>
  <c r="E176" i="7"/>
  <c r="E176" i="11" s="1"/>
  <c r="C33" i="8"/>
  <c r="C33" i="12"/>
  <c r="C26" i="8"/>
  <c r="C26" i="12"/>
  <c r="C30" i="8"/>
  <c r="C30" i="12"/>
  <c r="C34" i="8"/>
  <c r="C34" i="12"/>
  <c r="E222" i="11"/>
  <c r="E225" i="11" s="1"/>
  <c r="E30" i="12"/>
  <c r="E234" i="11"/>
  <c r="E31" i="12"/>
  <c r="E258" i="11"/>
  <c r="E33" i="12"/>
  <c r="E270" i="11"/>
  <c r="E34" i="12"/>
  <c r="E282" i="11"/>
  <c r="E35" i="12"/>
  <c r="C29" i="8"/>
  <c r="C29" i="12"/>
  <c r="C27" i="12"/>
  <c r="C27" i="8"/>
  <c r="C31" i="12"/>
  <c r="C31" i="8"/>
  <c r="C35" i="12"/>
  <c r="C35" i="8"/>
  <c r="C28" i="8"/>
  <c r="C28" i="12"/>
  <c r="C32" i="8"/>
  <c r="C32" i="12"/>
  <c r="P174" i="11"/>
  <c r="P177" i="11" s="1"/>
  <c r="H174" i="11"/>
  <c r="H177" i="11" s="1"/>
  <c r="G174" i="11"/>
  <c r="G177" i="11" s="1"/>
  <c r="L210" i="11"/>
  <c r="L213" i="11" s="1"/>
  <c r="F186" i="11"/>
  <c r="F189" i="11" s="1"/>
  <c r="J186" i="11"/>
  <c r="J189" i="11" s="1"/>
  <c r="N186" i="11"/>
  <c r="N189" i="11" s="1"/>
  <c r="G186" i="11"/>
  <c r="G189" i="11" s="1"/>
  <c r="K186" i="11"/>
  <c r="K189" i="11" s="1"/>
  <c r="O186" i="11"/>
  <c r="O189" i="11" s="1"/>
  <c r="F210" i="11"/>
  <c r="F213" i="11" s="1"/>
  <c r="J210" i="11"/>
  <c r="J213" i="11" s="1"/>
  <c r="N210" i="11"/>
  <c r="N213" i="11" s="1"/>
  <c r="P210" i="11"/>
  <c r="P213" i="11" s="1"/>
  <c r="I210" i="11"/>
  <c r="I213" i="11" s="1"/>
  <c r="M210" i="11"/>
  <c r="M213" i="11" s="1"/>
  <c r="E186" i="11"/>
  <c r="E189" i="11" s="1"/>
  <c r="H210" i="11"/>
  <c r="H213" i="11" s="1"/>
  <c r="E198" i="11"/>
  <c r="F174" i="11"/>
  <c r="F177" i="11" s="1"/>
  <c r="L174" i="11"/>
  <c r="L177" i="11" s="1"/>
  <c r="J174" i="11"/>
  <c r="J177" i="11" s="1"/>
  <c r="N174" i="11"/>
  <c r="N177" i="11" s="1"/>
  <c r="E174" i="11"/>
  <c r="K174" i="11"/>
  <c r="K177" i="11" s="1"/>
  <c r="O174" i="11"/>
  <c r="O177" i="11" s="1"/>
  <c r="I174" i="11"/>
  <c r="I177" i="11" s="1"/>
  <c r="M174" i="11"/>
  <c r="M177" i="11" s="1"/>
  <c r="F198" i="11"/>
  <c r="F201" i="11" s="1"/>
  <c r="J198" i="11"/>
  <c r="J201" i="11" s="1"/>
  <c r="N198" i="11"/>
  <c r="N201" i="11" s="1"/>
  <c r="K198" i="11"/>
  <c r="K201" i="11" s="1"/>
  <c r="O198" i="11"/>
  <c r="O201" i="11" s="1"/>
  <c r="H198" i="11"/>
  <c r="H201" i="11" s="1"/>
  <c r="L198" i="11"/>
  <c r="L201" i="11" s="1"/>
  <c r="P198" i="11"/>
  <c r="P201" i="11" s="1"/>
  <c r="E210" i="11"/>
  <c r="G198" i="11"/>
  <c r="G201" i="11" s="1"/>
  <c r="H285" i="11"/>
  <c r="H186" i="11"/>
  <c r="H189" i="11" s="1"/>
  <c r="P186" i="11"/>
  <c r="P189" i="11" s="1"/>
  <c r="M186" i="11"/>
  <c r="M189" i="11" s="1"/>
  <c r="I198" i="11"/>
  <c r="I201" i="11" s="1"/>
  <c r="G210" i="11"/>
  <c r="G213" i="11" s="1"/>
  <c r="O210" i="11"/>
  <c r="O213" i="11" s="1"/>
  <c r="L186" i="11"/>
  <c r="L189" i="11" s="1"/>
  <c r="I186" i="11"/>
  <c r="I189" i="11" s="1"/>
  <c r="M198" i="11"/>
  <c r="M201" i="11" s="1"/>
  <c r="K210" i="11"/>
  <c r="K213" i="11" s="1"/>
  <c r="F246" i="11"/>
  <c r="C5" i="7"/>
  <c r="C5" i="10" l="1"/>
  <c r="C5" i="15"/>
  <c r="C5" i="13"/>
  <c r="C5" i="12"/>
  <c r="C5" i="8"/>
  <c r="C5" i="11"/>
  <c r="R282" i="11"/>
  <c r="L261" i="11"/>
  <c r="O237" i="11"/>
  <c r="E249" i="11"/>
  <c r="I285" i="11"/>
  <c r="K261" i="11"/>
  <c r="K237" i="11"/>
  <c r="J249" i="11"/>
  <c r="P285" i="11"/>
  <c r="P261" i="11"/>
  <c r="P249" i="11"/>
  <c r="L237" i="11"/>
  <c r="H261" i="11"/>
  <c r="M249" i="11"/>
  <c r="H249" i="11"/>
  <c r="P237" i="11"/>
  <c r="M285" i="11"/>
  <c r="L285" i="11"/>
  <c r="G273" i="11"/>
  <c r="I249" i="11"/>
  <c r="H237" i="11"/>
  <c r="F273" i="11"/>
  <c r="M273" i="11"/>
  <c r="L273" i="11"/>
  <c r="H273" i="11"/>
  <c r="K273" i="11"/>
  <c r="E201" i="11"/>
  <c r="R201" i="11" s="1"/>
  <c r="E213" i="11"/>
  <c r="R213" i="11" s="1"/>
  <c r="R258" i="11"/>
  <c r="R32" i="12"/>
  <c r="R270" i="11"/>
  <c r="R35" i="12"/>
  <c r="R33" i="12"/>
  <c r="R30" i="12"/>
  <c r="R34" i="12"/>
  <c r="R31" i="12"/>
  <c r="E285" i="11"/>
  <c r="E237" i="11"/>
  <c r="R222" i="11"/>
  <c r="E261" i="11"/>
  <c r="E177" i="11"/>
  <c r="R177" i="11" s="1"/>
  <c r="R234" i="11"/>
  <c r="E273" i="11"/>
  <c r="R198" i="11"/>
  <c r="R174" i="11"/>
  <c r="R210" i="11"/>
  <c r="R186" i="11"/>
  <c r="R189" i="11"/>
  <c r="R225" i="11"/>
  <c r="F249" i="11"/>
  <c r="R246" i="11"/>
  <c r="R171" i="8"/>
  <c r="R113" i="8"/>
  <c r="P170" i="8"/>
  <c r="O170" i="8"/>
  <c r="N170" i="8"/>
  <c r="M170" i="8"/>
  <c r="L170" i="8"/>
  <c r="K170" i="8"/>
  <c r="J170" i="8"/>
  <c r="I170" i="8"/>
  <c r="H170" i="8"/>
  <c r="G170" i="8"/>
  <c r="F170" i="8"/>
  <c r="E170" i="8"/>
  <c r="P141" i="8"/>
  <c r="O141" i="8"/>
  <c r="N141" i="8"/>
  <c r="M141" i="8"/>
  <c r="L141" i="8"/>
  <c r="K141" i="8"/>
  <c r="J141" i="8"/>
  <c r="I141" i="8"/>
  <c r="H141" i="8"/>
  <c r="G141" i="8"/>
  <c r="F141" i="8"/>
  <c r="E141" i="8"/>
  <c r="R142" i="8" s="1"/>
  <c r="P112" i="8"/>
  <c r="O112" i="8"/>
  <c r="N112" i="8"/>
  <c r="M112" i="8"/>
  <c r="L112" i="8"/>
  <c r="K112" i="8"/>
  <c r="J112" i="8"/>
  <c r="I112" i="8"/>
  <c r="H112" i="8"/>
  <c r="G112" i="8"/>
  <c r="F112" i="8"/>
  <c r="E112" i="8"/>
  <c r="P83" i="8"/>
  <c r="O83" i="8"/>
  <c r="N83" i="8"/>
  <c r="M83" i="8"/>
  <c r="L83" i="8"/>
  <c r="K83" i="8"/>
  <c r="J83" i="8"/>
  <c r="I83" i="8"/>
  <c r="H83" i="8"/>
  <c r="G83" i="8"/>
  <c r="F83" i="8"/>
  <c r="E83" i="8"/>
  <c r="R84" i="8" s="1"/>
  <c r="P169" i="8"/>
  <c r="O169" i="8"/>
  <c r="N169" i="8"/>
  <c r="M169" i="8"/>
  <c r="L169" i="8"/>
  <c r="K169" i="8"/>
  <c r="J169" i="8"/>
  <c r="I169" i="8"/>
  <c r="H169" i="8"/>
  <c r="G169" i="8"/>
  <c r="F169" i="8"/>
  <c r="E169" i="8"/>
  <c r="P140" i="8"/>
  <c r="O140" i="8"/>
  <c r="N140" i="8"/>
  <c r="M140" i="8"/>
  <c r="L140" i="8"/>
  <c r="K140" i="8"/>
  <c r="J140" i="8"/>
  <c r="I140" i="8"/>
  <c r="H140" i="8"/>
  <c r="G140" i="8"/>
  <c r="F140" i="8"/>
  <c r="E140" i="8"/>
  <c r="P111" i="8"/>
  <c r="O111" i="8"/>
  <c r="N111" i="8"/>
  <c r="M111" i="8"/>
  <c r="L111" i="8"/>
  <c r="K111" i="8"/>
  <c r="J111" i="8"/>
  <c r="I111" i="8"/>
  <c r="H111" i="8"/>
  <c r="G111" i="8"/>
  <c r="F111" i="8"/>
  <c r="E111" i="8"/>
  <c r="P82" i="8"/>
  <c r="O82" i="8"/>
  <c r="N82" i="8"/>
  <c r="M82" i="8"/>
  <c r="L82" i="8"/>
  <c r="K82" i="8"/>
  <c r="J82" i="8"/>
  <c r="I82" i="8"/>
  <c r="H82" i="8"/>
  <c r="G82" i="8"/>
  <c r="F82" i="8"/>
  <c r="E82" i="8"/>
  <c r="P168" i="8"/>
  <c r="O168" i="8"/>
  <c r="N168" i="8"/>
  <c r="M168" i="8"/>
  <c r="L168" i="8"/>
  <c r="K168" i="8"/>
  <c r="J168" i="8"/>
  <c r="I168" i="8"/>
  <c r="H168" i="8"/>
  <c r="G168" i="8"/>
  <c r="F168" i="8"/>
  <c r="E168" i="8"/>
  <c r="P139" i="8"/>
  <c r="O139" i="8"/>
  <c r="N139" i="8"/>
  <c r="M139" i="8"/>
  <c r="L139" i="8"/>
  <c r="K139" i="8"/>
  <c r="J139" i="8"/>
  <c r="I139" i="8"/>
  <c r="H139" i="8"/>
  <c r="G139" i="8"/>
  <c r="F139" i="8"/>
  <c r="E139" i="8"/>
  <c r="P110" i="8"/>
  <c r="O110" i="8"/>
  <c r="N110" i="8"/>
  <c r="M110" i="8"/>
  <c r="L110" i="8"/>
  <c r="K110" i="8"/>
  <c r="J110" i="8"/>
  <c r="I110" i="8"/>
  <c r="H110" i="8"/>
  <c r="G110" i="8"/>
  <c r="F110" i="8"/>
  <c r="E110" i="8"/>
  <c r="P81" i="8"/>
  <c r="O81" i="8"/>
  <c r="N81" i="8"/>
  <c r="M81" i="8"/>
  <c r="L81" i="8"/>
  <c r="K81" i="8"/>
  <c r="J81" i="8"/>
  <c r="I81" i="8"/>
  <c r="H81" i="8"/>
  <c r="G81" i="8"/>
  <c r="F81" i="8"/>
  <c r="E81" i="8"/>
  <c r="P167" i="8"/>
  <c r="O167" i="8"/>
  <c r="N167" i="8"/>
  <c r="M167" i="8"/>
  <c r="L167" i="8"/>
  <c r="K167" i="8"/>
  <c r="J167" i="8"/>
  <c r="I167" i="8"/>
  <c r="H167" i="8"/>
  <c r="G167" i="8"/>
  <c r="F167" i="8"/>
  <c r="E167" i="8"/>
  <c r="P138" i="8"/>
  <c r="O138" i="8"/>
  <c r="N138" i="8"/>
  <c r="M138" i="8"/>
  <c r="L138" i="8"/>
  <c r="K138" i="8"/>
  <c r="J138" i="8"/>
  <c r="I138" i="8"/>
  <c r="H138" i="8"/>
  <c r="G138" i="8"/>
  <c r="F138" i="8"/>
  <c r="E138" i="8"/>
  <c r="P109" i="8"/>
  <c r="O109" i="8"/>
  <c r="N109" i="8"/>
  <c r="M109" i="8"/>
  <c r="L109" i="8"/>
  <c r="K109" i="8"/>
  <c r="J109" i="8"/>
  <c r="I109" i="8"/>
  <c r="H109" i="8"/>
  <c r="G109" i="8"/>
  <c r="F109" i="8"/>
  <c r="E109" i="8"/>
  <c r="P80" i="8"/>
  <c r="O80" i="8"/>
  <c r="N80" i="8"/>
  <c r="M80" i="8"/>
  <c r="L80" i="8"/>
  <c r="K80" i="8"/>
  <c r="J80" i="8"/>
  <c r="I80" i="8"/>
  <c r="H80" i="8"/>
  <c r="G80" i="8"/>
  <c r="F80" i="8"/>
  <c r="E80" i="8"/>
  <c r="P166" i="8"/>
  <c r="O166" i="8"/>
  <c r="N166" i="8"/>
  <c r="M166" i="8"/>
  <c r="L166" i="8"/>
  <c r="K166" i="8"/>
  <c r="J166" i="8"/>
  <c r="I166" i="8"/>
  <c r="H166" i="8"/>
  <c r="G166" i="8"/>
  <c r="F166" i="8"/>
  <c r="E166" i="8"/>
  <c r="P137" i="8"/>
  <c r="O137" i="8"/>
  <c r="N137" i="8"/>
  <c r="M137" i="8"/>
  <c r="L137" i="8"/>
  <c r="K137" i="8"/>
  <c r="J137" i="8"/>
  <c r="I137" i="8"/>
  <c r="H137" i="8"/>
  <c r="G137" i="8"/>
  <c r="F137" i="8"/>
  <c r="E137" i="8"/>
  <c r="P108" i="8"/>
  <c r="O108" i="8"/>
  <c r="N108" i="8"/>
  <c r="M108" i="8"/>
  <c r="L108" i="8"/>
  <c r="K108" i="8"/>
  <c r="J108" i="8"/>
  <c r="I108" i="8"/>
  <c r="H108" i="8"/>
  <c r="G108" i="8"/>
  <c r="F108" i="8"/>
  <c r="E108" i="8"/>
  <c r="P79" i="8"/>
  <c r="O79" i="8"/>
  <c r="N79" i="8"/>
  <c r="M79" i="8"/>
  <c r="L79" i="8"/>
  <c r="K79" i="8"/>
  <c r="J79" i="8"/>
  <c r="I79" i="8"/>
  <c r="H79" i="8"/>
  <c r="G79" i="8"/>
  <c r="F79" i="8"/>
  <c r="E79" i="8"/>
  <c r="P165" i="8"/>
  <c r="O165" i="8"/>
  <c r="N165" i="8"/>
  <c r="M165" i="8"/>
  <c r="L165" i="8"/>
  <c r="K165" i="8"/>
  <c r="J165" i="8"/>
  <c r="I165" i="8"/>
  <c r="H165" i="8"/>
  <c r="G165" i="8"/>
  <c r="F165" i="8"/>
  <c r="E165" i="8"/>
  <c r="P136" i="8"/>
  <c r="O136" i="8"/>
  <c r="N136" i="8"/>
  <c r="M136" i="8"/>
  <c r="L136" i="8"/>
  <c r="K136" i="8"/>
  <c r="J136" i="8"/>
  <c r="I136" i="8"/>
  <c r="H136" i="8"/>
  <c r="G136" i="8"/>
  <c r="F136" i="8"/>
  <c r="E136" i="8"/>
  <c r="P107" i="8"/>
  <c r="O107" i="8"/>
  <c r="N107" i="8"/>
  <c r="M107" i="8"/>
  <c r="L107" i="8"/>
  <c r="K107" i="8"/>
  <c r="J107" i="8"/>
  <c r="I107" i="8"/>
  <c r="H107" i="8"/>
  <c r="G107" i="8"/>
  <c r="F107" i="8"/>
  <c r="E107" i="8"/>
  <c r="P78" i="8"/>
  <c r="O78" i="8"/>
  <c r="N78" i="8"/>
  <c r="M78" i="8"/>
  <c r="L78" i="8"/>
  <c r="K78" i="8"/>
  <c r="J78" i="8"/>
  <c r="I78" i="8"/>
  <c r="H78" i="8"/>
  <c r="G78" i="8"/>
  <c r="F78" i="8"/>
  <c r="E78" i="8"/>
  <c r="P164" i="8"/>
  <c r="O164" i="8"/>
  <c r="N164" i="8"/>
  <c r="M164" i="8"/>
  <c r="L164" i="8"/>
  <c r="K164" i="8"/>
  <c r="J164" i="8"/>
  <c r="I164" i="8"/>
  <c r="H164" i="8"/>
  <c r="G164" i="8"/>
  <c r="F164" i="8"/>
  <c r="E164" i="8"/>
  <c r="P135" i="8"/>
  <c r="O135" i="8"/>
  <c r="N135" i="8"/>
  <c r="M135" i="8"/>
  <c r="L135" i="8"/>
  <c r="K135" i="8"/>
  <c r="J135" i="8"/>
  <c r="I135" i="8"/>
  <c r="H135" i="8"/>
  <c r="G135" i="8"/>
  <c r="F135" i="8"/>
  <c r="E135" i="8"/>
  <c r="P106" i="8"/>
  <c r="O106" i="8"/>
  <c r="N106" i="8"/>
  <c r="M106" i="8"/>
  <c r="L106" i="8"/>
  <c r="K106" i="8"/>
  <c r="J106" i="8"/>
  <c r="I106" i="8"/>
  <c r="H106" i="8"/>
  <c r="G106" i="8"/>
  <c r="F106" i="8"/>
  <c r="E106" i="8"/>
  <c r="P77" i="8"/>
  <c r="O77" i="8"/>
  <c r="N77" i="8"/>
  <c r="M77" i="8"/>
  <c r="L77" i="8"/>
  <c r="K77" i="8"/>
  <c r="J77" i="8"/>
  <c r="I77" i="8"/>
  <c r="H77" i="8"/>
  <c r="G77" i="8"/>
  <c r="F77" i="8"/>
  <c r="E77" i="8"/>
  <c r="P163" i="8"/>
  <c r="O163" i="8"/>
  <c r="N163" i="8"/>
  <c r="M163" i="8"/>
  <c r="L163" i="8"/>
  <c r="K163" i="8"/>
  <c r="J163" i="8"/>
  <c r="I163" i="8"/>
  <c r="H163" i="8"/>
  <c r="G163" i="8"/>
  <c r="F163" i="8"/>
  <c r="E163" i="8"/>
  <c r="P134" i="8"/>
  <c r="O134" i="8"/>
  <c r="N134" i="8"/>
  <c r="M134" i="8"/>
  <c r="L134" i="8"/>
  <c r="K134" i="8"/>
  <c r="J134" i="8"/>
  <c r="I134" i="8"/>
  <c r="H134" i="8"/>
  <c r="G134" i="8"/>
  <c r="F134" i="8"/>
  <c r="E134" i="8"/>
  <c r="P105" i="8"/>
  <c r="O105" i="8"/>
  <c r="N105" i="8"/>
  <c r="M105" i="8"/>
  <c r="L105" i="8"/>
  <c r="K105" i="8"/>
  <c r="J105" i="8"/>
  <c r="I105" i="8"/>
  <c r="H105" i="8"/>
  <c r="G105" i="8"/>
  <c r="F105" i="8"/>
  <c r="E105" i="8"/>
  <c r="P76" i="8"/>
  <c r="O76" i="8"/>
  <c r="N76" i="8"/>
  <c r="M76" i="8"/>
  <c r="L76" i="8"/>
  <c r="K76" i="8"/>
  <c r="J76" i="8"/>
  <c r="I76" i="8"/>
  <c r="H76" i="8"/>
  <c r="G76" i="8"/>
  <c r="F76" i="8"/>
  <c r="E76" i="8"/>
  <c r="P162" i="8"/>
  <c r="O162" i="8"/>
  <c r="N162" i="8"/>
  <c r="M162" i="8"/>
  <c r="L162" i="8"/>
  <c r="K162" i="8"/>
  <c r="J162" i="8"/>
  <c r="I162" i="8"/>
  <c r="H162" i="8"/>
  <c r="G162" i="8"/>
  <c r="F162" i="8"/>
  <c r="E162" i="8"/>
  <c r="P133" i="8"/>
  <c r="O133" i="8"/>
  <c r="N133" i="8"/>
  <c r="M133" i="8"/>
  <c r="L133" i="8"/>
  <c r="K133" i="8"/>
  <c r="J133" i="8"/>
  <c r="I133" i="8"/>
  <c r="H133" i="8"/>
  <c r="G133" i="8"/>
  <c r="F133" i="8"/>
  <c r="E133" i="8"/>
  <c r="P104" i="8"/>
  <c r="O104" i="8"/>
  <c r="N104" i="8"/>
  <c r="M104" i="8"/>
  <c r="L104" i="8"/>
  <c r="K104" i="8"/>
  <c r="J104" i="8"/>
  <c r="I104" i="8"/>
  <c r="H104" i="8"/>
  <c r="G104" i="8"/>
  <c r="F104" i="8"/>
  <c r="E104" i="8"/>
  <c r="P75" i="8"/>
  <c r="O75" i="8"/>
  <c r="N75" i="8"/>
  <c r="M75" i="8"/>
  <c r="L75" i="8"/>
  <c r="K75" i="8"/>
  <c r="J75" i="8"/>
  <c r="I75" i="8"/>
  <c r="H75" i="8"/>
  <c r="G75" i="8"/>
  <c r="F75" i="8"/>
  <c r="E75" i="8"/>
  <c r="P161" i="8"/>
  <c r="O161" i="8"/>
  <c r="N161" i="8"/>
  <c r="M161" i="8"/>
  <c r="L161" i="8"/>
  <c r="K161" i="8"/>
  <c r="J161" i="8"/>
  <c r="I161" i="8"/>
  <c r="H161" i="8"/>
  <c r="G161" i="8"/>
  <c r="F161" i="8"/>
  <c r="E161" i="8"/>
  <c r="P132" i="8"/>
  <c r="O132" i="8"/>
  <c r="N132" i="8"/>
  <c r="M132" i="8"/>
  <c r="L132" i="8"/>
  <c r="K132" i="8"/>
  <c r="J132" i="8"/>
  <c r="I132" i="8"/>
  <c r="H132" i="8"/>
  <c r="G132" i="8"/>
  <c r="F132" i="8"/>
  <c r="E132" i="8"/>
  <c r="P103" i="8"/>
  <c r="O103" i="8"/>
  <c r="N103" i="8"/>
  <c r="M103" i="8"/>
  <c r="L103" i="8"/>
  <c r="K103" i="8"/>
  <c r="J103" i="8"/>
  <c r="I103" i="8"/>
  <c r="H103" i="8"/>
  <c r="G103" i="8"/>
  <c r="F103" i="8"/>
  <c r="E103" i="8"/>
  <c r="P74" i="8"/>
  <c r="O74" i="8"/>
  <c r="N74" i="8"/>
  <c r="M74" i="8"/>
  <c r="L74" i="8"/>
  <c r="K74" i="8"/>
  <c r="J74" i="8"/>
  <c r="I74" i="8"/>
  <c r="H74" i="8"/>
  <c r="G74" i="8"/>
  <c r="F74" i="8"/>
  <c r="E74" i="8"/>
  <c r="P160" i="8"/>
  <c r="O160" i="8"/>
  <c r="N160" i="8"/>
  <c r="M160" i="8"/>
  <c r="L160" i="8"/>
  <c r="K160" i="8"/>
  <c r="J160" i="8"/>
  <c r="I160" i="8"/>
  <c r="H160" i="8"/>
  <c r="G160" i="8"/>
  <c r="F160" i="8"/>
  <c r="E160" i="8"/>
  <c r="P131" i="8"/>
  <c r="O131" i="8"/>
  <c r="N131" i="8"/>
  <c r="M131" i="8"/>
  <c r="L131" i="8"/>
  <c r="K131" i="8"/>
  <c r="J131" i="8"/>
  <c r="I131" i="8"/>
  <c r="H131" i="8"/>
  <c r="G131" i="8"/>
  <c r="F131" i="8"/>
  <c r="E131" i="8"/>
  <c r="P102" i="8"/>
  <c r="O102" i="8"/>
  <c r="N102" i="8"/>
  <c r="M102" i="8"/>
  <c r="L102" i="8"/>
  <c r="K102" i="8"/>
  <c r="J102" i="8"/>
  <c r="I102" i="8"/>
  <c r="H102" i="8"/>
  <c r="G102" i="8"/>
  <c r="F102" i="8"/>
  <c r="E102" i="8"/>
  <c r="P73" i="8"/>
  <c r="O73" i="8"/>
  <c r="N73" i="8"/>
  <c r="M73" i="8"/>
  <c r="L73" i="8"/>
  <c r="K73" i="8"/>
  <c r="J73" i="8"/>
  <c r="I73" i="8"/>
  <c r="H73" i="8"/>
  <c r="G73" i="8"/>
  <c r="F73" i="8"/>
  <c r="E73" i="8"/>
  <c r="P159" i="8"/>
  <c r="O159" i="8"/>
  <c r="N159" i="8"/>
  <c r="M159" i="8"/>
  <c r="L159" i="8"/>
  <c r="K159" i="8"/>
  <c r="J159" i="8"/>
  <c r="I159" i="8"/>
  <c r="H159" i="8"/>
  <c r="G159" i="8"/>
  <c r="F159" i="8"/>
  <c r="E159" i="8"/>
  <c r="P130" i="8"/>
  <c r="O130" i="8"/>
  <c r="N130" i="8"/>
  <c r="M130" i="8"/>
  <c r="L130" i="8"/>
  <c r="K130" i="8"/>
  <c r="J130" i="8"/>
  <c r="I130" i="8"/>
  <c r="H130" i="8"/>
  <c r="G130" i="8"/>
  <c r="F130" i="8"/>
  <c r="E130" i="8"/>
  <c r="P101" i="8"/>
  <c r="O101" i="8"/>
  <c r="N101" i="8"/>
  <c r="M101" i="8"/>
  <c r="L101" i="8"/>
  <c r="K101" i="8"/>
  <c r="J101" i="8"/>
  <c r="I101" i="8"/>
  <c r="H101" i="8"/>
  <c r="G101" i="8"/>
  <c r="F101" i="8"/>
  <c r="E101" i="8"/>
  <c r="P72" i="8"/>
  <c r="O72" i="8"/>
  <c r="N72" i="8"/>
  <c r="M72" i="8"/>
  <c r="L72" i="8"/>
  <c r="K72" i="8"/>
  <c r="J72" i="8"/>
  <c r="I72" i="8"/>
  <c r="H72" i="8"/>
  <c r="G72" i="8"/>
  <c r="F72" i="8"/>
  <c r="E72" i="8"/>
  <c r="P158" i="8"/>
  <c r="O158" i="8"/>
  <c r="N158" i="8"/>
  <c r="M158" i="8"/>
  <c r="L158" i="8"/>
  <c r="K158" i="8"/>
  <c r="J158" i="8"/>
  <c r="I158" i="8"/>
  <c r="H158" i="8"/>
  <c r="G158" i="8"/>
  <c r="F158" i="8"/>
  <c r="E158" i="8"/>
  <c r="P129" i="8"/>
  <c r="O129" i="8"/>
  <c r="N129" i="8"/>
  <c r="M129" i="8"/>
  <c r="L129" i="8"/>
  <c r="L154" i="8" s="1"/>
  <c r="K129" i="8"/>
  <c r="J129" i="8"/>
  <c r="I129" i="8"/>
  <c r="I154" i="8" s="1"/>
  <c r="H129" i="8"/>
  <c r="H154" i="8" s="1"/>
  <c r="G129" i="8"/>
  <c r="F129" i="8"/>
  <c r="E129" i="8"/>
  <c r="E154" i="8" s="1"/>
  <c r="P100" i="8"/>
  <c r="P125" i="8" s="1"/>
  <c r="O100" i="8"/>
  <c r="N100" i="8"/>
  <c r="N125" i="8" s="1"/>
  <c r="M100" i="8"/>
  <c r="L100" i="8"/>
  <c r="L125" i="8" s="1"/>
  <c r="K100" i="8"/>
  <c r="J100" i="8"/>
  <c r="J125" i="8" s="1"/>
  <c r="I100" i="8"/>
  <c r="H100" i="8"/>
  <c r="H125" i="8" s="1"/>
  <c r="G100" i="8"/>
  <c r="F100" i="8"/>
  <c r="F125" i="8" s="1"/>
  <c r="E100" i="8"/>
  <c r="E125" i="8" s="1"/>
  <c r="P71" i="8"/>
  <c r="P96" i="8" s="1"/>
  <c r="O71" i="8"/>
  <c r="O96" i="8" s="1"/>
  <c r="N71" i="8"/>
  <c r="M71" i="8"/>
  <c r="L71" i="8"/>
  <c r="L96" i="8" s="1"/>
  <c r="K71" i="8"/>
  <c r="K96" i="8" s="1"/>
  <c r="J71" i="8"/>
  <c r="I71" i="8"/>
  <c r="H71" i="8"/>
  <c r="H96" i="8" s="1"/>
  <c r="G71" i="8"/>
  <c r="G96" i="8" s="1"/>
  <c r="F71" i="8"/>
  <c r="E71" i="8"/>
  <c r="E96" i="8" s="1"/>
  <c r="P54" i="8"/>
  <c r="O54" i="8"/>
  <c r="N54" i="8"/>
  <c r="M54" i="8"/>
  <c r="L54" i="8"/>
  <c r="K54" i="8"/>
  <c r="J54" i="8"/>
  <c r="I54" i="8"/>
  <c r="H54" i="8"/>
  <c r="G54" i="8"/>
  <c r="F54" i="8"/>
  <c r="E54" i="8"/>
  <c r="P53" i="8"/>
  <c r="O53" i="8"/>
  <c r="N53" i="8"/>
  <c r="M53" i="8"/>
  <c r="L53" i="8"/>
  <c r="K53" i="8"/>
  <c r="J53" i="8"/>
  <c r="I53" i="8"/>
  <c r="H53" i="8"/>
  <c r="G53" i="8"/>
  <c r="F53" i="8"/>
  <c r="E53" i="8"/>
  <c r="P52" i="8"/>
  <c r="O52" i="8"/>
  <c r="N52" i="8"/>
  <c r="M52" i="8"/>
  <c r="L52" i="8"/>
  <c r="K52" i="8"/>
  <c r="J52" i="8"/>
  <c r="I52" i="8"/>
  <c r="H52" i="8"/>
  <c r="G52" i="8"/>
  <c r="F52" i="8"/>
  <c r="E52" i="8"/>
  <c r="P51" i="8"/>
  <c r="O51" i="8"/>
  <c r="N51" i="8"/>
  <c r="M51" i="8"/>
  <c r="L51" i="8"/>
  <c r="K51" i="8"/>
  <c r="J51" i="8"/>
  <c r="I51" i="8"/>
  <c r="H51" i="8"/>
  <c r="G51" i="8"/>
  <c r="F51" i="8"/>
  <c r="E51" i="8"/>
  <c r="P50" i="8"/>
  <c r="O50" i="8"/>
  <c r="N50" i="8"/>
  <c r="M50" i="8"/>
  <c r="L50" i="8"/>
  <c r="K50" i="8"/>
  <c r="J50" i="8"/>
  <c r="I50" i="8"/>
  <c r="H50" i="8"/>
  <c r="G50" i="8"/>
  <c r="F50" i="8"/>
  <c r="E50" i="8"/>
  <c r="P49" i="8"/>
  <c r="O49" i="8"/>
  <c r="N49" i="8"/>
  <c r="M49" i="8"/>
  <c r="L49" i="8"/>
  <c r="K49" i="8"/>
  <c r="J49" i="8"/>
  <c r="I49" i="8"/>
  <c r="H49" i="8"/>
  <c r="G49" i="8"/>
  <c r="F49" i="8"/>
  <c r="E49" i="8"/>
  <c r="P48" i="8"/>
  <c r="O48" i="8"/>
  <c r="N48" i="8"/>
  <c r="M48" i="8"/>
  <c r="L48" i="8"/>
  <c r="K48" i="8"/>
  <c r="J48" i="8"/>
  <c r="I48" i="8"/>
  <c r="H48" i="8"/>
  <c r="G48" i="8"/>
  <c r="F48" i="8"/>
  <c r="E48" i="8"/>
  <c r="P47" i="8"/>
  <c r="O47" i="8"/>
  <c r="N47" i="8"/>
  <c r="M47" i="8"/>
  <c r="L47" i="8"/>
  <c r="K47" i="8"/>
  <c r="J47" i="8"/>
  <c r="I47" i="8"/>
  <c r="H47" i="8"/>
  <c r="G47" i="8"/>
  <c r="F47" i="8"/>
  <c r="E47" i="8"/>
  <c r="P46" i="8"/>
  <c r="O46" i="8"/>
  <c r="N46" i="8"/>
  <c r="M46" i="8"/>
  <c r="L46" i="8"/>
  <c r="K46" i="8"/>
  <c r="J46" i="8"/>
  <c r="I46" i="8"/>
  <c r="H46" i="8"/>
  <c r="G46" i="8"/>
  <c r="F46" i="8"/>
  <c r="E46" i="8"/>
  <c r="P45" i="8"/>
  <c r="O45" i="8"/>
  <c r="N45" i="8"/>
  <c r="M45" i="8"/>
  <c r="L45" i="8"/>
  <c r="K45" i="8"/>
  <c r="J45" i="8"/>
  <c r="I45" i="8"/>
  <c r="H45" i="8"/>
  <c r="G45" i="8"/>
  <c r="F45" i="8"/>
  <c r="E45" i="8"/>
  <c r="P44" i="8"/>
  <c r="O44" i="8"/>
  <c r="N44" i="8"/>
  <c r="M44" i="8"/>
  <c r="L44" i="8"/>
  <c r="K44" i="8"/>
  <c r="J44" i="8"/>
  <c r="I44" i="8"/>
  <c r="H44" i="8"/>
  <c r="G44" i="8"/>
  <c r="F44" i="8"/>
  <c r="E44" i="8"/>
  <c r="P43" i="8"/>
  <c r="O43" i="8"/>
  <c r="N43" i="8"/>
  <c r="M43" i="8"/>
  <c r="L43" i="8"/>
  <c r="K43" i="8"/>
  <c r="J43" i="8"/>
  <c r="I43" i="8"/>
  <c r="H43" i="8"/>
  <c r="G43" i="8"/>
  <c r="F43" i="8"/>
  <c r="E43" i="8"/>
  <c r="P42" i="8"/>
  <c r="P67" i="8" s="1"/>
  <c r="O42" i="8"/>
  <c r="O67" i="8" s="1"/>
  <c r="N42" i="8"/>
  <c r="N67" i="8" s="1"/>
  <c r="M42" i="8"/>
  <c r="M67" i="8" s="1"/>
  <c r="L42" i="8"/>
  <c r="L67" i="8" s="1"/>
  <c r="K42" i="8"/>
  <c r="K67" i="8" s="1"/>
  <c r="J42" i="8"/>
  <c r="J67" i="8" s="1"/>
  <c r="I42" i="8"/>
  <c r="I67" i="8" s="1"/>
  <c r="H42" i="8"/>
  <c r="H67" i="8" s="1"/>
  <c r="G42" i="8"/>
  <c r="G67" i="8" s="1"/>
  <c r="F42" i="8"/>
  <c r="F67" i="8" s="1"/>
  <c r="E42" i="8"/>
  <c r="E67" i="8" s="1"/>
  <c r="R55" i="8"/>
  <c r="R26" i="8"/>
  <c r="P25" i="8"/>
  <c r="O25" i="8"/>
  <c r="N25" i="8"/>
  <c r="M25" i="8"/>
  <c r="L25" i="8"/>
  <c r="K25" i="8"/>
  <c r="J25" i="8"/>
  <c r="I25" i="8"/>
  <c r="H25" i="8"/>
  <c r="G25" i="8"/>
  <c r="F25" i="8"/>
  <c r="P24" i="8"/>
  <c r="O24" i="8"/>
  <c r="N24" i="8"/>
  <c r="M24" i="8"/>
  <c r="L24" i="8"/>
  <c r="K24" i="8"/>
  <c r="J24" i="8"/>
  <c r="I24" i="8"/>
  <c r="H24" i="8"/>
  <c r="G24" i="8"/>
  <c r="F24" i="8"/>
  <c r="P23" i="8"/>
  <c r="O23" i="8"/>
  <c r="N23" i="8"/>
  <c r="M23" i="8"/>
  <c r="L23" i="8"/>
  <c r="K23" i="8"/>
  <c r="J23" i="8"/>
  <c r="I23" i="8"/>
  <c r="H23" i="8"/>
  <c r="G23" i="8"/>
  <c r="F23" i="8"/>
  <c r="P22" i="8"/>
  <c r="O22" i="8"/>
  <c r="N22" i="8"/>
  <c r="M22" i="8"/>
  <c r="L22" i="8"/>
  <c r="K22" i="8"/>
  <c r="J22" i="8"/>
  <c r="I22" i="8"/>
  <c r="H22" i="8"/>
  <c r="G22" i="8"/>
  <c r="F22" i="8"/>
  <c r="P21" i="8"/>
  <c r="O21" i="8"/>
  <c r="N21" i="8"/>
  <c r="M21" i="8"/>
  <c r="L21" i="8"/>
  <c r="K21" i="8"/>
  <c r="J21" i="8"/>
  <c r="I21" i="8"/>
  <c r="H21" i="8"/>
  <c r="G21" i="8"/>
  <c r="F21" i="8"/>
  <c r="P20" i="8"/>
  <c r="O20" i="8"/>
  <c r="N20" i="8"/>
  <c r="M20" i="8"/>
  <c r="L20" i="8"/>
  <c r="K20" i="8"/>
  <c r="J20" i="8"/>
  <c r="I20" i="8"/>
  <c r="H20" i="8"/>
  <c r="G20" i="8"/>
  <c r="F20" i="8"/>
  <c r="P19" i="8"/>
  <c r="O19" i="8"/>
  <c r="N19" i="8"/>
  <c r="M19" i="8"/>
  <c r="L19" i="8"/>
  <c r="K19" i="8"/>
  <c r="J19" i="8"/>
  <c r="I19" i="8"/>
  <c r="H19" i="8"/>
  <c r="G19" i="8"/>
  <c r="F19" i="8"/>
  <c r="P18" i="8"/>
  <c r="O18" i="8"/>
  <c r="N18" i="8"/>
  <c r="M18" i="8"/>
  <c r="L18" i="8"/>
  <c r="K18" i="8"/>
  <c r="J18" i="8"/>
  <c r="I18" i="8"/>
  <c r="H18" i="8"/>
  <c r="G18" i="8"/>
  <c r="F18" i="8"/>
  <c r="P17" i="8"/>
  <c r="O17" i="8"/>
  <c r="N17" i="8"/>
  <c r="M17" i="8"/>
  <c r="L17" i="8"/>
  <c r="K17" i="8"/>
  <c r="J17" i="8"/>
  <c r="I17" i="8"/>
  <c r="H17" i="8"/>
  <c r="G17" i="8"/>
  <c r="F17" i="8"/>
  <c r="P16" i="8"/>
  <c r="O16" i="8"/>
  <c r="N16" i="8"/>
  <c r="M16" i="8"/>
  <c r="L16" i="8"/>
  <c r="K16" i="8"/>
  <c r="J16" i="8"/>
  <c r="I16" i="8"/>
  <c r="H16" i="8"/>
  <c r="G16" i="8"/>
  <c r="F16" i="8"/>
  <c r="P15" i="8"/>
  <c r="O15" i="8"/>
  <c r="N15" i="8"/>
  <c r="M15" i="8"/>
  <c r="L15" i="8"/>
  <c r="K15" i="8"/>
  <c r="J15" i="8"/>
  <c r="I15" i="8"/>
  <c r="H15" i="8"/>
  <c r="G15" i="8"/>
  <c r="F15" i="8"/>
  <c r="P14" i="8"/>
  <c r="O14" i="8"/>
  <c r="N14" i="8"/>
  <c r="M14" i="8"/>
  <c r="L14" i="8"/>
  <c r="K14" i="8"/>
  <c r="J14" i="8"/>
  <c r="I14" i="8"/>
  <c r="H14" i="8"/>
  <c r="G14" i="8"/>
  <c r="F14" i="8"/>
  <c r="P13" i="8"/>
  <c r="O13" i="8"/>
  <c r="N13" i="8"/>
  <c r="M13" i="8"/>
  <c r="L13" i="8"/>
  <c r="K13" i="8"/>
  <c r="J13" i="8"/>
  <c r="I13" i="8"/>
  <c r="H13" i="8"/>
  <c r="G13" i="8"/>
  <c r="F13" i="8"/>
  <c r="E25" i="8"/>
  <c r="E24" i="8"/>
  <c r="E23" i="8"/>
  <c r="E22" i="8"/>
  <c r="E21" i="8"/>
  <c r="E20" i="8"/>
  <c r="E19" i="8"/>
  <c r="E18" i="8"/>
  <c r="E17" i="8"/>
  <c r="E16" i="8"/>
  <c r="E15" i="8"/>
  <c r="E8" i="11"/>
  <c r="P9" i="11"/>
  <c r="O9" i="11"/>
  <c r="N9" i="11"/>
  <c r="M9" i="11"/>
  <c r="L9" i="11"/>
  <c r="K9" i="11"/>
  <c r="J9" i="11"/>
  <c r="I9" i="11"/>
  <c r="H9" i="11"/>
  <c r="G9" i="11"/>
  <c r="F9" i="11"/>
  <c r="E9" i="11"/>
  <c r="E8" i="10"/>
  <c r="P9" i="10"/>
  <c r="O9" i="10"/>
  <c r="N9" i="10"/>
  <c r="M9" i="10"/>
  <c r="L9" i="10"/>
  <c r="K9" i="10"/>
  <c r="J9" i="10"/>
  <c r="I9" i="10"/>
  <c r="H9" i="10"/>
  <c r="G9" i="10"/>
  <c r="F9" i="10"/>
  <c r="E9" i="10"/>
  <c r="E123" i="11"/>
  <c r="E109" i="12" s="1"/>
  <c r="J157" i="11"/>
  <c r="J54" i="12" s="1"/>
  <c r="H112" i="11"/>
  <c r="H137" i="12" s="1"/>
  <c r="F99" i="11"/>
  <c r="F107" i="12" s="1"/>
  <c r="O74" i="11"/>
  <c r="O76" i="12" s="1"/>
  <c r="J50" i="11"/>
  <c r="J74" i="12" s="1"/>
  <c r="G43" i="11"/>
  <c r="E163" i="11"/>
  <c r="E139" i="11"/>
  <c r="E127" i="11"/>
  <c r="E115" i="11"/>
  <c r="E91" i="11"/>
  <c r="E79" i="11"/>
  <c r="E67" i="11"/>
  <c r="E43" i="11"/>
  <c r="E31" i="11"/>
  <c r="E14" i="8"/>
  <c r="E13" i="8"/>
  <c r="E19" i="11"/>
  <c r="I19" i="11"/>
  <c r="E14" i="11"/>
  <c r="E71" i="12" s="1"/>
  <c r="C25" i="12"/>
  <c r="C24" i="12"/>
  <c r="C23" i="12"/>
  <c r="C22" i="12"/>
  <c r="C21" i="12"/>
  <c r="C20" i="12"/>
  <c r="C19" i="12"/>
  <c r="C18" i="12"/>
  <c r="C17" i="12"/>
  <c r="C16" i="12"/>
  <c r="C15" i="12"/>
  <c r="C14" i="12"/>
  <c r="C13" i="12"/>
  <c r="P18" i="7"/>
  <c r="O18" i="7"/>
  <c r="N18" i="7"/>
  <c r="M18" i="7"/>
  <c r="L18" i="7"/>
  <c r="K18" i="7"/>
  <c r="J18" i="7"/>
  <c r="I18" i="7"/>
  <c r="H18" i="7"/>
  <c r="G18" i="7"/>
  <c r="F18" i="7"/>
  <c r="C72" i="12" l="1"/>
  <c r="C159" i="12"/>
  <c r="C43" i="12"/>
  <c r="C130" i="12"/>
  <c r="C101" i="12"/>
  <c r="C160" i="12"/>
  <c r="C102" i="12"/>
  <c r="C44" i="12"/>
  <c r="C131" i="12"/>
  <c r="C73" i="12"/>
  <c r="C158" i="12"/>
  <c r="C42" i="12"/>
  <c r="C71" i="12"/>
  <c r="C100" i="12"/>
  <c r="C129" i="12"/>
  <c r="R285" i="11"/>
  <c r="L183" i="8"/>
  <c r="L17" i="13" s="1"/>
  <c r="G183" i="8"/>
  <c r="G17" i="13" s="1"/>
  <c r="K183" i="8"/>
  <c r="K17" i="13" s="1"/>
  <c r="O183" i="8"/>
  <c r="O17" i="13" s="1"/>
  <c r="H183" i="8"/>
  <c r="H17" i="13" s="1"/>
  <c r="E183" i="8"/>
  <c r="I183" i="8"/>
  <c r="I17" i="13" s="1"/>
  <c r="M183" i="8"/>
  <c r="P183" i="8"/>
  <c r="F183" i="8"/>
  <c r="F17" i="13" s="1"/>
  <c r="J183" i="8"/>
  <c r="N183" i="8"/>
  <c r="N17" i="13" s="1"/>
  <c r="F154" i="8"/>
  <c r="F16" i="13" s="1"/>
  <c r="J154" i="8"/>
  <c r="J16" i="13" s="1"/>
  <c r="N154" i="8"/>
  <c r="N16" i="13" s="1"/>
  <c r="P154" i="8"/>
  <c r="P16" i="13" s="1"/>
  <c r="G125" i="8"/>
  <c r="G15" i="13" s="1"/>
  <c r="K125" i="8"/>
  <c r="K15" i="13" s="1"/>
  <c r="O125" i="8"/>
  <c r="O15" i="13" s="1"/>
  <c r="G154" i="8"/>
  <c r="G16" i="13" s="1"/>
  <c r="K154" i="8"/>
  <c r="K16" i="13" s="1"/>
  <c r="O154" i="8"/>
  <c r="O16" i="13" s="1"/>
  <c r="I125" i="8"/>
  <c r="I15" i="13" s="1"/>
  <c r="M125" i="8"/>
  <c r="M15" i="13" s="1"/>
  <c r="M154" i="8"/>
  <c r="M16" i="13" s="1"/>
  <c r="F96" i="8"/>
  <c r="F14" i="13" s="1"/>
  <c r="J96" i="8"/>
  <c r="J14" i="13" s="1"/>
  <c r="N96" i="8"/>
  <c r="N14" i="13" s="1"/>
  <c r="I96" i="8"/>
  <c r="I14" i="13" s="1"/>
  <c r="M96" i="8"/>
  <c r="M14" i="13" s="1"/>
  <c r="H38" i="8"/>
  <c r="H12" i="13" s="1"/>
  <c r="L38" i="8"/>
  <c r="L12" i="13" s="1"/>
  <c r="P38" i="8"/>
  <c r="P12" i="13" s="1"/>
  <c r="I38" i="8"/>
  <c r="I12" i="13" s="1"/>
  <c r="M38" i="8"/>
  <c r="M12" i="13" s="1"/>
  <c r="F38" i="8"/>
  <c r="F12" i="13" s="1"/>
  <c r="J38" i="8"/>
  <c r="J12" i="13" s="1"/>
  <c r="N38" i="8"/>
  <c r="N12" i="13" s="1"/>
  <c r="E38" i="8"/>
  <c r="E12" i="13" s="1"/>
  <c r="G38" i="8"/>
  <c r="G12" i="13" s="1"/>
  <c r="K38" i="8"/>
  <c r="K12" i="13" s="1"/>
  <c r="O38" i="8"/>
  <c r="O12" i="13" s="1"/>
  <c r="J17" i="13"/>
  <c r="R261" i="11"/>
  <c r="E195" i="8"/>
  <c r="E16" i="15" s="1"/>
  <c r="J190" i="8"/>
  <c r="G191" i="8"/>
  <c r="L192" i="8"/>
  <c r="L13" i="15" s="1"/>
  <c r="J194" i="8"/>
  <c r="J15" i="15" s="1"/>
  <c r="O195" i="8"/>
  <c r="O16" i="15" s="1"/>
  <c r="I197" i="8"/>
  <c r="I18" i="15" s="1"/>
  <c r="N198" i="8"/>
  <c r="N19" i="15" s="1"/>
  <c r="H200" i="8"/>
  <c r="H21" i="15" s="1"/>
  <c r="E194" i="8"/>
  <c r="E15" i="15" s="1"/>
  <c r="E198" i="8"/>
  <c r="E19" i="15" s="1"/>
  <c r="E202" i="8"/>
  <c r="E23" i="15" s="1"/>
  <c r="I190" i="8"/>
  <c r="M190" i="8"/>
  <c r="F191" i="8"/>
  <c r="J191" i="8"/>
  <c r="N191" i="8"/>
  <c r="G192" i="8"/>
  <c r="G13" i="15" s="1"/>
  <c r="K192" i="8"/>
  <c r="K13" i="15" s="1"/>
  <c r="O192" i="8"/>
  <c r="O13" i="15" s="1"/>
  <c r="H193" i="8"/>
  <c r="H14" i="15" s="1"/>
  <c r="L193" i="8"/>
  <c r="L14" i="15" s="1"/>
  <c r="P193" i="8"/>
  <c r="P14" i="15" s="1"/>
  <c r="I194" i="8"/>
  <c r="I15" i="15" s="1"/>
  <c r="M194" i="8"/>
  <c r="M15" i="15" s="1"/>
  <c r="F195" i="8"/>
  <c r="F16" i="15" s="1"/>
  <c r="J195" i="8"/>
  <c r="J16" i="15" s="1"/>
  <c r="N195" i="8"/>
  <c r="N16" i="15" s="1"/>
  <c r="G196" i="8"/>
  <c r="G17" i="15" s="1"/>
  <c r="K196" i="8"/>
  <c r="K17" i="15" s="1"/>
  <c r="O196" i="8"/>
  <c r="O17" i="15" s="1"/>
  <c r="H197" i="8"/>
  <c r="H18" i="15" s="1"/>
  <c r="L197" i="8"/>
  <c r="L18" i="15" s="1"/>
  <c r="P197" i="8"/>
  <c r="P18" i="15" s="1"/>
  <c r="I198" i="8"/>
  <c r="I19" i="15" s="1"/>
  <c r="M198" i="8"/>
  <c r="M19" i="15" s="1"/>
  <c r="F199" i="8"/>
  <c r="F20" i="15" s="1"/>
  <c r="J199" i="8"/>
  <c r="J20" i="15" s="1"/>
  <c r="N199" i="8"/>
  <c r="N20" i="15" s="1"/>
  <c r="G200" i="8"/>
  <c r="G21" i="15" s="1"/>
  <c r="K200" i="8"/>
  <c r="K21" i="15" s="1"/>
  <c r="O200" i="8"/>
  <c r="O21" i="15" s="1"/>
  <c r="H201" i="8"/>
  <c r="H22" i="15" s="1"/>
  <c r="L201" i="8"/>
  <c r="L22" i="15" s="1"/>
  <c r="P201" i="8"/>
  <c r="P22" i="15" s="1"/>
  <c r="I202" i="8"/>
  <c r="I23" i="15" s="1"/>
  <c r="M202" i="8"/>
  <c r="M23" i="15" s="1"/>
  <c r="E191" i="8"/>
  <c r="F190" i="8"/>
  <c r="K191" i="8"/>
  <c r="P192" i="8"/>
  <c r="P13" i="15" s="1"/>
  <c r="M193" i="8"/>
  <c r="M14" i="15" s="1"/>
  <c r="G195" i="8"/>
  <c r="G16" i="15" s="1"/>
  <c r="L196" i="8"/>
  <c r="L17" i="15" s="1"/>
  <c r="F198" i="8"/>
  <c r="F19" i="15" s="1"/>
  <c r="K199" i="8"/>
  <c r="K20" i="15" s="1"/>
  <c r="L200" i="8"/>
  <c r="L21" i="15" s="1"/>
  <c r="M201" i="8"/>
  <c r="M22" i="15" s="1"/>
  <c r="N202" i="8"/>
  <c r="N23" i="15" s="1"/>
  <c r="E192" i="8"/>
  <c r="E13" i="15" s="1"/>
  <c r="E196" i="8"/>
  <c r="E17" i="15" s="1"/>
  <c r="E200" i="8"/>
  <c r="E21" i="15" s="1"/>
  <c r="G190" i="8"/>
  <c r="K190" i="8"/>
  <c r="O190" i="8"/>
  <c r="H191" i="8"/>
  <c r="L191" i="8"/>
  <c r="P191" i="8"/>
  <c r="I192" i="8"/>
  <c r="I13" i="15" s="1"/>
  <c r="M192" i="8"/>
  <c r="M13" i="15" s="1"/>
  <c r="F193" i="8"/>
  <c r="F14" i="15" s="1"/>
  <c r="J193" i="8"/>
  <c r="J14" i="15" s="1"/>
  <c r="N193" i="8"/>
  <c r="N14" i="15" s="1"/>
  <c r="G194" i="8"/>
  <c r="G15" i="15" s="1"/>
  <c r="K194" i="8"/>
  <c r="K15" i="15" s="1"/>
  <c r="O194" i="8"/>
  <c r="O15" i="15" s="1"/>
  <c r="H195" i="8"/>
  <c r="H16" i="15" s="1"/>
  <c r="L195" i="8"/>
  <c r="L16" i="15" s="1"/>
  <c r="P195" i="8"/>
  <c r="P16" i="15" s="1"/>
  <c r="I196" i="8"/>
  <c r="I17" i="15" s="1"/>
  <c r="M196" i="8"/>
  <c r="M17" i="15" s="1"/>
  <c r="F197" i="8"/>
  <c r="F18" i="15" s="1"/>
  <c r="J197" i="8"/>
  <c r="J18" i="15" s="1"/>
  <c r="N197" i="8"/>
  <c r="N18" i="15" s="1"/>
  <c r="G198" i="8"/>
  <c r="G19" i="15" s="1"/>
  <c r="K198" i="8"/>
  <c r="K19" i="15" s="1"/>
  <c r="O198" i="8"/>
  <c r="O19" i="15" s="1"/>
  <c r="H199" i="8"/>
  <c r="H20" i="15" s="1"/>
  <c r="L199" i="8"/>
  <c r="L20" i="15" s="1"/>
  <c r="P199" i="8"/>
  <c r="P20" i="15" s="1"/>
  <c r="I200" i="8"/>
  <c r="I21" i="15" s="1"/>
  <c r="M200" i="8"/>
  <c r="M21" i="15" s="1"/>
  <c r="F201" i="8"/>
  <c r="F22" i="15" s="1"/>
  <c r="J201" i="8"/>
  <c r="N201" i="8"/>
  <c r="N22" i="15" s="1"/>
  <c r="G202" i="8"/>
  <c r="G23" i="15" s="1"/>
  <c r="K202" i="8"/>
  <c r="K23" i="15" s="1"/>
  <c r="O202" i="8"/>
  <c r="O23" i="15" s="1"/>
  <c r="R249" i="11"/>
  <c r="E199" i="8"/>
  <c r="E20" i="15" s="1"/>
  <c r="N190" i="8"/>
  <c r="O191" i="8"/>
  <c r="H192" i="8"/>
  <c r="H13" i="15" s="1"/>
  <c r="I193" i="8"/>
  <c r="I14" i="15" s="1"/>
  <c r="F194" i="8"/>
  <c r="F15" i="15" s="1"/>
  <c r="N194" i="8"/>
  <c r="N15" i="15" s="1"/>
  <c r="K195" i="8"/>
  <c r="K16" i="15" s="1"/>
  <c r="H196" i="8"/>
  <c r="H17" i="15" s="1"/>
  <c r="P196" i="8"/>
  <c r="P17" i="15" s="1"/>
  <c r="M197" i="8"/>
  <c r="M18" i="15" s="1"/>
  <c r="J198" i="8"/>
  <c r="J19" i="15" s="1"/>
  <c r="G199" i="8"/>
  <c r="G20" i="15" s="1"/>
  <c r="O199" i="8"/>
  <c r="O20" i="15" s="1"/>
  <c r="P200" i="8"/>
  <c r="P21" i="15" s="1"/>
  <c r="I201" i="8"/>
  <c r="I22" i="15" s="1"/>
  <c r="F202" i="8"/>
  <c r="F23" i="15" s="1"/>
  <c r="J202" i="8"/>
  <c r="J23" i="15" s="1"/>
  <c r="E193" i="8"/>
  <c r="E14" i="15" s="1"/>
  <c r="E197" i="8"/>
  <c r="E18" i="15" s="1"/>
  <c r="E201" i="8"/>
  <c r="E22" i="15" s="1"/>
  <c r="H190" i="8"/>
  <c r="L190" i="8"/>
  <c r="P190" i="8"/>
  <c r="I191" i="8"/>
  <c r="M191" i="8"/>
  <c r="F192" i="8"/>
  <c r="F13" i="15" s="1"/>
  <c r="J192" i="8"/>
  <c r="J13" i="15" s="1"/>
  <c r="N192" i="8"/>
  <c r="N13" i="15" s="1"/>
  <c r="G193" i="8"/>
  <c r="G14" i="15" s="1"/>
  <c r="K193" i="8"/>
  <c r="K14" i="15" s="1"/>
  <c r="O193" i="8"/>
  <c r="O14" i="15" s="1"/>
  <c r="H194" i="8"/>
  <c r="H15" i="15" s="1"/>
  <c r="L194" i="8"/>
  <c r="L15" i="15" s="1"/>
  <c r="P194" i="8"/>
  <c r="P15" i="15" s="1"/>
  <c r="I195" i="8"/>
  <c r="I16" i="15" s="1"/>
  <c r="M195" i="8"/>
  <c r="M16" i="15" s="1"/>
  <c r="F196" i="8"/>
  <c r="F17" i="15" s="1"/>
  <c r="J196" i="8"/>
  <c r="J17" i="15" s="1"/>
  <c r="N196" i="8"/>
  <c r="N17" i="15" s="1"/>
  <c r="G197" i="8"/>
  <c r="G18" i="15" s="1"/>
  <c r="K197" i="8"/>
  <c r="K18" i="15" s="1"/>
  <c r="O197" i="8"/>
  <c r="O18" i="15" s="1"/>
  <c r="H198" i="8"/>
  <c r="H19" i="15" s="1"/>
  <c r="L198" i="8"/>
  <c r="L19" i="15" s="1"/>
  <c r="P198" i="8"/>
  <c r="P19" i="15" s="1"/>
  <c r="I199" i="8"/>
  <c r="I20" i="15" s="1"/>
  <c r="M199" i="8"/>
  <c r="M20" i="15" s="1"/>
  <c r="F200" i="8"/>
  <c r="F21" i="15" s="1"/>
  <c r="J200" i="8"/>
  <c r="J21" i="15" s="1"/>
  <c r="N200" i="8"/>
  <c r="N21" i="15" s="1"/>
  <c r="G201" i="8"/>
  <c r="G22" i="15" s="1"/>
  <c r="K201" i="8"/>
  <c r="K22" i="15" s="1"/>
  <c r="O201" i="8"/>
  <c r="O22" i="15" s="1"/>
  <c r="H202" i="8"/>
  <c r="H23" i="15" s="1"/>
  <c r="L202" i="8"/>
  <c r="L23" i="15" s="1"/>
  <c r="P202" i="8"/>
  <c r="P23" i="15" s="1"/>
  <c r="E190" i="8"/>
  <c r="R237" i="11"/>
  <c r="R273" i="11"/>
  <c r="E13" i="13"/>
  <c r="P14" i="13"/>
  <c r="H15" i="13"/>
  <c r="L13" i="13"/>
  <c r="I16" i="13"/>
  <c r="M17" i="13"/>
  <c r="L16" i="13"/>
  <c r="L14" i="13"/>
  <c r="H14" i="13"/>
  <c r="L15" i="13"/>
  <c r="M13" i="13"/>
  <c r="P15" i="13"/>
  <c r="H16" i="13"/>
  <c r="P17" i="13"/>
  <c r="J49" i="11"/>
  <c r="J45" i="12" s="1"/>
  <c r="F37" i="11"/>
  <c r="F44" i="12" s="1"/>
  <c r="E73" i="11"/>
  <c r="E47" i="12" s="1"/>
  <c r="F135" i="11"/>
  <c r="F110" i="12" s="1"/>
  <c r="F100" i="11"/>
  <c r="F136" i="12" s="1"/>
  <c r="I15" i="11"/>
  <c r="I100" i="12" s="1"/>
  <c r="C15" i="8"/>
  <c r="E25" i="11"/>
  <c r="E43" i="12" s="1"/>
  <c r="E39" i="11"/>
  <c r="E102" i="12" s="1"/>
  <c r="F39" i="11"/>
  <c r="F102" i="12" s="1"/>
  <c r="J53" i="11"/>
  <c r="J161" i="12" s="1"/>
  <c r="E132" i="11"/>
  <c r="E23" i="12" s="1"/>
  <c r="E110" i="11"/>
  <c r="E79" i="12" s="1"/>
  <c r="E136" i="11"/>
  <c r="E139" i="12" s="1"/>
  <c r="I12" i="11"/>
  <c r="I13" i="12" s="1"/>
  <c r="I16" i="11"/>
  <c r="I129" i="12" s="1"/>
  <c r="C23" i="8"/>
  <c r="G110" i="11"/>
  <c r="G79" i="12" s="1"/>
  <c r="E27" i="11"/>
  <c r="E101" i="12" s="1"/>
  <c r="E41" i="11"/>
  <c r="E160" i="12" s="1"/>
  <c r="F41" i="11"/>
  <c r="F160" i="12" s="1"/>
  <c r="E61" i="11"/>
  <c r="E46" i="12" s="1"/>
  <c r="E156" i="11"/>
  <c r="E25" i="12" s="1"/>
  <c r="E112" i="11"/>
  <c r="E137" i="12" s="1"/>
  <c r="E158" i="11"/>
  <c r="E83" i="12" s="1"/>
  <c r="H108" i="11"/>
  <c r="H21" i="12" s="1"/>
  <c r="J55" i="11"/>
  <c r="I13" i="11"/>
  <c r="I42" i="12" s="1"/>
  <c r="I17" i="11"/>
  <c r="I158" i="12" s="1"/>
  <c r="E29" i="11"/>
  <c r="E159" i="12" s="1"/>
  <c r="E63" i="11"/>
  <c r="E104" i="12" s="1"/>
  <c r="E86" i="11"/>
  <c r="E77" i="12" s="1"/>
  <c r="E160" i="11"/>
  <c r="E141" i="12" s="1"/>
  <c r="H110" i="11"/>
  <c r="H79" i="12" s="1"/>
  <c r="H115" i="11"/>
  <c r="I14" i="11"/>
  <c r="I71" i="12" s="1"/>
  <c r="F163" i="11"/>
  <c r="E37" i="11"/>
  <c r="E44" i="12" s="1"/>
  <c r="G38" i="11"/>
  <c r="G73" i="12" s="1"/>
  <c r="J51" i="11"/>
  <c r="J103" i="12" s="1"/>
  <c r="E65" i="11"/>
  <c r="E162" i="12" s="1"/>
  <c r="E77" i="11"/>
  <c r="E163" i="12" s="1"/>
  <c r="E88" i="11"/>
  <c r="E135" i="12" s="1"/>
  <c r="E134" i="11"/>
  <c r="E81" i="12" s="1"/>
  <c r="F96" i="11"/>
  <c r="F20" i="12" s="1"/>
  <c r="H113" i="11"/>
  <c r="H166" i="12" s="1"/>
  <c r="F91" i="11"/>
  <c r="F89" i="11"/>
  <c r="F164" i="12" s="1"/>
  <c r="F85" i="11"/>
  <c r="F48" i="12" s="1"/>
  <c r="F88" i="11"/>
  <c r="F135" i="12" s="1"/>
  <c r="F84" i="11"/>
  <c r="F19" i="12" s="1"/>
  <c r="F87" i="11"/>
  <c r="F106" i="12" s="1"/>
  <c r="F86" i="11"/>
  <c r="F77" i="12" s="1"/>
  <c r="E36" i="10"/>
  <c r="E15" i="11"/>
  <c r="E100" i="12" s="1"/>
  <c r="E17" i="11"/>
  <c r="E158" i="12" s="1"/>
  <c r="E13" i="11"/>
  <c r="E42" i="12" s="1"/>
  <c r="E16" i="11"/>
  <c r="E129" i="12" s="1"/>
  <c r="L28" i="11"/>
  <c r="L130" i="12" s="1"/>
  <c r="L24" i="11"/>
  <c r="L14" i="12" s="1"/>
  <c r="L31" i="11"/>
  <c r="L29" i="11"/>
  <c r="L159" i="12" s="1"/>
  <c r="L27" i="11"/>
  <c r="L101" i="12" s="1"/>
  <c r="L25" i="11"/>
  <c r="L43" i="12" s="1"/>
  <c r="L26" i="11"/>
  <c r="L72" i="12" s="1"/>
  <c r="E55" i="11"/>
  <c r="E52" i="11"/>
  <c r="E132" i="12" s="1"/>
  <c r="E48" i="11"/>
  <c r="E16" i="12" s="1"/>
  <c r="E51" i="11"/>
  <c r="E103" i="12" s="1"/>
  <c r="E50" i="11"/>
  <c r="E74" i="12" s="1"/>
  <c r="E103" i="11"/>
  <c r="E100" i="11"/>
  <c r="E136" i="12" s="1"/>
  <c r="E99" i="11"/>
  <c r="E107" i="12" s="1"/>
  <c r="E98" i="11"/>
  <c r="E78" i="12" s="1"/>
  <c r="E101" i="11"/>
  <c r="E165" i="12" s="1"/>
  <c r="E97" i="11"/>
  <c r="E49" i="12" s="1"/>
  <c r="E96" i="11"/>
  <c r="E20" i="12" s="1"/>
  <c r="E151" i="11"/>
  <c r="E148" i="11"/>
  <c r="E140" i="12" s="1"/>
  <c r="E147" i="11"/>
  <c r="E111" i="12" s="1"/>
  <c r="E146" i="11"/>
  <c r="E82" i="12" s="1"/>
  <c r="E144" i="11"/>
  <c r="E24" i="12" s="1"/>
  <c r="E149" i="11"/>
  <c r="E169" i="12" s="1"/>
  <c r="E145" i="11"/>
  <c r="E53" i="12" s="1"/>
  <c r="M64" i="11"/>
  <c r="M133" i="12" s="1"/>
  <c r="M63" i="11"/>
  <c r="M104" i="12" s="1"/>
  <c r="M60" i="11"/>
  <c r="M62" i="11"/>
  <c r="M75" i="12" s="1"/>
  <c r="M61" i="11"/>
  <c r="M46" i="12" s="1"/>
  <c r="M65" i="11"/>
  <c r="M162" i="12" s="1"/>
  <c r="M67" i="11"/>
  <c r="P127" i="11"/>
  <c r="P124" i="11"/>
  <c r="P138" i="12" s="1"/>
  <c r="P122" i="11"/>
  <c r="P80" i="12" s="1"/>
  <c r="P120" i="11"/>
  <c r="P123" i="11"/>
  <c r="P109" i="12" s="1"/>
  <c r="P125" i="11"/>
  <c r="P167" i="12" s="1"/>
  <c r="P121" i="11"/>
  <c r="P51" i="12" s="1"/>
  <c r="E49" i="11"/>
  <c r="E45" i="12" s="1"/>
  <c r="E13" i="12"/>
  <c r="E53" i="11"/>
  <c r="E161" i="12" s="1"/>
  <c r="G109" i="11"/>
  <c r="G50" i="12" s="1"/>
  <c r="F110" i="11"/>
  <c r="F79" i="12" s="1"/>
  <c r="F159" i="11"/>
  <c r="F112" i="12" s="1"/>
  <c r="C19" i="8"/>
  <c r="F136" i="11"/>
  <c r="F139" i="12" s="1"/>
  <c r="O72" i="11"/>
  <c r="O18" i="12" s="1"/>
  <c r="O76" i="11"/>
  <c r="O134" i="12" s="1"/>
  <c r="O75" i="11"/>
  <c r="O105" i="12" s="1"/>
  <c r="O77" i="11"/>
  <c r="O163" i="12" s="1"/>
  <c r="O79" i="11"/>
  <c r="M149" i="11"/>
  <c r="M169" i="12" s="1"/>
  <c r="M147" i="11"/>
  <c r="M111" i="12" s="1"/>
  <c r="M145" i="11"/>
  <c r="M53" i="12" s="1"/>
  <c r="M146" i="11"/>
  <c r="M82" i="12" s="1"/>
  <c r="M144" i="11"/>
  <c r="M24" i="12" s="1"/>
  <c r="M151" i="11"/>
  <c r="M148" i="11"/>
  <c r="M140" i="12" s="1"/>
  <c r="E26" i="11"/>
  <c r="E72" i="12" s="1"/>
  <c r="E38" i="11"/>
  <c r="E73" i="12" s="1"/>
  <c r="F36" i="11"/>
  <c r="F15" i="12" s="1"/>
  <c r="G39" i="11"/>
  <c r="G102" i="12" s="1"/>
  <c r="F40" i="11"/>
  <c r="F131" i="12" s="1"/>
  <c r="J48" i="11"/>
  <c r="J16" i="12" s="1"/>
  <c r="J52" i="11"/>
  <c r="J132" i="12" s="1"/>
  <c r="E62" i="11"/>
  <c r="E75" i="12" s="1"/>
  <c r="F64" i="11"/>
  <c r="F133" i="12" s="1"/>
  <c r="E74" i="11"/>
  <c r="E76" i="12" s="1"/>
  <c r="E108" i="11"/>
  <c r="E21" i="12" s="1"/>
  <c r="E87" i="11"/>
  <c r="E106" i="12" s="1"/>
  <c r="E109" i="11"/>
  <c r="E50" i="12" s="1"/>
  <c r="E113" i="11"/>
  <c r="E166" i="12" s="1"/>
  <c r="E124" i="11"/>
  <c r="E138" i="12" s="1"/>
  <c r="E135" i="11"/>
  <c r="E110" i="12" s="1"/>
  <c r="E157" i="11"/>
  <c r="E54" i="12" s="1"/>
  <c r="E161" i="11"/>
  <c r="E170" i="12" s="1"/>
  <c r="F97" i="11"/>
  <c r="F49" i="12" s="1"/>
  <c r="F101" i="11"/>
  <c r="F165" i="12" s="1"/>
  <c r="H109" i="11"/>
  <c r="H50" i="12" s="1"/>
  <c r="F111" i="11"/>
  <c r="F108" i="12" s="1"/>
  <c r="F113" i="11"/>
  <c r="F166" i="12" s="1"/>
  <c r="F161" i="11"/>
  <c r="F170" i="12" s="1"/>
  <c r="F115" i="11"/>
  <c r="O73" i="11"/>
  <c r="O47" i="12" s="1"/>
  <c r="K31" i="11"/>
  <c r="K26" i="11"/>
  <c r="K72" i="12" s="1"/>
  <c r="K25" i="11"/>
  <c r="K43" i="12" s="1"/>
  <c r="K24" i="11"/>
  <c r="K28" i="11"/>
  <c r="K130" i="12" s="1"/>
  <c r="G115" i="11"/>
  <c r="G113" i="11"/>
  <c r="G166" i="12" s="1"/>
  <c r="F158" i="11"/>
  <c r="F83" i="12" s="1"/>
  <c r="F160" i="11"/>
  <c r="F141" i="12" s="1"/>
  <c r="F156" i="11"/>
  <c r="F25" i="12" s="1"/>
  <c r="J158" i="11"/>
  <c r="J83" i="12" s="1"/>
  <c r="J160" i="11"/>
  <c r="J141" i="12" s="1"/>
  <c r="J156" i="11"/>
  <c r="J25" i="12" s="1"/>
  <c r="G36" i="11"/>
  <c r="G15" i="12" s="1"/>
  <c r="G40" i="11"/>
  <c r="G131" i="12" s="1"/>
  <c r="F61" i="11"/>
  <c r="F46" i="12" s="1"/>
  <c r="F65" i="11"/>
  <c r="F162" i="12" s="1"/>
  <c r="E75" i="11"/>
  <c r="E105" i="12" s="1"/>
  <c r="E120" i="11"/>
  <c r="E22" i="12" s="1"/>
  <c r="E121" i="11"/>
  <c r="E51" i="12" s="1"/>
  <c r="E125" i="11"/>
  <c r="E167" i="12" s="1"/>
  <c r="F98" i="11"/>
  <c r="F78" i="12" s="1"/>
  <c r="F108" i="11"/>
  <c r="F21" i="12" s="1"/>
  <c r="G111" i="11"/>
  <c r="G108" i="12" s="1"/>
  <c r="F112" i="11"/>
  <c r="F137" i="12" s="1"/>
  <c r="J159" i="11"/>
  <c r="J112" i="12" s="1"/>
  <c r="F103" i="11"/>
  <c r="K27" i="11"/>
  <c r="K101" i="12" s="1"/>
  <c r="E24" i="11"/>
  <c r="E14" i="12" s="1"/>
  <c r="E28" i="11"/>
  <c r="E130" i="12" s="1"/>
  <c r="E36" i="11"/>
  <c r="E15" i="12" s="1"/>
  <c r="E40" i="11"/>
  <c r="E131" i="12" s="1"/>
  <c r="G37" i="11"/>
  <c r="G44" i="12" s="1"/>
  <c r="F38" i="11"/>
  <c r="F73" i="12" s="1"/>
  <c r="G41" i="11"/>
  <c r="G160" i="12" s="1"/>
  <c r="E60" i="11"/>
  <c r="E17" i="12" s="1"/>
  <c r="E64" i="11"/>
  <c r="E133" i="12" s="1"/>
  <c r="F62" i="11"/>
  <c r="F75" i="12" s="1"/>
  <c r="E72" i="11"/>
  <c r="E18" i="12" s="1"/>
  <c r="E76" i="11"/>
  <c r="E134" i="12" s="1"/>
  <c r="E84" i="11"/>
  <c r="E19" i="12" s="1"/>
  <c r="E85" i="11"/>
  <c r="E48" i="12" s="1"/>
  <c r="E89" i="11"/>
  <c r="E164" i="12" s="1"/>
  <c r="E111" i="11"/>
  <c r="E108" i="12" s="1"/>
  <c r="E122" i="11"/>
  <c r="E80" i="12" s="1"/>
  <c r="E133" i="11"/>
  <c r="E52" i="12" s="1"/>
  <c r="E137" i="11"/>
  <c r="E168" i="12" s="1"/>
  <c r="E159" i="11"/>
  <c r="E112" i="12" s="1"/>
  <c r="G108" i="11"/>
  <c r="G21" i="12" s="1"/>
  <c r="F109" i="11"/>
  <c r="F50" i="12" s="1"/>
  <c r="H111" i="11"/>
  <c r="H108" i="12" s="1"/>
  <c r="G112" i="11"/>
  <c r="G137" i="12" s="1"/>
  <c r="F157" i="11"/>
  <c r="F54" i="12" s="1"/>
  <c r="J161" i="11"/>
  <c r="J170" i="12" s="1"/>
  <c r="F43" i="11"/>
  <c r="J163" i="11"/>
  <c r="K29" i="11"/>
  <c r="K159" i="12" s="1"/>
  <c r="C16" i="8"/>
  <c r="C20" i="8"/>
  <c r="C24" i="8"/>
  <c r="C13" i="8"/>
  <c r="C17" i="8"/>
  <c r="C21" i="8"/>
  <c r="C25" i="8"/>
  <c r="R52" i="8"/>
  <c r="R130" i="8"/>
  <c r="R73" i="8"/>
  <c r="C14" i="8"/>
  <c r="C18" i="8"/>
  <c r="C22" i="8"/>
  <c r="R103" i="8"/>
  <c r="R161" i="8"/>
  <c r="R134" i="8"/>
  <c r="R77" i="8"/>
  <c r="R107" i="8"/>
  <c r="R165" i="8"/>
  <c r="R138" i="8"/>
  <c r="R81" i="8"/>
  <c r="R111" i="8"/>
  <c r="R169" i="8"/>
  <c r="R46" i="8"/>
  <c r="R16" i="8"/>
  <c r="R24" i="8"/>
  <c r="R15" i="8"/>
  <c r="R19" i="8"/>
  <c r="R23" i="8"/>
  <c r="R45" i="8"/>
  <c r="R53" i="8"/>
  <c r="R54" i="8"/>
  <c r="R100" i="8"/>
  <c r="R129" i="8"/>
  <c r="R72" i="8"/>
  <c r="R159" i="8"/>
  <c r="R102" i="8"/>
  <c r="R131" i="8"/>
  <c r="R132" i="8"/>
  <c r="R162" i="8"/>
  <c r="R76" i="8"/>
  <c r="R105" i="8"/>
  <c r="R106" i="8"/>
  <c r="R78" i="8"/>
  <c r="R79" i="8"/>
  <c r="R108" i="8"/>
  <c r="R137" i="8"/>
  <c r="R80" i="8"/>
  <c r="R167" i="8"/>
  <c r="R110" i="8"/>
  <c r="R139" i="8"/>
  <c r="R168" i="8"/>
  <c r="R83" i="8"/>
  <c r="R141" i="8"/>
  <c r="R170" i="8"/>
  <c r="R17" i="8"/>
  <c r="R21" i="8"/>
  <c r="R25" i="8"/>
  <c r="F15" i="13"/>
  <c r="J15" i="13"/>
  <c r="N15" i="13"/>
  <c r="E15" i="13"/>
  <c r="H13" i="13"/>
  <c r="P13" i="13"/>
  <c r="R20" i="8"/>
  <c r="R18" i="8"/>
  <c r="R22" i="8"/>
  <c r="R43" i="8"/>
  <c r="R71" i="8"/>
  <c r="R158" i="8"/>
  <c r="R101" i="8"/>
  <c r="R160" i="8"/>
  <c r="R74" i="8"/>
  <c r="R75" i="8"/>
  <c r="R104" i="8"/>
  <c r="R133" i="8"/>
  <c r="R163" i="8"/>
  <c r="R135" i="8"/>
  <c r="R164" i="8"/>
  <c r="R136" i="8"/>
  <c r="R166" i="8"/>
  <c r="R109" i="8"/>
  <c r="R82" i="8"/>
  <c r="R140" i="8"/>
  <c r="G14" i="13"/>
  <c r="K14" i="13"/>
  <c r="O14" i="13"/>
  <c r="R48" i="8"/>
  <c r="R49" i="8"/>
  <c r="R50" i="8"/>
  <c r="E16" i="13"/>
  <c r="E17" i="13"/>
  <c r="R112" i="8"/>
  <c r="F13" i="13"/>
  <c r="N13" i="13"/>
  <c r="E14" i="13"/>
  <c r="R44" i="8"/>
  <c r="R47" i="8"/>
  <c r="R51" i="8"/>
  <c r="G13" i="13"/>
  <c r="O13" i="13"/>
  <c r="K13" i="13"/>
  <c r="J13" i="13"/>
  <c r="I13" i="13"/>
  <c r="R42" i="8"/>
  <c r="R13" i="8"/>
  <c r="R14" i="8"/>
  <c r="C159" i="8" l="1"/>
  <c r="C101" i="8"/>
  <c r="C191" i="8"/>
  <c r="C130" i="8"/>
  <c r="C72" i="8"/>
  <c r="C43" i="8"/>
  <c r="C102" i="8"/>
  <c r="C160" i="8"/>
  <c r="C192" i="8"/>
  <c r="C131" i="8"/>
  <c r="C44" i="8"/>
  <c r="C73" i="8"/>
  <c r="C190" i="8"/>
  <c r="C158" i="8"/>
  <c r="C129" i="8"/>
  <c r="C100" i="8"/>
  <c r="C71" i="8"/>
  <c r="C42" i="8"/>
  <c r="R183" i="8"/>
  <c r="E183" i="12"/>
  <c r="E26" i="13" s="1"/>
  <c r="E154" i="12"/>
  <c r="E25" i="13" s="1"/>
  <c r="E125" i="12"/>
  <c r="E24" i="13" s="1"/>
  <c r="E96" i="12"/>
  <c r="E23" i="13" s="1"/>
  <c r="E67" i="12"/>
  <c r="E22" i="13" s="1"/>
  <c r="E38" i="12"/>
  <c r="R154" i="8"/>
  <c r="R125" i="8"/>
  <c r="R67" i="8"/>
  <c r="R96" i="8"/>
  <c r="R38" i="8"/>
  <c r="E302" i="11"/>
  <c r="R17" i="13"/>
  <c r="R14" i="13"/>
  <c r="R201" i="8"/>
  <c r="R22" i="15" s="1"/>
  <c r="J22" i="15"/>
  <c r="R15" i="13"/>
  <c r="R13" i="13"/>
  <c r="R16" i="13"/>
  <c r="R12" i="13"/>
  <c r="R193" i="8"/>
  <c r="R14" i="15" s="1"/>
  <c r="R199" i="8"/>
  <c r="R20" i="15" s="1"/>
  <c r="K215" i="8"/>
  <c r="R200" i="8"/>
  <c r="R21" i="15" s="1"/>
  <c r="R192" i="8"/>
  <c r="R13" i="15" s="1"/>
  <c r="R191" i="8"/>
  <c r="I215" i="8"/>
  <c r="R202" i="8"/>
  <c r="R23" i="15" s="1"/>
  <c r="J215" i="8"/>
  <c r="R194" i="8"/>
  <c r="R15" i="15" s="1"/>
  <c r="L215" i="8"/>
  <c r="O215" i="8"/>
  <c r="G215" i="8"/>
  <c r="R196" i="8"/>
  <c r="R17" i="15" s="1"/>
  <c r="F215" i="8"/>
  <c r="R195" i="8"/>
  <c r="R16" i="15" s="1"/>
  <c r="R190" i="8"/>
  <c r="M215" i="8"/>
  <c r="P215" i="8"/>
  <c r="H215" i="8"/>
  <c r="R197" i="8"/>
  <c r="R18" i="15" s="1"/>
  <c r="N215" i="8"/>
  <c r="R198" i="8"/>
  <c r="R19" i="15" s="1"/>
  <c r="E215" i="8"/>
  <c r="T16" i="13"/>
  <c r="M18" i="13"/>
  <c r="H18" i="13"/>
  <c r="N18" i="13"/>
  <c r="K18" i="13"/>
  <c r="E18" i="13"/>
  <c r="T12" i="13"/>
  <c r="G18" i="13"/>
  <c r="F18" i="13"/>
  <c r="P18" i="13"/>
  <c r="T15" i="13"/>
  <c r="I18" i="13"/>
  <c r="J18" i="13"/>
  <c r="O18" i="13"/>
  <c r="T14" i="13"/>
  <c r="T17" i="13"/>
  <c r="L18" i="13"/>
  <c r="T13" i="13"/>
  <c r="L185" i="8"/>
  <c r="M185" i="8"/>
  <c r="F137" i="11"/>
  <c r="F168" i="12" s="1"/>
  <c r="E78" i="11"/>
  <c r="M150" i="11"/>
  <c r="G139" i="11"/>
  <c r="F102" i="11"/>
  <c r="F42" i="11"/>
  <c r="F139" i="11"/>
  <c r="F134" i="11"/>
  <c r="F81" i="12" s="1"/>
  <c r="F114" i="11"/>
  <c r="I18" i="11"/>
  <c r="F133" i="11"/>
  <c r="F52" i="12" s="1"/>
  <c r="F132" i="11"/>
  <c r="F23" i="12" s="1"/>
  <c r="F63" i="11"/>
  <c r="F104" i="12" s="1"/>
  <c r="G114" i="11"/>
  <c r="J162" i="11"/>
  <c r="E126" i="11"/>
  <c r="E42" i="11"/>
  <c r="O78" i="11"/>
  <c r="E138" i="11"/>
  <c r="E66" i="11"/>
  <c r="F67" i="11"/>
  <c r="E162" i="11"/>
  <c r="E150" i="11"/>
  <c r="E30" i="11"/>
  <c r="F60" i="11"/>
  <c r="F17" i="12" s="1"/>
  <c r="G163" i="11"/>
  <c r="G161" i="11"/>
  <c r="G170" i="12" s="1"/>
  <c r="G157" i="11"/>
  <c r="G54" i="12" s="1"/>
  <c r="G159" i="11"/>
  <c r="G112" i="12" s="1"/>
  <c r="G160" i="11"/>
  <c r="G141" i="12" s="1"/>
  <c r="G158" i="11"/>
  <c r="G83" i="12" s="1"/>
  <c r="G156" i="11"/>
  <c r="G103" i="11"/>
  <c r="G98" i="11"/>
  <c r="G78" i="12" s="1"/>
  <c r="G101" i="11"/>
  <c r="G165" i="12" s="1"/>
  <c r="G97" i="11"/>
  <c r="G49" i="12" s="1"/>
  <c r="G100" i="11"/>
  <c r="G136" i="12" s="1"/>
  <c r="G96" i="11"/>
  <c r="G99" i="11"/>
  <c r="G107" i="12" s="1"/>
  <c r="F148" i="11"/>
  <c r="F140" i="12" s="1"/>
  <c r="F144" i="11"/>
  <c r="F146" i="11"/>
  <c r="F82" i="12" s="1"/>
  <c r="F151" i="11"/>
  <c r="F149" i="11"/>
  <c r="F169" i="12" s="1"/>
  <c r="F147" i="11"/>
  <c r="F111" i="12" s="1"/>
  <c r="F145" i="11"/>
  <c r="F53" i="12" s="1"/>
  <c r="K55" i="11"/>
  <c r="K52" i="11"/>
  <c r="K132" i="12" s="1"/>
  <c r="K50" i="11"/>
  <c r="K74" i="12" s="1"/>
  <c r="K48" i="11"/>
  <c r="K51" i="11"/>
  <c r="K103" i="12" s="1"/>
  <c r="K53" i="11"/>
  <c r="K161" i="12" s="1"/>
  <c r="K49" i="11"/>
  <c r="K45" i="12" s="1"/>
  <c r="J54" i="11"/>
  <c r="E90" i="11"/>
  <c r="E114" i="11"/>
  <c r="E102" i="11"/>
  <c r="F162" i="11"/>
  <c r="F90" i="11"/>
  <c r="E18" i="11"/>
  <c r="F124" i="11"/>
  <c r="F138" i="12" s="1"/>
  <c r="F120" i="11"/>
  <c r="F122" i="11"/>
  <c r="F80" i="12" s="1"/>
  <c r="F123" i="11"/>
  <c r="F109" i="12" s="1"/>
  <c r="F121" i="11"/>
  <c r="F51" i="12" s="1"/>
  <c r="F127" i="11"/>
  <c r="F125" i="11"/>
  <c r="F167" i="12" s="1"/>
  <c r="J19" i="11"/>
  <c r="J16" i="11"/>
  <c r="J129" i="12" s="1"/>
  <c r="J14" i="11"/>
  <c r="J71" i="12" s="1"/>
  <c r="J12" i="11"/>
  <c r="J17" i="11"/>
  <c r="J158" i="12" s="1"/>
  <c r="J15" i="11"/>
  <c r="J100" i="12" s="1"/>
  <c r="J13" i="11"/>
  <c r="J42" i="12" s="1"/>
  <c r="H40" i="11"/>
  <c r="H131" i="12" s="1"/>
  <c r="H36" i="11"/>
  <c r="H39" i="11"/>
  <c r="H102" i="12" s="1"/>
  <c r="H38" i="11"/>
  <c r="H73" i="12" s="1"/>
  <c r="H43" i="11"/>
  <c r="H37" i="11"/>
  <c r="H44" i="12" s="1"/>
  <c r="H41" i="11"/>
  <c r="H160" i="12" s="1"/>
  <c r="P126" i="11"/>
  <c r="P22" i="12"/>
  <c r="M66" i="11"/>
  <c r="M17" i="12"/>
  <c r="F74" i="11"/>
  <c r="F76" i="12" s="1"/>
  <c r="F77" i="11"/>
  <c r="F163" i="12" s="1"/>
  <c r="F73" i="11"/>
  <c r="F47" i="12" s="1"/>
  <c r="F76" i="11"/>
  <c r="F134" i="12" s="1"/>
  <c r="F72" i="11"/>
  <c r="F79" i="11"/>
  <c r="F75" i="11"/>
  <c r="F105" i="12" s="1"/>
  <c r="E54" i="11"/>
  <c r="H114" i="11"/>
  <c r="G42" i="11"/>
  <c r="L30" i="11"/>
  <c r="F26" i="11"/>
  <c r="F72" i="12" s="1"/>
  <c r="F29" i="11"/>
  <c r="F159" i="12" s="1"/>
  <c r="F25" i="11"/>
  <c r="F43" i="12" s="1"/>
  <c r="F28" i="11"/>
  <c r="F130" i="12" s="1"/>
  <c r="F24" i="11"/>
  <c r="F31" i="11"/>
  <c r="F27" i="11"/>
  <c r="F101" i="12" s="1"/>
  <c r="I115" i="11"/>
  <c r="I113" i="11"/>
  <c r="I166" i="12" s="1"/>
  <c r="I110" i="11"/>
  <c r="I79" i="12" s="1"/>
  <c r="I109" i="11"/>
  <c r="I50" i="12" s="1"/>
  <c r="I108" i="11"/>
  <c r="I112" i="11"/>
  <c r="I137" i="12" s="1"/>
  <c r="I111" i="11"/>
  <c r="I108" i="12" s="1"/>
  <c r="K30" i="11"/>
  <c r="K14" i="12"/>
  <c r="G137" i="11"/>
  <c r="G168" i="12" s="1"/>
  <c r="G133" i="11"/>
  <c r="G52" i="12" s="1"/>
  <c r="G135" i="11"/>
  <c r="G110" i="12" s="1"/>
  <c r="G136" i="11"/>
  <c r="G139" i="12" s="1"/>
  <c r="G134" i="11"/>
  <c r="G81" i="12" s="1"/>
  <c r="F50" i="11"/>
  <c r="F74" i="12" s="1"/>
  <c r="F55" i="11"/>
  <c r="F53" i="11"/>
  <c r="F161" i="12" s="1"/>
  <c r="F49" i="11"/>
  <c r="F45" i="12" s="1"/>
  <c r="F52" i="11"/>
  <c r="F132" i="12" s="1"/>
  <c r="F48" i="11"/>
  <c r="F51" i="11"/>
  <c r="F103" i="12" s="1"/>
  <c r="M27" i="11"/>
  <c r="M101" i="12" s="1"/>
  <c r="M24" i="11"/>
  <c r="M29" i="11"/>
  <c r="M159" i="12" s="1"/>
  <c r="M26" i="11"/>
  <c r="M72" i="12" s="1"/>
  <c r="M28" i="11"/>
  <c r="M130" i="12" s="1"/>
  <c r="M25" i="11"/>
  <c r="M43" i="12" s="1"/>
  <c r="M31" i="11"/>
  <c r="F19" i="11"/>
  <c r="F16" i="11"/>
  <c r="F129" i="12" s="1"/>
  <c r="F14" i="11"/>
  <c r="F71" i="12" s="1"/>
  <c r="F12" i="11"/>
  <c r="F17" i="11"/>
  <c r="F158" i="12" s="1"/>
  <c r="F15" i="11"/>
  <c r="F100" i="12" s="1"/>
  <c r="F13" i="11"/>
  <c r="F42" i="12" s="1"/>
  <c r="F36" i="10"/>
  <c r="G91" i="11"/>
  <c r="G88" i="11"/>
  <c r="G135" i="12" s="1"/>
  <c r="G84" i="11"/>
  <c r="G87" i="11"/>
  <c r="G106" i="12" s="1"/>
  <c r="G86" i="11"/>
  <c r="G77" i="12" s="1"/>
  <c r="G89" i="11"/>
  <c r="G164" i="12" s="1"/>
  <c r="G85" i="11"/>
  <c r="G48" i="12" s="1"/>
  <c r="E185" i="8"/>
  <c r="H185" i="8"/>
  <c r="I185" i="8"/>
  <c r="G185" i="8"/>
  <c r="J185" i="8"/>
  <c r="P185" i="8"/>
  <c r="K185" i="8"/>
  <c r="N185" i="8"/>
  <c r="F185" i="8"/>
  <c r="O185" i="8"/>
  <c r="F183" i="12" l="1"/>
  <c r="F26" i="13" s="1"/>
  <c r="E21" i="13"/>
  <c r="E27" i="13" s="1"/>
  <c r="E185" i="12"/>
  <c r="F154" i="12"/>
  <c r="F25" i="13" s="1"/>
  <c r="F125" i="12"/>
  <c r="F24" i="13" s="1"/>
  <c r="F96" i="12"/>
  <c r="F23" i="13" s="1"/>
  <c r="F67" i="12"/>
  <c r="F22" i="13" s="1"/>
  <c r="F302" i="11"/>
  <c r="E301" i="11"/>
  <c r="R18" i="13"/>
  <c r="R215" i="8"/>
  <c r="T18" i="13"/>
  <c r="F138" i="11"/>
  <c r="G132" i="11"/>
  <c r="G23" i="12" s="1"/>
  <c r="F66" i="11"/>
  <c r="G63" i="11"/>
  <c r="G104" i="12" s="1"/>
  <c r="G62" i="11"/>
  <c r="G75" i="12" s="1"/>
  <c r="G60" i="11"/>
  <c r="G61" i="11"/>
  <c r="G46" i="12" s="1"/>
  <c r="G64" i="11"/>
  <c r="G133" i="12" s="1"/>
  <c r="G65" i="11"/>
  <c r="G162" i="12" s="1"/>
  <c r="G67" i="11"/>
  <c r="M30" i="11"/>
  <c r="M14" i="12"/>
  <c r="F16" i="12"/>
  <c r="F54" i="11"/>
  <c r="I114" i="11"/>
  <c r="I21" i="12"/>
  <c r="H15" i="12"/>
  <c r="H42" i="11"/>
  <c r="G123" i="11"/>
  <c r="G109" i="12" s="1"/>
  <c r="G127" i="11"/>
  <c r="G125" i="11"/>
  <c r="G167" i="12" s="1"/>
  <c r="G121" i="11"/>
  <c r="G51" i="12" s="1"/>
  <c r="G124" i="11"/>
  <c r="G138" i="12" s="1"/>
  <c r="G122" i="11"/>
  <c r="G80" i="12" s="1"/>
  <c r="G120" i="11"/>
  <c r="K54" i="11"/>
  <c r="K16" i="12"/>
  <c r="L55" i="11"/>
  <c r="L53" i="11"/>
  <c r="L161" i="12" s="1"/>
  <c r="L50" i="11"/>
  <c r="L74" i="12" s="1"/>
  <c r="L49" i="11"/>
  <c r="L45" i="12" s="1"/>
  <c r="L51" i="11"/>
  <c r="L103" i="12" s="1"/>
  <c r="L52" i="11"/>
  <c r="L132" i="12" s="1"/>
  <c r="L48" i="11"/>
  <c r="H87" i="11"/>
  <c r="H106" i="12" s="1"/>
  <c r="H86" i="11"/>
  <c r="H77" i="12" s="1"/>
  <c r="H89" i="11"/>
  <c r="H164" i="12" s="1"/>
  <c r="H85" i="11"/>
  <c r="H48" i="12" s="1"/>
  <c r="H91" i="11"/>
  <c r="H88" i="11"/>
  <c r="H135" i="12" s="1"/>
  <c r="H84" i="11"/>
  <c r="J112" i="11"/>
  <c r="J137" i="12" s="1"/>
  <c r="J115" i="11"/>
  <c r="J113" i="11"/>
  <c r="J166" i="12" s="1"/>
  <c r="J109" i="11"/>
  <c r="J50" i="12" s="1"/>
  <c r="J108" i="11"/>
  <c r="J111" i="11"/>
  <c r="J108" i="12" s="1"/>
  <c r="J110" i="11"/>
  <c r="J79" i="12" s="1"/>
  <c r="F14" i="12"/>
  <c r="F30" i="11"/>
  <c r="F18" i="12"/>
  <c r="F78" i="11"/>
  <c r="G147" i="11"/>
  <c r="G111" i="12" s="1"/>
  <c r="G151" i="11"/>
  <c r="G149" i="11"/>
  <c r="G169" i="12" s="1"/>
  <c r="G145" i="11"/>
  <c r="G53" i="12" s="1"/>
  <c r="G146" i="11"/>
  <c r="G82" i="12" s="1"/>
  <c r="G144" i="11"/>
  <c r="G148" i="11"/>
  <c r="G140" i="12" s="1"/>
  <c r="H103" i="11"/>
  <c r="H101" i="11"/>
  <c r="H165" i="12" s="1"/>
  <c r="H97" i="11"/>
  <c r="H49" i="12" s="1"/>
  <c r="H100" i="11"/>
  <c r="H136" i="12" s="1"/>
  <c r="H96" i="11"/>
  <c r="H99" i="11"/>
  <c r="H107" i="12" s="1"/>
  <c r="H98" i="11"/>
  <c r="H78" i="12" s="1"/>
  <c r="H160" i="11"/>
  <c r="H141" i="12" s="1"/>
  <c r="H156" i="11"/>
  <c r="H158" i="11"/>
  <c r="H83" i="12" s="1"/>
  <c r="H163" i="11"/>
  <c r="H161" i="11"/>
  <c r="H170" i="12" s="1"/>
  <c r="H159" i="11"/>
  <c r="H112" i="12" s="1"/>
  <c r="H157" i="11"/>
  <c r="H54" i="12" s="1"/>
  <c r="G90" i="11"/>
  <c r="G19" i="12"/>
  <c r="F18" i="11"/>
  <c r="F13" i="12"/>
  <c r="G36" i="10"/>
  <c r="G16" i="11"/>
  <c r="G129" i="12" s="1"/>
  <c r="G12" i="11"/>
  <c r="G17" i="11"/>
  <c r="G158" i="12" s="1"/>
  <c r="G13" i="11"/>
  <c r="G42" i="12" s="1"/>
  <c r="G19" i="11"/>
  <c r="G14" i="11"/>
  <c r="G71" i="12" s="1"/>
  <c r="G15" i="11"/>
  <c r="G100" i="12" s="1"/>
  <c r="N31" i="11"/>
  <c r="N26" i="11"/>
  <c r="N28" i="11"/>
  <c r="N130" i="12" s="1"/>
  <c r="N25" i="11"/>
  <c r="N43" i="12" s="1"/>
  <c r="N27" i="11"/>
  <c r="N101" i="12" s="1"/>
  <c r="N24" i="11"/>
  <c r="N14" i="12" s="1"/>
  <c r="N29" i="11"/>
  <c r="N159" i="12" s="1"/>
  <c r="G55" i="11"/>
  <c r="G53" i="11"/>
  <c r="G161" i="12" s="1"/>
  <c r="G49" i="11"/>
  <c r="G45" i="12" s="1"/>
  <c r="G52" i="11"/>
  <c r="G132" i="12" s="1"/>
  <c r="G48" i="11"/>
  <c r="G51" i="11"/>
  <c r="G103" i="12" s="1"/>
  <c r="G50" i="11"/>
  <c r="G74" i="12" s="1"/>
  <c r="G31" i="11"/>
  <c r="G29" i="11"/>
  <c r="G159" i="12" s="1"/>
  <c r="G25" i="11"/>
  <c r="G43" i="12" s="1"/>
  <c r="G28" i="11"/>
  <c r="G130" i="12" s="1"/>
  <c r="G24" i="11"/>
  <c r="G27" i="11"/>
  <c r="G101" i="12" s="1"/>
  <c r="G26" i="11"/>
  <c r="G72" i="12" s="1"/>
  <c r="G79" i="11"/>
  <c r="G77" i="11"/>
  <c r="G163" i="12" s="1"/>
  <c r="G73" i="11"/>
  <c r="G47" i="12" s="1"/>
  <c r="G76" i="11"/>
  <c r="G134" i="12" s="1"/>
  <c r="G72" i="11"/>
  <c r="G75" i="11"/>
  <c r="G105" i="12" s="1"/>
  <c r="G74" i="11"/>
  <c r="G76" i="12" s="1"/>
  <c r="I43" i="11"/>
  <c r="I39" i="11"/>
  <c r="I102" i="12" s="1"/>
  <c r="I38" i="11"/>
  <c r="I73" i="12" s="1"/>
  <c r="I41" i="11"/>
  <c r="I160" i="12" s="1"/>
  <c r="I37" i="11"/>
  <c r="I44" i="12" s="1"/>
  <c r="I40" i="11"/>
  <c r="I131" i="12" s="1"/>
  <c r="I36" i="11"/>
  <c r="F22" i="12"/>
  <c r="F126" i="11"/>
  <c r="G162" i="11"/>
  <c r="G25" i="12"/>
  <c r="H136" i="11"/>
  <c r="H139" i="12" s="1"/>
  <c r="H132" i="11"/>
  <c r="H134" i="11"/>
  <c r="H81" i="12" s="1"/>
  <c r="H135" i="11"/>
  <c r="H110" i="12" s="1"/>
  <c r="H133" i="11"/>
  <c r="H52" i="12" s="1"/>
  <c r="H139" i="11"/>
  <c r="H137" i="11"/>
  <c r="H168" i="12" s="1"/>
  <c r="J18" i="11"/>
  <c r="J13" i="12"/>
  <c r="K19" i="11"/>
  <c r="K14" i="11"/>
  <c r="K71" i="12" s="1"/>
  <c r="K15" i="11"/>
  <c r="K100" i="12" s="1"/>
  <c r="K16" i="11"/>
  <c r="K129" i="12" s="1"/>
  <c r="K12" i="11"/>
  <c r="K17" i="11"/>
  <c r="K158" i="12" s="1"/>
  <c r="K13" i="11"/>
  <c r="K42" i="12" s="1"/>
  <c r="F24" i="12"/>
  <c r="F150" i="11"/>
  <c r="G20" i="12"/>
  <c r="G102" i="11"/>
  <c r="R185" i="8"/>
  <c r="G183" i="12" l="1"/>
  <c r="G26" i="13" s="1"/>
  <c r="G154" i="12"/>
  <c r="G25" i="13" s="1"/>
  <c r="G125" i="12"/>
  <c r="G96" i="12"/>
  <c r="G23" i="13" s="1"/>
  <c r="G67" i="12"/>
  <c r="G22" i="13" s="1"/>
  <c r="F38" i="12"/>
  <c r="G302" i="11"/>
  <c r="F301" i="11"/>
  <c r="G138" i="11"/>
  <c r="E28" i="13"/>
  <c r="E186" i="12"/>
  <c r="H60" i="11"/>
  <c r="H65" i="11"/>
  <c r="H162" i="12" s="1"/>
  <c r="H67" i="11"/>
  <c r="H61" i="11"/>
  <c r="H46" i="12" s="1"/>
  <c r="H63" i="11"/>
  <c r="H104" i="12" s="1"/>
  <c r="H64" i="11"/>
  <c r="H133" i="12" s="1"/>
  <c r="H62" i="11"/>
  <c r="H75" i="12" s="1"/>
  <c r="G17" i="12"/>
  <c r="G66" i="11"/>
  <c r="N30" i="11"/>
  <c r="N72" i="12"/>
  <c r="H17" i="11"/>
  <c r="H158" i="12" s="1"/>
  <c r="H15" i="11"/>
  <c r="H100" i="12" s="1"/>
  <c r="H13" i="11"/>
  <c r="H42" i="12" s="1"/>
  <c r="H36" i="10"/>
  <c r="H19" i="11"/>
  <c r="H16" i="11"/>
  <c r="H129" i="12" s="1"/>
  <c r="H14" i="11"/>
  <c r="H71" i="12" s="1"/>
  <c r="H12" i="11"/>
  <c r="J38" i="11"/>
  <c r="J73" i="12" s="1"/>
  <c r="J41" i="11"/>
  <c r="J160" i="12" s="1"/>
  <c r="J37" i="11"/>
  <c r="J44" i="12" s="1"/>
  <c r="J43" i="11"/>
  <c r="J40" i="11"/>
  <c r="J131" i="12" s="1"/>
  <c r="J36" i="11"/>
  <c r="J39" i="11"/>
  <c r="J102" i="12" s="1"/>
  <c r="H76" i="11"/>
  <c r="H134" i="12" s="1"/>
  <c r="H72" i="11"/>
  <c r="H75" i="11"/>
  <c r="H105" i="12" s="1"/>
  <c r="H79" i="11"/>
  <c r="H74" i="11"/>
  <c r="H76" i="12" s="1"/>
  <c r="H77" i="11"/>
  <c r="H163" i="12" s="1"/>
  <c r="H73" i="11"/>
  <c r="H47" i="12" s="1"/>
  <c r="H55" i="11"/>
  <c r="H52" i="11"/>
  <c r="H132" i="12" s="1"/>
  <c r="H48" i="11"/>
  <c r="H51" i="11"/>
  <c r="H103" i="12" s="1"/>
  <c r="H50" i="11"/>
  <c r="H74" i="12" s="1"/>
  <c r="H53" i="11"/>
  <c r="H161" i="12" s="1"/>
  <c r="H49" i="11"/>
  <c r="H45" i="12" s="1"/>
  <c r="O29" i="11"/>
  <c r="O159" i="12" s="1"/>
  <c r="O25" i="11"/>
  <c r="O24" i="11"/>
  <c r="O14" i="12" s="1"/>
  <c r="O31" i="11"/>
  <c r="O27" i="11"/>
  <c r="O101" i="12" s="1"/>
  <c r="O26" i="11"/>
  <c r="O72" i="12" s="1"/>
  <c r="O28" i="11"/>
  <c r="O130" i="12" s="1"/>
  <c r="I159" i="11"/>
  <c r="I112" i="12" s="1"/>
  <c r="I163" i="11"/>
  <c r="I161" i="11"/>
  <c r="I170" i="12" s="1"/>
  <c r="I157" i="11"/>
  <c r="I54" i="12" s="1"/>
  <c r="I158" i="11"/>
  <c r="I83" i="12" s="1"/>
  <c r="I156" i="11"/>
  <c r="I160" i="11"/>
  <c r="I141" i="12" s="1"/>
  <c r="H20" i="12"/>
  <c r="H102" i="11"/>
  <c r="K113" i="11"/>
  <c r="K166" i="12" s="1"/>
  <c r="K111" i="11"/>
  <c r="K108" i="12" s="1"/>
  <c r="K109" i="11"/>
  <c r="K50" i="12" s="1"/>
  <c r="K108" i="11"/>
  <c r="K115" i="11"/>
  <c r="K112" i="11"/>
  <c r="K137" i="12" s="1"/>
  <c r="K110" i="11"/>
  <c r="K79" i="12" s="1"/>
  <c r="M53" i="11"/>
  <c r="M161" i="12" s="1"/>
  <c r="M51" i="11"/>
  <c r="M103" i="12" s="1"/>
  <c r="M49" i="11"/>
  <c r="M45" i="12" s="1"/>
  <c r="M52" i="11"/>
  <c r="M132" i="12" s="1"/>
  <c r="M48" i="11"/>
  <c r="M50" i="11"/>
  <c r="M74" i="12" s="1"/>
  <c r="M55" i="11"/>
  <c r="H122" i="11"/>
  <c r="H80" i="12" s="1"/>
  <c r="H124" i="11"/>
  <c r="H138" i="12" s="1"/>
  <c r="H120" i="11"/>
  <c r="H121" i="11"/>
  <c r="H51" i="12" s="1"/>
  <c r="H127" i="11"/>
  <c r="H125" i="11"/>
  <c r="H167" i="12" s="1"/>
  <c r="H123" i="11"/>
  <c r="H109" i="12" s="1"/>
  <c r="L19" i="11"/>
  <c r="L14" i="11"/>
  <c r="L71" i="12" s="1"/>
  <c r="L16" i="11"/>
  <c r="L129" i="12" s="1"/>
  <c r="L12" i="11"/>
  <c r="L15" i="11"/>
  <c r="L100" i="12" s="1"/>
  <c r="L13" i="11"/>
  <c r="L42" i="12" s="1"/>
  <c r="L17" i="11"/>
  <c r="L158" i="12" s="1"/>
  <c r="I135" i="11"/>
  <c r="I110" i="12" s="1"/>
  <c r="I139" i="11"/>
  <c r="I137" i="11"/>
  <c r="I168" i="12" s="1"/>
  <c r="I133" i="11"/>
  <c r="I52" i="12" s="1"/>
  <c r="I136" i="11"/>
  <c r="I139" i="12" s="1"/>
  <c r="I134" i="11"/>
  <c r="I81" i="12" s="1"/>
  <c r="I132" i="11"/>
  <c r="I15" i="12"/>
  <c r="I42" i="11"/>
  <c r="I103" i="11"/>
  <c r="I100" i="11"/>
  <c r="I136" i="12" s="1"/>
  <c r="I96" i="11"/>
  <c r="I99" i="11"/>
  <c r="I107" i="12" s="1"/>
  <c r="I98" i="11"/>
  <c r="I78" i="12" s="1"/>
  <c r="I101" i="11"/>
  <c r="I165" i="12" s="1"/>
  <c r="I97" i="11"/>
  <c r="I49" i="12" s="1"/>
  <c r="G24" i="12"/>
  <c r="G150" i="11"/>
  <c r="I91" i="11"/>
  <c r="I86" i="11"/>
  <c r="I77" i="12" s="1"/>
  <c r="I89" i="11"/>
  <c r="I164" i="12" s="1"/>
  <c r="I85" i="11"/>
  <c r="I48" i="12" s="1"/>
  <c r="I88" i="11"/>
  <c r="I135" i="12" s="1"/>
  <c r="I84" i="11"/>
  <c r="I87" i="11"/>
  <c r="I106" i="12" s="1"/>
  <c r="L54" i="11"/>
  <c r="L16" i="12"/>
  <c r="G22" i="12"/>
  <c r="G126" i="11"/>
  <c r="G14" i="12"/>
  <c r="G30" i="11"/>
  <c r="G24" i="13"/>
  <c r="H25" i="12"/>
  <c r="H162" i="11"/>
  <c r="H19" i="12"/>
  <c r="H90" i="11"/>
  <c r="K13" i="12"/>
  <c r="K18" i="11"/>
  <c r="H23" i="12"/>
  <c r="H138" i="11"/>
  <c r="G18" i="12"/>
  <c r="G78" i="11"/>
  <c r="H28" i="11"/>
  <c r="H130" i="12" s="1"/>
  <c r="H24" i="11"/>
  <c r="H27" i="11"/>
  <c r="H101" i="12" s="1"/>
  <c r="H31" i="11"/>
  <c r="H26" i="11"/>
  <c r="H72" i="12" s="1"/>
  <c r="H29" i="11"/>
  <c r="H159" i="12" s="1"/>
  <c r="H25" i="11"/>
  <c r="H43" i="12" s="1"/>
  <c r="G16" i="12"/>
  <c r="G54" i="11"/>
  <c r="G18" i="11"/>
  <c r="G13" i="12"/>
  <c r="H146" i="11"/>
  <c r="H82" i="12" s="1"/>
  <c r="H148" i="11"/>
  <c r="H140" i="12" s="1"/>
  <c r="H144" i="11"/>
  <c r="H24" i="12" s="1"/>
  <c r="H151" i="11"/>
  <c r="H149" i="11"/>
  <c r="H169" i="12" s="1"/>
  <c r="H147" i="11"/>
  <c r="H111" i="12" s="1"/>
  <c r="H145" i="11"/>
  <c r="J21" i="12"/>
  <c r="J114" i="11"/>
  <c r="H183" i="12" l="1"/>
  <c r="H26" i="13" s="1"/>
  <c r="H154" i="12"/>
  <c r="H25" i="13" s="1"/>
  <c r="H125" i="12"/>
  <c r="H24" i="13" s="1"/>
  <c r="H96" i="12"/>
  <c r="H23" i="13" s="1"/>
  <c r="G38" i="12"/>
  <c r="H302" i="11"/>
  <c r="G301" i="11"/>
  <c r="F185" i="12"/>
  <c r="F186" i="12" s="1"/>
  <c r="F21" i="13"/>
  <c r="I63" i="11"/>
  <c r="I104" i="12" s="1"/>
  <c r="I64" i="11"/>
  <c r="I133" i="12" s="1"/>
  <c r="I62" i="11"/>
  <c r="I75" i="12" s="1"/>
  <c r="I60" i="11"/>
  <c r="I65" i="11"/>
  <c r="I162" i="12" s="1"/>
  <c r="I67" i="11"/>
  <c r="I61" i="11"/>
  <c r="I46" i="12" s="1"/>
  <c r="H17" i="12"/>
  <c r="H66" i="11"/>
  <c r="H14" i="12"/>
  <c r="H30" i="11"/>
  <c r="H22" i="12"/>
  <c r="H126" i="11"/>
  <c r="N51" i="11"/>
  <c r="N103" i="12" s="1"/>
  <c r="N50" i="11"/>
  <c r="N74" i="12" s="1"/>
  <c r="N55" i="11"/>
  <c r="N49" i="11"/>
  <c r="N45" i="12" s="1"/>
  <c r="N48" i="11"/>
  <c r="N52" i="11"/>
  <c r="N132" i="12" s="1"/>
  <c r="N53" i="11"/>
  <c r="N161" i="12" s="1"/>
  <c r="H16" i="12"/>
  <c r="H54" i="11"/>
  <c r="K41" i="11"/>
  <c r="K160" i="12" s="1"/>
  <c r="K39" i="11"/>
  <c r="K102" i="12" s="1"/>
  <c r="K37" i="11"/>
  <c r="K44" i="12" s="1"/>
  <c r="K36" i="11"/>
  <c r="K40" i="11"/>
  <c r="K131" i="12" s="1"/>
  <c r="K38" i="11"/>
  <c r="K73" i="12" s="1"/>
  <c r="K43" i="11"/>
  <c r="I19" i="12"/>
  <c r="I90" i="11"/>
  <c r="K21" i="12"/>
  <c r="K114" i="11"/>
  <c r="L113" i="11"/>
  <c r="L166" i="12" s="1"/>
  <c r="L111" i="11"/>
  <c r="L108" i="12" s="1"/>
  <c r="L109" i="11"/>
  <c r="L50" i="12" s="1"/>
  <c r="L115" i="11"/>
  <c r="L110" i="11"/>
  <c r="L79" i="12" s="1"/>
  <c r="L112" i="11"/>
  <c r="L137" i="12" s="1"/>
  <c r="L108" i="11"/>
  <c r="K161" i="11"/>
  <c r="K170" i="12" s="1"/>
  <c r="K159" i="11"/>
  <c r="K112" i="12" s="1"/>
  <c r="K157" i="11"/>
  <c r="K54" i="12" s="1"/>
  <c r="K160" i="11"/>
  <c r="K141" i="12" s="1"/>
  <c r="K158" i="11"/>
  <c r="K83" i="12" s="1"/>
  <c r="K163" i="11"/>
  <c r="K156" i="11"/>
  <c r="O30" i="11"/>
  <c r="O43" i="12"/>
  <c r="H78" i="11"/>
  <c r="H18" i="12"/>
  <c r="H150" i="11"/>
  <c r="H53" i="12"/>
  <c r="H67" i="12" s="1"/>
  <c r="J99" i="11"/>
  <c r="J107" i="12" s="1"/>
  <c r="J98" i="11"/>
  <c r="J78" i="12" s="1"/>
  <c r="J101" i="11"/>
  <c r="J165" i="12" s="1"/>
  <c r="J97" i="11"/>
  <c r="J49" i="12" s="1"/>
  <c r="J103" i="11"/>
  <c r="J100" i="11"/>
  <c r="J136" i="12" s="1"/>
  <c r="J96" i="11"/>
  <c r="J134" i="11"/>
  <c r="J81" i="12" s="1"/>
  <c r="J136" i="11"/>
  <c r="J139" i="12" s="1"/>
  <c r="J132" i="11"/>
  <c r="J133" i="11"/>
  <c r="J52" i="12" s="1"/>
  <c r="J139" i="11"/>
  <c r="J137" i="11"/>
  <c r="J168" i="12" s="1"/>
  <c r="J135" i="11"/>
  <c r="J110" i="12" s="1"/>
  <c r="L13" i="12"/>
  <c r="L18" i="11"/>
  <c r="J15" i="12"/>
  <c r="J42" i="11"/>
  <c r="I151" i="11"/>
  <c r="I149" i="11"/>
  <c r="I169" i="12" s="1"/>
  <c r="I145" i="11"/>
  <c r="I53" i="12" s="1"/>
  <c r="I147" i="11"/>
  <c r="I111" i="12" s="1"/>
  <c r="I144" i="11"/>
  <c r="I148" i="11"/>
  <c r="I140" i="12" s="1"/>
  <c r="I146" i="11"/>
  <c r="I82" i="12" s="1"/>
  <c r="I31" i="11"/>
  <c r="I27" i="11"/>
  <c r="I101" i="12" s="1"/>
  <c r="I26" i="11"/>
  <c r="I72" i="12" s="1"/>
  <c r="I29" i="11"/>
  <c r="I159" i="12" s="1"/>
  <c r="I25" i="11"/>
  <c r="I43" i="12" s="1"/>
  <c r="I24" i="11"/>
  <c r="I28" i="11"/>
  <c r="I130" i="12" s="1"/>
  <c r="I36" i="10"/>
  <c r="R12" i="10"/>
  <c r="J89" i="11"/>
  <c r="J164" i="12" s="1"/>
  <c r="J85" i="11"/>
  <c r="J48" i="12" s="1"/>
  <c r="J88" i="11"/>
  <c r="J135" i="12" s="1"/>
  <c r="J84" i="11"/>
  <c r="J91" i="11"/>
  <c r="J87" i="11"/>
  <c r="J106" i="12" s="1"/>
  <c r="J86" i="11"/>
  <c r="J77" i="12" s="1"/>
  <c r="I20" i="12"/>
  <c r="I102" i="11"/>
  <c r="I23" i="12"/>
  <c r="I138" i="11"/>
  <c r="M17" i="11"/>
  <c r="M158" i="12" s="1"/>
  <c r="M13" i="11"/>
  <c r="M42" i="12" s="1"/>
  <c r="M15" i="11"/>
  <c r="M100" i="12" s="1"/>
  <c r="M19" i="11"/>
  <c r="M16" i="11"/>
  <c r="M129" i="12" s="1"/>
  <c r="M14" i="11"/>
  <c r="M71" i="12" s="1"/>
  <c r="M12" i="11"/>
  <c r="I127" i="11"/>
  <c r="I125" i="11"/>
  <c r="I167" i="12" s="1"/>
  <c r="I121" i="11"/>
  <c r="I51" i="12" s="1"/>
  <c r="I123" i="11"/>
  <c r="I109" i="12" s="1"/>
  <c r="I124" i="11"/>
  <c r="I138" i="12" s="1"/>
  <c r="I122" i="11"/>
  <c r="I80" i="12" s="1"/>
  <c r="I120" i="11"/>
  <c r="M54" i="11"/>
  <c r="M16" i="12"/>
  <c r="I25" i="12"/>
  <c r="I162" i="11"/>
  <c r="P28" i="11"/>
  <c r="P130" i="12" s="1"/>
  <c r="P24" i="11"/>
  <c r="P27" i="11"/>
  <c r="P101" i="12" s="1"/>
  <c r="P26" i="11"/>
  <c r="P72" i="12" s="1"/>
  <c r="P25" i="11"/>
  <c r="P43" i="12" s="1"/>
  <c r="P29" i="11"/>
  <c r="P159" i="12" s="1"/>
  <c r="P31" i="11"/>
  <c r="I55" i="11"/>
  <c r="I51" i="11"/>
  <c r="I103" i="12" s="1"/>
  <c r="I50" i="11"/>
  <c r="I74" i="12" s="1"/>
  <c r="I53" i="11"/>
  <c r="I161" i="12" s="1"/>
  <c r="I49" i="11"/>
  <c r="I45" i="12" s="1"/>
  <c r="I52" i="11"/>
  <c r="I132" i="12" s="1"/>
  <c r="I48" i="11"/>
  <c r="I79" i="11"/>
  <c r="I75" i="11"/>
  <c r="I105" i="12" s="1"/>
  <c r="I74" i="11"/>
  <c r="I76" i="12" s="1"/>
  <c r="I77" i="11"/>
  <c r="I163" i="12" s="1"/>
  <c r="I73" i="11"/>
  <c r="I47" i="12" s="1"/>
  <c r="I76" i="11"/>
  <c r="I134" i="12" s="1"/>
  <c r="I72" i="11"/>
  <c r="H13" i="12"/>
  <c r="H18" i="11"/>
  <c r="I183" i="12" l="1"/>
  <c r="I26" i="13" s="1"/>
  <c r="I154" i="12"/>
  <c r="I25" i="13" s="1"/>
  <c r="I125" i="12"/>
  <c r="I24" i="13" s="1"/>
  <c r="I96" i="12"/>
  <c r="I23" i="13" s="1"/>
  <c r="H38" i="12"/>
  <c r="H21" i="13" s="1"/>
  <c r="I67" i="12"/>
  <c r="I22" i="13" s="1"/>
  <c r="H301" i="11"/>
  <c r="I302" i="11"/>
  <c r="F27" i="13"/>
  <c r="F28" i="13" s="1"/>
  <c r="G185" i="12"/>
  <c r="G186" i="12" s="1"/>
  <c r="G21" i="13"/>
  <c r="G27" i="13" s="1"/>
  <c r="G28" i="13" s="1"/>
  <c r="I66" i="11"/>
  <c r="I17" i="12"/>
  <c r="J65" i="11"/>
  <c r="J162" i="12" s="1"/>
  <c r="J63" i="11"/>
  <c r="J104" i="12" s="1"/>
  <c r="J61" i="11"/>
  <c r="J46" i="12" s="1"/>
  <c r="J67" i="11"/>
  <c r="J64" i="11"/>
  <c r="J133" i="12" s="1"/>
  <c r="J62" i="11"/>
  <c r="J75" i="12" s="1"/>
  <c r="J60" i="11"/>
  <c r="J148" i="11"/>
  <c r="J140" i="12" s="1"/>
  <c r="J144" i="11"/>
  <c r="J146" i="11"/>
  <c r="J82" i="12" s="1"/>
  <c r="J147" i="11"/>
  <c r="J111" i="12" s="1"/>
  <c r="J145" i="11"/>
  <c r="J53" i="12" s="1"/>
  <c r="J151" i="11"/>
  <c r="J149" i="11"/>
  <c r="J169" i="12" s="1"/>
  <c r="K25" i="12"/>
  <c r="K162" i="11"/>
  <c r="I126" i="11"/>
  <c r="I22" i="12"/>
  <c r="M13" i="12"/>
  <c r="M18" i="11"/>
  <c r="N16" i="11"/>
  <c r="N129" i="12" s="1"/>
  <c r="N12" i="11"/>
  <c r="N19" i="11"/>
  <c r="N14" i="11"/>
  <c r="N71" i="12" s="1"/>
  <c r="N13" i="11"/>
  <c r="N42" i="12" s="1"/>
  <c r="N17" i="11"/>
  <c r="N158" i="12" s="1"/>
  <c r="N15" i="11"/>
  <c r="N100" i="12" s="1"/>
  <c r="J19" i="12"/>
  <c r="J90" i="11"/>
  <c r="K89" i="11"/>
  <c r="K164" i="12" s="1"/>
  <c r="K88" i="11"/>
  <c r="K135" i="12" s="1"/>
  <c r="K85" i="11"/>
  <c r="K48" i="12" s="1"/>
  <c r="K84" i="11"/>
  <c r="K86" i="11"/>
  <c r="K77" i="12" s="1"/>
  <c r="K87" i="11"/>
  <c r="K106" i="12" s="1"/>
  <c r="K91" i="11"/>
  <c r="K103" i="11"/>
  <c r="K100" i="11"/>
  <c r="K136" i="12" s="1"/>
  <c r="K99" i="11"/>
  <c r="K107" i="12" s="1"/>
  <c r="K96" i="11"/>
  <c r="K98" i="11"/>
  <c r="K78" i="12" s="1"/>
  <c r="K101" i="11"/>
  <c r="K165" i="12" s="1"/>
  <c r="K97" i="11"/>
  <c r="K49" i="12" s="1"/>
  <c r="L114" i="11"/>
  <c r="L21" i="12"/>
  <c r="O55" i="11"/>
  <c r="O52" i="11"/>
  <c r="O132" i="12" s="1"/>
  <c r="O50" i="11"/>
  <c r="O74" i="12" s="1"/>
  <c r="O48" i="11"/>
  <c r="O49" i="11"/>
  <c r="O45" i="12" s="1"/>
  <c r="O53" i="11"/>
  <c r="O161" i="12" s="1"/>
  <c r="O51" i="11"/>
  <c r="O103" i="12" s="1"/>
  <c r="J74" i="11"/>
  <c r="J76" i="12" s="1"/>
  <c r="J79" i="11"/>
  <c r="J77" i="11"/>
  <c r="J163" i="12" s="1"/>
  <c r="J73" i="11"/>
  <c r="J47" i="12" s="1"/>
  <c r="J76" i="11"/>
  <c r="J134" i="12" s="1"/>
  <c r="J72" i="11"/>
  <c r="J75" i="11"/>
  <c r="J105" i="12" s="1"/>
  <c r="J26" i="11"/>
  <c r="J72" i="12" s="1"/>
  <c r="J31" i="11"/>
  <c r="J29" i="11"/>
  <c r="J159" i="12" s="1"/>
  <c r="R159" i="12" s="1"/>
  <c r="J25" i="11"/>
  <c r="J43" i="12" s="1"/>
  <c r="J28" i="11"/>
  <c r="J130" i="12" s="1"/>
  <c r="J24" i="11"/>
  <c r="J27" i="11"/>
  <c r="J101" i="12" s="1"/>
  <c r="J36" i="10"/>
  <c r="I24" i="12"/>
  <c r="I150" i="11"/>
  <c r="J20" i="12"/>
  <c r="J102" i="11"/>
  <c r="L161" i="11"/>
  <c r="L170" i="12" s="1"/>
  <c r="L159" i="11"/>
  <c r="L112" i="12" s="1"/>
  <c r="L157" i="11"/>
  <c r="L54" i="12" s="1"/>
  <c r="L163" i="11"/>
  <c r="L158" i="11"/>
  <c r="L83" i="12" s="1"/>
  <c r="L156" i="11"/>
  <c r="L160" i="11"/>
  <c r="L141" i="12" s="1"/>
  <c r="K42" i="11"/>
  <c r="K15" i="12"/>
  <c r="L43" i="11"/>
  <c r="L39" i="11"/>
  <c r="L102" i="12" s="1"/>
  <c r="L41" i="11"/>
  <c r="L160" i="12" s="1"/>
  <c r="L40" i="11"/>
  <c r="L131" i="12" s="1"/>
  <c r="L36" i="11"/>
  <c r="L38" i="11"/>
  <c r="L73" i="12" s="1"/>
  <c r="L37" i="11"/>
  <c r="L44" i="12" s="1"/>
  <c r="H22" i="13"/>
  <c r="I18" i="12"/>
  <c r="I78" i="11"/>
  <c r="I14" i="12"/>
  <c r="I30" i="11"/>
  <c r="K137" i="11"/>
  <c r="K168" i="12" s="1"/>
  <c r="K135" i="11"/>
  <c r="K110" i="12" s="1"/>
  <c r="K133" i="11"/>
  <c r="K52" i="12" s="1"/>
  <c r="K139" i="11"/>
  <c r="K136" i="11"/>
  <c r="K139" i="12" s="1"/>
  <c r="K134" i="11"/>
  <c r="K81" i="12" s="1"/>
  <c r="K132" i="11"/>
  <c r="I16" i="12"/>
  <c r="I54" i="11"/>
  <c r="P14" i="12"/>
  <c r="P30" i="11"/>
  <c r="J124" i="11"/>
  <c r="J138" i="12" s="1"/>
  <c r="J120" i="11"/>
  <c r="J122" i="11"/>
  <c r="J80" i="12" s="1"/>
  <c r="J127" i="11"/>
  <c r="J125" i="11"/>
  <c r="J167" i="12" s="1"/>
  <c r="J123" i="11"/>
  <c r="J109" i="12" s="1"/>
  <c r="J121" i="11"/>
  <c r="J51" i="12" s="1"/>
  <c r="J23" i="12"/>
  <c r="J138" i="11"/>
  <c r="M115" i="11"/>
  <c r="M112" i="11"/>
  <c r="M137" i="12" s="1"/>
  <c r="M110" i="11"/>
  <c r="M79" i="12" s="1"/>
  <c r="M108" i="11"/>
  <c r="M113" i="11"/>
  <c r="M166" i="12" s="1"/>
  <c r="M111" i="11"/>
  <c r="M108" i="12" s="1"/>
  <c r="M109" i="11"/>
  <c r="M50" i="12" s="1"/>
  <c r="N54" i="11"/>
  <c r="N16" i="12"/>
  <c r="J183" i="12" l="1"/>
  <c r="J26" i="13" s="1"/>
  <c r="R130" i="12"/>
  <c r="J154" i="12"/>
  <c r="J25" i="13" s="1"/>
  <c r="R101" i="12"/>
  <c r="J125" i="12"/>
  <c r="J24" i="13" s="1"/>
  <c r="J96" i="12"/>
  <c r="J23" i="13" s="1"/>
  <c r="R43" i="12"/>
  <c r="J67" i="12"/>
  <c r="J22" i="13" s="1"/>
  <c r="I38" i="12"/>
  <c r="J302" i="11"/>
  <c r="I301" i="11"/>
  <c r="H27" i="13"/>
  <c r="H28" i="13" s="1"/>
  <c r="J17" i="12"/>
  <c r="J66" i="11"/>
  <c r="K67" i="11"/>
  <c r="K65" i="11"/>
  <c r="K162" i="12" s="1"/>
  <c r="K63" i="11"/>
  <c r="K104" i="12" s="1"/>
  <c r="K61" i="11"/>
  <c r="K46" i="12" s="1"/>
  <c r="K62" i="11"/>
  <c r="K75" i="12" s="1"/>
  <c r="K60" i="11"/>
  <c r="K64" i="11"/>
  <c r="K133" i="12" s="1"/>
  <c r="J14" i="12"/>
  <c r="J30" i="11"/>
  <c r="K151" i="11"/>
  <c r="K148" i="11"/>
  <c r="K140" i="12" s="1"/>
  <c r="K146" i="11"/>
  <c r="K82" i="12" s="1"/>
  <c r="K144" i="11"/>
  <c r="K149" i="11"/>
  <c r="K169" i="12" s="1"/>
  <c r="K147" i="11"/>
  <c r="K111" i="12" s="1"/>
  <c r="K145" i="11"/>
  <c r="K53" i="12" s="1"/>
  <c r="J22" i="12"/>
  <c r="J126" i="11"/>
  <c r="M43" i="11"/>
  <c r="M40" i="11"/>
  <c r="M131" i="12" s="1"/>
  <c r="M38" i="11"/>
  <c r="M73" i="12" s="1"/>
  <c r="M36" i="11"/>
  <c r="M41" i="11"/>
  <c r="M160" i="12" s="1"/>
  <c r="M39" i="11"/>
  <c r="M102" i="12" s="1"/>
  <c r="M37" i="11"/>
  <c r="M44" i="12" s="1"/>
  <c r="K102" i="11"/>
  <c r="K20" i="12"/>
  <c r="L103" i="11"/>
  <c r="L99" i="11"/>
  <c r="L107" i="12" s="1"/>
  <c r="L97" i="11"/>
  <c r="L49" i="12" s="1"/>
  <c r="L101" i="11"/>
  <c r="L165" i="12" s="1"/>
  <c r="L98" i="11"/>
  <c r="L78" i="12" s="1"/>
  <c r="L96" i="11"/>
  <c r="L100" i="11"/>
  <c r="L136" i="12" s="1"/>
  <c r="N18" i="11"/>
  <c r="N13" i="12"/>
  <c r="J24" i="12"/>
  <c r="J150" i="11"/>
  <c r="L137" i="11"/>
  <c r="L168" i="12" s="1"/>
  <c r="L135" i="11"/>
  <c r="L110" i="12" s="1"/>
  <c r="L133" i="11"/>
  <c r="L52" i="12" s="1"/>
  <c r="L136" i="11"/>
  <c r="L139" i="12" s="1"/>
  <c r="L132" i="11"/>
  <c r="L134" i="11"/>
  <c r="L81" i="12" s="1"/>
  <c r="L139" i="11"/>
  <c r="L25" i="12"/>
  <c r="L162" i="11"/>
  <c r="K79" i="11"/>
  <c r="K77" i="11"/>
  <c r="K163" i="12" s="1"/>
  <c r="K74" i="11"/>
  <c r="K76" i="12" s="1"/>
  <c r="K73" i="11"/>
  <c r="K47" i="12" s="1"/>
  <c r="K76" i="11"/>
  <c r="K134" i="12" s="1"/>
  <c r="K75" i="11"/>
  <c r="K105" i="12" s="1"/>
  <c r="K72" i="11"/>
  <c r="K36" i="10"/>
  <c r="K19" i="12"/>
  <c r="K90" i="11"/>
  <c r="L91" i="11"/>
  <c r="L88" i="11"/>
  <c r="L135" i="12" s="1"/>
  <c r="L86" i="11"/>
  <c r="L77" i="12" s="1"/>
  <c r="L84" i="11"/>
  <c r="L87" i="11"/>
  <c r="L106" i="12" s="1"/>
  <c r="L85" i="11"/>
  <c r="L48" i="12" s="1"/>
  <c r="L89" i="11"/>
  <c r="L164" i="12" s="1"/>
  <c r="K127" i="11"/>
  <c r="K124" i="11"/>
  <c r="K138" i="12" s="1"/>
  <c r="K122" i="11"/>
  <c r="K80" i="12" s="1"/>
  <c r="K120" i="11"/>
  <c r="K125" i="11"/>
  <c r="K167" i="12" s="1"/>
  <c r="K123" i="11"/>
  <c r="K109" i="12" s="1"/>
  <c r="K121" i="11"/>
  <c r="K51" i="12" s="1"/>
  <c r="K138" i="11"/>
  <c r="K23" i="12"/>
  <c r="O15" i="11"/>
  <c r="O100" i="12" s="1"/>
  <c r="O19" i="11"/>
  <c r="O17" i="11"/>
  <c r="O158" i="12" s="1"/>
  <c r="O13" i="11"/>
  <c r="O42" i="12" s="1"/>
  <c r="O16" i="11"/>
  <c r="O129" i="12" s="1"/>
  <c r="O14" i="11"/>
  <c r="O71" i="12" s="1"/>
  <c r="O12" i="11"/>
  <c r="M21" i="12"/>
  <c r="M114" i="11"/>
  <c r="N115" i="11"/>
  <c r="N112" i="11"/>
  <c r="N137" i="12" s="1"/>
  <c r="N110" i="11"/>
  <c r="N79" i="12" s="1"/>
  <c r="N108" i="11"/>
  <c r="N111" i="11"/>
  <c r="N108" i="12" s="1"/>
  <c r="N109" i="11"/>
  <c r="N50" i="12" s="1"/>
  <c r="N113" i="11"/>
  <c r="N166" i="12" s="1"/>
  <c r="N65" i="11"/>
  <c r="N162" i="12" s="1"/>
  <c r="N63" i="11"/>
  <c r="N104" i="12" s="1"/>
  <c r="N61" i="11"/>
  <c r="N46" i="12" s="1"/>
  <c r="N62" i="11"/>
  <c r="N75" i="12" s="1"/>
  <c r="N67" i="11"/>
  <c r="N60" i="11"/>
  <c r="N64" i="11"/>
  <c r="N133" i="12" s="1"/>
  <c r="L42" i="11"/>
  <c r="L15" i="12"/>
  <c r="M163" i="11"/>
  <c r="M160" i="11"/>
  <c r="M141" i="12" s="1"/>
  <c r="M158" i="11"/>
  <c r="M83" i="12" s="1"/>
  <c r="M156" i="11"/>
  <c r="M157" i="11"/>
  <c r="M54" i="12" s="1"/>
  <c r="M161" i="11"/>
  <c r="M170" i="12" s="1"/>
  <c r="M159" i="11"/>
  <c r="M112" i="12" s="1"/>
  <c r="R72" i="12"/>
  <c r="J18" i="12"/>
  <c r="J78" i="11"/>
  <c r="H185" i="12"/>
  <c r="H186" i="12" s="1"/>
  <c r="O54" i="11"/>
  <c r="O16" i="12"/>
  <c r="P48" i="11"/>
  <c r="P52" i="11"/>
  <c r="P132" i="12" s="1"/>
  <c r="R132" i="12" s="1"/>
  <c r="P51" i="11"/>
  <c r="P103" i="12" s="1"/>
  <c r="R103" i="12" s="1"/>
  <c r="P55" i="11"/>
  <c r="P53" i="11"/>
  <c r="P161" i="12" s="1"/>
  <c r="R161" i="12" s="1"/>
  <c r="P50" i="11"/>
  <c r="P74" i="12" s="1"/>
  <c r="R74" i="12" s="1"/>
  <c r="P49" i="11"/>
  <c r="P45" i="12" s="1"/>
  <c r="R45" i="12" s="1"/>
  <c r="R14" i="10"/>
  <c r="K183" i="12" l="1"/>
  <c r="K154" i="12"/>
  <c r="K25" i="13" s="1"/>
  <c r="K125" i="12"/>
  <c r="K24" i="13" s="1"/>
  <c r="K96" i="12"/>
  <c r="K23" i="13" s="1"/>
  <c r="K67" i="12"/>
  <c r="K22" i="13" s="1"/>
  <c r="J38" i="12"/>
  <c r="J21" i="13" s="1"/>
  <c r="J27" i="13" s="1"/>
  <c r="J301" i="11"/>
  <c r="K302" i="11"/>
  <c r="I185" i="12"/>
  <c r="I186" i="12" s="1"/>
  <c r="I21" i="13"/>
  <c r="K17" i="12"/>
  <c r="K66" i="11"/>
  <c r="L64" i="11"/>
  <c r="L133" i="12" s="1"/>
  <c r="L61" i="11"/>
  <c r="L46" i="12" s="1"/>
  <c r="L62" i="11"/>
  <c r="L75" i="12" s="1"/>
  <c r="L63" i="11"/>
  <c r="L104" i="12" s="1"/>
  <c r="L60" i="11"/>
  <c r="L67" i="11"/>
  <c r="L65" i="11"/>
  <c r="L162" i="12" s="1"/>
  <c r="P19" i="11"/>
  <c r="P14" i="11"/>
  <c r="P71" i="12" s="1"/>
  <c r="P17" i="11"/>
  <c r="P158" i="12" s="1"/>
  <c r="P16" i="11"/>
  <c r="P129" i="12" s="1"/>
  <c r="P12" i="11"/>
  <c r="P15" i="11"/>
  <c r="P100" i="12" s="1"/>
  <c r="P13" i="11"/>
  <c r="P42" i="12" s="1"/>
  <c r="M101" i="11"/>
  <c r="M165" i="12" s="1"/>
  <c r="M97" i="11"/>
  <c r="M49" i="12" s="1"/>
  <c r="M96" i="11"/>
  <c r="M103" i="11"/>
  <c r="M100" i="11"/>
  <c r="M136" i="12" s="1"/>
  <c r="M99" i="11"/>
  <c r="M107" i="12" s="1"/>
  <c r="M98" i="11"/>
  <c r="M78" i="12" s="1"/>
  <c r="R30" i="11"/>
  <c r="N66" i="11"/>
  <c r="N17" i="12"/>
  <c r="L90" i="11"/>
  <c r="L19" i="12"/>
  <c r="M86" i="11"/>
  <c r="M77" i="12" s="1"/>
  <c r="M85" i="11"/>
  <c r="M48" i="12" s="1"/>
  <c r="M91" i="11"/>
  <c r="M89" i="11"/>
  <c r="M164" i="12" s="1"/>
  <c r="M84" i="11"/>
  <c r="M88" i="11"/>
  <c r="M135" i="12" s="1"/>
  <c r="M87" i="11"/>
  <c r="M106" i="12" s="1"/>
  <c r="L77" i="11"/>
  <c r="L163" i="12" s="1"/>
  <c r="L75" i="11"/>
  <c r="L105" i="12" s="1"/>
  <c r="L73" i="11"/>
  <c r="L47" i="12" s="1"/>
  <c r="L76" i="11"/>
  <c r="L134" i="12" s="1"/>
  <c r="L72" i="11"/>
  <c r="L74" i="11"/>
  <c r="L76" i="12" s="1"/>
  <c r="L79" i="11"/>
  <c r="L36" i="10"/>
  <c r="L138" i="11"/>
  <c r="L23" i="12"/>
  <c r="L102" i="11"/>
  <c r="L20" i="12"/>
  <c r="M162" i="11"/>
  <c r="M25" i="12"/>
  <c r="N163" i="11"/>
  <c r="N160" i="11"/>
  <c r="N141" i="12" s="1"/>
  <c r="N158" i="11"/>
  <c r="N83" i="12" s="1"/>
  <c r="N156" i="11"/>
  <c r="N159" i="11"/>
  <c r="N112" i="12" s="1"/>
  <c r="N161" i="11"/>
  <c r="N170" i="12" s="1"/>
  <c r="N157" i="11"/>
  <c r="N54" i="12" s="1"/>
  <c r="K18" i="12"/>
  <c r="K78" i="11"/>
  <c r="M139" i="11"/>
  <c r="M136" i="11"/>
  <c r="M139" i="12" s="1"/>
  <c r="M134" i="11"/>
  <c r="M81" i="12" s="1"/>
  <c r="M132" i="11"/>
  <c r="M135" i="11"/>
  <c r="M110" i="12" s="1"/>
  <c r="M133" i="11"/>
  <c r="M52" i="12" s="1"/>
  <c r="M137" i="11"/>
  <c r="M168" i="12" s="1"/>
  <c r="O61" i="11"/>
  <c r="O46" i="12" s="1"/>
  <c r="O60" i="11"/>
  <c r="O65" i="11"/>
  <c r="O162" i="12" s="1"/>
  <c r="O64" i="11"/>
  <c r="O133" i="12" s="1"/>
  <c r="O67" i="11"/>
  <c r="O63" i="11"/>
  <c r="O104" i="12" s="1"/>
  <c r="O62" i="11"/>
  <c r="O75" i="12" s="1"/>
  <c r="O13" i="12"/>
  <c r="O18" i="11"/>
  <c r="K26" i="13"/>
  <c r="R11" i="10"/>
  <c r="P54" i="11"/>
  <c r="P16" i="12"/>
  <c r="R16" i="12" s="1"/>
  <c r="N114" i="11"/>
  <c r="N21" i="12"/>
  <c r="O113" i="11"/>
  <c r="O166" i="12" s="1"/>
  <c r="O111" i="11"/>
  <c r="O108" i="12" s="1"/>
  <c r="O109" i="11"/>
  <c r="O50" i="12" s="1"/>
  <c r="O110" i="11"/>
  <c r="O79" i="12" s="1"/>
  <c r="O108" i="11"/>
  <c r="O112" i="11"/>
  <c r="O137" i="12" s="1"/>
  <c r="O115" i="11"/>
  <c r="K126" i="11"/>
  <c r="K22" i="12"/>
  <c r="L127" i="11"/>
  <c r="L124" i="11"/>
  <c r="L138" i="12" s="1"/>
  <c r="L122" i="11"/>
  <c r="L80" i="12" s="1"/>
  <c r="L120" i="11"/>
  <c r="L125" i="11"/>
  <c r="L167" i="12" s="1"/>
  <c r="L121" i="11"/>
  <c r="L51" i="12" s="1"/>
  <c r="L123" i="11"/>
  <c r="L109" i="12" s="1"/>
  <c r="M42" i="11"/>
  <c r="M15" i="12"/>
  <c r="N40" i="11"/>
  <c r="N131" i="12" s="1"/>
  <c r="N39" i="11"/>
  <c r="N102" i="12" s="1"/>
  <c r="N38" i="11"/>
  <c r="N73" i="12" s="1"/>
  <c r="N43" i="11"/>
  <c r="N36" i="11"/>
  <c r="N41" i="11"/>
  <c r="N160" i="12" s="1"/>
  <c r="N37" i="11"/>
  <c r="N44" i="12" s="1"/>
  <c r="K150" i="11"/>
  <c r="K24" i="12"/>
  <c r="L151" i="11"/>
  <c r="L148" i="11"/>
  <c r="L140" i="12" s="1"/>
  <c r="L146" i="11"/>
  <c r="L82" i="12" s="1"/>
  <c r="L144" i="11"/>
  <c r="L147" i="11"/>
  <c r="L111" i="12" s="1"/>
  <c r="L145" i="11"/>
  <c r="L53" i="12" s="1"/>
  <c r="L149" i="11"/>
  <c r="L169" i="12" s="1"/>
  <c r="L183" i="12" s="1"/>
  <c r="R14" i="12"/>
  <c r="P165" i="7"/>
  <c r="O165" i="7"/>
  <c r="N165" i="7"/>
  <c r="N164" i="7" s="1"/>
  <c r="N164" i="11" s="1"/>
  <c r="M165" i="7"/>
  <c r="M164" i="7" s="1"/>
  <c r="M164" i="11" s="1"/>
  <c r="L165" i="7"/>
  <c r="K165" i="7"/>
  <c r="J165" i="7"/>
  <c r="I165" i="7"/>
  <c r="H165" i="7"/>
  <c r="G165" i="7"/>
  <c r="F165" i="7"/>
  <c r="E165" i="7"/>
  <c r="P162" i="7"/>
  <c r="O162" i="7"/>
  <c r="N162" i="7"/>
  <c r="M162" i="7"/>
  <c r="L162" i="7"/>
  <c r="K162" i="7"/>
  <c r="J162" i="7"/>
  <c r="I162" i="7"/>
  <c r="H162" i="7"/>
  <c r="G162" i="7"/>
  <c r="F162" i="7"/>
  <c r="E162" i="7"/>
  <c r="P153" i="7"/>
  <c r="O153" i="7"/>
  <c r="N153" i="7"/>
  <c r="M153" i="7"/>
  <c r="L153" i="7"/>
  <c r="K153" i="7"/>
  <c r="J153" i="7"/>
  <c r="I153" i="7"/>
  <c r="H153" i="7"/>
  <c r="G153" i="7"/>
  <c r="F153" i="7"/>
  <c r="E153" i="7"/>
  <c r="P152" i="7"/>
  <c r="P152" i="11" s="1"/>
  <c r="O152" i="7"/>
  <c r="O152" i="11" s="1"/>
  <c r="N152" i="7"/>
  <c r="N152" i="11" s="1"/>
  <c r="M152" i="7"/>
  <c r="M152" i="11" s="1"/>
  <c r="M153" i="11" s="1"/>
  <c r="L152" i="7"/>
  <c r="L152" i="11" s="1"/>
  <c r="K152" i="7"/>
  <c r="K152" i="11" s="1"/>
  <c r="P150" i="7"/>
  <c r="O150" i="7"/>
  <c r="N150" i="7"/>
  <c r="M150" i="7"/>
  <c r="L150" i="7"/>
  <c r="K150" i="7"/>
  <c r="J150" i="7"/>
  <c r="I150" i="7"/>
  <c r="H150" i="7"/>
  <c r="G150" i="7"/>
  <c r="F150" i="7"/>
  <c r="E150" i="7"/>
  <c r="P141" i="7"/>
  <c r="O141" i="7"/>
  <c r="N141" i="7"/>
  <c r="M141" i="7"/>
  <c r="L141" i="7"/>
  <c r="K141" i="7"/>
  <c r="J141" i="7"/>
  <c r="I141" i="7"/>
  <c r="H141" i="7"/>
  <c r="G141" i="7"/>
  <c r="F141" i="7"/>
  <c r="E141" i="7"/>
  <c r="P140" i="7"/>
  <c r="P140" i="11" s="1"/>
  <c r="O140" i="7"/>
  <c r="O140" i="11" s="1"/>
  <c r="N140" i="7"/>
  <c r="N140" i="11" s="1"/>
  <c r="M140" i="7"/>
  <c r="M140" i="11" s="1"/>
  <c r="L140" i="7"/>
  <c r="L140" i="11" s="1"/>
  <c r="K140" i="7"/>
  <c r="K140" i="11" s="1"/>
  <c r="K141" i="11" s="1"/>
  <c r="P138" i="7"/>
  <c r="O138" i="7"/>
  <c r="N138" i="7"/>
  <c r="M138" i="7"/>
  <c r="L138" i="7"/>
  <c r="K138" i="7"/>
  <c r="J138" i="7"/>
  <c r="I138" i="7"/>
  <c r="H138" i="7"/>
  <c r="G138" i="7"/>
  <c r="F138" i="7"/>
  <c r="E138" i="7"/>
  <c r="P129" i="7"/>
  <c r="O129" i="7"/>
  <c r="N129" i="7"/>
  <c r="M129" i="7"/>
  <c r="M128" i="7" s="1"/>
  <c r="M128" i="11" s="1"/>
  <c r="L129" i="7"/>
  <c r="K129" i="7"/>
  <c r="J129" i="7"/>
  <c r="I129" i="7"/>
  <c r="H129" i="7"/>
  <c r="G129" i="7"/>
  <c r="F129" i="7"/>
  <c r="E129" i="7"/>
  <c r="P126" i="7"/>
  <c r="P128" i="7" s="1"/>
  <c r="P128" i="11" s="1"/>
  <c r="P129" i="11" s="1"/>
  <c r="O126" i="7"/>
  <c r="O128" i="7" s="1"/>
  <c r="O128" i="11" s="1"/>
  <c r="N126" i="7"/>
  <c r="M126" i="7"/>
  <c r="L126" i="7"/>
  <c r="L128" i="7" s="1"/>
  <c r="L128" i="11" s="1"/>
  <c r="K126" i="7"/>
  <c r="K128" i="7" s="1"/>
  <c r="K128" i="11" s="1"/>
  <c r="J126" i="7"/>
  <c r="I126" i="7"/>
  <c r="H126" i="7"/>
  <c r="G126" i="7"/>
  <c r="F126" i="7"/>
  <c r="E126" i="7"/>
  <c r="P117" i="7"/>
  <c r="O117" i="7"/>
  <c r="N117" i="7"/>
  <c r="M117" i="7"/>
  <c r="L117" i="7"/>
  <c r="K117" i="7"/>
  <c r="J117" i="7"/>
  <c r="I117" i="7"/>
  <c r="H117" i="7"/>
  <c r="G117" i="7"/>
  <c r="F117" i="7"/>
  <c r="E117" i="7"/>
  <c r="P116" i="7"/>
  <c r="P116" i="11" s="1"/>
  <c r="O116" i="7"/>
  <c r="O116" i="11" s="1"/>
  <c r="N116" i="7"/>
  <c r="N116" i="11" s="1"/>
  <c r="M116" i="7"/>
  <c r="M116" i="11" s="1"/>
  <c r="M117" i="11" s="1"/>
  <c r="L116" i="7"/>
  <c r="L116" i="11" s="1"/>
  <c r="L117" i="11" s="1"/>
  <c r="K116" i="7"/>
  <c r="K116" i="11" s="1"/>
  <c r="K117" i="11" s="1"/>
  <c r="P114" i="7"/>
  <c r="O114" i="7"/>
  <c r="N114" i="7"/>
  <c r="M114" i="7"/>
  <c r="L114" i="7"/>
  <c r="K114" i="7"/>
  <c r="J114" i="7"/>
  <c r="I114" i="7"/>
  <c r="H114" i="7"/>
  <c r="G114" i="7"/>
  <c r="F114" i="7"/>
  <c r="E114" i="7"/>
  <c r="P105" i="7"/>
  <c r="O105" i="7"/>
  <c r="N105" i="7"/>
  <c r="M105" i="7"/>
  <c r="L105" i="7"/>
  <c r="K105" i="7"/>
  <c r="J105" i="7"/>
  <c r="I105" i="7"/>
  <c r="H105" i="7"/>
  <c r="G105" i="7"/>
  <c r="F105" i="7"/>
  <c r="E105" i="7"/>
  <c r="P104" i="7"/>
  <c r="P104" i="11" s="1"/>
  <c r="O104" i="7"/>
  <c r="O104" i="11" s="1"/>
  <c r="N104" i="7"/>
  <c r="N104" i="11" s="1"/>
  <c r="M104" i="7"/>
  <c r="M104" i="11" s="1"/>
  <c r="L104" i="7"/>
  <c r="L104" i="11" s="1"/>
  <c r="K104" i="7"/>
  <c r="K104" i="11" s="1"/>
  <c r="K105" i="11" s="1"/>
  <c r="P102" i="7"/>
  <c r="O102" i="7"/>
  <c r="N102" i="7"/>
  <c r="M102" i="7"/>
  <c r="L102" i="7"/>
  <c r="K102" i="7"/>
  <c r="J102" i="7"/>
  <c r="I102" i="7"/>
  <c r="H102" i="7"/>
  <c r="G102" i="7"/>
  <c r="F102" i="7"/>
  <c r="E102" i="7"/>
  <c r="P93" i="7"/>
  <c r="O93" i="7"/>
  <c r="N93" i="7"/>
  <c r="M93" i="7"/>
  <c r="L93" i="7"/>
  <c r="L92" i="7" s="1"/>
  <c r="L92" i="11" s="1"/>
  <c r="K93" i="7"/>
  <c r="K92" i="7" s="1"/>
  <c r="K92" i="11" s="1"/>
  <c r="K93" i="11" s="1"/>
  <c r="J93" i="7"/>
  <c r="I93" i="7"/>
  <c r="H93" i="7"/>
  <c r="G93" i="7"/>
  <c r="F93" i="7"/>
  <c r="E93" i="7"/>
  <c r="P92" i="7"/>
  <c r="P92" i="11" s="1"/>
  <c r="O92" i="7"/>
  <c r="O92" i="11" s="1"/>
  <c r="P90" i="7"/>
  <c r="O90" i="7"/>
  <c r="N90" i="7"/>
  <c r="M90" i="7"/>
  <c r="L90" i="7"/>
  <c r="K90" i="7"/>
  <c r="J90" i="7"/>
  <c r="I90" i="7"/>
  <c r="H90" i="7"/>
  <c r="G90" i="7"/>
  <c r="F90" i="7"/>
  <c r="E90" i="7"/>
  <c r="P81" i="7"/>
  <c r="O81" i="7"/>
  <c r="N81" i="7"/>
  <c r="M81" i="7"/>
  <c r="L81" i="7"/>
  <c r="K81" i="7"/>
  <c r="J81" i="7"/>
  <c r="I81" i="7"/>
  <c r="H81" i="7"/>
  <c r="G81" i="7"/>
  <c r="F81" i="7"/>
  <c r="E81" i="7"/>
  <c r="P80" i="7"/>
  <c r="P80" i="11" s="1"/>
  <c r="O80" i="7"/>
  <c r="O80" i="11" s="1"/>
  <c r="O81" i="11" s="1"/>
  <c r="N80" i="7"/>
  <c r="N80" i="11" s="1"/>
  <c r="M80" i="7"/>
  <c r="M80" i="11" s="1"/>
  <c r="L80" i="7"/>
  <c r="L80" i="11" s="1"/>
  <c r="K80" i="7"/>
  <c r="K80" i="11" s="1"/>
  <c r="P78" i="7"/>
  <c r="O78" i="7"/>
  <c r="N78" i="7"/>
  <c r="M78" i="7"/>
  <c r="L78" i="7"/>
  <c r="K78" i="7"/>
  <c r="J78" i="7"/>
  <c r="I78" i="7"/>
  <c r="H78" i="7"/>
  <c r="G78" i="7"/>
  <c r="F78" i="7"/>
  <c r="E78" i="7"/>
  <c r="P69" i="7"/>
  <c r="O69" i="7"/>
  <c r="N69" i="7"/>
  <c r="N68" i="7" s="1"/>
  <c r="N68" i="11" s="1"/>
  <c r="M69" i="7"/>
  <c r="M68" i="7" s="1"/>
  <c r="M68" i="11" s="1"/>
  <c r="M69" i="11" s="1"/>
  <c r="L69" i="7"/>
  <c r="K69" i="7"/>
  <c r="K68" i="7" s="1"/>
  <c r="K68" i="11" s="1"/>
  <c r="J69" i="7"/>
  <c r="I69" i="7"/>
  <c r="H69" i="7"/>
  <c r="G69" i="7"/>
  <c r="F69" i="7"/>
  <c r="E69" i="7"/>
  <c r="P68" i="7"/>
  <c r="P68" i="11" s="1"/>
  <c r="O68" i="7"/>
  <c r="O68" i="11" s="1"/>
  <c r="L68" i="7"/>
  <c r="L68" i="11" s="1"/>
  <c r="P66" i="7"/>
  <c r="O66" i="7"/>
  <c r="N66" i="7"/>
  <c r="M66" i="7"/>
  <c r="L66" i="7"/>
  <c r="K66" i="7"/>
  <c r="J66" i="7"/>
  <c r="I66" i="7"/>
  <c r="H66" i="7"/>
  <c r="G66" i="7"/>
  <c r="F66" i="7"/>
  <c r="E66" i="7"/>
  <c r="P57" i="7"/>
  <c r="O57" i="7"/>
  <c r="N57" i="7"/>
  <c r="M57" i="7"/>
  <c r="L57" i="7"/>
  <c r="K57" i="7"/>
  <c r="J57" i="7"/>
  <c r="I57" i="7"/>
  <c r="H57" i="7"/>
  <c r="G57" i="7"/>
  <c r="F57" i="7"/>
  <c r="E57" i="7"/>
  <c r="P54" i="7"/>
  <c r="P56" i="7" s="1"/>
  <c r="P56" i="11" s="1"/>
  <c r="O54" i="7"/>
  <c r="O56" i="7" s="1"/>
  <c r="O56" i="11" s="1"/>
  <c r="O57" i="11" s="1"/>
  <c r="N54" i="7"/>
  <c r="N56" i="7" s="1"/>
  <c r="N56" i="11" s="1"/>
  <c r="N57" i="11" s="1"/>
  <c r="M54" i="7"/>
  <c r="M56" i="7" s="1"/>
  <c r="M56" i="11" s="1"/>
  <c r="M57" i="11" s="1"/>
  <c r="L54" i="7"/>
  <c r="L56" i="7" s="1"/>
  <c r="L56" i="11" s="1"/>
  <c r="L57" i="11" s="1"/>
  <c r="K54" i="7"/>
  <c r="K56" i="7" s="1"/>
  <c r="K56" i="11" s="1"/>
  <c r="K57" i="11" s="1"/>
  <c r="J54" i="7"/>
  <c r="I54" i="7"/>
  <c r="H54" i="7"/>
  <c r="G54" i="7"/>
  <c r="F54" i="7"/>
  <c r="E54" i="7"/>
  <c r="P44" i="11"/>
  <c r="O44" i="11"/>
  <c r="N44" i="11"/>
  <c r="M44" i="11"/>
  <c r="L44" i="11"/>
  <c r="L45" i="11" s="1"/>
  <c r="K44" i="11"/>
  <c r="K45" i="11" s="1"/>
  <c r="P33" i="7"/>
  <c r="O33" i="7"/>
  <c r="N33" i="7"/>
  <c r="M33" i="7"/>
  <c r="L33" i="7"/>
  <c r="K33" i="7"/>
  <c r="J33" i="7"/>
  <c r="I33" i="7"/>
  <c r="H33" i="7"/>
  <c r="G33" i="7"/>
  <c r="F33" i="7"/>
  <c r="E33" i="7"/>
  <c r="P32" i="7"/>
  <c r="P32" i="11" s="1"/>
  <c r="P33" i="11" s="1"/>
  <c r="O32" i="7"/>
  <c r="O32" i="11" s="1"/>
  <c r="O33" i="11" s="1"/>
  <c r="N32" i="7"/>
  <c r="N32" i="11" s="1"/>
  <c r="N33" i="11" s="1"/>
  <c r="M32" i="7"/>
  <c r="M32" i="11" s="1"/>
  <c r="M33" i="11" s="1"/>
  <c r="L32" i="7"/>
  <c r="L32" i="11" s="1"/>
  <c r="L33" i="11" s="1"/>
  <c r="K32" i="7"/>
  <c r="K32" i="11" s="1"/>
  <c r="K33" i="11" s="1"/>
  <c r="P30" i="7"/>
  <c r="O30" i="7"/>
  <c r="N30" i="7"/>
  <c r="M30" i="7"/>
  <c r="L30" i="7"/>
  <c r="K30" i="7"/>
  <c r="J30" i="7"/>
  <c r="I30" i="7"/>
  <c r="H30" i="7"/>
  <c r="G30" i="7"/>
  <c r="F30" i="7"/>
  <c r="E30" i="7"/>
  <c r="J21" i="7"/>
  <c r="I21" i="7"/>
  <c r="I20" i="7" s="1"/>
  <c r="I20" i="11" s="1"/>
  <c r="H21" i="7"/>
  <c r="H20" i="7" s="1"/>
  <c r="H20" i="11" s="1"/>
  <c r="G21" i="7"/>
  <c r="F21" i="7"/>
  <c r="E20" i="11"/>
  <c r="P21" i="7"/>
  <c r="P20" i="7" s="1"/>
  <c r="P20" i="11" s="1"/>
  <c r="O21" i="7"/>
  <c r="O20" i="7" s="1"/>
  <c r="O20" i="11" s="1"/>
  <c r="N21" i="7"/>
  <c r="N20" i="7" s="1"/>
  <c r="N20" i="11" s="1"/>
  <c r="M21" i="7"/>
  <c r="M20" i="7" s="1"/>
  <c r="M20" i="11" s="1"/>
  <c r="L21" i="7"/>
  <c r="L20" i="7" s="1"/>
  <c r="L20" i="11" s="1"/>
  <c r="K21" i="7"/>
  <c r="K20" i="7" s="1"/>
  <c r="K20" i="11" s="1"/>
  <c r="L154" i="12" l="1"/>
  <c r="L25" i="13" s="1"/>
  <c r="L125" i="12"/>
  <c r="L96" i="12"/>
  <c r="L23" i="13" s="1"/>
  <c r="R71" i="12"/>
  <c r="R42" i="12"/>
  <c r="L67" i="12"/>
  <c r="L22" i="13" s="1"/>
  <c r="K38" i="12"/>
  <c r="E301" i="7"/>
  <c r="E186" i="8" s="1"/>
  <c r="M92" i="7"/>
  <c r="M92" i="11" s="1"/>
  <c r="M303" i="11" s="1"/>
  <c r="J301" i="7"/>
  <c r="J19" i="13" s="1"/>
  <c r="G301" i="7"/>
  <c r="G19" i="13" s="1"/>
  <c r="O301" i="7"/>
  <c r="O19" i="13" s="1"/>
  <c r="N92" i="7"/>
  <c r="N92" i="11" s="1"/>
  <c r="H301" i="7"/>
  <c r="H19" i="13" s="1"/>
  <c r="L301" i="7"/>
  <c r="L19" i="13" s="1"/>
  <c r="F301" i="7"/>
  <c r="F19" i="13" s="1"/>
  <c r="N301" i="7"/>
  <c r="N19" i="13" s="1"/>
  <c r="I301" i="7"/>
  <c r="I19" i="13" s="1"/>
  <c r="M301" i="7"/>
  <c r="M19" i="13" s="1"/>
  <c r="L302" i="11"/>
  <c r="K301" i="11"/>
  <c r="P164" i="7"/>
  <c r="P164" i="11" s="1"/>
  <c r="P303" i="11" s="1"/>
  <c r="P301" i="7"/>
  <c r="P19" i="13" s="1"/>
  <c r="K164" i="7"/>
  <c r="K164" i="11" s="1"/>
  <c r="K303" i="11" s="1"/>
  <c r="K301" i="7"/>
  <c r="K19" i="13" s="1"/>
  <c r="N128" i="7"/>
  <c r="N128" i="11" s="1"/>
  <c r="O164" i="7"/>
  <c r="O164" i="11" s="1"/>
  <c r="O303" i="11" s="1"/>
  <c r="L164" i="7"/>
  <c r="L164" i="11" s="1"/>
  <c r="L303" i="11" s="1"/>
  <c r="J28" i="13"/>
  <c r="I27" i="13"/>
  <c r="I28" i="13" s="1"/>
  <c r="G44" i="11"/>
  <c r="G45" i="11" s="1"/>
  <c r="M165" i="11"/>
  <c r="F56" i="7"/>
  <c r="F56" i="11" s="1"/>
  <c r="F57" i="11" s="1"/>
  <c r="J56" i="7"/>
  <c r="J56" i="11" s="1"/>
  <c r="J57" i="11" s="1"/>
  <c r="H68" i="7"/>
  <c r="H68" i="11" s="1"/>
  <c r="H69" i="11" s="1"/>
  <c r="F80" i="7"/>
  <c r="F80" i="11" s="1"/>
  <c r="F81" i="11" s="1"/>
  <c r="J80" i="7"/>
  <c r="J80" i="11" s="1"/>
  <c r="J81" i="11" s="1"/>
  <c r="H92" i="7"/>
  <c r="H92" i="11" s="1"/>
  <c r="H93" i="11" s="1"/>
  <c r="F104" i="7"/>
  <c r="F104" i="11" s="1"/>
  <c r="F105" i="11" s="1"/>
  <c r="J104" i="7"/>
  <c r="J104" i="11" s="1"/>
  <c r="J105" i="11" s="1"/>
  <c r="H116" i="7"/>
  <c r="H116" i="11" s="1"/>
  <c r="H117" i="11" s="1"/>
  <c r="F128" i="7"/>
  <c r="F128" i="11" s="1"/>
  <c r="F129" i="11" s="1"/>
  <c r="J128" i="7"/>
  <c r="J128" i="11" s="1"/>
  <c r="J129" i="11" s="1"/>
  <c r="H140" i="7"/>
  <c r="H140" i="11" s="1"/>
  <c r="H141" i="11" s="1"/>
  <c r="F152" i="7"/>
  <c r="F152" i="11" s="1"/>
  <c r="F153" i="11" s="1"/>
  <c r="J152" i="7"/>
  <c r="J152" i="11" s="1"/>
  <c r="J153" i="11" s="1"/>
  <c r="H164" i="7"/>
  <c r="H164" i="11" s="1"/>
  <c r="H32" i="7"/>
  <c r="H32" i="11" s="1"/>
  <c r="H33" i="11" s="1"/>
  <c r="L17" i="12"/>
  <c r="L66" i="11"/>
  <c r="L26" i="13"/>
  <c r="K69" i="11"/>
  <c r="I21" i="11"/>
  <c r="E32" i="7"/>
  <c r="E32" i="11" s="1"/>
  <c r="E33" i="11" s="1"/>
  <c r="I32" i="7"/>
  <c r="I32" i="11" s="1"/>
  <c r="I33" i="11" s="1"/>
  <c r="O41" i="11"/>
  <c r="O160" i="12" s="1"/>
  <c r="O39" i="11"/>
  <c r="O102" i="12" s="1"/>
  <c r="O37" i="11"/>
  <c r="O44" i="12" s="1"/>
  <c r="O38" i="11"/>
  <c r="O73" i="12" s="1"/>
  <c r="O43" i="11"/>
  <c r="O36" i="11"/>
  <c r="O40" i="11"/>
  <c r="O131" i="12" s="1"/>
  <c r="N117" i="11"/>
  <c r="P57" i="11"/>
  <c r="R54" i="11"/>
  <c r="P67" i="11"/>
  <c r="P64" i="11"/>
  <c r="P133" i="12" s="1"/>
  <c r="R133" i="12" s="1"/>
  <c r="P62" i="11"/>
  <c r="P75" i="12" s="1"/>
  <c r="R75" i="12" s="1"/>
  <c r="P60" i="11"/>
  <c r="P63" i="11"/>
  <c r="P104" i="12" s="1"/>
  <c r="R104" i="12" s="1"/>
  <c r="P65" i="11"/>
  <c r="P162" i="12" s="1"/>
  <c r="R162" i="12" s="1"/>
  <c r="P61" i="11"/>
  <c r="P46" i="12" s="1"/>
  <c r="R46" i="12" s="1"/>
  <c r="R15" i="10"/>
  <c r="N162" i="11"/>
  <c r="N25" i="12"/>
  <c r="O161" i="11"/>
  <c r="O170" i="12" s="1"/>
  <c r="O159" i="11"/>
  <c r="O112" i="12" s="1"/>
  <c r="O157" i="11"/>
  <c r="O54" i="12" s="1"/>
  <c r="O163" i="11"/>
  <c r="O160" i="11"/>
  <c r="O141" i="12" s="1"/>
  <c r="O156" i="11"/>
  <c r="O158" i="11"/>
  <c r="O83" i="12" s="1"/>
  <c r="N21" i="11"/>
  <c r="N89" i="11"/>
  <c r="N164" i="12" s="1"/>
  <c r="N87" i="11"/>
  <c r="N106" i="12" s="1"/>
  <c r="N85" i="11"/>
  <c r="N48" i="12" s="1"/>
  <c r="N84" i="11"/>
  <c r="N88" i="11"/>
  <c r="N135" i="12" s="1"/>
  <c r="N91" i="11"/>
  <c r="N86" i="11"/>
  <c r="N77" i="12" s="1"/>
  <c r="N101" i="11"/>
  <c r="N165" i="12" s="1"/>
  <c r="N100" i="11"/>
  <c r="N136" i="12" s="1"/>
  <c r="N98" i="11"/>
  <c r="N78" i="12" s="1"/>
  <c r="N96" i="11"/>
  <c r="N99" i="11"/>
  <c r="N107" i="12" s="1"/>
  <c r="N103" i="11"/>
  <c r="N97" i="11"/>
  <c r="N49" i="12" s="1"/>
  <c r="R129" i="12"/>
  <c r="K21" i="11"/>
  <c r="M21" i="11"/>
  <c r="H21" i="11"/>
  <c r="E56" i="7"/>
  <c r="E56" i="11" s="1"/>
  <c r="E57" i="11" s="1"/>
  <c r="I56" i="7"/>
  <c r="I56" i="11" s="1"/>
  <c r="I57" i="11" s="1"/>
  <c r="G68" i="7"/>
  <c r="G68" i="11" s="1"/>
  <c r="G69" i="11" s="1"/>
  <c r="G92" i="7"/>
  <c r="G92" i="11" s="1"/>
  <c r="G93" i="11" s="1"/>
  <c r="G116" i="7"/>
  <c r="G116" i="11" s="1"/>
  <c r="G117" i="11" s="1"/>
  <c r="E128" i="7"/>
  <c r="E128" i="11" s="1"/>
  <c r="E129" i="11" s="1"/>
  <c r="I128" i="7"/>
  <c r="I128" i="11" s="1"/>
  <c r="I129" i="11" s="1"/>
  <c r="G140" i="7"/>
  <c r="G140" i="11" s="1"/>
  <c r="G141" i="11" s="1"/>
  <c r="E152" i="7"/>
  <c r="E152" i="11" s="1"/>
  <c r="E153" i="11" s="1"/>
  <c r="G164" i="7"/>
  <c r="G164" i="11" s="1"/>
  <c r="K153" i="11"/>
  <c r="L126" i="11"/>
  <c r="L129" i="11" s="1"/>
  <c r="L22" i="12"/>
  <c r="M125" i="11"/>
  <c r="M167" i="12" s="1"/>
  <c r="M123" i="11"/>
  <c r="M109" i="12" s="1"/>
  <c r="M121" i="11"/>
  <c r="M51" i="12" s="1"/>
  <c r="M124" i="11"/>
  <c r="M138" i="12" s="1"/>
  <c r="M122" i="11"/>
  <c r="M80" i="12" s="1"/>
  <c r="M127" i="11"/>
  <c r="M120" i="11"/>
  <c r="O21" i="12"/>
  <c r="O114" i="11"/>
  <c r="O117" i="11" s="1"/>
  <c r="M138" i="11"/>
  <c r="M141" i="11" s="1"/>
  <c r="M23" i="12"/>
  <c r="N139" i="11"/>
  <c r="N136" i="11"/>
  <c r="N139" i="12" s="1"/>
  <c r="N134" i="11"/>
  <c r="N81" i="12" s="1"/>
  <c r="N132" i="11"/>
  <c r="N137" i="11"/>
  <c r="N168" i="12" s="1"/>
  <c r="N133" i="11"/>
  <c r="N52" i="12" s="1"/>
  <c r="N135" i="11"/>
  <c r="N110" i="12" s="1"/>
  <c r="L105" i="11"/>
  <c r="L24" i="13"/>
  <c r="N69" i="11"/>
  <c r="M102" i="11"/>
  <c r="M105" i="11" s="1"/>
  <c r="M20" i="12"/>
  <c r="L21" i="11"/>
  <c r="E21" i="11"/>
  <c r="M45" i="11"/>
  <c r="P113" i="11"/>
  <c r="P166" i="12" s="1"/>
  <c r="R166" i="12" s="1"/>
  <c r="P111" i="11"/>
  <c r="P108" i="12" s="1"/>
  <c r="R108" i="12" s="1"/>
  <c r="P109" i="11"/>
  <c r="P50" i="12" s="1"/>
  <c r="R50" i="12" s="1"/>
  <c r="P112" i="11"/>
  <c r="P137" i="12" s="1"/>
  <c r="R137" i="12" s="1"/>
  <c r="P108" i="11"/>
  <c r="P115" i="11"/>
  <c r="P110" i="11"/>
  <c r="P79" i="12" s="1"/>
  <c r="R79" i="12" s="1"/>
  <c r="R19" i="10"/>
  <c r="O66" i="11"/>
  <c r="O17" i="12"/>
  <c r="L141" i="11"/>
  <c r="L78" i="11"/>
  <c r="L18" i="12"/>
  <c r="L93" i="11"/>
  <c r="R100" i="12"/>
  <c r="R158" i="12"/>
  <c r="F44" i="11"/>
  <c r="F45" i="11" s="1"/>
  <c r="J44" i="11"/>
  <c r="J45" i="11" s="1"/>
  <c r="J185" i="12"/>
  <c r="J186" i="12" s="1"/>
  <c r="L150" i="11"/>
  <c r="L153" i="11" s="1"/>
  <c r="L24" i="12"/>
  <c r="N149" i="11"/>
  <c r="N169" i="12" s="1"/>
  <c r="N147" i="11"/>
  <c r="N111" i="12" s="1"/>
  <c r="N145" i="11"/>
  <c r="N53" i="12" s="1"/>
  <c r="N148" i="11"/>
  <c r="N140" i="12" s="1"/>
  <c r="N144" i="11"/>
  <c r="N151" i="11"/>
  <c r="N146" i="11"/>
  <c r="N82" i="12" s="1"/>
  <c r="N42" i="11"/>
  <c r="N15" i="12"/>
  <c r="K129" i="11"/>
  <c r="O21" i="11"/>
  <c r="K81" i="11"/>
  <c r="M75" i="11"/>
  <c r="M105" i="12" s="1"/>
  <c r="M74" i="11"/>
  <c r="M76" i="12" s="1"/>
  <c r="M79" i="11"/>
  <c r="M72" i="11"/>
  <c r="M73" i="11"/>
  <c r="M47" i="12" s="1"/>
  <c r="M77" i="11"/>
  <c r="M163" i="12" s="1"/>
  <c r="M183" i="12" s="1"/>
  <c r="M76" i="11"/>
  <c r="M134" i="12" s="1"/>
  <c r="M36" i="10"/>
  <c r="M19" i="12"/>
  <c r="M90" i="11"/>
  <c r="P13" i="12"/>
  <c r="P18" i="11"/>
  <c r="I104" i="7"/>
  <c r="I104" i="11" s="1"/>
  <c r="I105" i="11" s="1"/>
  <c r="E104" i="7"/>
  <c r="E104" i="11" s="1"/>
  <c r="E105" i="11" s="1"/>
  <c r="I80" i="7"/>
  <c r="I80" i="11" s="1"/>
  <c r="I81" i="11" s="1"/>
  <c r="E80" i="7"/>
  <c r="E80" i="11" s="1"/>
  <c r="E81" i="11" s="1"/>
  <c r="F20" i="7"/>
  <c r="F20" i="11" s="1"/>
  <c r="G20" i="7"/>
  <c r="G20" i="11" s="1"/>
  <c r="F32" i="7"/>
  <c r="F32" i="11" s="1"/>
  <c r="F33" i="11" s="1"/>
  <c r="J32" i="7"/>
  <c r="J32" i="11" s="1"/>
  <c r="J33" i="11" s="1"/>
  <c r="H44" i="11"/>
  <c r="H45" i="11" s="1"/>
  <c r="G56" i="7"/>
  <c r="G56" i="11" s="1"/>
  <c r="G57" i="11" s="1"/>
  <c r="E68" i="7"/>
  <c r="E68" i="11" s="1"/>
  <c r="E69" i="11" s="1"/>
  <c r="I68" i="7"/>
  <c r="I68" i="11" s="1"/>
  <c r="I69" i="11" s="1"/>
  <c r="G80" i="7"/>
  <c r="G80" i="11" s="1"/>
  <c r="G81" i="11" s="1"/>
  <c r="E92" i="7"/>
  <c r="E92" i="11" s="1"/>
  <c r="E93" i="11" s="1"/>
  <c r="I92" i="7"/>
  <c r="I92" i="11" s="1"/>
  <c r="I93" i="11" s="1"/>
  <c r="G104" i="7"/>
  <c r="G104" i="11" s="1"/>
  <c r="G105" i="11" s="1"/>
  <c r="E116" i="7"/>
  <c r="E116" i="11" s="1"/>
  <c r="E117" i="11" s="1"/>
  <c r="I116" i="7"/>
  <c r="I116" i="11" s="1"/>
  <c r="I117" i="11" s="1"/>
  <c r="G128" i="7"/>
  <c r="G128" i="11" s="1"/>
  <c r="G129" i="11" s="1"/>
  <c r="E140" i="7"/>
  <c r="E140" i="11" s="1"/>
  <c r="E141" i="11" s="1"/>
  <c r="I140" i="7"/>
  <c r="I140" i="11" s="1"/>
  <c r="I141" i="11" s="1"/>
  <c r="G152" i="7"/>
  <c r="G152" i="11" s="1"/>
  <c r="G153" i="11" s="1"/>
  <c r="I152" i="7"/>
  <c r="I152" i="11" s="1"/>
  <c r="I153" i="11" s="1"/>
  <c r="E164" i="7"/>
  <c r="E164" i="11" s="1"/>
  <c r="I164" i="7"/>
  <c r="I164" i="11" s="1"/>
  <c r="J20" i="7"/>
  <c r="J20" i="11" s="1"/>
  <c r="G32" i="7"/>
  <c r="G32" i="11" s="1"/>
  <c r="G33" i="11" s="1"/>
  <c r="E44" i="11"/>
  <c r="E45" i="11" s="1"/>
  <c r="I44" i="11"/>
  <c r="I45" i="11" s="1"/>
  <c r="H56" i="7"/>
  <c r="H56" i="11" s="1"/>
  <c r="H57" i="11" s="1"/>
  <c r="F68" i="7"/>
  <c r="F68" i="11" s="1"/>
  <c r="F69" i="11" s="1"/>
  <c r="J68" i="7"/>
  <c r="J68" i="11" s="1"/>
  <c r="J69" i="11" s="1"/>
  <c r="H80" i="7"/>
  <c r="H80" i="11" s="1"/>
  <c r="H81" i="11" s="1"/>
  <c r="F92" i="7"/>
  <c r="F92" i="11" s="1"/>
  <c r="F93" i="11" s="1"/>
  <c r="J92" i="7"/>
  <c r="J92" i="11" s="1"/>
  <c r="J93" i="11" s="1"/>
  <c r="H104" i="7"/>
  <c r="H104" i="11" s="1"/>
  <c r="H105" i="11" s="1"/>
  <c r="F116" i="7"/>
  <c r="F116" i="11" s="1"/>
  <c r="F117" i="11" s="1"/>
  <c r="J116" i="7"/>
  <c r="J116" i="11" s="1"/>
  <c r="J117" i="11" s="1"/>
  <c r="H128" i="7"/>
  <c r="H128" i="11" s="1"/>
  <c r="H129" i="11" s="1"/>
  <c r="F140" i="7"/>
  <c r="F140" i="11" s="1"/>
  <c r="F141" i="11" s="1"/>
  <c r="J140" i="7"/>
  <c r="J140" i="11" s="1"/>
  <c r="J141" i="11" s="1"/>
  <c r="H152" i="7"/>
  <c r="H152" i="11" s="1"/>
  <c r="H153" i="11" s="1"/>
  <c r="F164" i="7"/>
  <c r="F164" i="11" s="1"/>
  <c r="J164" i="7"/>
  <c r="J164" i="11" s="1"/>
  <c r="M154" i="12" l="1"/>
  <c r="M25" i="13" s="1"/>
  <c r="M125" i="12"/>
  <c r="M24" i="13" s="1"/>
  <c r="M96" i="12"/>
  <c r="M23" i="13" s="1"/>
  <c r="M67" i="12"/>
  <c r="M22" i="13" s="1"/>
  <c r="L38" i="12"/>
  <c r="R13" i="12"/>
  <c r="E19" i="13"/>
  <c r="R301" i="7"/>
  <c r="M93" i="11"/>
  <c r="N303" i="11"/>
  <c r="K165" i="11"/>
  <c r="K304" i="11" s="1"/>
  <c r="I303" i="11"/>
  <c r="J303" i="11"/>
  <c r="E303" i="11"/>
  <c r="F303" i="11"/>
  <c r="M302" i="11"/>
  <c r="G303" i="11"/>
  <c r="L301" i="11"/>
  <c r="H303" i="11"/>
  <c r="L165" i="11"/>
  <c r="F186" i="8"/>
  <c r="H186" i="8"/>
  <c r="P186" i="8"/>
  <c r="K186" i="8"/>
  <c r="L186" i="8"/>
  <c r="G186" i="8"/>
  <c r="O186" i="8"/>
  <c r="N186" i="8"/>
  <c r="I186" i="8"/>
  <c r="J186" i="8"/>
  <c r="M186" i="8"/>
  <c r="L69" i="11"/>
  <c r="K185" i="12"/>
  <c r="K186" i="12" s="1"/>
  <c r="K21" i="13"/>
  <c r="F165" i="11"/>
  <c r="E165" i="11"/>
  <c r="E304" i="11" s="1"/>
  <c r="G165" i="11"/>
  <c r="J165" i="11"/>
  <c r="N165" i="11"/>
  <c r="H165" i="11"/>
  <c r="H304" i="11" s="1"/>
  <c r="I165" i="11"/>
  <c r="I304" i="11" s="1"/>
  <c r="M26" i="13"/>
  <c r="G21" i="11"/>
  <c r="P21" i="11"/>
  <c r="R18" i="11"/>
  <c r="M78" i="11"/>
  <c r="M18" i="12"/>
  <c r="N79" i="11"/>
  <c r="N76" i="11"/>
  <c r="N134" i="12" s="1"/>
  <c r="N74" i="11"/>
  <c r="N76" i="12" s="1"/>
  <c r="N72" i="11"/>
  <c r="N73" i="11"/>
  <c r="N47" i="12" s="1"/>
  <c r="N77" i="11"/>
  <c r="N163" i="12" s="1"/>
  <c r="N75" i="11"/>
  <c r="N105" i="12" s="1"/>
  <c r="N36" i="10"/>
  <c r="O151" i="11"/>
  <c r="O148" i="11"/>
  <c r="O140" i="12" s="1"/>
  <c r="O146" i="11"/>
  <c r="O82" i="12" s="1"/>
  <c r="O144" i="11"/>
  <c r="O149" i="11"/>
  <c r="O169" i="12" s="1"/>
  <c r="O145" i="11"/>
  <c r="O53" i="12" s="1"/>
  <c r="O147" i="11"/>
  <c r="O111" i="12" s="1"/>
  <c r="O36" i="10"/>
  <c r="N125" i="11"/>
  <c r="N167" i="12" s="1"/>
  <c r="N123" i="11"/>
  <c r="N109" i="12" s="1"/>
  <c r="N121" i="11"/>
  <c r="N51" i="12" s="1"/>
  <c r="N127" i="11"/>
  <c r="N122" i="11"/>
  <c r="N80" i="12" s="1"/>
  <c r="N120" i="11"/>
  <c r="N124" i="11"/>
  <c r="N138" i="12" s="1"/>
  <c r="N90" i="11"/>
  <c r="N93" i="11" s="1"/>
  <c r="N19" i="12"/>
  <c r="O91" i="11"/>
  <c r="O87" i="11"/>
  <c r="O106" i="12" s="1"/>
  <c r="O86" i="11"/>
  <c r="O77" i="12" s="1"/>
  <c r="O89" i="11"/>
  <c r="O164" i="12" s="1"/>
  <c r="O88" i="11"/>
  <c r="O135" i="12" s="1"/>
  <c r="O85" i="11"/>
  <c r="O48" i="12" s="1"/>
  <c r="O84" i="11"/>
  <c r="O25" i="12"/>
  <c r="O162" i="11"/>
  <c r="M126" i="11"/>
  <c r="M22" i="12"/>
  <c r="O42" i="11"/>
  <c r="O15" i="12"/>
  <c r="F21" i="11"/>
  <c r="O69" i="11"/>
  <c r="P114" i="11"/>
  <c r="P117" i="11" s="1"/>
  <c r="R117" i="11" s="1"/>
  <c r="P21" i="12"/>
  <c r="R21" i="12" s="1"/>
  <c r="N138" i="11"/>
  <c r="N141" i="11" s="1"/>
  <c r="N23" i="12"/>
  <c r="O137" i="11"/>
  <c r="O168" i="12" s="1"/>
  <c r="O135" i="11"/>
  <c r="O110" i="12" s="1"/>
  <c r="O133" i="11"/>
  <c r="O52" i="12" s="1"/>
  <c r="O139" i="11"/>
  <c r="O132" i="11"/>
  <c r="O136" i="11"/>
  <c r="O139" i="12" s="1"/>
  <c r="O134" i="11"/>
  <c r="O81" i="12" s="1"/>
  <c r="R21" i="10"/>
  <c r="R57" i="11"/>
  <c r="P161" i="11"/>
  <c r="P170" i="12" s="1"/>
  <c r="R170" i="12" s="1"/>
  <c r="P159" i="11"/>
  <c r="P112" i="12" s="1"/>
  <c r="R112" i="12" s="1"/>
  <c r="P157" i="11"/>
  <c r="P54" i="12" s="1"/>
  <c r="R54" i="12" s="1"/>
  <c r="P160" i="11"/>
  <c r="P141" i="12" s="1"/>
  <c r="R141" i="12" s="1"/>
  <c r="P156" i="11"/>
  <c r="P158" i="11"/>
  <c r="P83" i="12" s="1"/>
  <c r="R83" i="12" s="1"/>
  <c r="P163" i="11"/>
  <c r="P17" i="12"/>
  <c r="R17" i="12" s="1"/>
  <c r="P66" i="11"/>
  <c r="P69" i="11" s="1"/>
  <c r="R33" i="11"/>
  <c r="H8" i="11"/>
  <c r="H8" i="10"/>
  <c r="J21" i="11"/>
  <c r="N45" i="11"/>
  <c r="N24" i="12"/>
  <c r="N150" i="11"/>
  <c r="N153" i="11" s="1"/>
  <c r="L81" i="11"/>
  <c r="N102" i="11"/>
  <c r="N105" i="11" s="1"/>
  <c r="N20" i="12"/>
  <c r="O103" i="11"/>
  <c r="O100" i="11"/>
  <c r="O136" i="12" s="1"/>
  <c r="O98" i="11"/>
  <c r="O78" i="12" s="1"/>
  <c r="O97" i="11"/>
  <c r="O49" i="12" s="1"/>
  <c r="O99" i="11"/>
  <c r="O107" i="12" s="1"/>
  <c r="O101" i="11"/>
  <c r="O165" i="12" s="1"/>
  <c r="O96" i="11"/>
  <c r="P37" i="11"/>
  <c r="P44" i="12" s="1"/>
  <c r="P36" i="11"/>
  <c r="P41" i="11"/>
  <c r="P160" i="12" s="1"/>
  <c r="P40" i="11"/>
  <c r="P131" i="12" s="1"/>
  <c r="P43" i="11"/>
  <c r="P38" i="11"/>
  <c r="P73" i="12" s="1"/>
  <c r="P39" i="11"/>
  <c r="P102" i="12" s="1"/>
  <c r="R13" i="10"/>
  <c r="N183" i="12" l="1"/>
  <c r="N154" i="12"/>
  <c r="N25" i="13" s="1"/>
  <c r="N125" i="12"/>
  <c r="N24" i="13" s="1"/>
  <c r="N96" i="12"/>
  <c r="N23" i="13" s="1"/>
  <c r="N67" i="12"/>
  <c r="N22" i="13" s="1"/>
  <c r="M38" i="12"/>
  <c r="N302" i="11"/>
  <c r="M301" i="11"/>
  <c r="F304" i="11"/>
  <c r="J304" i="11"/>
  <c r="G304" i="11"/>
  <c r="L304" i="11"/>
  <c r="L185" i="12"/>
  <c r="L186" i="12" s="1"/>
  <c r="L21" i="13"/>
  <c r="L27" i="13" s="1"/>
  <c r="L28" i="13" s="1"/>
  <c r="K27" i="13"/>
  <c r="K28" i="13" s="1"/>
  <c r="O165" i="11"/>
  <c r="N26" i="13"/>
  <c r="R114" i="11"/>
  <c r="R69" i="11"/>
  <c r="R160" i="12"/>
  <c r="P103" i="11"/>
  <c r="P100" i="11"/>
  <c r="P136" i="12" s="1"/>
  <c r="R136" i="12" s="1"/>
  <c r="P101" i="11"/>
  <c r="P165" i="12" s="1"/>
  <c r="R165" i="12" s="1"/>
  <c r="P99" i="11"/>
  <c r="P107" i="12" s="1"/>
  <c r="R107" i="12" s="1"/>
  <c r="P97" i="11"/>
  <c r="P49" i="12" s="1"/>
  <c r="R49" i="12" s="1"/>
  <c r="P96" i="11"/>
  <c r="P98" i="11"/>
  <c r="P78" i="12" s="1"/>
  <c r="R78" i="12" s="1"/>
  <c r="R18" i="10"/>
  <c r="O19" i="12"/>
  <c r="O90" i="11"/>
  <c r="O93" i="11" s="1"/>
  <c r="M81" i="11"/>
  <c r="R73" i="12"/>
  <c r="P42" i="11"/>
  <c r="P15" i="12"/>
  <c r="O102" i="11"/>
  <c r="O105" i="11" s="1"/>
  <c r="O20" i="12"/>
  <c r="R21" i="11"/>
  <c r="O138" i="11"/>
  <c r="O141" i="11" s="1"/>
  <c r="O23" i="12"/>
  <c r="M129" i="11"/>
  <c r="N126" i="11"/>
  <c r="N129" i="11" s="1"/>
  <c r="N22" i="12"/>
  <c r="O150" i="11"/>
  <c r="O153" i="11" s="1"/>
  <c r="O24" i="12"/>
  <c r="P151" i="11"/>
  <c r="P148" i="11"/>
  <c r="P140" i="12" s="1"/>
  <c r="R140" i="12" s="1"/>
  <c r="P146" i="11"/>
  <c r="P82" i="12" s="1"/>
  <c r="R82" i="12" s="1"/>
  <c r="P144" i="11"/>
  <c r="P149" i="11"/>
  <c r="P169" i="12" s="1"/>
  <c r="P145" i="11"/>
  <c r="P53" i="12" s="1"/>
  <c r="R53" i="12" s="1"/>
  <c r="P147" i="11"/>
  <c r="P111" i="12" s="1"/>
  <c r="R111" i="12" s="1"/>
  <c r="R22" i="10"/>
  <c r="R102" i="12"/>
  <c r="R44" i="12"/>
  <c r="P25" i="12"/>
  <c r="R25" i="12" s="1"/>
  <c r="P162" i="11"/>
  <c r="P137" i="11"/>
  <c r="P168" i="12" s="1"/>
  <c r="R168" i="12" s="1"/>
  <c r="P135" i="11"/>
  <c r="P110" i="12" s="1"/>
  <c r="R110" i="12" s="1"/>
  <c r="P133" i="11"/>
  <c r="P52" i="12" s="1"/>
  <c r="R52" i="12" s="1"/>
  <c r="P139" i="11"/>
  <c r="P134" i="11"/>
  <c r="P81" i="12" s="1"/>
  <c r="R81" i="12" s="1"/>
  <c r="P136" i="11"/>
  <c r="P139" i="12" s="1"/>
  <c r="R139" i="12" s="1"/>
  <c r="P132" i="11"/>
  <c r="N78" i="11"/>
  <c r="N18" i="12"/>
  <c r="P77" i="11"/>
  <c r="P163" i="12" s="1"/>
  <c r="R163" i="12" s="1"/>
  <c r="P75" i="11"/>
  <c r="P105" i="12" s="1"/>
  <c r="R105" i="12" s="1"/>
  <c r="P73" i="11"/>
  <c r="P47" i="12" s="1"/>
  <c r="R47" i="12" s="1"/>
  <c r="P79" i="11"/>
  <c r="P74" i="11"/>
  <c r="P76" i="12" s="1"/>
  <c r="R76" i="12" s="1"/>
  <c r="P76" i="11"/>
  <c r="P134" i="12" s="1"/>
  <c r="R134" i="12" s="1"/>
  <c r="P72" i="11"/>
  <c r="R16" i="10"/>
  <c r="R36" i="10" s="1"/>
  <c r="P36" i="10"/>
  <c r="R131" i="12"/>
  <c r="R66" i="11"/>
  <c r="O45" i="11"/>
  <c r="P91" i="11"/>
  <c r="P88" i="11"/>
  <c r="P135" i="12" s="1"/>
  <c r="R135" i="12" s="1"/>
  <c r="P86" i="11"/>
  <c r="P77" i="12" s="1"/>
  <c r="R77" i="12" s="1"/>
  <c r="P84" i="11"/>
  <c r="P89" i="11"/>
  <c r="P164" i="12" s="1"/>
  <c r="R164" i="12" s="1"/>
  <c r="P85" i="11"/>
  <c r="P48" i="12" s="1"/>
  <c r="R48" i="12" s="1"/>
  <c r="P87" i="11"/>
  <c r="P106" i="12" s="1"/>
  <c r="R106" i="12" s="1"/>
  <c r="R17" i="10"/>
  <c r="O127" i="11"/>
  <c r="O302" i="11" s="1"/>
  <c r="O124" i="11"/>
  <c r="O138" i="12" s="1"/>
  <c r="R138" i="12" s="1"/>
  <c r="O122" i="11"/>
  <c r="O80" i="12" s="1"/>
  <c r="R80" i="12" s="1"/>
  <c r="O120" i="11"/>
  <c r="O121" i="11"/>
  <c r="O51" i="12" s="1"/>
  <c r="R51" i="12" s="1"/>
  <c r="O125" i="11"/>
  <c r="O167" i="12" s="1"/>
  <c r="R167" i="12" s="1"/>
  <c r="O123" i="11"/>
  <c r="O109" i="12" s="1"/>
  <c r="R109" i="12" s="1"/>
  <c r="R20" i="10"/>
  <c r="N301" i="11" l="1"/>
  <c r="O183" i="12"/>
  <c r="O26" i="13" s="1"/>
  <c r="R169" i="12"/>
  <c r="P183" i="12"/>
  <c r="P26" i="13" s="1"/>
  <c r="P154" i="12"/>
  <c r="P25" i="13" s="1"/>
  <c r="N38" i="12"/>
  <c r="O154" i="12"/>
  <c r="O25" i="13" s="1"/>
  <c r="P125" i="12"/>
  <c r="P24" i="13" s="1"/>
  <c r="O125" i="12"/>
  <c r="O24" i="13" s="1"/>
  <c r="P96" i="12"/>
  <c r="P23" i="13" s="1"/>
  <c r="O96" i="12"/>
  <c r="O23" i="13" s="1"/>
  <c r="P67" i="12"/>
  <c r="P22" i="13" s="1"/>
  <c r="O67" i="12"/>
  <c r="O22" i="13" s="1"/>
  <c r="R15" i="12"/>
  <c r="P302" i="11"/>
  <c r="M304" i="11"/>
  <c r="M185" i="12"/>
  <c r="M186" i="12" s="1"/>
  <c r="M21" i="13"/>
  <c r="P165" i="11"/>
  <c r="R162" i="11"/>
  <c r="P45" i="11"/>
  <c r="R45" i="11" s="1"/>
  <c r="R42" i="11"/>
  <c r="P90" i="11"/>
  <c r="P19" i="12"/>
  <c r="R19" i="12" s="1"/>
  <c r="P138" i="11"/>
  <c r="P23" i="12"/>
  <c r="R23" i="12" s="1"/>
  <c r="P102" i="11"/>
  <c r="P20" i="12"/>
  <c r="R20" i="12" s="1"/>
  <c r="O126" i="11"/>
  <c r="O301" i="11" s="1"/>
  <c r="O22" i="12"/>
  <c r="O38" i="12" s="1"/>
  <c r="P78" i="11"/>
  <c r="P18" i="12"/>
  <c r="R18" i="12" s="1"/>
  <c r="N81" i="11"/>
  <c r="N304" i="11" s="1"/>
  <c r="P150" i="11"/>
  <c r="P24" i="12"/>
  <c r="R24" i="12" s="1"/>
  <c r="R183" i="12" l="1"/>
  <c r="R125" i="12"/>
  <c r="R67" i="12"/>
  <c r="R22" i="13"/>
  <c r="P38" i="12"/>
  <c r="R38" i="12" s="1"/>
  <c r="P301" i="11"/>
  <c r="R301" i="11" s="1"/>
  <c r="R25" i="13"/>
  <c r="R23" i="13"/>
  <c r="R26" i="13"/>
  <c r="R24" i="13"/>
  <c r="N185" i="12"/>
  <c r="N186" i="12" s="1"/>
  <c r="N21" i="13"/>
  <c r="N27" i="13" s="1"/>
  <c r="N28" i="13" s="1"/>
  <c r="M27" i="13"/>
  <c r="M28" i="13" s="1"/>
  <c r="R165" i="11"/>
  <c r="R96" i="12"/>
  <c r="P153" i="11"/>
  <c r="R153" i="11" s="1"/>
  <c r="R150" i="11"/>
  <c r="P81" i="11"/>
  <c r="R78" i="11"/>
  <c r="O129" i="11"/>
  <c r="O304" i="11" s="1"/>
  <c r="R126" i="11"/>
  <c r="P105" i="11"/>
  <c r="R105" i="11" s="1"/>
  <c r="R102" i="11"/>
  <c r="P93" i="11"/>
  <c r="R93" i="11" s="1"/>
  <c r="R90" i="11"/>
  <c r="R154" i="12"/>
  <c r="P141" i="11"/>
  <c r="R141" i="11" s="1"/>
  <c r="R138" i="11"/>
  <c r="R22" i="12"/>
  <c r="P304" i="11" l="1"/>
  <c r="R304" i="11" s="1"/>
  <c r="O185" i="12"/>
  <c r="O186" i="12" s="1"/>
  <c r="O21" i="13"/>
  <c r="O27" i="13" s="1"/>
  <c r="O28" i="13" s="1"/>
  <c r="P185" i="12"/>
  <c r="P186" i="12" s="1"/>
  <c r="P21" i="13"/>
  <c r="R81" i="11"/>
  <c r="R185" i="12"/>
  <c r="R129" i="11"/>
  <c r="P27" i="13" l="1"/>
  <c r="P28" i="13" s="1"/>
  <c r="R21" i="13"/>
  <c r="R27" i="13" s="1"/>
  <c r="C6" i="7" l="1"/>
  <c r="C6" i="10" l="1"/>
  <c r="C6" i="15"/>
  <c r="C6" i="13"/>
  <c r="C6" i="12"/>
  <c r="C6" i="8"/>
  <c r="C6" i="11"/>
</calcChain>
</file>

<file path=xl/sharedStrings.xml><?xml version="1.0" encoding="utf-8"?>
<sst xmlns="http://schemas.openxmlformats.org/spreadsheetml/2006/main" count="756" uniqueCount="177">
  <si>
    <t>Oct</t>
  </si>
  <si>
    <t>Nov</t>
  </si>
  <si>
    <t>Dec</t>
  </si>
  <si>
    <t>Jan</t>
  </si>
  <si>
    <t>Feb</t>
  </si>
  <si>
    <t>Mar</t>
  </si>
  <si>
    <t>Apr</t>
  </si>
  <si>
    <t>May</t>
  </si>
  <si>
    <t>Jun</t>
  </si>
  <si>
    <t>Jul</t>
  </si>
  <si>
    <t>Aug</t>
  </si>
  <si>
    <t xml:space="preserve"> </t>
  </si>
  <si>
    <t>1. Provision of appropriate accounting, human resources, and data management resources for the RHP.</t>
  </si>
  <si>
    <t>4.  Development and facilitation of one or more regional learning collaborative.</t>
  </si>
  <si>
    <t>5.  Communication with stakeholders in the region, including the public.</t>
  </si>
  <si>
    <t>3.  Provision of RHP data management for purposes of evaluation.</t>
  </si>
  <si>
    <t>6.  Communication on behalf of the RHP with HHSC.</t>
  </si>
  <si>
    <t>Sept</t>
  </si>
  <si>
    <t>2.  Coordination of the RHP's annual reporting, as specified in the Program Protocol, on the status of projects and the performance of Performing Providers in the region.</t>
  </si>
  <si>
    <t>Regional Healthcare Partnership 8 (Bell, Williamson)</t>
  </si>
  <si>
    <t>Texas A&amp;M Health Science Center – Round Rock</t>
  </si>
  <si>
    <t xml:space="preserve">     Total time spent on Waiver Admin  (for this RHP)</t>
  </si>
  <si>
    <t>Time spent on Waiver Admin for another RHP (if any)</t>
  </si>
  <si>
    <t>Time spent on other activities (outside of Waiver Admin)</t>
  </si>
  <si>
    <t xml:space="preserve">     Total time</t>
  </si>
  <si>
    <t>Development and facilitation of one or more regional learning collaborative:</t>
  </si>
  <si>
    <t>Communication with stakeholders in the region, including the public:</t>
  </si>
  <si>
    <t>Communication on behalf of the RHP with HHSC:</t>
  </si>
  <si>
    <t>Provision of appropriate accounting, human resources, and data management resources for the RHP:</t>
  </si>
  <si>
    <t>Coordination of the RHP's annual reporting, as specified in the Program Protocol, on the status of projects and the performance of Performing Providers in the region:</t>
  </si>
  <si>
    <t>Provision of RHP data management for purposes of evaluation:</t>
  </si>
  <si>
    <t>Salary spent on Waiver Admin for another RHP (if any)</t>
  </si>
  <si>
    <t>Salary spent on other activities (outside of Waiver Admin)</t>
  </si>
  <si>
    <t>task sub-total:  # of FTEs for task 2</t>
  </si>
  <si>
    <t>Position Title</t>
  </si>
  <si>
    <t>Regional Healthcare Partnerships (RHPs) and Anchoring Entities</t>
  </si>
  <si>
    <t>RHP #</t>
  </si>
  <si>
    <t>RHP Name</t>
  </si>
  <si>
    <t>Anchor’s Legal Name</t>
  </si>
  <si>
    <t>Northeast Texas Regional Healthcare Partnership (1)</t>
  </si>
  <si>
    <t>The University of Texas Health Science Center at Tyler</t>
  </si>
  <si>
    <t>Regional Healthcare Partnership 2 (Galveston, Southeast)</t>
  </si>
  <si>
    <t>The University of Texas Medical Branch at Galveston</t>
  </si>
  <si>
    <t>Southeast Texas Regional Healthcare Partnership (3)</t>
  </si>
  <si>
    <t>Harris County Hospital District (dba Harris Health System)</t>
  </si>
  <si>
    <t>Regional Healthcare Partnership 4/Coastal Bend Region</t>
  </si>
  <si>
    <t>Nueces County Hospital District</t>
  </si>
  <si>
    <t>South Texas Regional Healthcare Partnership (5, Rio Grande Valley)</t>
  </si>
  <si>
    <t>Hidalgo County</t>
  </si>
  <si>
    <t>Regional Healthcare Partnership 6 (San Antonio)</t>
  </si>
  <si>
    <t>Bexar County Hospital District (dba University Health System)</t>
  </si>
  <si>
    <t>Regional Healthcare Partnership 7</t>
  </si>
  <si>
    <t>Travis County Healthcare District (dba Central Health)</t>
  </si>
  <si>
    <t>Regional Healthcare Partnership 9</t>
  </si>
  <si>
    <t>Dallas County Hospital District (dba Parkland Health &amp; Hospital System)</t>
  </si>
  <si>
    <t>Regional Healthcare Partnership 10</t>
  </si>
  <si>
    <t>Tarrant County Hospital District (dba JPS Health Network)</t>
  </si>
  <si>
    <t>Regional Healthcare Partnership 11 (Abilene)</t>
  </si>
  <si>
    <t xml:space="preserve">Palo Pinto General Hospital District </t>
  </si>
  <si>
    <t>Regional Healthcare Partnership 12 (Lubbock, Amarillo)</t>
  </si>
  <si>
    <t>Lubbock County Hospital District (dba University Medical Center)</t>
  </si>
  <si>
    <t>Regional Healthcare Partnership 13 (San Angelo)</t>
  </si>
  <si>
    <t>McCulloch County Hospital District</t>
  </si>
  <si>
    <t>Regional Healthcare Partnership 14 (Midland, Odessa)</t>
  </si>
  <si>
    <t>Ector County Hospital District (dba Medical Center Health System)</t>
  </si>
  <si>
    <t>Regional Healthcare Partnership 15</t>
  </si>
  <si>
    <t>El Paso Hospital District (dba University Medical Center of El Paso)</t>
  </si>
  <si>
    <t>Regional Healthcare Partnership 16 (Waco)</t>
  </si>
  <si>
    <t>Coryell County Memorial Hospital Authority</t>
  </si>
  <si>
    <t>Regional Healthcare Partnership 17 (Brazos Valley)</t>
  </si>
  <si>
    <t>Texas A&amp;M Health Science Center</t>
  </si>
  <si>
    <t>Regional Healthcare Partnership 18/Collin, Grayson &amp; Rockwall Counties</t>
  </si>
  <si>
    <t>Collin County</t>
  </si>
  <si>
    <t>Regional Healthcare Partnership 19 (Wichita Falls)</t>
  </si>
  <si>
    <t>Electra Hospital District (dba Electra Memorial Hospital)</t>
  </si>
  <si>
    <t>Regional Healthcare Partnership 20 (Laredo)</t>
  </si>
  <si>
    <t>Webb County</t>
  </si>
  <si>
    <t>(this line self-populates)</t>
  </si>
  <si>
    <t>============================</t>
  </si>
  <si>
    <t>[select from drop-down list]</t>
  </si>
  <si>
    <t>LEGEND:</t>
  </si>
  <si>
    <t xml:space="preserve">ERROR1 </t>
  </si>
  <si>
    <t>Time spent on Waiver Admin has been entered for this person in this month, but no salary has been input for this person for this month.</t>
  </si>
  <si>
    <t>warning</t>
  </si>
  <si>
    <t>NO NAME</t>
  </si>
  <si>
    <t>no time</t>
  </si>
  <si>
    <t>DY 1</t>
  </si>
  <si>
    <t>DY 2</t>
  </si>
  <si>
    <t>DY 3</t>
  </si>
  <si>
    <t>DY 4</t>
  </si>
  <si>
    <t>DY 5</t>
  </si>
  <si>
    <t>FFY 12</t>
  </si>
  <si>
    <t>FFY 13</t>
  </si>
  <si>
    <t>FFY 14</t>
  </si>
  <si>
    <t>FFY 15</t>
  </si>
  <si>
    <t>FFY 16</t>
  </si>
  <si>
    <t>DY 7</t>
  </si>
  <si>
    <t>FFY 18</t>
  </si>
  <si>
    <t>DY 8</t>
  </si>
  <si>
    <t>FFY 19</t>
  </si>
  <si>
    <t>DY:</t>
  </si>
  <si>
    <t>RHP Name:</t>
  </si>
  <si>
    <t>Anchor Name:</t>
  </si>
  <si>
    <t xml:space="preserve">RHP Number: </t>
  </si>
  <si>
    <t>Federal Fiscal Year (FFY):</t>
  </si>
  <si>
    <t>Contract No.:</t>
  </si>
  <si>
    <t>Date Submitted to HHSC</t>
  </si>
  <si>
    <t>Annual (FY) Invoice Period:</t>
  </si>
  <si>
    <t>1 &amp; 2</t>
  </si>
  <si>
    <t>Total time spent on Waiver Admin (for this RHP)</t>
  </si>
  <si>
    <t>Total Time:</t>
  </si>
  <si>
    <t>TOTAL FTEs:</t>
  </si>
  <si>
    <t>Total FFY FTEs:</t>
  </si>
  <si>
    <t>Unhide rows for additional Position Titles.</t>
  </si>
  <si>
    <t>Total Salary $ for these staff members (100% of their time):</t>
  </si>
  <si>
    <t>12 Month Totals:</t>
  </si>
  <si>
    <r>
      <rPr>
        <b/>
        <sz val="14"/>
        <color theme="1"/>
        <rFont val="Arial"/>
        <family val="2"/>
      </rPr>
      <t>Monthly Pay Rates*</t>
    </r>
    <r>
      <rPr>
        <sz val="11"/>
        <color theme="1"/>
        <rFont val="Arial"/>
        <family val="2"/>
      </rPr>
      <t xml:space="preserve">
</t>
    </r>
    <r>
      <rPr>
        <b/>
        <sz val="12"/>
        <color rgb="FFFF0000"/>
        <rFont val="Arial"/>
        <family val="2"/>
      </rPr>
      <t xml:space="preserve">C O N F I D E N T I A L
</t>
    </r>
    <r>
      <rPr>
        <sz val="11"/>
        <rFont val="Arial"/>
        <family val="2"/>
      </rPr>
      <t>*Monthly Pay Rates represents total gross salary per person as reflected on W2s (or as projected). This is base salary on a pre-tax basis, or before benefits or bonus.</t>
    </r>
  </si>
  <si>
    <t>FFY Cumulative To-Date</t>
  </si>
  <si>
    <t>Total Salary:</t>
  </si>
  <si>
    <r>
      <t xml:space="preserve">Actual Time Spent on Waiver Admin
</t>
    </r>
    <r>
      <rPr>
        <sz val="14"/>
        <color theme="1"/>
        <rFont val="Arial"/>
        <family val="2"/>
      </rPr>
      <t>(% of Total Time)</t>
    </r>
  </si>
  <si>
    <t>Salary spent on Waiver Admin (for this RHP):</t>
  </si>
  <si>
    <t>Salary $ Spent on Waiver Admin (for another RFP)</t>
  </si>
  <si>
    <t>Salary $ Spent on Other Activities (outside of Waiver Admin)</t>
  </si>
  <si>
    <t>Total Salary $ for these Staff Members</t>
  </si>
  <si>
    <r>
      <rPr>
        <b/>
        <sz val="12"/>
        <color theme="1"/>
        <rFont val="Arial"/>
        <family val="2"/>
      </rPr>
      <t>Salary $</t>
    </r>
    <r>
      <rPr>
        <b/>
        <sz val="11"/>
        <color theme="1"/>
        <rFont val="Arial"/>
        <family val="2"/>
      </rPr>
      <t xml:space="preserve"> Spent on Waiver Admin (for this RFP)</t>
    </r>
  </si>
  <si>
    <r>
      <rPr>
        <b/>
        <sz val="14"/>
        <color theme="1"/>
        <rFont val="Arial"/>
        <family val="2"/>
      </rPr>
      <t xml:space="preserve">Salaries Spent on Waiver Admin
</t>
    </r>
    <r>
      <rPr>
        <sz val="14"/>
        <color theme="1"/>
        <rFont val="Arial"/>
        <family val="2"/>
      </rPr>
      <t>($ Cost by Person)</t>
    </r>
    <r>
      <rPr>
        <sz val="11"/>
        <color theme="1"/>
        <rFont val="Arial"/>
        <family val="2"/>
      </rPr>
      <t xml:space="preserve">
</t>
    </r>
    <r>
      <rPr>
        <b/>
        <sz val="12"/>
        <color rgb="FFFF0000"/>
        <rFont val="Arial"/>
        <family val="2"/>
      </rPr>
      <t>C O N F I D E N T I A L</t>
    </r>
  </si>
  <si>
    <r>
      <rPr>
        <b/>
        <sz val="14"/>
        <color theme="1"/>
        <rFont val="Arial"/>
        <family val="2"/>
      </rPr>
      <t xml:space="preserve"> Time Spent on Waiver Admin</t>
    </r>
    <r>
      <rPr>
        <sz val="11"/>
        <color theme="1"/>
        <rFont val="Arial"/>
        <family val="2"/>
      </rPr>
      <t xml:space="preserve">
</t>
    </r>
    <r>
      <rPr>
        <sz val="14"/>
        <color theme="1"/>
        <rFont val="Arial"/>
        <family val="2"/>
      </rPr>
      <t>(# of FTEs by Task)</t>
    </r>
  </si>
  <si>
    <t>Task</t>
  </si>
  <si>
    <t>Position Title:</t>
  </si>
  <si>
    <t>Position No.:</t>
  </si>
  <si>
    <t>Task Subtotal (# of FTEs for Task 1):</t>
  </si>
  <si>
    <t>Task Subtotal (# of FTEs for Task 2):</t>
  </si>
  <si>
    <t>Task Subtotal (# of FTEs for Task 4):</t>
  </si>
  <si>
    <t>Task Subtotal (# of FTEs for Task 3):</t>
  </si>
  <si>
    <t>Task Subtotal (# of FTEs for Task 5):</t>
  </si>
  <si>
    <t>Task Subtotal (# of FTEs for Task 6):</t>
  </si>
  <si>
    <t>Error Check:</t>
  </si>
  <si>
    <t>Re-cap:  All Time Spent, by Person by Month:</t>
  </si>
  <si>
    <t>Total (# of FTEs for all Tasks):</t>
  </si>
  <si>
    <t>Total Time Spent (# of FTEs on Waiver Admin (all Task) for this RHP):</t>
  </si>
  <si>
    <t>Task Subtotal (Salaries for Task 1):</t>
  </si>
  <si>
    <t>Task Subtotal (Salaries for Task 2):</t>
  </si>
  <si>
    <t>Task Subtotal (Salaries for Task 3):</t>
  </si>
  <si>
    <t>Task Subtotal (Salaries for Task 4):</t>
  </si>
  <si>
    <t>Task Subtotal (Salaries for Task 5):</t>
  </si>
  <si>
    <t>Task Subtotal (Salaries for Task 6):</t>
  </si>
  <si>
    <t>Salaries Sent on Waiver Admin (for this RHP):</t>
  </si>
  <si>
    <r>
      <rPr>
        <b/>
        <sz val="14"/>
        <color theme="1"/>
        <rFont val="Calibri"/>
        <family val="2"/>
        <scheme val="minor"/>
      </rPr>
      <t>Salaries Spent on Waiver Admin</t>
    </r>
    <r>
      <rPr>
        <sz val="14"/>
        <color theme="1"/>
        <rFont val="Calibri"/>
        <family val="2"/>
        <scheme val="minor"/>
      </rPr>
      <t xml:space="preserve">
(Salary $ by Task)
</t>
    </r>
    <r>
      <rPr>
        <sz val="12"/>
        <color theme="1"/>
        <rFont val="Calibri"/>
        <family val="2"/>
        <scheme val="minor"/>
      </rPr>
      <t>THESE TOTALS SHOULD TIE, WITH A SMALL DEGREE OF TOLERANCE, TO THE ADMIN COSTS SUBMITTED FOR COST CLAIMING.</t>
    </r>
  </si>
  <si>
    <t>Average # FTEs</t>
  </si>
  <si>
    <t># of Person-Months</t>
  </si>
  <si>
    <t>Time Spent on Waiver Admin (# of FTEs by Task):</t>
  </si>
  <si>
    <t>Total time spent on Waiver Admin (for this RHP):</t>
  </si>
  <si>
    <r>
      <rPr>
        <b/>
        <sz val="14"/>
        <color theme="1"/>
        <rFont val="Calibri"/>
        <family val="2"/>
        <scheme val="minor"/>
      </rPr>
      <t>Summary</t>
    </r>
    <r>
      <rPr>
        <sz val="14"/>
        <color theme="1"/>
        <rFont val="Calibri"/>
        <family val="2"/>
        <scheme val="minor"/>
      </rPr>
      <t xml:space="preserve">
(Salaries &amp; Time Spent on Waiver Admin by Task)</t>
    </r>
    <r>
      <rPr>
        <sz val="11"/>
        <color theme="1"/>
        <rFont val="Calibri"/>
        <family val="2"/>
        <scheme val="minor"/>
      </rPr>
      <t xml:space="preserve">
CHECK THIS TAB AGAINST THE ADMIN COSTS TO BE SUBMITTED FOR COST CLAIMING. THESE TOTALS, ROWS ENTITLED "TOTAL TIME SPENT ON WAIVER ADMIN (FOR THIS RHP)" and "TOTAL SALARIES SPENT ON WAIVER ADMIN (FOR THIS RHP)," SHOULD TIE, WITH A SMALL DEGREE OF TOLERANCE, TO THE ADMIN COSTS SUBMITTED FOR COST CLAIMING (COST CLASS TAB, ROWS ENTITLED "TOTAL AGGREGATE PAY </t>
    </r>
    <r>
      <rPr>
        <vertAlign val="superscript"/>
        <sz val="11"/>
        <color theme="1"/>
        <rFont val="Calibri"/>
        <family val="2"/>
        <scheme val="minor"/>
      </rPr>
      <t>1</t>
    </r>
    <r>
      <rPr>
        <sz val="11"/>
        <color theme="1"/>
        <rFont val="Calibri"/>
        <family val="2"/>
        <scheme val="minor"/>
      </rPr>
      <t xml:space="preserve"> &amp; "APPROXIMATE EQUIVALENT # OF FTEs").</t>
    </r>
  </si>
  <si>
    <t>Salaries Spent on Waiver Admin (Salary $ by Task):</t>
  </si>
  <si>
    <t>Total Salaries Spent on Waiver Admin (for this RHP):</t>
  </si>
  <si>
    <t>Time spent on Waiver Admin has been entered for this person, but no position title has been entered to identify this person. Time entered is unidentified.</t>
  </si>
  <si>
    <t>Salary has been input for this person for this month, but no time has been entered for this person in this month. This may or may not be a problem.</t>
  </si>
  <si>
    <t>Warning: A position has been named for working on the Waiver Admin, but no time has been entered Year-to-date for this position.</t>
  </si>
  <si>
    <r>
      <t xml:space="preserve">Mis-Match Check
</t>
    </r>
    <r>
      <rPr>
        <sz val="12"/>
        <rFont val="Arial"/>
        <family val="2"/>
      </rPr>
      <t xml:space="preserve">(CHECK THIS TAB FOR INPUT ERRORS)
</t>
    </r>
    <r>
      <rPr>
        <b/>
        <sz val="12"/>
        <rFont val="Arial"/>
        <family val="2"/>
      </rPr>
      <t xml:space="preserve">
</t>
    </r>
    <r>
      <rPr>
        <sz val="12"/>
        <rFont val="Arial"/>
        <family val="2"/>
      </rPr>
      <t xml:space="preserve">Errors and warnings show in </t>
    </r>
    <r>
      <rPr>
        <sz val="12"/>
        <color rgb="FFFF0000"/>
        <rFont val="Arial"/>
        <family val="2"/>
      </rPr>
      <t>red font</t>
    </r>
    <r>
      <rPr>
        <sz val="12"/>
        <rFont val="Arial"/>
        <family val="2"/>
      </rPr>
      <t xml:space="preserve"> in the table below. If the table below looks blank, there are no mis-matches found. Please see the Legend section below table for an explanation of error messages.</t>
    </r>
  </si>
  <si>
    <t>"ERROR1" and "warning"</t>
  </si>
  <si>
    <t>"No Name" and No Time"</t>
  </si>
  <si>
    <r>
      <rPr>
        <b/>
        <sz val="14"/>
        <color theme="1"/>
        <rFont val="Arial"/>
        <family val="2"/>
      </rPr>
      <t>User Input</t>
    </r>
    <r>
      <rPr>
        <sz val="10"/>
        <color theme="1"/>
        <rFont val="Arial"/>
        <family val="2"/>
      </rPr>
      <t xml:space="preserve">
</t>
    </r>
    <r>
      <rPr>
        <i/>
        <sz val="12"/>
        <color theme="1"/>
        <rFont val="Arial"/>
        <family val="2"/>
      </rPr>
      <t xml:space="preserve">This User Input tab is an optional, supplemental sheet that can be used by Anchors for any purposes. For example, Anchors can use this tab to input data in the Anchor's own format, input data to link to other cells in this Excel file, etc. </t>
    </r>
  </si>
  <si>
    <r>
      <rPr>
        <b/>
        <sz val="14"/>
        <color theme="1"/>
        <rFont val="Calibri"/>
        <family val="2"/>
        <scheme val="minor"/>
      </rPr>
      <t>Percent-of-Effort Spreadsheet Instructions</t>
    </r>
    <r>
      <rPr>
        <b/>
        <sz val="12"/>
        <color theme="1"/>
        <rFont val="Calibri"/>
        <family val="2"/>
        <scheme val="minor"/>
      </rPr>
      <t xml:space="preserve">
</t>
    </r>
    <r>
      <rPr>
        <sz val="12"/>
        <color theme="1"/>
        <rFont val="Calibri"/>
        <family val="2"/>
        <scheme val="minor"/>
      </rPr>
      <t>(ATTACHMENT D.1)</t>
    </r>
  </si>
  <si>
    <t>Instructions:</t>
  </si>
  <si>
    <t>1. Please fill out all yellow highlighted cells in this Excel file. Yellow highlighted cells can be found in the yellow-colored tabs.  Please note that the green colored tabs are verfication tabs.</t>
  </si>
  <si>
    <r>
      <t>5.</t>
    </r>
    <r>
      <rPr>
        <b/>
        <sz val="11"/>
        <color theme="1"/>
        <rFont val="Arial"/>
        <family val="2"/>
      </rPr>
      <t xml:space="preserve"> </t>
    </r>
    <r>
      <rPr>
        <sz val="11"/>
        <color theme="1"/>
        <rFont val="Arial"/>
        <family val="2"/>
      </rPr>
      <t>Save your spreadsheet and submit to HHSC.</t>
    </r>
  </si>
  <si>
    <t>4. Check Summary tab against your Admin Costs to be submitted for cost claiming. Please see the header cell on this tab for more information.</t>
  </si>
  <si>
    <r>
      <t>2.  For the yelllow-highlighted, Position Title input cells on the Actual Time tab, input the position title for each person</t>
    </r>
    <r>
      <rPr>
        <b/>
        <sz val="11"/>
        <color theme="1"/>
        <rFont val="Arial"/>
        <family val="2"/>
      </rPr>
      <t xml:space="preserve"> </t>
    </r>
    <r>
      <rPr>
        <sz val="11"/>
        <color theme="1"/>
        <rFont val="Arial"/>
        <family val="2"/>
      </rPr>
      <t>working on Waiver Admin in column B. This input only has to be done once. If you require any additional Position Titles, please contact HHSC.</t>
    </r>
  </si>
  <si>
    <t>3. Once you are finished inputting data into all of the relevant, yellow-highlighted input cells, then check the Mis-Match Check tab for possible input errors. This tab does not identify all errors, but it can find some obvious mis-matches associated with user inputs. Please note: do not leave any links to external sources in this Excel file.</t>
  </si>
  <si>
    <t>DY 9</t>
  </si>
  <si>
    <t>DY 10</t>
  </si>
  <si>
    <t>DY 11</t>
  </si>
  <si>
    <t>FFY 20</t>
  </si>
  <si>
    <t>FFY 21</t>
  </si>
  <si>
    <t>(select in cell C3)</t>
  </si>
  <si>
    <t>FFY 22</t>
  </si>
  <si>
    <t>r9 (updated 9/25/20)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</si>
</sst>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0;[Red]#,##0.00"/>
    <numFmt numFmtId="165" formatCode="&quot;$&quot;#,##0.00"/>
  </numFmts>
  <fonts count="5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i/>
      <sz val="11"/>
      <color rgb="FFFF0000"/>
      <name val="Calibri"/>
      <family val="2"/>
      <scheme val="minor"/>
    </font>
    <font>
      <sz val="10"/>
      <color rgb="FF000000"/>
      <name val="Arial"/>
      <family val="2"/>
    </font>
    <font>
      <b/>
      <sz val="10"/>
      <color theme="1"/>
      <name val="Arial"/>
      <family val="2"/>
    </font>
    <font>
      <sz val="10"/>
      <color rgb="FF0000FF"/>
      <name val="Arial"/>
      <family val="2"/>
    </font>
    <font>
      <sz val="10"/>
      <name val="Arial"/>
      <family val="2"/>
    </font>
    <font>
      <i/>
      <sz val="10"/>
      <color theme="1"/>
      <name val="Arial"/>
      <family val="2"/>
    </font>
    <font>
      <b/>
      <sz val="11"/>
      <color theme="1"/>
      <name val="Arial"/>
      <family val="2"/>
    </font>
    <font>
      <sz val="8"/>
      <color theme="1"/>
      <name val="Arial"/>
      <family val="2"/>
    </font>
    <font>
      <b/>
      <sz val="8"/>
      <color rgb="FFFF0000"/>
      <name val="Arial"/>
      <family val="2"/>
    </font>
    <font>
      <b/>
      <i/>
      <sz val="8"/>
      <color rgb="FFFF0000"/>
      <name val="Arial"/>
      <family val="2"/>
    </font>
    <font>
      <sz val="11"/>
      <color theme="1"/>
      <name val="Arial"/>
      <family val="2"/>
    </font>
    <font>
      <b/>
      <sz val="12"/>
      <color theme="1"/>
      <name val="Arial"/>
      <family val="2"/>
    </font>
    <font>
      <b/>
      <sz val="11"/>
      <color rgb="FF0000FF"/>
      <name val="Arial"/>
      <family val="2"/>
    </font>
    <font>
      <b/>
      <sz val="16"/>
      <color theme="1"/>
      <name val="Arial"/>
      <family val="2"/>
    </font>
    <font>
      <sz val="20"/>
      <color theme="1"/>
      <name val="Arial"/>
      <family val="2"/>
    </font>
    <font>
      <b/>
      <sz val="14"/>
      <color theme="1"/>
      <name val="Arial"/>
      <family val="2"/>
    </font>
    <font>
      <b/>
      <sz val="12"/>
      <color rgb="FF0000FF"/>
      <name val="Arial"/>
      <family val="2"/>
    </font>
    <font>
      <b/>
      <i/>
      <sz val="12"/>
      <color rgb="FF0000FF"/>
      <name val="Arial"/>
      <family val="2"/>
    </font>
    <font>
      <b/>
      <i/>
      <sz val="11"/>
      <color rgb="FFFF0000"/>
      <name val="Arial"/>
      <family val="2"/>
    </font>
    <font>
      <b/>
      <sz val="11"/>
      <color rgb="FFFF0000"/>
      <name val="Arial"/>
      <family val="2"/>
    </font>
    <font>
      <i/>
      <sz val="11"/>
      <color theme="1"/>
      <name val="Arial"/>
      <family val="2"/>
    </font>
    <font>
      <sz val="11"/>
      <color rgb="FF0000FF"/>
      <name val="Arial"/>
      <family val="2"/>
    </font>
    <font>
      <sz val="12"/>
      <color theme="1"/>
      <name val="Arial"/>
      <family val="2"/>
    </font>
    <font>
      <sz val="11"/>
      <color theme="0" tint="-0.14999847407452621"/>
      <name val="Arial"/>
      <family val="2"/>
    </font>
    <font>
      <b/>
      <i/>
      <sz val="10"/>
      <name val="Arial"/>
      <family val="2"/>
    </font>
    <font>
      <b/>
      <i/>
      <sz val="10"/>
      <color theme="1"/>
      <name val="Arial"/>
      <family val="2"/>
    </font>
    <font>
      <b/>
      <sz val="12"/>
      <name val="Arial"/>
      <family val="2"/>
    </font>
    <font>
      <b/>
      <sz val="12"/>
      <color rgb="FFFF0000"/>
      <name val="Arial"/>
      <family val="2"/>
    </font>
    <font>
      <b/>
      <sz val="11"/>
      <name val="Arial"/>
      <family val="2"/>
    </font>
    <font>
      <sz val="11"/>
      <name val="Arial"/>
      <family val="2"/>
    </font>
    <font>
      <sz val="14"/>
      <color theme="1"/>
      <name val="Arial"/>
      <family val="2"/>
    </font>
    <font>
      <u/>
      <sz val="11"/>
      <color theme="1"/>
      <name val="Arial"/>
      <family val="2"/>
    </font>
    <font>
      <sz val="12"/>
      <color rgb="FF0000FF"/>
      <name val="Arial"/>
      <family val="2"/>
    </font>
    <font>
      <b/>
      <i/>
      <sz val="14"/>
      <color rgb="FFFF0000"/>
      <name val="Arial"/>
      <family val="2"/>
    </font>
    <font>
      <i/>
      <sz val="11"/>
      <color rgb="FFFF0000"/>
      <name val="Arial"/>
      <family val="2"/>
    </font>
    <font>
      <b/>
      <sz val="10"/>
      <name val="Arial"/>
      <family val="2"/>
    </font>
    <font>
      <b/>
      <i/>
      <sz val="11"/>
      <color theme="1"/>
      <name val="Arial"/>
      <family val="2"/>
    </font>
    <font>
      <b/>
      <i/>
      <sz val="13"/>
      <color rgb="FFFF0000"/>
      <name val="Calibri"/>
      <family val="2"/>
      <scheme val="minor"/>
    </font>
    <font>
      <vertAlign val="superscript"/>
      <sz val="11"/>
      <color theme="1"/>
      <name val="Calibri"/>
      <family val="2"/>
      <scheme val="minor"/>
    </font>
    <font>
      <b/>
      <sz val="14"/>
      <name val="Arial"/>
      <family val="2"/>
    </font>
    <font>
      <sz val="12"/>
      <name val="Arial"/>
      <family val="2"/>
    </font>
    <font>
      <sz val="12"/>
      <color rgb="FFFF0000"/>
      <name val="Arial"/>
      <family val="2"/>
    </font>
    <font>
      <i/>
      <sz val="12"/>
      <color theme="1"/>
      <name val="Arial"/>
      <family val="2"/>
    </font>
    <font>
      <b/>
      <sz val="16"/>
      <color theme="1"/>
      <name val="Calibri"/>
      <family val="2"/>
      <scheme val="minor"/>
    </font>
    <font>
      <b/>
      <sz val="12"/>
      <color theme="1"/>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7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s>
  <cellStyleXfs count="2">
    <xf numFmtId="0" fontId="0" fillId="0" borderId="0"/>
    <xf numFmtId="9" fontId="5" fillId="0" borderId="0" applyFont="0" applyFill="0" applyBorder="0" applyAlignment="0" applyProtection="0"/>
  </cellStyleXfs>
  <cellXfs count="559">
    <xf numFmtId="0" fontId="0" fillId="0" borderId="0" xfId="0"/>
    <xf numFmtId="0" fontId="0" fillId="0" borderId="0" xfId="0" applyFont="1" applyProtection="1"/>
    <xf numFmtId="0" fontId="10" fillId="0" borderId="0" xfId="0" applyFont="1" applyBorder="1" applyAlignment="1" applyProtection="1">
      <alignment horizontal="right" vertical="top"/>
    </xf>
    <xf numFmtId="0" fontId="0" fillId="0" borderId="0" xfId="0" applyFont="1" applyFill="1" applyProtection="1"/>
    <xf numFmtId="38" fontId="19" fillId="0" borderId="0" xfId="1" applyNumberFormat="1" applyFont="1" applyFill="1" applyBorder="1" applyAlignment="1" applyProtection="1">
      <alignment horizontal="right"/>
    </xf>
    <xf numFmtId="38" fontId="18" fillId="0" borderId="0" xfId="1" applyNumberFormat="1" applyFont="1" applyFill="1" applyBorder="1" applyAlignment="1" applyProtection="1">
      <alignment horizontal="right"/>
    </xf>
    <xf numFmtId="0" fontId="20" fillId="0" borderId="0" xfId="0" applyFont="1" applyProtection="1">
      <protection locked="0"/>
    </xf>
    <xf numFmtId="0" fontId="6" fillId="0" borderId="0" xfId="0" applyFont="1" applyAlignment="1" applyProtection="1">
      <alignment horizontal="center"/>
    </xf>
    <xf numFmtId="0" fontId="12" fillId="0" borderId="0" xfId="0" applyFont="1" applyBorder="1" applyAlignment="1" applyProtection="1">
      <alignment horizontal="left"/>
    </xf>
    <xf numFmtId="0" fontId="12" fillId="0" borderId="0" xfId="0" applyFont="1" applyProtection="1"/>
    <xf numFmtId="0" fontId="6" fillId="0" borderId="0" xfId="0" applyFont="1" applyAlignment="1" applyProtection="1">
      <alignment horizontal="center" vertical="top"/>
    </xf>
    <xf numFmtId="38" fontId="15" fillId="0" borderId="0" xfId="0" applyNumberFormat="1" applyFont="1" applyAlignment="1" applyProtection="1">
      <alignment horizontal="right"/>
    </xf>
    <xf numFmtId="0" fontId="16" fillId="0" borderId="0" xfId="0" applyFont="1" applyAlignment="1" applyProtection="1">
      <alignment horizontal="left" vertical="center"/>
    </xf>
    <xf numFmtId="0" fontId="11" fillId="0" borderId="0" xfId="0" applyFont="1" applyBorder="1" applyAlignment="1" applyProtection="1"/>
    <xf numFmtId="0" fontId="20" fillId="0" borderId="0" xfId="0" applyFont="1" applyProtection="1"/>
    <xf numFmtId="0" fontId="24" fillId="0" borderId="0" xfId="0" applyFont="1" applyProtection="1"/>
    <xf numFmtId="0" fontId="20" fillId="0" borderId="0" xfId="0" applyFont="1" applyBorder="1" applyAlignment="1" applyProtection="1">
      <alignment vertical="center"/>
    </xf>
    <xf numFmtId="0" fontId="21" fillId="0" borderId="0" xfId="0" applyFont="1" applyFill="1" applyAlignment="1" applyProtection="1">
      <alignment horizontal="left" vertical="center"/>
    </xf>
    <xf numFmtId="0" fontId="20" fillId="0" borderId="0" xfId="0" applyFont="1" applyFill="1" applyAlignment="1" applyProtection="1">
      <alignment horizontal="left" vertical="center"/>
    </xf>
    <xf numFmtId="0" fontId="25" fillId="0" borderId="0" xfId="0" applyFont="1" applyProtection="1"/>
    <xf numFmtId="0" fontId="26" fillId="0" borderId="0" xfId="0" applyFont="1" applyAlignment="1" applyProtection="1">
      <alignment horizontal="center"/>
    </xf>
    <xf numFmtId="0" fontId="16" fillId="0" borderId="0" xfId="0" applyFont="1" applyBorder="1" applyProtection="1"/>
    <xf numFmtId="9" fontId="4" fillId="0" borderId="0" xfId="1" applyNumberFormat="1" applyFont="1" applyBorder="1" applyAlignment="1" applyProtection="1">
      <alignment horizontal="center" vertical="center"/>
    </xf>
    <xf numFmtId="9" fontId="4" fillId="0" borderId="0" xfId="1" applyNumberFormat="1" applyFont="1" applyFill="1" applyBorder="1" applyAlignment="1" applyProtection="1">
      <alignment horizontal="center" vertical="center"/>
    </xf>
    <xf numFmtId="0" fontId="20" fillId="0" borderId="0" xfId="0" applyFont="1" applyFill="1" applyProtection="1"/>
    <xf numFmtId="0" fontId="26" fillId="0" borderId="0" xfId="0" applyFont="1" applyBorder="1" applyAlignment="1" applyProtection="1">
      <alignment horizontal="center"/>
    </xf>
    <xf numFmtId="0" fontId="16" fillId="0" borderId="0" xfId="0" applyFont="1" applyProtection="1"/>
    <xf numFmtId="10" fontId="20" fillId="0" borderId="6" xfId="1" applyNumberFormat="1" applyFont="1" applyFill="1" applyBorder="1" applyAlignment="1" applyProtection="1">
      <alignment horizontal="center" vertical="center"/>
    </xf>
    <xf numFmtId="0" fontId="20" fillId="0" borderId="0" xfId="0" applyFont="1" applyBorder="1" applyProtection="1"/>
    <xf numFmtId="0" fontId="16" fillId="0" borderId="0" xfId="0" applyFont="1" applyBorder="1" applyAlignment="1" applyProtection="1">
      <alignment horizontal="left" wrapText="1"/>
    </xf>
    <xf numFmtId="9" fontId="4" fillId="0" borderId="8" xfId="1" applyNumberFormat="1" applyFont="1" applyBorder="1" applyAlignment="1" applyProtection="1">
      <alignment horizontal="center" vertical="center"/>
    </xf>
    <xf numFmtId="9" fontId="4" fillId="0" borderId="8" xfId="1" applyNumberFormat="1" applyFont="1" applyFill="1" applyBorder="1" applyAlignment="1" applyProtection="1">
      <alignment horizontal="center" vertical="center"/>
    </xf>
    <xf numFmtId="0" fontId="16" fillId="0" borderId="0" xfId="0" applyFont="1" applyFill="1" applyBorder="1" applyProtection="1"/>
    <xf numFmtId="0" fontId="20" fillId="0" borderId="0" xfId="0" applyFont="1" applyFill="1" applyBorder="1" applyAlignment="1" applyProtection="1">
      <alignment horizontal="left" wrapText="1"/>
    </xf>
    <xf numFmtId="0" fontId="16" fillId="0" borderId="0" xfId="0" applyFont="1" applyBorder="1" applyAlignment="1" applyProtection="1">
      <alignment horizontal="left"/>
    </xf>
    <xf numFmtId="0" fontId="4" fillId="0" borderId="0" xfId="0" applyFont="1" applyProtection="1"/>
    <xf numFmtId="0" fontId="27" fillId="0" borderId="0" xfId="0" applyFont="1" applyAlignment="1" applyProtection="1">
      <alignment horizontal="left"/>
    </xf>
    <xf numFmtId="0" fontId="28" fillId="0" borderId="0" xfId="0" applyFont="1" applyProtection="1"/>
    <xf numFmtId="0" fontId="4" fillId="0" borderId="0" xfId="0" applyFont="1" applyBorder="1" applyAlignment="1" applyProtection="1">
      <alignment horizontal="center"/>
    </xf>
    <xf numFmtId="0" fontId="4" fillId="0" borderId="0" xfId="0" applyFont="1" applyBorder="1" applyAlignment="1" applyProtection="1"/>
    <xf numFmtId="0" fontId="20" fillId="0" borderId="0" xfId="0" quotePrefix="1" applyFont="1" applyProtection="1"/>
    <xf numFmtId="0" fontId="20" fillId="0" borderId="0" xfId="0" applyFont="1" applyAlignment="1" applyProtection="1">
      <alignment horizontal="right"/>
    </xf>
    <xf numFmtId="0" fontId="12" fillId="0" borderId="7" xfId="0" applyFont="1" applyFill="1" applyBorder="1" applyAlignment="1" applyProtection="1">
      <alignment horizontal="center" vertical="center"/>
    </xf>
    <xf numFmtId="0" fontId="12" fillId="0" borderId="0" xfId="0" applyFont="1" applyBorder="1" applyAlignment="1" applyProtection="1">
      <alignment horizontal="center"/>
    </xf>
    <xf numFmtId="0" fontId="25" fillId="2" borderId="10" xfId="0" applyFont="1" applyFill="1" applyBorder="1" applyAlignment="1" applyProtection="1">
      <alignment horizontal="left" vertical="center"/>
    </xf>
    <xf numFmtId="0" fontId="25" fillId="2" borderId="11" xfId="0" applyFont="1" applyFill="1" applyBorder="1" applyAlignment="1" applyProtection="1">
      <alignment horizontal="left" vertical="center"/>
    </xf>
    <xf numFmtId="0" fontId="32" fillId="4" borderId="21" xfId="0" applyFont="1" applyFill="1" applyBorder="1" applyAlignment="1" applyProtection="1">
      <alignment horizontal="center" vertical="center"/>
    </xf>
    <xf numFmtId="0" fontId="32" fillId="4" borderId="22" xfId="0" applyFont="1" applyFill="1" applyBorder="1" applyAlignment="1" applyProtection="1">
      <alignment horizontal="center" vertical="center"/>
    </xf>
    <xf numFmtId="0" fontId="32" fillId="4" borderId="23" xfId="0" applyFont="1" applyFill="1" applyBorder="1" applyAlignment="1" applyProtection="1">
      <alignment horizontal="center" vertical="center"/>
    </xf>
    <xf numFmtId="0" fontId="25" fillId="6" borderId="6" xfId="0" applyFont="1" applyFill="1" applyBorder="1" applyAlignment="1" applyProtection="1">
      <alignment horizontal="left" vertical="center"/>
    </xf>
    <xf numFmtId="0" fontId="25" fillId="6" borderId="0" xfId="0" applyFont="1" applyFill="1" applyBorder="1" applyAlignment="1" applyProtection="1">
      <alignment horizontal="left" vertical="center"/>
    </xf>
    <xf numFmtId="0" fontId="25" fillId="6" borderId="7" xfId="0" applyFont="1" applyFill="1" applyBorder="1" applyAlignment="1" applyProtection="1">
      <alignment horizontal="left" vertical="center"/>
    </xf>
    <xf numFmtId="0" fontId="25" fillId="6" borderId="6" xfId="0" applyFont="1" applyFill="1" applyBorder="1" applyAlignment="1" applyProtection="1">
      <alignment horizontal="center" vertical="center"/>
    </xf>
    <xf numFmtId="0" fontId="25" fillId="6" borderId="0" xfId="0" applyFont="1" applyFill="1" applyBorder="1" applyAlignment="1" applyProtection="1">
      <alignment horizontal="center" vertical="center"/>
    </xf>
    <xf numFmtId="0" fontId="25" fillId="6" borderId="7" xfId="0" applyFont="1" applyFill="1" applyBorder="1" applyAlignment="1" applyProtection="1">
      <alignment horizontal="center" vertical="center"/>
    </xf>
    <xf numFmtId="0" fontId="33" fillId="4" borderId="9" xfId="0" applyFont="1" applyFill="1" applyBorder="1" applyProtection="1"/>
    <xf numFmtId="0" fontId="33" fillId="4" borderId="10" xfId="0" applyFont="1" applyFill="1" applyBorder="1" applyProtection="1"/>
    <xf numFmtId="0" fontId="33" fillId="4" borderId="11" xfId="0" applyFont="1" applyFill="1" applyBorder="1" applyProtection="1"/>
    <xf numFmtId="0" fontId="21" fillId="2" borderId="9" xfId="0" applyFont="1" applyFill="1" applyBorder="1" applyAlignment="1" applyProtection="1">
      <alignment horizontal="left" vertical="center"/>
    </xf>
    <xf numFmtId="9" fontId="35" fillId="4" borderId="38" xfId="1" applyNumberFormat="1" applyFont="1" applyFill="1" applyBorder="1" applyAlignment="1" applyProtection="1">
      <alignment horizontal="center" vertical="center"/>
    </xf>
    <xf numFmtId="9" fontId="35" fillId="4" borderId="19" xfId="1" applyNumberFormat="1" applyFont="1" applyFill="1" applyBorder="1" applyAlignment="1" applyProtection="1">
      <alignment horizontal="center" vertical="center"/>
    </xf>
    <xf numFmtId="9" fontId="35" fillId="4" borderId="39" xfId="1" applyNumberFormat="1" applyFont="1" applyFill="1" applyBorder="1" applyAlignment="1" applyProtection="1">
      <alignment horizontal="center" vertical="center"/>
    </xf>
    <xf numFmtId="9" fontId="35" fillId="4" borderId="40" xfId="1" applyNumberFormat="1" applyFont="1" applyFill="1" applyBorder="1" applyAlignment="1" applyProtection="1">
      <alignment horizontal="center" vertical="center"/>
    </xf>
    <xf numFmtId="9" fontId="12" fillId="4" borderId="45" xfId="1" applyNumberFormat="1" applyFont="1" applyFill="1" applyBorder="1" applyAlignment="1" applyProtection="1">
      <alignment horizontal="center" vertical="center"/>
    </xf>
    <xf numFmtId="9" fontId="12" fillId="4" borderId="46" xfId="1" applyNumberFormat="1" applyFont="1" applyFill="1" applyBorder="1" applyAlignment="1" applyProtection="1">
      <alignment horizontal="center" vertical="center"/>
    </xf>
    <xf numFmtId="9" fontId="12" fillId="4" borderId="47" xfId="1" applyNumberFormat="1" applyFont="1" applyFill="1" applyBorder="1" applyAlignment="1" applyProtection="1">
      <alignment horizontal="center" vertical="center"/>
    </xf>
    <xf numFmtId="9" fontId="12" fillId="4" borderId="48" xfId="1" applyNumberFormat="1" applyFont="1" applyFill="1" applyBorder="1" applyAlignment="1" applyProtection="1">
      <alignment horizontal="center" vertical="center"/>
    </xf>
    <xf numFmtId="9" fontId="4" fillId="5" borderId="41" xfId="1" applyNumberFormat="1" applyFont="1" applyFill="1" applyBorder="1" applyAlignment="1" applyProtection="1">
      <alignment horizontal="center" vertical="center"/>
    </xf>
    <xf numFmtId="9" fontId="4" fillId="5" borderId="42" xfId="1" applyNumberFormat="1" applyFont="1" applyFill="1" applyBorder="1" applyAlignment="1" applyProtection="1">
      <alignment horizontal="center" vertical="center"/>
    </xf>
    <xf numFmtId="9" fontId="4" fillId="5" borderId="43" xfId="1" applyNumberFormat="1" applyFont="1" applyFill="1" applyBorder="1" applyAlignment="1" applyProtection="1">
      <alignment horizontal="center" vertical="center"/>
    </xf>
    <xf numFmtId="9" fontId="4" fillId="5" borderId="44" xfId="1" applyNumberFormat="1" applyFont="1" applyFill="1" applyBorder="1" applyAlignment="1" applyProtection="1">
      <alignment horizontal="center" vertical="center"/>
    </xf>
    <xf numFmtId="0" fontId="36" fillId="0" borderId="0" xfId="0" applyFont="1" applyAlignment="1" applyProtection="1">
      <alignment horizontal="center"/>
    </xf>
    <xf numFmtId="0" fontId="37" fillId="0" borderId="0" xfId="0" applyFont="1" applyBorder="1" applyAlignment="1" applyProtection="1">
      <alignment horizontal="left" vertical="center"/>
    </xf>
    <xf numFmtId="0" fontId="37" fillId="0" borderId="0" xfId="0" applyFont="1" applyAlignment="1" applyProtection="1">
      <alignment horizontal="left"/>
    </xf>
    <xf numFmtId="0" fontId="4" fillId="0" borderId="0" xfId="0" applyFont="1" applyBorder="1" applyAlignment="1" applyProtection="1">
      <alignment horizontal="left"/>
    </xf>
    <xf numFmtId="0" fontId="20" fillId="0" borderId="0" xfId="0" applyFont="1" applyAlignment="1" applyProtection="1">
      <alignment horizontal="left" vertical="center"/>
    </xf>
    <xf numFmtId="0" fontId="16" fillId="2" borderId="11" xfId="0" applyFont="1" applyFill="1" applyBorder="1" applyAlignment="1" applyProtection="1">
      <alignment horizontal="left" wrapText="1"/>
    </xf>
    <xf numFmtId="164" fontId="16" fillId="4" borderId="14" xfId="0" applyNumberFormat="1" applyFont="1" applyFill="1" applyBorder="1" applyProtection="1"/>
    <xf numFmtId="164" fontId="38" fillId="4" borderId="20" xfId="0" applyNumberFormat="1" applyFont="1" applyFill="1" applyBorder="1" applyProtection="1"/>
    <xf numFmtId="164" fontId="38" fillId="4" borderId="22" xfId="0" applyNumberFormat="1" applyFont="1" applyFill="1" applyBorder="1" applyProtection="1"/>
    <xf numFmtId="164" fontId="38" fillId="4" borderId="23" xfId="0" applyNumberFormat="1" applyFont="1" applyFill="1" applyBorder="1" applyProtection="1"/>
    <xf numFmtId="0" fontId="16" fillId="2" borderId="14" xfId="0" applyFont="1" applyFill="1" applyBorder="1" applyAlignment="1" applyProtection="1">
      <alignment wrapText="1"/>
    </xf>
    <xf numFmtId="0" fontId="26" fillId="3" borderId="10" xfId="0" applyFont="1" applyFill="1" applyBorder="1" applyProtection="1">
      <protection locked="0"/>
    </xf>
    <xf numFmtId="9" fontId="13" fillId="3" borderId="24" xfId="1" applyNumberFormat="1" applyFont="1" applyFill="1" applyBorder="1" applyAlignment="1" applyProtection="1">
      <alignment horizontal="center" vertical="center"/>
      <protection locked="0"/>
    </xf>
    <xf numFmtId="9" fontId="13" fillId="3" borderId="25" xfId="1" applyNumberFormat="1" applyFont="1" applyFill="1" applyBorder="1" applyAlignment="1" applyProtection="1">
      <alignment horizontal="center" vertical="center"/>
      <protection locked="0"/>
    </xf>
    <xf numFmtId="9" fontId="13" fillId="3" borderId="26" xfId="1" applyNumberFormat="1" applyFont="1" applyFill="1" applyBorder="1" applyAlignment="1" applyProtection="1">
      <alignment horizontal="center" vertical="center"/>
      <protection locked="0"/>
    </xf>
    <xf numFmtId="9" fontId="13" fillId="3" borderId="37" xfId="1" applyNumberFormat="1" applyFont="1" applyFill="1" applyBorder="1" applyAlignment="1" applyProtection="1">
      <alignment horizontal="center" vertical="center"/>
      <protection locked="0"/>
    </xf>
    <xf numFmtId="9" fontId="13" fillId="3" borderId="27" xfId="1" applyNumberFormat="1" applyFont="1" applyFill="1" applyBorder="1" applyAlignment="1" applyProtection="1">
      <alignment horizontal="center" vertical="center"/>
      <protection locked="0"/>
    </xf>
    <xf numFmtId="9" fontId="13" fillId="3" borderId="15" xfId="1" applyNumberFormat="1" applyFont="1" applyFill="1" applyBorder="1" applyAlignment="1" applyProtection="1">
      <alignment horizontal="center" vertical="center"/>
      <protection locked="0"/>
    </xf>
    <xf numFmtId="9" fontId="13" fillId="3" borderId="28" xfId="1" applyNumberFormat="1" applyFont="1" applyFill="1" applyBorder="1" applyAlignment="1" applyProtection="1">
      <alignment horizontal="center" vertical="center"/>
      <protection locked="0"/>
    </xf>
    <xf numFmtId="9" fontId="13" fillId="3" borderId="18" xfId="1" applyNumberFormat="1" applyFont="1" applyFill="1" applyBorder="1" applyAlignment="1" applyProtection="1">
      <alignment horizontal="center" vertical="center"/>
      <protection locked="0"/>
    </xf>
    <xf numFmtId="9" fontId="13" fillId="3" borderId="41" xfId="1" applyNumberFormat="1" applyFont="1" applyFill="1" applyBorder="1" applyAlignment="1" applyProtection="1">
      <alignment horizontal="center" vertical="center"/>
      <protection locked="0"/>
    </xf>
    <xf numFmtId="9" fontId="13" fillId="3" borderId="42" xfId="1" applyNumberFormat="1" applyFont="1" applyFill="1" applyBorder="1" applyAlignment="1" applyProtection="1">
      <alignment horizontal="center" vertical="center"/>
      <protection locked="0"/>
    </xf>
    <xf numFmtId="9" fontId="13" fillId="3" borderId="43" xfId="1" applyNumberFormat="1" applyFont="1" applyFill="1" applyBorder="1" applyAlignment="1" applyProtection="1">
      <alignment horizontal="center" vertical="center"/>
      <protection locked="0"/>
    </xf>
    <xf numFmtId="9" fontId="13" fillId="3" borderId="44" xfId="1" applyNumberFormat="1" applyFont="1" applyFill="1" applyBorder="1" applyAlignment="1" applyProtection="1">
      <alignment horizontal="center" vertical="center"/>
      <protection locked="0"/>
    </xf>
    <xf numFmtId="0" fontId="16" fillId="2" borderId="15" xfId="0" applyFont="1" applyFill="1" applyBorder="1" applyAlignment="1" applyProtection="1">
      <alignment horizontal="left" vertical="center"/>
    </xf>
    <xf numFmtId="0" fontId="20" fillId="0" borderId="0" xfId="0" applyFont="1" applyAlignment="1" applyProtection="1">
      <alignment vertical="top" wrapText="1"/>
    </xf>
    <xf numFmtId="38" fontId="3" fillId="0" borderId="0" xfId="1" applyNumberFormat="1" applyFont="1" applyFill="1" applyBorder="1" applyAlignment="1" applyProtection="1">
      <alignment horizontal="right"/>
    </xf>
    <xf numFmtId="0" fontId="3" fillId="4" borderId="9" xfId="0" applyFont="1" applyFill="1" applyBorder="1" applyAlignment="1" applyProtection="1">
      <alignment horizontal="left" vertical="center"/>
    </xf>
    <xf numFmtId="0" fontId="3" fillId="2" borderId="14" xfId="0" applyFont="1" applyFill="1" applyBorder="1" applyAlignment="1" applyProtection="1">
      <alignment horizontal="center"/>
    </xf>
    <xf numFmtId="165" fontId="13" fillId="3" borderId="24" xfId="1" applyNumberFormat="1" applyFont="1" applyFill="1" applyBorder="1" applyAlignment="1" applyProtection="1">
      <alignment horizontal="right"/>
      <protection locked="0"/>
    </xf>
    <xf numFmtId="165" fontId="13" fillId="3" borderId="25" xfId="1" applyNumberFormat="1" applyFont="1" applyFill="1" applyBorder="1" applyAlignment="1" applyProtection="1">
      <alignment horizontal="right"/>
      <protection locked="0"/>
    </xf>
    <xf numFmtId="165" fontId="13" fillId="3" borderId="26" xfId="1" applyNumberFormat="1" applyFont="1" applyFill="1" applyBorder="1" applyAlignment="1" applyProtection="1">
      <alignment horizontal="right"/>
      <protection locked="0"/>
    </xf>
    <xf numFmtId="165" fontId="13" fillId="3" borderId="37" xfId="1" applyNumberFormat="1" applyFont="1" applyFill="1" applyBorder="1" applyAlignment="1" applyProtection="1">
      <alignment horizontal="right"/>
      <protection locked="0"/>
    </xf>
    <xf numFmtId="165" fontId="13" fillId="3" borderId="27" xfId="1" applyNumberFormat="1" applyFont="1" applyFill="1" applyBorder="1" applyAlignment="1" applyProtection="1">
      <alignment horizontal="right"/>
      <protection locked="0"/>
    </xf>
    <xf numFmtId="165" fontId="13" fillId="3" borderId="15" xfId="1" applyNumberFormat="1" applyFont="1" applyFill="1" applyBorder="1" applyAlignment="1" applyProtection="1">
      <alignment horizontal="right"/>
      <protection locked="0"/>
    </xf>
    <xf numFmtId="165" fontId="13" fillId="3" borderId="28" xfId="1" applyNumberFormat="1" applyFont="1" applyFill="1" applyBorder="1" applyAlignment="1" applyProtection="1">
      <alignment horizontal="right"/>
      <protection locked="0"/>
    </xf>
    <xf numFmtId="165" fontId="13" fillId="3" borderId="18" xfId="1" applyNumberFormat="1" applyFont="1" applyFill="1" applyBorder="1" applyAlignment="1" applyProtection="1">
      <alignment horizontal="right"/>
      <protection locked="0"/>
    </xf>
    <xf numFmtId="165" fontId="13" fillId="3" borderId="50" xfId="1" applyNumberFormat="1" applyFont="1" applyFill="1" applyBorder="1" applyAlignment="1" applyProtection="1">
      <alignment horizontal="right"/>
      <protection locked="0"/>
    </xf>
    <xf numFmtId="165" fontId="13" fillId="3" borderId="51" xfId="1" applyNumberFormat="1" applyFont="1" applyFill="1" applyBorder="1" applyAlignment="1" applyProtection="1">
      <alignment horizontal="right"/>
      <protection locked="0"/>
    </xf>
    <xf numFmtId="165" fontId="13" fillId="3" borderId="52" xfId="1" applyNumberFormat="1" applyFont="1" applyFill="1" applyBorder="1" applyAlignment="1" applyProtection="1">
      <alignment horizontal="right"/>
      <protection locked="0"/>
    </xf>
    <xf numFmtId="165" fontId="13" fillId="3" borderId="53" xfId="1" applyNumberFormat="1" applyFont="1" applyFill="1" applyBorder="1" applyAlignment="1" applyProtection="1">
      <alignment horizontal="right"/>
      <protection locked="0"/>
    </xf>
    <xf numFmtId="165" fontId="13" fillId="3" borderId="38" xfId="1" applyNumberFormat="1" applyFont="1" applyFill="1" applyBorder="1" applyAlignment="1" applyProtection="1">
      <alignment horizontal="right"/>
      <protection locked="0"/>
    </xf>
    <xf numFmtId="165" fontId="13" fillId="3" borderId="19" xfId="1" applyNumberFormat="1" applyFont="1" applyFill="1" applyBorder="1" applyAlignment="1" applyProtection="1">
      <alignment horizontal="right"/>
      <protection locked="0"/>
    </xf>
    <xf numFmtId="165" fontId="13" fillId="3" borderId="39" xfId="1" applyNumberFormat="1" applyFont="1" applyFill="1" applyBorder="1" applyAlignment="1" applyProtection="1">
      <alignment horizontal="right"/>
      <protection locked="0"/>
    </xf>
    <xf numFmtId="165" fontId="13" fillId="3" borderId="40" xfId="1" applyNumberFormat="1" applyFont="1" applyFill="1" applyBorder="1" applyAlignment="1" applyProtection="1">
      <alignment horizontal="right"/>
      <protection locked="0"/>
    </xf>
    <xf numFmtId="0" fontId="3" fillId="0" borderId="0" xfId="0" applyFont="1" applyProtection="1"/>
    <xf numFmtId="38" fontId="3" fillId="0" borderId="0" xfId="0" applyNumberFormat="1" applyFont="1" applyProtection="1"/>
    <xf numFmtId="9" fontId="3" fillId="0" borderId="8" xfId="1" applyNumberFormat="1" applyFont="1" applyBorder="1" applyAlignment="1" applyProtection="1">
      <alignment horizontal="right" vertical="center"/>
    </xf>
    <xf numFmtId="0" fontId="12" fillId="0" borderId="7" xfId="0" applyFont="1" applyFill="1" applyBorder="1" applyAlignment="1" applyProtection="1">
      <alignment horizontal="right" vertical="center"/>
    </xf>
    <xf numFmtId="9" fontId="3" fillId="0" borderId="8" xfId="1" applyNumberFormat="1" applyFont="1" applyFill="1" applyBorder="1" applyAlignment="1" applyProtection="1">
      <alignment horizontal="right" vertical="center"/>
    </xf>
    <xf numFmtId="9" fontId="3" fillId="0" borderId="0" xfId="1" applyNumberFormat="1" applyFont="1" applyFill="1" applyBorder="1" applyAlignment="1" applyProtection="1">
      <alignment horizontal="right" vertical="center"/>
    </xf>
    <xf numFmtId="38" fontId="3" fillId="0" borderId="0" xfId="1" applyNumberFormat="1" applyFont="1" applyBorder="1" applyAlignment="1" applyProtection="1">
      <alignment horizontal="right"/>
    </xf>
    <xf numFmtId="0" fontId="20" fillId="0" borderId="0" xfId="0" applyFont="1" applyFill="1" applyAlignment="1" applyProtection="1"/>
    <xf numFmtId="0" fontId="3" fillId="0" borderId="0" xfId="0" applyFont="1" applyBorder="1" applyProtection="1"/>
    <xf numFmtId="0" fontId="21" fillId="0" borderId="6" xfId="0" applyFont="1" applyBorder="1" applyAlignment="1" applyProtection="1">
      <alignment horizontal="center"/>
    </xf>
    <xf numFmtId="0" fontId="26" fillId="0" borderId="0" xfId="0" applyFont="1" applyFill="1" applyAlignment="1" applyProtection="1">
      <alignment horizontal="center"/>
    </xf>
    <xf numFmtId="0" fontId="21" fillId="0" borderId="6" xfId="0" applyFont="1" applyFill="1" applyBorder="1" applyAlignment="1" applyProtection="1">
      <alignment horizontal="center"/>
    </xf>
    <xf numFmtId="0" fontId="20" fillId="0" borderId="0" xfId="0" applyFont="1" applyBorder="1" applyAlignment="1" applyProtection="1">
      <alignment horizontal="left"/>
    </xf>
    <xf numFmtId="0" fontId="3" fillId="8" borderId="9" xfId="0" applyFont="1" applyFill="1" applyBorder="1" applyAlignment="1" applyProtection="1">
      <alignment horizontal="left" vertical="center"/>
    </xf>
    <xf numFmtId="0" fontId="3" fillId="8" borderId="10" xfId="0" applyFont="1" applyFill="1" applyBorder="1" applyAlignment="1" applyProtection="1">
      <alignment horizontal="left" vertical="center"/>
    </xf>
    <xf numFmtId="0" fontId="3" fillId="8" borderId="11" xfId="0" applyFont="1" applyFill="1" applyBorder="1" applyAlignment="1" applyProtection="1">
      <alignment horizontal="left" vertical="center"/>
    </xf>
    <xf numFmtId="0" fontId="3" fillId="8" borderId="9" xfId="0" applyFont="1" applyFill="1" applyBorder="1" applyAlignment="1" applyProtection="1">
      <alignment horizontal="center" vertical="center"/>
    </xf>
    <xf numFmtId="0" fontId="3" fillId="8" borderId="10" xfId="0" applyFont="1" applyFill="1" applyBorder="1" applyAlignment="1" applyProtection="1">
      <alignment horizontal="center" vertical="center"/>
    </xf>
    <xf numFmtId="0" fontId="3" fillId="8" borderId="11" xfId="0" applyFont="1" applyFill="1" applyBorder="1" applyAlignment="1" applyProtection="1">
      <alignment horizontal="center" vertical="center"/>
    </xf>
    <xf numFmtId="165" fontId="35" fillId="4" borderId="38" xfId="1" applyNumberFormat="1" applyFont="1" applyFill="1" applyBorder="1" applyAlignment="1" applyProtection="1">
      <alignment horizontal="center" vertical="center"/>
    </xf>
    <xf numFmtId="165" fontId="35" fillId="4" borderId="19" xfId="1" applyNumberFormat="1" applyFont="1" applyFill="1" applyBorder="1" applyAlignment="1" applyProtection="1">
      <alignment horizontal="center" vertical="center"/>
    </xf>
    <xf numFmtId="165" fontId="35" fillId="4" borderId="39" xfId="1" applyNumberFormat="1" applyFont="1" applyFill="1" applyBorder="1" applyAlignment="1" applyProtection="1">
      <alignment horizontal="center" vertical="center"/>
    </xf>
    <xf numFmtId="165" fontId="35" fillId="4" borderId="40" xfId="1" applyNumberFormat="1" applyFont="1" applyFill="1" applyBorder="1" applyAlignment="1" applyProtection="1">
      <alignment horizontal="center" vertical="center"/>
    </xf>
    <xf numFmtId="165" fontId="4" fillId="5" borderId="41" xfId="1" applyNumberFormat="1" applyFont="1" applyFill="1" applyBorder="1" applyAlignment="1" applyProtection="1">
      <alignment horizontal="center" vertical="center"/>
    </xf>
    <xf numFmtId="165" fontId="4" fillId="5" borderId="42" xfId="1" applyNumberFormat="1" applyFont="1" applyFill="1" applyBorder="1" applyAlignment="1" applyProtection="1">
      <alignment horizontal="center" vertical="center"/>
    </xf>
    <xf numFmtId="165" fontId="4" fillId="5" borderId="43" xfId="1" applyNumberFormat="1" applyFont="1" applyFill="1" applyBorder="1" applyAlignment="1" applyProtection="1">
      <alignment horizontal="center" vertical="center"/>
    </xf>
    <xf numFmtId="165" fontId="4" fillId="5" borderId="44" xfId="1" applyNumberFormat="1" applyFont="1" applyFill="1" applyBorder="1" applyAlignment="1" applyProtection="1">
      <alignment horizontal="center" vertical="center"/>
    </xf>
    <xf numFmtId="165" fontId="12" fillId="4" borderId="45" xfId="1" applyNumberFormat="1" applyFont="1" applyFill="1" applyBorder="1" applyAlignment="1" applyProtection="1">
      <alignment horizontal="center" vertical="center"/>
    </xf>
    <xf numFmtId="165" fontId="12" fillId="4" borderId="46" xfId="1" applyNumberFormat="1" applyFont="1" applyFill="1" applyBorder="1" applyAlignment="1" applyProtection="1">
      <alignment horizontal="center" vertical="center"/>
    </xf>
    <xf numFmtId="165" fontId="12" fillId="4" borderId="47" xfId="1" applyNumberFormat="1" applyFont="1" applyFill="1" applyBorder="1" applyAlignment="1" applyProtection="1">
      <alignment horizontal="center" vertical="center"/>
    </xf>
    <xf numFmtId="165" fontId="12" fillId="4" borderId="48" xfId="1" applyNumberFormat="1" applyFont="1" applyFill="1" applyBorder="1" applyAlignment="1" applyProtection="1">
      <alignment horizontal="center" vertical="center"/>
    </xf>
    <xf numFmtId="0" fontId="20" fillId="8" borderId="14" xfId="0" applyFont="1" applyFill="1" applyBorder="1" applyProtection="1"/>
    <xf numFmtId="0" fontId="20" fillId="4" borderId="14" xfId="0" applyFont="1" applyFill="1" applyBorder="1" applyProtection="1"/>
    <xf numFmtId="0" fontId="3" fillId="5" borderId="1" xfId="0" applyFont="1" applyFill="1" applyBorder="1" applyProtection="1"/>
    <xf numFmtId="0" fontId="3" fillId="5" borderId="12" xfId="0" applyFont="1" applyFill="1" applyBorder="1" applyProtection="1"/>
    <xf numFmtId="0" fontId="3" fillId="5" borderId="59" xfId="0" applyFont="1" applyFill="1" applyBorder="1" applyProtection="1"/>
    <xf numFmtId="165" fontId="3" fillId="5" borderId="58" xfId="0" applyNumberFormat="1" applyFont="1" applyFill="1" applyBorder="1" applyProtection="1"/>
    <xf numFmtId="165" fontId="3" fillId="5" borderId="59" xfId="0" applyNumberFormat="1" applyFont="1" applyFill="1" applyBorder="1" applyProtection="1"/>
    <xf numFmtId="165" fontId="3" fillId="2" borderId="2" xfId="0" applyNumberFormat="1" applyFont="1" applyFill="1" applyBorder="1" applyProtection="1"/>
    <xf numFmtId="165" fontId="3" fillId="2" borderId="57" xfId="0" applyNumberFormat="1" applyFont="1" applyFill="1" applyBorder="1" applyProtection="1"/>
    <xf numFmtId="0" fontId="36" fillId="4" borderId="9" xfId="0" applyFont="1" applyFill="1" applyBorder="1" applyAlignment="1" applyProtection="1">
      <alignment horizontal="left" vertical="center"/>
    </xf>
    <xf numFmtId="0" fontId="36" fillId="4" borderId="10" xfId="0" applyFont="1" applyFill="1" applyBorder="1" applyProtection="1"/>
    <xf numFmtId="165" fontId="14" fillId="0" borderId="24" xfId="1" applyNumberFormat="1" applyFont="1" applyFill="1" applyBorder="1" applyAlignment="1" applyProtection="1">
      <alignment horizontal="center" vertical="center"/>
    </xf>
    <xf numFmtId="165" fontId="14" fillId="0" borderId="25" xfId="1" applyNumberFormat="1" applyFont="1" applyFill="1" applyBorder="1" applyAlignment="1" applyProtection="1">
      <alignment horizontal="center" vertical="center"/>
    </xf>
    <xf numFmtId="165" fontId="14" fillId="0" borderId="26" xfId="1" applyNumberFormat="1" applyFont="1" applyFill="1" applyBorder="1" applyAlignment="1" applyProtection="1">
      <alignment horizontal="center" vertical="center"/>
    </xf>
    <xf numFmtId="165" fontId="14" fillId="0" borderId="37" xfId="1" applyNumberFormat="1" applyFont="1" applyFill="1" applyBorder="1" applyAlignment="1" applyProtection="1">
      <alignment horizontal="center" vertical="center"/>
    </xf>
    <xf numFmtId="165" fontId="14" fillId="0" borderId="27" xfId="1" applyNumberFormat="1" applyFont="1" applyFill="1" applyBorder="1" applyAlignment="1" applyProtection="1">
      <alignment horizontal="center" vertical="center"/>
    </xf>
    <xf numFmtId="165" fontId="14" fillId="0" borderId="15" xfId="1" applyNumberFormat="1" applyFont="1" applyFill="1" applyBorder="1" applyAlignment="1" applyProtection="1">
      <alignment horizontal="center" vertical="center"/>
    </xf>
    <xf numFmtId="165" fontId="14" fillId="0" borderId="28" xfId="1" applyNumberFormat="1" applyFont="1" applyFill="1" applyBorder="1" applyAlignment="1" applyProtection="1">
      <alignment horizontal="center" vertical="center"/>
    </xf>
    <xf numFmtId="165" fontId="14" fillId="0" borderId="18" xfId="1" applyNumberFormat="1" applyFont="1" applyFill="1" applyBorder="1" applyAlignment="1" applyProtection="1">
      <alignment horizontal="center" vertical="center"/>
    </xf>
    <xf numFmtId="165" fontId="14" fillId="0" borderId="41" xfId="1" applyNumberFormat="1" applyFont="1" applyFill="1" applyBorder="1" applyAlignment="1" applyProtection="1">
      <alignment horizontal="center" vertical="center"/>
    </xf>
    <xf numFmtId="165" fontId="14" fillId="0" borderId="42" xfId="1" applyNumberFormat="1" applyFont="1" applyFill="1" applyBorder="1" applyAlignment="1" applyProtection="1">
      <alignment horizontal="center" vertical="center"/>
    </xf>
    <xf numFmtId="165" fontId="14" fillId="0" borderId="43" xfId="1" applyNumberFormat="1" applyFont="1" applyFill="1" applyBorder="1" applyAlignment="1" applyProtection="1">
      <alignment horizontal="center" vertical="center"/>
    </xf>
    <xf numFmtId="165" fontId="14" fillId="0" borderId="44" xfId="1" applyNumberFormat="1" applyFont="1" applyFill="1" applyBorder="1" applyAlignment="1" applyProtection="1">
      <alignment horizontal="center" vertical="center"/>
    </xf>
    <xf numFmtId="0" fontId="12" fillId="0" borderId="0" xfId="0" applyFont="1" applyFill="1" applyBorder="1" applyAlignment="1" applyProtection="1">
      <alignment horizontal="left"/>
    </xf>
    <xf numFmtId="165" fontId="12" fillId="0" borderId="0" xfId="1" applyNumberFormat="1" applyFont="1" applyFill="1" applyBorder="1" applyAlignment="1" applyProtection="1">
      <alignment horizontal="center" vertical="center"/>
    </xf>
    <xf numFmtId="0" fontId="3" fillId="0" borderId="0" xfId="0" applyFont="1" applyFill="1" applyProtection="1"/>
    <xf numFmtId="165" fontId="3" fillId="0" borderId="0" xfId="0" applyNumberFormat="1" applyFont="1" applyFill="1" applyBorder="1" applyProtection="1"/>
    <xf numFmtId="0" fontId="37" fillId="0" borderId="0" xfId="0" applyFont="1" applyAlignment="1" applyProtection="1">
      <alignment horizontal="left" vertical="center"/>
    </xf>
    <xf numFmtId="0" fontId="25" fillId="2" borderId="9" xfId="0" applyFont="1" applyFill="1" applyBorder="1" applyAlignment="1" applyProtection="1">
      <alignment horizontal="left"/>
    </xf>
    <xf numFmtId="0" fontId="25" fillId="2" borderId="10" xfId="0" applyFont="1" applyFill="1" applyBorder="1" applyAlignment="1" applyProtection="1">
      <alignment horizontal="left"/>
    </xf>
    <xf numFmtId="0" fontId="20" fillId="2" borderId="9" xfId="0" applyFont="1" applyFill="1" applyBorder="1" applyProtection="1"/>
    <xf numFmtId="0" fontId="20" fillId="2" borderId="10" xfId="0" applyFont="1" applyFill="1" applyBorder="1" applyProtection="1"/>
    <xf numFmtId="0" fontId="20" fillId="2" borderId="11" xfId="0" applyFont="1" applyFill="1" applyBorder="1" applyProtection="1"/>
    <xf numFmtId="165" fontId="3" fillId="5" borderId="12" xfId="0" applyNumberFormat="1" applyFont="1" applyFill="1" applyBorder="1" applyProtection="1"/>
    <xf numFmtId="165" fontId="3" fillId="2" borderId="14" xfId="0" applyNumberFormat="1" applyFont="1" applyFill="1" applyBorder="1" applyProtection="1"/>
    <xf numFmtId="165" fontId="14" fillId="5" borderId="25" xfId="0" applyNumberFormat="1" applyFont="1" applyFill="1" applyBorder="1" applyAlignment="1" applyProtection="1">
      <alignment horizontal="right"/>
    </xf>
    <xf numFmtId="165" fontId="14" fillId="5" borderId="51" xfId="0" applyNumberFormat="1" applyFont="1" applyFill="1" applyBorder="1" applyAlignment="1" applyProtection="1">
      <alignment horizontal="right"/>
    </xf>
    <xf numFmtId="165" fontId="14" fillId="5" borderId="37" xfId="0" applyNumberFormat="1" applyFont="1" applyFill="1" applyBorder="1" applyAlignment="1" applyProtection="1">
      <alignment horizontal="right"/>
    </xf>
    <xf numFmtId="165" fontId="14" fillId="5" borderId="53" xfId="0" applyNumberFormat="1" applyFont="1" applyFill="1" applyBorder="1" applyAlignment="1" applyProtection="1">
      <alignment horizontal="right"/>
    </xf>
    <xf numFmtId="0" fontId="20" fillId="5" borderId="25" xfId="0" applyFont="1" applyFill="1" applyBorder="1" applyProtection="1"/>
    <xf numFmtId="0" fontId="20" fillId="5" borderId="26" xfId="0" applyFont="1" applyFill="1" applyBorder="1" applyProtection="1"/>
    <xf numFmtId="0" fontId="20" fillId="5" borderId="24" xfId="0" applyFont="1" applyFill="1" applyBorder="1" applyAlignment="1" applyProtection="1">
      <alignment horizontal="left"/>
    </xf>
    <xf numFmtId="165" fontId="14" fillId="5" borderId="26" xfId="0" applyNumberFormat="1" applyFont="1" applyFill="1" applyBorder="1" applyAlignment="1" applyProtection="1">
      <alignment horizontal="right"/>
    </xf>
    <xf numFmtId="165" fontId="14" fillId="5" borderId="52" xfId="0" applyNumberFormat="1" applyFont="1" applyFill="1" applyBorder="1" applyAlignment="1" applyProtection="1">
      <alignment horizontal="right"/>
    </xf>
    <xf numFmtId="165" fontId="45" fillId="2" borderId="20" xfId="0" applyNumberFormat="1" applyFont="1" applyFill="1" applyBorder="1" applyAlignment="1" applyProtection="1">
      <alignment horizontal="right"/>
    </xf>
    <xf numFmtId="165" fontId="45" fillId="2" borderId="22" xfId="0" applyNumberFormat="1" applyFont="1" applyFill="1" applyBorder="1" applyAlignment="1" applyProtection="1">
      <alignment horizontal="right"/>
    </xf>
    <xf numFmtId="165" fontId="45" fillId="2" borderId="23" xfId="0" applyNumberFormat="1" applyFont="1" applyFill="1" applyBorder="1" applyAlignment="1" applyProtection="1">
      <alignment horizontal="right"/>
    </xf>
    <xf numFmtId="165" fontId="14" fillId="2" borderId="20" xfId="0" applyNumberFormat="1" applyFont="1" applyFill="1" applyBorder="1" applyAlignment="1" applyProtection="1">
      <alignment horizontal="right"/>
    </xf>
    <xf numFmtId="165" fontId="14" fillId="2" borderId="22" xfId="0" applyNumberFormat="1" applyFont="1" applyFill="1" applyBorder="1" applyAlignment="1" applyProtection="1">
      <alignment horizontal="right"/>
    </xf>
    <xf numFmtId="165" fontId="14" fillId="2" borderId="23" xfId="0" applyNumberFormat="1" applyFont="1" applyFill="1" applyBorder="1" applyAlignment="1" applyProtection="1">
      <alignment horizontal="right"/>
    </xf>
    <xf numFmtId="0" fontId="2" fillId="0" borderId="0" xfId="0" applyFont="1" applyProtection="1"/>
    <xf numFmtId="0" fontId="16" fillId="0" borderId="0" xfId="0" applyFont="1" applyAlignment="1" applyProtection="1">
      <alignment horizontal="center"/>
    </xf>
    <xf numFmtId="0" fontId="2" fillId="0" borderId="0" xfId="0" applyFont="1" applyBorder="1" applyAlignment="1" applyProtection="1">
      <alignment horizontal="center"/>
    </xf>
    <xf numFmtId="0" fontId="2" fillId="0" borderId="0" xfId="0" applyFont="1" applyBorder="1" applyProtection="1"/>
    <xf numFmtId="40" fontId="2" fillId="0" borderId="0" xfId="0" applyNumberFormat="1" applyFont="1" applyProtection="1"/>
    <xf numFmtId="0" fontId="2" fillId="0" borderId="0" xfId="0" applyFont="1" applyBorder="1" applyAlignment="1" applyProtection="1">
      <alignment horizontal="left" wrapText="1"/>
    </xf>
    <xf numFmtId="0" fontId="2" fillId="0" borderId="0" xfId="0" applyFont="1" applyBorder="1" applyAlignment="1" applyProtection="1">
      <alignment horizontal="left"/>
    </xf>
    <xf numFmtId="0" fontId="2" fillId="0" borderId="0" xfId="0" applyFont="1" applyFill="1" applyBorder="1" applyAlignment="1" applyProtection="1">
      <alignment horizontal="left" wrapText="1"/>
    </xf>
    <xf numFmtId="0" fontId="16" fillId="0" borderId="0" xfId="0" applyFont="1" applyAlignment="1" applyProtection="1">
      <alignment horizontal="center" vertical="top"/>
    </xf>
    <xf numFmtId="0" fontId="20" fillId="0" borderId="0" xfId="0" applyFont="1" applyBorder="1" applyAlignment="1" applyProtection="1"/>
    <xf numFmtId="0" fontId="25" fillId="2" borderId="9" xfId="0" applyFont="1" applyFill="1" applyBorder="1" applyAlignment="1" applyProtection="1">
      <alignment horizontal="left" vertical="center"/>
    </xf>
    <xf numFmtId="0" fontId="21" fillId="2" borderId="11" xfId="0" applyFont="1" applyFill="1" applyBorder="1" applyAlignment="1" applyProtection="1">
      <alignment horizontal="left" vertical="center"/>
    </xf>
    <xf numFmtId="0" fontId="2" fillId="4" borderId="9" xfId="0" applyFont="1" applyFill="1" applyBorder="1" applyProtection="1"/>
    <xf numFmtId="0" fontId="2" fillId="4" borderId="10" xfId="0" applyFont="1" applyFill="1" applyBorder="1" applyProtection="1"/>
    <xf numFmtId="0" fontId="2" fillId="4" borderId="11" xfId="0" applyFont="1" applyFill="1" applyBorder="1" applyProtection="1"/>
    <xf numFmtId="0" fontId="2" fillId="4" borderId="14" xfId="0" applyFont="1" applyFill="1" applyBorder="1" applyProtection="1"/>
    <xf numFmtId="0" fontId="2" fillId="0" borderId="0" xfId="0" applyFont="1" applyFill="1" applyBorder="1" applyProtection="1"/>
    <xf numFmtId="0" fontId="2" fillId="0" borderId="0" xfId="0" applyFont="1" applyFill="1" applyProtection="1"/>
    <xf numFmtId="0" fontId="2" fillId="8" borderId="9" xfId="0" applyFont="1" applyFill="1" applyBorder="1" applyProtection="1"/>
    <xf numFmtId="0" fontId="2" fillId="8" borderId="10" xfId="0" applyFont="1" applyFill="1" applyBorder="1" applyProtection="1"/>
    <xf numFmtId="0" fontId="2" fillId="8" borderId="11" xfId="0" applyFont="1" applyFill="1" applyBorder="1" applyProtection="1"/>
    <xf numFmtId="0" fontId="12" fillId="8" borderId="11" xfId="0" applyFont="1" applyFill="1" applyBorder="1" applyAlignment="1" applyProtection="1">
      <alignment horizontal="left" vertical="center" wrapText="1"/>
    </xf>
    <xf numFmtId="0" fontId="2" fillId="8" borderId="14" xfId="0" applyFont="1" applyFill="1" applyBorder="1" applyProtection="1"/>
    <xf numFmtId="0" fontId="35" fillId="8" borderId="10" xfId="0" applyFont="1" applyFill="1" applyBorder="1" applyAlignment="1" applyProtection="1">
      <alignment horizontal="left" vertical="center"/>
    </xf>
    <xf numFmtId="0" fontId="21" fillId="8" borderId="9" xfId="0" applyFont="1" applyFill="1" applyBorder="1" applyAlignment="1" applyProtection="1">
      <alignment horizontal="left" vertical="center"/>
    </xf>
    <xf numFmtId="0" fontId="21" fillId="4" borderId="3" xfId="0" applyFont="1" applyFill="1" applyBorder="1" applyAlignment="1" applyProtection="1">
      <alignment horizontal="left" vertical="center"/>
    </xf>
    <xf numFmtId="0" fontId="2" fillId="8" borderId="3" xfId="0" applyFont="1" applyFill="1" applyBorder="1" applyProtection="1"/>
    <xf numFmtId="0" fontId="2" fillId="8" borderId="4" xfId="0" applyFont="1" applyFill="1" applyBorder="1" applyProtection="1"/>
    <xf numFmtId="0" fontId="2" fillId="8" borderId="5" xfId="0" applyFont="1" applyFill="1" applyBorder="1" applyProtection="1"/>
    <xf numFmtId="0" fontId="2" fillId="8" borderId="1" xfId="0" applyFont="1" applyFill="1" applyBorder="1" applyProtection="1"/>
    <xf numFmtId="0" fontId="16" fillId="5" borderId="29" xfId="0" applyFont="1" applyFill="1" applyBorder="1" applyAlignment="1" applyProtection="1">
      <alignment horizontal="center"/>
    </xf>
    <xf numFmtId="0" fontId="2" fillId="5" borderId="13" xfId="0" applyFont="1" applyFill="1" applyBorder="1" applyProtection="1"/>
    <xf numFmtId="40" fontId="2" fillId="5" borderId="24" xfId="0" applyNumberFormat="1" applyFont="1" applyFill="1" applyBorder="1" applyProtection="1"/>
    <xf numFmtId="40" fontId="2" fillId="5" borderId="25" xfId="0" applyNumberFormat="1" applyFont="1" applyFill="1" applyBorder="1" applyProtection="1"/>
    <xf numFmtId="40" fontId="2" fillId="5" borderId="65" xfId="0" applyNumberFormat="1" applyFont="1" applyFill="1" applyBorder="1" applyProtection="1"/>
    <xf numFmtId="40" fontId="2" fillId="5" borderId="26" xfId="0" applyNumberFormat="1" applyFont="1" applyFill="1" applyBorder="1" applyProtection="1"/>
    <xf numFmtId="0" fontId="16" fillId="5" borderId="16" xfId="0" applyFont="1" applyFill="1" applyBorder="1" applyAlignment="1" applyProtection="1">
      <alignment horizontal="center"/>
    </xf>
    <xf numFmtId="0" fontId="2" fillId="5" borderId="18" xfId="0" applyFont="1" applyFill="1" applyBorder="1" applyAlignment="1" applyProtection="1">
      <alignment horizontal="center"/>
    </xf>
    <xf numFmtId="0" fontId="2" fillId="5" borderId="16" xfId="0" applyFont="1" applyFill="1" applyBorder="1" applyProtection="1"/>
    <xf numFmtId="0" fontId="2" fillId="5" borderId="17" xfId="0" applyFont="1" applyFill="1" applyBorder="1" applyProtection="1"/>
    <xf numFmtId="40" fontId="2" fillId="5" borderId="27" xfId="0" applyNumberFormat="1" applyFont="1" applyFill="1" applyBorder="1" applyProtection="1"/>
    <xf numFmtId="40" fontId="2" fillId="5" borderId="15" xfId="0" applyNumberFormat="1" applyFont="1" applyFill="1" applyBorder="1" applyProtection="1"/>
    <xf numFmtId="40" fontId="2" fillId="5" borderId="16" xfId="0" applyNumberFormat="1" applyFont="1" applyFill="1" applyBorder="1" applyProtection="1"/>
    <xf numFmtId="40" fontId="2" fillId="5" borderId="28" xfId="0" applyNumberFormat="1" applyFont="1" applyFill="1" applyBorder="1" applyProtection="1"/>
    <xf numFmtId="0" fontId="2" fillId="5" borderId="60" xfId="0" applyFont="1" applyFill="1" applyBorder="1" applyProtection="1"/>
    <xf numFmtId="0" fontId="2" fillId="5" borderId="62" xfId="0" applyFont="1" applyFill="1" applyBorder="1" applyProtection="1"/>
    <xf numFmtId="0" fontId="16" fillId="5" borderId="64" xfId="0" applyFont="1" applyFill="1" applyBorder="1" applyAlignment="1" applyProtection="1">
      <alignment horizontal="center"/>
    </xf>
    <xf numFmtId="0" fontId="2" fillId="5" borderId="53" xfId="0" applyFont="1" applyFill="1" applyBorder="1" applyAlignment="1" applyProtection="1">
      <alignment horizontal="center"/>
    </xf>
    <xf numFmtId="0" fontId="2" fillId="5" borderId="64" xfId="0" applyFont="1" applyFill="1" applyBorder="1" applyProtection="1"/>
    <xf numFmtId="0" fontId="2" fillId="5" borderId="36" xfId="0" applyFont="1" applyFill="1" applyBorder="1" applyProtection="1"/>
    <xf numFmtId="40" fontId="2" fillId="5" borderId="50" xfId="0" applyNumberFormat="1" applyFont="1" applyFill="1" applyBorder="1" applyProtection="1"/>
    <xf numFmtId="40" fontId="2" fillId="5" borderId="51" xfId="0" applyNumberFormat="1" applyFont="1" applyFill="1" applyBorder="1" applyProtection="1"/>
    <xf numFmtId="40" fontId="2" fillId="5" borderId="64" xfId="0" applyNumberFormat="1" applyFont="1" applyFill="1" applyBorder="1" applyProtection="1"/>
    <xf numFmtId="40" fontId="2" fillId="5" borderId="52" xfId="0" applyNumberFormat="1" applyFont="1" applyFill="1" applyBorder="1" applyProtection="1"/>
    <xf numFmtId="40" fontId="2" fillId="5" borderId="54" xfId="0" applyNumberFormat="1" applyFont="1" applyFill="1" applyBorder="1" applyProtection="1"/>
    <xf numFmtId="40" fontId="2" fillId="5" borderId="55" xfId="0" applyNumberFormat="1" applyFont="1" applyFill="1" applyBorder="1" applyProtection="1"/>
    <xf numFmtId="40" fontId="2" fillId="5" borderId="56" xfId="0" applyNumberFormat="1" applyFont="1" applyFill="1" applyBorder="1" applyProtection="1"/>
    <xf numFmtId="40" fontId="12" fillId="2" borderId="14" xfId="0" applyNumberFormat="1" applyFont="1" applyFill="1" applyBorder="1" applyProtection="1"/>
    <xf numFmtId="40" fontId="12" fillId="2" borderId="20" xfId="0" applyNumberFormat="1" applyFont="1" applyFill="1" applyBorder="1" applyProtection="1"/>
    <xf numFmtId="40" fontId="12" fillId="2" borderId="22" xfId="0" applyNumberFormat="1" applyFont="1" applyFill="1" applyBorder="1" applyProtection="1"/>
    <xf numFmtId="40" fontId="12" fillId="2" borderId="23" xfId="0" applyNumberFormat="1" applyFont="1" applyFill="1" applyBorder="1" applyProtection="1"/>
    <xf numFmtId="0" fontId="2" fillId="5" borderId="37" xfId="0" applyFont="1" applyFill="1" applyBorder="1" applyAlignment="1" applyProtection="1">
      <alignment horizontal="center"/>
    </xf>
    <xf numFmtId="0" fontId="20" fillId="0" borderId="16" xfId="0" applyFont="1" applyBorder="1" applyProtection="1"/>
    <xf numFmtId="40" fontId="12" fillId="4" borderId="66" xfId="0" applyNumberFormat="1" applyFont="1" applyFill="1" applyBorder="1" applyProtection="1"/>
    <xf numFmtId="40" fontId="12" fillId="4" borderId="67" xfId="0" applyNumberFormat="1" applyFont="1" applyFill="1" applyBorder="1" applyProtection="1"/>
    <xf numFmtId="40" fontId="12" fillId="4" borderId="68" xfId="0" applyNumberFormat="1" applyFont="1" applyFill="1" applyBorder="1" applyProtection="1"/>
    <xf numFmtId="0" fontId="30" fillId="4" borderId="53" xfId="0" applyFont="1" applyFill="1" applyBorder="1" applyAlignment="1" applyProtection="1">
      <alignment horizontal="right"/>
    </xf>
    <xf numFmtId="0" fontId="30" fillId="4" borderId="51" xfId="0" applyFont="1" applyFill="1" applyBorder="1" applyAlignment="1" applyProtection="1">
      <alignment horizontal="right"/>
    </xf>
    <xf numFmtId="0" fontId="30" fillId="4" borderId="52" xfId="0" applyFont="1" applyFill="1" applyBorder="1" applyAlignment="1" applyProtection="1">
      <alignment horizontal="right"/>
    </xf>
    <xf numFmtId="0" fontId="0" fillId="0" borderId="0" xfId="0" applyFont="1" applyFill="1" applyAlignment="1" applyProtection="1"/>
    <xf numFmtId="38" fontId="2" fillId="0" borderId="0" xfId="0" applyNumberFormat="1" applyFont="1" applyProtection="1"/>
    <xf numFmtId="38" fontId="0" fillId="0" borderId="0" xfId="0" applyNumberFormat="1" applyFont="1" applyProtection="1"/>
    <xf numFmtId="165" fontId="2" fillId="5" borderId="24" xfId="0" applyNumberFormat="1" applyFont="1" applyFill="1" applyBorder="1" applyProtection="1"/>
    <xf numFmtId="165" fontId="2" fillId="5" borderId="25" xfId="0" applyNumberFormat="1" applyFont="1" applyFill="1" applyBorder="1" applyProtection="1"/>
    <xf numFmtId="165" fontId="2" fillId="5" borderId="65" xfId="0" applyNumberFormat="1" applyFont="1" applyFill="1" applyBorder="1" applyProtection="1"/>
    <xf numFmtId="165" fontId="2" fillId="5" borderId="26" xfId="0" applyNumberFormat="1" applyFont="1" applyFill="1" applyBorder="1" applyProtection="1"/>
    <xf numFmtId="165" fontId="2" fillId="5" borderId="27" xfId="0" applyNumberFormat="1" applyFont="1" applyFill="1" applyBorder="1" applyProtection="1"/>
    <xf numFmtId="165" fontId="2" fillId="5" borderId="15" xfId="0" applyNumberFormat="1" applyFont="1" applyFill="1" applyBorder="1" applyProtection="1"/>
    <xf numFmtId="165" fontId="2" fillId="5" borderId="16" xfId="0" applyNumberFormat="1" applyFont="1" applyFill="1" applyBorder="1" applyProtection="1"/>
    <xf numFmtId="165" fontId="2" fillId="5" borderId="28" xfId="0" applyNumberFormat="1" applyFont="1" applyFill="1" applyBorder="1" applyProtection="1"/>
    <xf numFmtId="165" fontId="2" fillId="5" borderId="50" xfId="0" applyNumberFormat="1" applyFont="1" applyFill="1" applyBorder="1" applyProtection="1"/>
    <xf numFmtId="165" fontId="2" fillId="5" borderId="51" xfId="0" applyNumberFormat="1" applyFont="1" applyFill="1" applyBorder="1" applyProtection="1"/>
    <xf numFmtId="165" fontId="2" fillId="5" borderId="64" xfId="0" applyNumberFormat="1" applyFont="1" applyFill="1" applyBorder="1" applyProtection="1"/>
    <xf numFmtId="165" fontId="2" fillId="5" borderId="52" xfId="0" applyNumberFormat="1" applyFont="1" applyFill="1" applyBorder="1" applyProtection="1"/>
    <xf numFmtId="165" fontId="12" fillId="2" borderId="20" xfId="0" applyNumberFormat="1" applyFont="1" applyFill="1" applyBorder="1" applyProtection="1"/>
    <xf numFmtId="165" fontId="12" fillId="2" borderId="22" xfId="0" applyNumberFormat="1" applyFont="1" applyFill="1" applyBorder="1" applyProtection="1"/>
    <xf numFmtId="165" fontId="12" fillId="2" borderId="14" xfId="0" applyNumberFormat="1" applyFont="1" applyFill="1" applyBorder="1" applyProtection="1"/>
    <xf numFmtId="165" fontId="2" fillId="5" borderId="54" xfId="0" applyNumberFormat="1" applyFont="1" applyFill="1" applyBorder="1" applyProtection="1"/>
    <xf numFmtId="165" fontId="2" fillId="5" borderId="55" xfId="0" applyNumberFormat="1" applyFont="1" applyFill="1" applyBorder="1" applyProtection="1"/>
    <xf numFmtId="165" fontId="2" fillId="5" borderId="56" xfId="0" applyNumberFormat="1" applyFont="1" applyFill="1" applyBorder="1" applyProtection="1"/>
    <xf numFmtId="165" fontId="12" fillId="2" borderId="23" xfId="0" applyNumberFormat="1" applyFont="1" applyFill="1" applyBorder="1" applyProtection="1"/>
    <xf numFmtId="165" fontId="2" fillId="0" borderId="0" xfId="0" applyNumberFormat="1" applyFont="1" applyFill="1" applyBorder="1" applyProtection="1"/>
    <xf numFmtId="0" fontId="2" fillId="0" borderId="0" xfId="0" applyFont="1" applyFill="1" applyBorder="1" applyAlignment="1" applyProtection="1">
      <alignment vertical="center"/>
    </xf>
    <xf numFmtId="38" fontId="9" fillId="0" borderId="0" xfId="0" applyNumberFormat="1" applyFont="1" applyFill="1" applyProtection="1"/>
    <xf numFmtId="38" fontId="0" fillId="0" borderId="0" xfId="0" applyNumberFormat="1" applyFont="1" applyFill="1" applyProtection="1"/>
    <xf numFmtId="0" fontId="0" fillId="0" borderId="0" xfId="0" applyFont="1" applyAlignment="1" applyProtection="1">
      <alignment vertical="top"/>
    </xf>
    <xf numFmtId="40" fontId="2" fillId="5" borderId="24" xfId="0" applyNumberFormat="1" applyFont="1" applyFill="1" applyBorder="1" applyAlignment="1" applyProtection="1">
      <alignment vertical="top"/>
    </xf>
    <xf numFmtId="40" fontId="2" fillId="5" borderId="25" xfId="0" applyNumberFormat="1" applyFont="1" applyFill="1" applyBorder="1" applyAlignment="1" applyProtection="1">
      <alignment vertical="top"/>
    </xf>
    <xf numFmtId="40" fontId="2" fillId="5" borderId="26" xfId="0" applyNumberFormat="1" applyFont="1" applyFill="1" applyBorder="1" applyAlignment="1" applyProtection="1">
      <alignment vertical="top"/>
    </xf>
    <xf numFmtId="40" fontId="2" fillId="5" borderId="27" xfId="0" applyNumberFormat="1" applyFont="1" applyFill="1" applyBorder="1" applyAlignment="1" applyProtection="1">
      <alignment vertical="top"/>
    </xf>
    <xf numFmtId="40" fontId="2" fillId="5" borderId="15" xfId="0" applyNumberFormat="1" applyFont="1" applyFill="1" applyBorder="1" applyAlignment="1" applyProtection="1">
      <alignment vertical="top"/>
    </xf>
    <xf numFmtId="40" fontId="2" fillId="5" borderId="28" xfId="0" applyNumberFormat="1" applyFont="1" applyFill="1" applyBorder="1" applyAlignment="1" applyProtection="1">
      <alignment vertical="top"/>
    </xf>
    <xf numFmtId="40" fontId="12" fillId="5" borderId="54" xfId="0" applyNumberFormat="1" applyFont="1" applyFill="1" applyBorder="1" applyAlignment="1" applyProtection="1">
      <alignment vertical="top"/>
    </xf>
    <xf numFmtId="40" fontId="12" fillId="5" borderId="55" xfId="0" applyNumberFormat="1" applyFont="1" applyFill="1" applyBorder="1" applyAlignment="1" applyProtection="1">
      <alignment vertical="top"/>
    </xf>
    <xf numFmtId="40" fontId="2" fillId="5" borderId="37" xfId="0" applyNumberFormat="1" applyFont="1" applyFill="1" applyBorder="1" applyAlignment="1" applyProtection="1">
      <alignment vertical="top"/>
    </xf>
    <xf numFmtId="40" fontId="2" fillId="5" borderId="18" xfId="0" applyNumberFormat="1" applyFont="1" applyFill="1" applyBorder="1" applyAlignment="1" applyProtection="1">
      <alignment vertical="top"/>
    </xf>
    <xf numFmtId="40" fontId="2" fillId="5" borderId="70" xfId="0" applyNumberFormat="1" applyFont="1" applyFill="1" applyBorder="1" applyProtection="1"/>
    <xf numFmtId="40" fontId="2" fillId="5" borderId="71" xfId="0" applyNumberFormat="1" applyFont="1" applyFill="1" applyBorder="1" applyProtection="1"/>
    <xf numFmtId="40" fontId="2" fillId="5" borderId="72" xfId="0" applyNumberFormat="1" applyFont="1" applyFill="1" applyBorder="1" applyProtection="1"/>
    <xf numFmtId="40" fontId="2" fillId="5" borderId="61" xfId="0" applyNumberFormat="1" applyFont="1" applyFill="1" applyBorder="1" applyProtection="1"/>
    <xf numFmtId="40" fontId="12" fillId="5" borderId="58" xfId="0" applyNumberFormat="1" applyFont="1" applyFill="1" applyBorder="1" applyAlignment="1" applyProtection="1">
      <alignment vertical="top"/>
    </xf>
    <xf numFmtId="40" fontId="12" fillId="5" borderId="58" xfId="0" applyNumberFormat="1" applyFont="1" applyFill="1" applyBorder="1" applyProtection="1"/>
    <xf numFmtId="0" fontId="0" fillId="0" borderId="0" xfId="0" applyFont="1" applyFill="1" applyBorder="1" applyProtection="1"/>
    <xf numFmtId="0" fontId="47" fillId="0" borderId="0" xfId="0" applyFont="1" applyFill="1" applyBorder="1" applyAlignment="1" applyProtection="1"/>
    <xf numFmtId="8" fontId="0" fillId="0" borderId="0" xfId="0" applyNumberFormat="1" applyFont="1" applyAlignment="1" applyProtection="1">
      <alignment vertical="top"/>
    </xf>
    <xf numFmtId="8" fontId="2" fillId="5" borderId="19" xfId="0" applyNumberFormat="1" applyFont="1" applyFill="1" applyBorder="1" applyAlignment="1" applyProtection="1">
      <alignment vertical="top"/>
    </xf>
    <xf numFmtId="8" fontId="2" fillId="5" borderId="15" xfId="0" applyNumberFormat="1" applyFont="1" applyFill="1" applyBorder="1" applyAlignment="1" applyProtection="1">
      <alignment vertical="top"/>
    </xf>
    <xf numFmtId="8" fontId="2" fillId="5" borderId="71" xfId="0" applyNumberFormat="1" applyFont="1" applyFill="1" applyBorder="1" applyProtection="1"/>
    <xf numFmtId="8" fontId="12" fillId="5" borderId="54" xfId="0" applyNumberFormat="1" applyFont="1" applyFill="1" applyBorder="1" applyAlignment="1" applyProtection="1">
      <alignment vertical="top"/>
    </xf>
    <xf numFmtId="8" fontId="12" fillId="5" borderId="55" xfId="0" applyNumberFormat="1" applyFont="1" applyFill="1" applyBorder="1" applyAlignment="1" applyProtection="1">
      <alignment vertical="top"/>
    </xf>
    <xf numFmtId="8" fontId="12" fillId="5" borderId="56" xfId="0" applyNumberFormat="1" applyFont="1" applyFill="1" applyBorder="1" applyProtection="1"/>
    <xf numFmtId="8" fontId="12" fillId="2" borderId="20" xfId="0" applyNumberFormat="1" applyFont="1" applyFill="1" applyBorder="1" applyProtection="1"/>
    <xf numFmtId="8" fontId="12" fillId="2" borderId="22" xfId="0" applyNumberFormat="1" applyFont="1" applyFill="1" applyBorder="1" applyProtection="1"/>
    <xf numFmtId="8" fontId="12" fillId="2" borderId="23" xfId="0" applyNumberFormat="1" applyFont="1" applyFill="1" applyBorder="1" applyProtection="1"/>
    <xf numFmtId="8" fontId="12" fillId="2" borderId="2" xfId="0" applyNumberFormat="1" applyFont="1" applyFill="1" applyBorder="1" applyProtection="1"/>
    <xf numFmtId="0" fontId="24" fillId="0" borderId="0" xfId="0" applyFont="1" applyFill="1" applyProtection="1"/>
    <xf numFmtId="0" fontId="16" fillId="0" borderId="0" xfId="0" applyFont="1" applyFill="1" applyBorder="1" applyAlignment="1" applyProtection="1">
      <alignment horizontal="left" vertical="center"/>
    </xf>
    <xf numFmtId="14" fontId="38" fillId="0" borderId="0" xfId="0" applyNumberFormat="1" applyFont="1" applyFill="1" applyBorder="1" applyAlignment="1" applyProtection="1">
      <alignment horizontal="left"/>
    </xf>
    <xf numFmtId="0" fontId="38" fillId="0" borderId="0" xfId="0" applyFont="1" applyFill="1" applyBorder="1" applyAlignment="1" applyProtection="1">
      <alignment horizontal="left"/>
    </xf>
    <xf numFmtId="0" fontId="12" fillId="11" borderId="5" xfId="0" applyFont="1" applyFill="1" applyBorder="1" applyAlignment="1" applyProtection="1">
      <alignment horizontal="left" vertical="center" wrapText="1"/>
    </xf>
    <xf numFmtId="38" fontId="18" fillId="5" borderId="37" xfId="1" applyNumberFormat="1" applyFont="1" applyFill="1" applyBorder="1" applyAlignment="1" applyProtection="1">
      <alignment horizontal="left" vertical="center"/>
    </xf>
    <xf numFmtId="38" fontId="18" fillId="5" borderId="25" xfId="1" applyNumberFormat="1" applyFont="1" applyFill="1" applyBorder="1" applyAlignment="1" applyProtection="1">
      <alignment horizontal="left" vertical="center"/>
    </xf>
    <xf numFmtId="38" fontId="18" fillId="5" borderId="65" xfId="1" applyNumberFormat="1" applyFont="1" applyFill="1" applyBorder="1" applyAlignment="1" applyProtection="1">
      <alignment horizontal="left" vertical="center"/>
    </xf>
    <xf numFmtId="38" fontId="18" fillId="5" borderId="24" xfId="1" applyNumberFormat="1" applyFont="1" applyFill="1" applyBorder="1" applyAlignment="1" applyProtection="1">
      <alignment horizontal="left" vertical="center"/>
    </xf>
    <xf numFmtId="38" fontId="18" fillId="5" borderId="26" xfId="1" applyNumberFormat="1" applyFont="1" applyFill="1" applyBorder="1" applyAlignment="1" applyProtection="1">
      <alignment horizontal="left" vertical="center"/>
    </xf>
    <xf numFmtId="38" fontId="18" fillId="5" borderId="18" xfId="1" applyNumberFormat="1" applyFont="1" applyFill="1" applyBorder="1" applyAlignment="1" applyProtection="1">
      <alignment horizontal="left" vertical="center"/>
    </xf>
    <xf numFmtId="38" fontId="18" fillId="5" borderId="15" xfId="1" applyNumberFormat="1" applyFont="1" applyFill="1" applyBorder="1" applyAlignment="1" applyProtection="1">
      <alignment horizontal="left" vertical="center"/>
    </xf>
    <xf numFmtId="38" fontId="18" fillId="5" borderId="16" xfId="1" applyNumberFormat="1" applyFont="1" applyFill="1" applyBorder="1" applyAlignment="1" applyProtection="1">
      <alignment horizontal="left" vertical="center"/>
    </xf>
    <xf numFmtId="38" fontId="18" fillId="5" borderId="27" xfId="1" applyNumberFormat="1" applyFont="1" applyFill="1" applyBorder="1" applyAlignment="1" applyProtection="1">
      <alignment horizontal="left" vertical="center"/>
    </xf>
    <xf numFmtId="38" fontId="18" fillId="5" borderId="28" xfId="1" applyNumberFormat="1" applyFont="1" applyFill="1" applyBorder="1" applyAlignment="1" applyProtection="1">
      <alignment horizontal="left" vertical="center"/>
    </xf>
    <xf numFmtId="38" fontId="18" fillId="5" borderId="53" xfId="1" applyNumberFormat="1" applyFont="1" applyFill="1" applyBorder="1" applyAlignment="1" applyProtection="1">
      <alignment horizontal="left" vertical="center"/>
    </xf>
    <xf numFmtId="38" fontId="18" fillId="5" borderId="51" xfId="1" applyNumberFormat="1" applyFont="1" applyFill="1" applyBorder="1" applyAlignment="1" applyProtection="1">
      <alignment horizontal="left" vertical="center"/>
    </xf>
    <xf numFmtId="38" fontId="18" fillId="5" borderId="64" xfId="1" applyNumberFormat="1" applyFont="1" applyFill="1" applyBorder="1" applyAlignment="1" applyProtection="1">
      <alignment horizontal="left" vertical="center"/>
    </xf>
    <xf numFmtId="38" fontId="18" fillId="5" borderId="50" xfId="1" applyNumberFormat="1" applyFont="1" applyFill="1" applyBorder="1" applyAlignment="1" applyProtection="1">
      <alignment horizontal="left" vertical="center"/>
    </xf>
    <xf numFmtId="38" fontId="18" fillId="5" borderId="52" xfId="1" applyNumberFormat="1" applyFont="1" applyFill="1" applyBorder="1" applyAlignment="1" applyProtection="1">
      <alignment horizontal="left" vertical="center"/>
    </xf>
    <xf numFmtId="38" fontId="19" fillId="5" borderId="54" xfId="1" applyNumberFormat="1" applyFont="1" applyFill="1" applyBorder="1" applyAlignment="1" applyProtection="1">
      <alignment horizontal="left" vertical="center"/>
    </xf>
    <xf numFmtId="38" fontId="19" fillId="5" borderId="55" xfId="1" applyNumberFormat="1" applyFont="1" applyFill="1" applyBorder="1" applyAlignment="1" applyProtection="1">
      <alignment horizontal="left" vertical="center"/>
    </xf>
    <xf numFmtId="38" fontId="19" fillId="5" borderId="56" xfId="1" applyNumberFormat="1" applyFont="1" applyFill="1" applyBorder="1" applyAlignment="1" applyProtection="1">
      <alignment horizontal="left" vertical="center"/>
    </xf>
    <xf numFmtId="0" fontId="31" fillId="0" borderId="0" xfId="0" applyFont="1" applyProtection="1"/>
    <xf numFmtId="0" fontId="20" fillId="2" borderId="14" xfId="0" applyFont="1" applyFill="1" applyBorder="1" applyProtection="1"/>
    <xf numFmtId="0" fontId="20" fillId="4" borderId="14" xfId="0" applyFont="1" applyFill="1" applyBorder="1" applyAlignment="1" applyProtection="1">
      <alignment horizontal="right"/>
    </xf>
    <xf numFmtId="0" fontId="2" fillId="11" borderId="14" xfId="0" applyFont="1" applyFill="1" applyBorder="1" applyAlignment="1" applyProtection="1">
      <alignment wrapText="1"/>
    </xf>
    <xf numFmtId="0" fontId="42" fillId="4" borderId="4" xfId="0" applyFont="1" applyFill="1" applyBorder="1" applyProtection="1"/>
    <xf numFmtId="0" fontId="42" fillId="4" borderId="5" xfId="0" applyFont="1" applyFill="1" applyBorder="1" applyProtection="1"/>
    <xf numFmtId="0" fontId="17" fillId="0" borderId="0" xfId="0" applyFont="1" applyProtection="1"/>
    <xf numFmtId="0" fontId="42" fillId="4" borderId="17" xfId="0" applyFont="1" applyFill="1" applyBorder="1" applyProtection="1"/>
    <xf numFmtId="0" fontId="42" fillId="4" borderId="33" xfId="0" applyFont="1" applyFill="1" applyBorder="1" applyProtection="1"/>
    <xf numFmtId="0" fontId="17" fillId="0" borderId="0" xfId="0" applyFont="1" applyBorder="1" applyProtection="1"/>
    <xf numFmtId="0" fontId="17" fillId="0" borderId="6" xfId="0" applyFont="1" applyBorder="1" applyProtection="1"/>
    <xf numFmtId="0" fontId="42" fillId="4" borderId="35" xfId="0" applyFont="1" applyFill="1" applyBorder="1" applyProtection="1"/>
    <xf numFmtId="0" fontId="42" fillId="4" borderId="36" xfId="0" applyFont="1" applyFill="1" applyBorder="1" applyProtection="1"/>
    <xf numFmtId="0" fontId="42" fillId="0" borderId="0" xfId="0" applyFont="1" applyBorder="1" applyProtection="1"/>
    <xf numFmtId="0" fontId="16" fillId="2" borderId="9" xfId="0" applyFont="1" applyFill="1" applyBorder="1" applyProtection="1"/>
    <xf numFmtId="0" fontId="32" fillId="2" borderId="10" xfId="0" applyFont="1" applyFill="1" applyBorder="1" applyAlignment="1" applyProtection="1">
      <alignment horizontal="left"/>
    </xf>
    <xf numFmtId="0" fontId="16" fillId="2" borderId="10" xfId="0" applyFont="1" applyFill="1" applyBorder="1" applyAlignment="1" applyProtection="1">
      <alignment horizontal="left" wrapText="1"/>
    </xf>
    <xf numFmtId="6" fontId="13" fillId="2" borderId="10" xfId="0" applyNumberFormat="1" applyFont="1" applyFill="1" applyBorder="1" applyProtection="1"/>
    <xf numFmtId="6" fontId="2" fillId="2" borderId="10" xfId="0" applyNumberFormat="1" applyFont="1" applyFill="1" applyBorder="1" applyProtection="1"/>
    <xf numFmtId="0" fontId="29" fillId="4" borderId="73" xfId="0" applyFont="1" applyFill="1" applyBorder="1" applyProtection="1"/>
    <xf numFmtId="0" fontId="20" fillId="4" borderId="13" xfId="0" applyFont="1" applyFill="1" applyBorder="1" applyProtection="1"/>
    <xf numFmtId="0" fontId="20" fillId="4" borderId="40" xfId="0" applyFont="1" applyFill="1" applyBorder="1" applyProtection="1"/>
    <xf numFmtId="0" fontId="20" fillId="0" borderId="19" xfId="0" applyFont="1" applyBorder="1" applyProtection="1"/>
    <xf numFmtId="0" fontId="20" fillId="0" borderId="65" xfId="0" applyFont="1" applyBorder="1" applyProtection="1"/>
    <xf numFmtId="0" fontId="20" fillId="0" borderId="30" xfId="0" applyFont="1" applyBorder="1" applyProtection="1"/>
    <xf numFmtId="0" fontId="20" fillId="0" borderId="31" xfId="0" applyFont="1" applyBorder="1" applyProtection="1"/>
    <xf numFmtId="0" fontId="29" fillId="4" borderId="32" xfId="0" applyFont="1" applyFill="1" applyBorder="1" applyProtection="1"/>
    <xf numFmtId="0" fontId="20" fillId="4" borderId="17" xfId="0" applyFont="1" applyFill="1" applyBorder="1" applyProtection="1"/>
    <xf numFmtId="0" fontId="20" fillId="4" borderId="18" xfId="0" applyFont="1" applyFill="1" applyBorder="1" applyProtection="1"/>
    <xf numFmtId="0" fontId="20" fillId="0" borderId="15" xfId="0" applyFont="1" applyBorder="1" applyProtection="1"/>
    <xf numFmtId="0" fontId="20" fillId="0" borderId="17" xfId="0" applyFont="1" applyBorder="1" applyProtection="1"/>
    <xf numFmtId="0" fontId="20" fillId="0" borderId="33" xfId="0" applyFont="1" applyBorder="1" applyProtection="1"/>
    <xf numFmtId="0" fontId="29" fillId="4" borderId="34" xfId="0" applyFont="1" applyFill="1" applyBorder="1" applyProtection="1"/>
    <xf numFmtId="0" fontId="20" fillId="4" borderId="35" xfId="0" applyFont="1" applyFill="1" applyBorder="1" applyProtection="1"/>
    <xf numFmtId="0" fontId="20" fillId="4" borderId="53" xfId="0" applyFont="1" applyFill="1" applyBorder="1" applyProtection="1"/>
    <xf numFmtId="0" fontId="20" fillId="0" borderId="51" xfId="0" applyFont="1" applyBorder="1" applyProtection="1"/>
    <xf numFmtId="0" fontId="20" fillId="0" borderId="64" xfId="0" applyFont="1" applyBorder="1" applyProtection="1"/>
    <xf numFmtId="0" fontId="20" fillId="0" borderId="35" xfId="0" applyFont="1" applyBorder="1" applyProtection="1"/>
    <xf numFmtId="0" fontId="20" fillId="0" borderId="36" xfId="0" applyFont="1" applyBorder="1" applyProtection="1"/>
    <xf numFmtId="0" fontId="20" fillId="11" borderId="8" xfId="0" applyFont="1" applyFill="1" applyBorder="1" applyProtection="1"/>
    <xf numFmtId="0" fontId="20" fillId="11" borderId="63" xfId="0" applyFont="1" applyFill="1" applyBorder="1" applyProtection="1"/>
    <xf numFmtId="0" fontId="20" fillId="11" borderId="9" xfId="0" applyFont="1" applyFill="1" applyBorder="1" applyProtection="1"/>
    <xf numFmtId="0" fontId="20" fillId="11" borderId="10" xfId="0" applyFont="1" applyFill="1" applyBorder="1" applyProtection="1"/>
    <xf numFmtId="0" fontId="20" fillId="11" borderId="11" xfId="0" applyFont="1" applyFill="1" applyBorder="1" applyProtection="1"/>
    <xf numFmtId="0" fontId="20" fillId="11" borderId="14" xfId="0" applyFont="1" applyFill="1" applyBorder="1" applyProtection="1"/>
    <xf numFmtId="0" fontId="20" fillId="2" borderId="4" xfId="0" applyFont="1" applyFill="1" applyBorder="1" applyProtection="1"/>
    <xf numFmtId="0" fontId="20" fillId="2" borderId="5" xfId="0" applyFont="1" applyFill="1" applyBorder="1" applyProtection="1"/>
    <xf numFmtId="0" fontId="20" fillId="2" borderId="1" xfId="0" applyFont="1" applyFill="1" applyBorder="1" applyProtection="1"/>
    <xf numFmtId="0" fontId="16" fillId="8" borderId="9" xfId="0" applyFont="1" applyFill="1" applyBorder="1" applyAlignment="1" applyProtection="1"/>
    <xf numFmtId="0" fontId="20" fillId="8" borderId="10" xfId="0" applyFont="1" applyFill="1" applyBorder="1" applyProtection="1"/>
    <xf numFmtId="0" fontId="20" fillId="8" borderId="11" xfId="0" applyFont="1" applyFill="1" applyBorder="1" applyProtection="1"/>
    <xf numFmtId="0" fontId="20" fillId="8" borderId="9" xfId="0" applyFont="1" applyFill="1" applyBorder="1" applyProtection="1"/>
    <xf numFmtId="0" fontId="13" fillId="0" borderId="0" xfId="0" applyFont="1" applyBorder="1" applyAlignment="1" applyProtection="1">
      <alignment horizontal="center"/>
    </xf>
    <xf numFmtId="165" fontId="2" fillId="0" borderId="0" xfId="0" applyNumberFormat="1" applyFont="1" applyProtection="1"/>
    <xf numFmtId="0" fontId="20" fillId="0" borderId="0" xfId="0" applyFont="1" applyAlignment="1" applyProtection="1">
      <alignment wrapText="1"/>
    </xf>
    <xf numFmtId="0" fontId="3" fillId="6" borderId="6" xfId="0" applyFont="1" applyFill="1" applyBorder="1" applyAlignment="1" applyProtection="1">
      <alignment horizontal="left" vertical="center"/>
    </xf>
    <xf numFmtId="0" fontId="3" fillId="6" borderId="0" xfId="0" applyFont="1" applyFill="1" applyBorder="1" applyAlignment="1" applyProtection="1">
      <alignment horizontal="left" vertical="center"/>
    </xf>
    <xf numFmtId="0" fontId="3" fillId="6" borderId="3"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20" fillId="6" borderId="14" xfId="0" applyFont="1" applyFill="1" applyBorder="1" applyProtection="1"/>
    <xf numFmtId="0" fontId="41" fillId="0" borderId="0" xfId="0" applyFont="1" applyAlignment="1" applyProtection="1">
      <alignment horizontal="right"/>
    </xf>
    <xf numFmtId="0" fontId="42" fillId="4" borderId="10" xfId="0" applyFont="1" applyFill="1" applyBorder="1" applyAlignment="1" applyProtection="1">
      <alignment horizontal="left" vertical="center"/>
    </xf>
    <xf numFmtId="0" fontId="3" fillId="0" borderId="6" xfId="0" applyFont="1" applyBorder="1" applyProtection="1"/>
    <xf numFmtId="0" fontId="13" fillId="0" borderId="0" xfId="0" applyFont="1" applyFill="1" applyProtection="1"/>
    <xf numFmtId="0" fontId="31" fillId="0" borderId="0" xfId="0" applyFont="1" applyFill="1" applyProtection="1"/>
    <xf numFmtId="0" fontId="31" fillId="0" borderId="0" xfId="0" applyFont="1" applyFill="1" applyBorder="1" applyProtection="1"/>
    <xf numFmtId="38" fontId="13" fillId="0" borderId="0" xfId="1" applyNumberFormat="1" applyFont="1" applyFill="1" applyBorder="1" applyAlignment="1" applyProtection="1">
      <alignment horizontal="right"/>
    </xf>
    <xf numFmtId="38" fontId="13" fillId="0" borderId="7" xfId="1" applyNumberFormat="1" applyFont="1" applyFill="1" applyBorder="1" applyAlignment="1" applyProtection="1">
      <alignment horizontal="right"/>
    </xf>
    <xf numFmtId="38" fontId="13" fillId="0" borderId="6" xfId="1" applyNumberFormat="1" applyFont="1" applyFill="1" applyBorder="1" applyAlignment="1" applyProtection="1">
      <alignment horizontal="right"/>
    </xf>
    <xf numFmtId="0" fontId="16" fillId="2" borderId="9" xfId="0" applyFont="1" applyFill="1" applyBorder="1" applyAlignment="1" applyProtection="1">
      <alignment horizontal="left"/>
    </xf>
    <xf numFmtId="0" fontId="16" fillId="2" borderId="10" xfId="0" applyFont="1" applyFill="1" applyBorder="1" applyProtection="1"/>
    <xf numFmtId="0" fontId="21" fillId="2" borderId="10" xfId="0" applyFont="1" applyFill="1" applyBorder="1" applyAlignment="1" applyProtection="1">
      <alignment horizontal="left"/>
    </xf>
    <xf numFmtId="6" fontId="3" fillId="0" borderId="0" xfId="0" applyNumberFormat="1" applyFont="1" applyProtection="1"/>
    <xf numFmtId="8" fontId="3" fillId="4" borderId="14" xfId="0" applyNumberFormat="1" applyFont="1" applyFill="1" applyBorder="1" applyProtection="1"/>
    <xf numFmtId="0" fontId="20" fillId="0" borderId="0" xfId="0" applyFont="1" applyFill="1" applyBorder="1" applyProtection="1"/>
    <xf numFmtId="0" fontId="30" fillId="0" borderId="0" xfId="0" applyFont="1" applyFill="1" applyProtection="1"/>
    <xf numFmtId="0" fontId="43" fillId="0" borderId="0" xfId="0" applyFont="1" applyProtection="1"/>
    <xf numFmtId="0" fontId="44" fillId="0" borderId="0" xfId="0" applyFont="1" applyProtection="1"/>
    <xf numFmtId="8" fontId="14" fillId="4" borderId="20" xfId="0" applyNumberFormat="1" applyFont="1" applyFill="1" applyBorder="1" applyProtection="1"/>
    <xf numFmtId="8" fontId="14" fillId="4" borderId="22" xfId="0" applyNumberFormat="1" applyFont="1" applyFill="1" applyBorder="1" applyProtection="1"/>
    <xf numFmtId="8" fontId="14" fillId="4" borderId="23" xfId="0" applyNumberFormat="1" applyFont="1" applyFill="1" applyBorder="1" applyProtection="1"/>
    <xf numFmtId="165" fontId="3" fillId="4" borderId="54" xfId="1" applyNumberFormat="1" applyFont="1" applyFill="1" applyBorder="1" applyAlignment="1" applyProtection="1">
      <alignment horizontal="right"/>
    </xf>
    <xf numFmtId="165" fontId="3" fillId="4" borderId="55" xfId="1" applyNumberFormat="1" applyFont="1" applyFill="1" applyBorder="1" applyAlignment="1" applyProtection="1">
      <alignment horizontal="right"/>
    </xf>
    <xf numFmtId="165" fontId="3" fillId="4" borderId="56" xfId="1" applyNumberFormat="1" applyFont="1" applyFill="1" applyBorder="1" applyAlignment="1" applyProtection="1">
      <alignment horizontal="right"/>
    </xf>
    <xf numFmtId="165" fontId="3" fillId="4" borderId="49" xfId="1" applyNumberFormat="1" applyFont="1" applyFill="1" applyBorder="1" applyAlignment="1" applyProtection="1">
      <alignment horizontal="right"/>
    </xf>
    <xf numFmtId="0" fontId="26" fillId="3" borderId="9" xfId="0" applyFont="1" applyFill="1" applyBorder="1" applyAlignment="1" applyProtection="1">
      <alignment horizontal="left" vertical="center"/>
      <protection locked="0"/>
    </xf>
    <xf numFmtId="9" fontId="3" fillId="0" borderId="4" xfId="1" applyNumberFormat="1" applyFont="1" applyBorder="1" applyAlignment="1" applyProtection="1">
      <alignment horizontal="right" vertical="center"/>
    </xf>
    <xf numFmtId="0" fontId="12" fillId="0" borderId="4" xfId="0" applyFont="1" applyFill="1" applyBorder="1" applyAlignment="1" applyProtection="1">
      <alignment horizontal="right" vertical="center"/>
    </xf>
    <xf numFmtId="9" fontId="3" fillId="0" borderId="4" xfId="1" applyNumberFormat="1" applyFont="1" applyFill="1" applyBorder="1" applyAlignment="1" applyProtection="1">
      <alignment horizontal="right" vertical="center"/>
    </xf>
    <xf numFmtId="0" fontId="16" fillId="11" borderId="69" xfId="0" applyFont="1" applyFill="1" applyBorder="1" applyAlignment="1" applyProtection="1"/>
    <xf numFmtId="9" fontId="4" fillId="0" borderId="4" xfId="1" applyNumberFormat="1" applyFont="1" applyBorder="1" applyAlignment="1" applyProtection="1">
      <alignment horizontal="center" vertical="center"/>
    </xf>
    <xf numFmtId="9" fontId="4" fillId="0" borderId="4" xfId="1" applyNumberFormat="1"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20" fillId="0" borderId="0" xfId="0" applyFont="1" applyAlignment="1" applyProtection="1">
      <alignment textRotation="90"/>
    </xf>
    <xf numFmtId="0" fontId="20" fillId="0" borderId="0" xfId="0" applyNumberFormat="1" applyFont="1" applyProtection="1"/>
    <xf numFmtId="0" fontId="29" fillId="13" borderId="17" xfId="0" applyFont="1" applyFill="1" applyBorder="1" applyProtection="1"/>
    <xf numFmtId="0" fontId="0" fillId="13" borderId="17" xfId="0" applyFont="1" applyFill="1" applyBorder="1" applyProtection="1"/>
    <xf numFmtId="0" fontId="20" fillId="13" borderId="17" xfId="0" applyFont="1" applyFill="1" applyBorder="1" applyProtection="1"/>
    <xf numFmtId="0" fontId="20" fillId="13" borderId="18" xfId="0" applyFont="1" applyFill="1" applyBorder="1" applyProtection="1"/>
    <xf numFmtId="0" fontId="0" fillId="4" borderId="71" xfId="0" applyFont="1" applyFill="1" applyBorder="1" applyAlignment="1" applyProtection="1">
      <alignment horizontal="right"/>
    </xf>
    <xf numFmtId="0" fontId="36" fillId="13" borderId="16" xfId="0" applyFont="1" applyFill="1" applyBorder="1" applyAlignment="1" applyProtection="1">
      <alignment horizontal="left" vertical="center"/>
    </xf>
    <xf numFmtId="0" fontId="0" fillId="0" borderId="0" xfId="0" applyFont="1" applyAlignment="1" applyProtection="1">
      <alignment horizontal="left" vertical="center"/>
    </xf>
    <xf numFmtId="0" fontId="2" fillId="4" borderId="55"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32" xfId="0" applyFont="1" applyFill="1" applyBorder="1" applyAlignment="1" applyProtection="1">
      <alignment horizontal="center" vertical="center"/>
    </xf>
    <xf numFmtId="0" fontId="2" fillId="4" borderId="34" xfId="0" applyFont="1" applyFill="1" applyBorder="1" applyAlignment="1" applyProtection="1">
      <alignment horizontal="center" vertical="center"/>
    </xf>
    <xf numFmtId="0" fontId="53" fillId="12" borderId="16" xfId="0" applyFont="1" applyFill="1" applyBorder="1" applyAlignment="1" applyProtection="1">
      <alignment horizontal="center" vertical="center" wrapText="1"/>
    </xf>
    <xf numFmtId="0" fontId="53" fillId="12" borderId="17" xfId="0" applyFont="1" applyFill="1" applyBorder="1" applyAlignment="1" applyProtection="1">
      <alignment horizontal="center" vertical="center"/>
    </xf>
    <xf numFmtId="0" fontId="53" fillId="12" borderId="18" xfId="0" applyFont="1" applyFill="1" applyBorder="1" applyAlignment="1" applyProtection="1">
      <alignment horizontal="center" vertical="center"/>
    </xf>
    <xf numFmtId="0" fontId="20" fillId="0" borderId="62" xfId="0" applyFont="1" applyBorder="1" applyAlignment="1" applyProtection="1">
      <alignment horizontal="left" vertical="center" wrapText="1"/>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12" fillId="4" borderId="34" xfId="0" applyFont="1" applyFill="1" applyBorder="1" applyAlignment="1" applyProtection="1">
      <alignment horizontal="left"/>
    </xf>
    <xf numFmtId="0" fontId="12" fillId="4" borderId="35" xfId="0" applyFont="1" applyFill="1" applyBorder="1" applyAlignment="1" applyProtection="1">
      <alignment horizontal="left"/>
    </xf>
    <xf numFmtId="0" fontId="12" fillId="4" borderId="36" xfId="0" applyFont="1" applyFill="1" applyBorder="1" applyAlignment="1" applyProtection="1">
      <alignment horizontal="left"/>
    </xf>
    <xf numFmtId="0" fontId="4" fillId="0" borderId="29" xfId="0" applyFont="1" applyBorder="1" applyAlignment="1" applyProtection="1">
      <alignment horizontal="left" wrapText="1"/>
    </xf>
    <xf numFmtId="0" fontId="4" fillId="0" borderId="30" xfId="0" applyFont="1" applyBorder="1" applyAlignment="1" applyProtection="1">
      <alignment horizontal="left" wrapText="1"/>
    </xf>
    <xf numFmtId="0" fontId="4" fillId="0" borderId="31" xfId="0" applyFont="1" applyBorder="1" applyAlignment="1" applyProtection="1">
      <alignment horizontal="left" wrapText="1"/>
    </xf>
    <xf numFmtId="0" fontId="4" fillId="0" borderId="32" xfId="0" applyFont="1" applyBorder="1" applyAlignment="1" applyProtection="1">
      <alignment horizontal="left" wrapText="1"/>
    </xf>
    <xf numFmtId="0" fontId="4" fillId="0" borderId="17" xfId="0" applyFont="1" applyBorder="1" applyAlignment="1" applyProtection="1">
      <alignment horizontal="left" wrapText="1"/>
    </xf>
    <xf numFmtId="0" fontId="4" fillId="0" borderId="33" xfId="0" applyFont="1" applyBorder="1" applyAlignment="1" applyProtection="1">
      <alignment horizontal="left" wrapText="1"/>
    </xf>
    <xf numFmtId="0" fontId="4" fillId="0" borderId="32" xfId="0" applyFont="1" applyFill="1" applyBorder="1" applyAlignment="1" applyProtection="1">
      <alignment horizontal="left" wrapText="1"/>
    </xf>
    <xf numFmtId="0" fontId="4" fillId="0" borderId="17" xfId="0" applyFont="1" applyFill="1" applyBorder="1" applyAlignment="1" applyProtection="1">
      <alignment horizontal="left" wrapText="1"/>
    </xf>
    <xf numFmtId="0" fontId="4" fillId="0" borderId="33" xfId="0" applyFont="1" applyFill="1" applyBorder="1" applyAlignment="1" applyProtection="1">
      <alignment horizontal="left" wrapText="1"/>
    </xf>
    <xf numFmtId="0" fontId="34" fillId="4" borderId="32" xfId="0" applyFont="1" applyFill="1" applyBorder="1" applyAlignment="1" applyProtection="1">
      <alignment horizontal="left" vertical="center" wrapText="1"/>
    </xf>
    <xf numFmtId="0" fontId="34" fillId="4" borderId="17" xfId="0" applyFont="1" applyFill="1" applyBorder="1" applyAlignment="1" applyProtection="1">
      <alignment horizontal="left" vertical="center" wrapText="1"/>
    </xf>
    <xf numFmtId="0" fontId="34" fillId="4" borderId="33" xfId="0" applyFont="1" applyFill="1" applyBorder="1" applyAlignment="1" applyProtection="1">
      <alignment horizontal="left" vertical="center" wrapText="1"/>
    </xf>
    <xf numFmtId="0" fontId="4" fillId="5" borderId="32" xfId="0" applyFont="1" applyFill="1" applyBorder="1" applyAlignment="1" applyProtection="1">
      <alignment horizontal="left" wrapText="1"/>
    </xf>
    <xf numFmtId="0" fontId="4" fillId="5" borderId="17" xfId="0" applyFont="1" applyFill="1" applyBorder="1" applyAlignment="1" applyProtection="1">
      <alignment horizontal="left" wrapText="1"/>
    </xf>
    <xf numFmtId="0" fontId="4" fillId="5" borderId="33" xfId="0" applyFont="1" applyFill="1" applyBorder="1" applyAlignment="1" applyProtection="1">
      <alignment horizontal="left" wrapText="1"/>
    </xf>
    <xf numFmtId="0" fontId="25" fillId="2" borderId="9" xfId="0" applyFont="1" applyFill="1" applyBorder="1" applyAlignment="1" applyProtection="1">
      <alignment horizontal="center"/>
    </xf>
    <xf numFmtId="0" fontId="25" fillId="2" borderId="10" xfId="0" applyFont="1" applyFill="1" applyBorder="1" applyAlignment="1" applyProtection="1">
      <alignment horizontal="center"/>
    </xf>
    <xf numFmtId="0" fontId="25" fillId="2" borderId="11" xfId="0" applyFont="1" applyFill="1" applyBorder="1" applyAlignment="1" applyProtection="1">
      <alignment horizontal="center"/>
    </xf>
    <xf numFmtId="0" fontId="4" fillId="0" borderId="13" xfId="0" applyFont="1" applyBorder="1" applyAlignment="1" applyProtection="1">
      <alignment horizontal="center"/>
    </xf>
    <xf numFmtId="0" fontId="25" fillId="2" borderId="9" xfId="0" applyFont="1" applyFill="1" applyBorder="1" applyAlignment="1" applyProtection="1">
      <alignment horizontal="left" wrapText="1"/>
    </xf>
    <xf numFmtId="0" fontId="25" fillId="2" borderId="10" xfId="0" applyFont="1" applyFill="1" applyBorder="1" applyAlignment="1" applyProtection="1">
      <alignment horizontal="left" wrapText="1"/>
    </xf>
    <xf numFmtId="0" fontId="25" fillId="7" borderId="16" xfId="0" applyFont="1" applyFill="1" applyBorder="1" applyAlignment="1" applyProtection="1">
      <alignment horizontal="center" vertical="center" wrapText="1"/>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16" fillId="4" borderId="15" xfId="0" applyFont="1" applyFill="1" applyBorder="1" applyAlignment="1" applyProtection="1">
      <alignment horizontal="left" vertical="center"/>
    </xf>
    <xf numFmtId="0" fontId="22" fillId="3" borderId="15" xfId="0" applyFont="1" applyFill="1" applyBorder="1" applyAlignment="1" applyProtection="1">
      <alignment horizontal="left" vertical="center"/>
      <protection locked="0"/>
    </xf>
    <xf numFmtId="0" fontId="16" fillId="4" borderId="16" xfId="0" applyFont="1" applyFill="1" applyBorder="1" applyAlignment="1" applyProtection="1">
      <alignment horizontal="left" vertical="center"/>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6" fillId="2" borderId="15" xfId="0" applyFont="1" applyFill="1" applyBorder="1" applyAlignment="1" applyProtection="1">
      <alignment horizontal="left" vertical="center"/>
    </xf>
    <xf numFmtId="0" fontId="22" fillId="3" borderId="15" xfId="0" applyFont="1" applyFill="1" applyBorder="1" applyAlignment="1" applyProtection="1">
      <alignment horizontal="left"/>
      <protection locked="0"/>
    </xf>
    <xf numFmtId="0" fontId="22" fillId="3" borderId="15" xfId="0" applyNumberFormat="1" applyFont="1" applyFill="1" applyBorder="1" applyAlignment="1" applyProtection="1">
      <alignment horizontal="left" vertical="center"/>
      <protection locked="0"/>
    </xf>
    <xf numFmtId="14" fontId="22" fillId="3" borderId="15" xfId="0" applyNumberFormat="1" applyFont="1" applyFill="1" applyBorder="1" applyAlignment="1" applyProtection="1">
      <alignment horizontal="left"/>
      <protection locked="0"/>
    </xf>
    <xf numFmtId="14" fontId="38" fillId="4" borderId="15" xfId="0" applyNumberFormat="1" applyFont="1" applyFill="1" applyBorder="1" applyAlignment="1" applyProtection="1">
      <alignment horizontal="left"/>
    </xf>
    <xf numFmtId="0" fontId="20" fillId="7" borderId="16" xfId="0" applyFont="1" applyFill="1" applyBorder="1" applyAlignment="1" applyProtection="1">
      <alignment horizontal="center" vertical="center" wrapText="1"/>
    </xf>
    <xf numFmtId="0" fontId="20" fillId="7" borderId="17" xfId="0" applyFont="1" applyFill="1" applyBorder="1" applyAlignment="1" applyProtection="1">
      <alignment horizontal="center" vertical="center" wrapText="1"/>
    </xf>
    <xf numFmtId="0" fontId="20" fillId="7" borderId="18"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38" fillId="4" borderId="15" xfId="0" applyFont="1" applyFill="1" applyBorder="1" applyAlignment="1" applyProtection="1">
      <alignment horizontal="left" vertical="center"/>
    </xf>
    <xf numFmtId="0" fontId="38" fillId="4" borderId="15" xfId="0" applyFont="1" applyFill="1" applyBorder="1" applyAlignment="1" applyProtection="1">
      <alignment horizontal="left"/>
    </xf>
    <xf numFmtId="0" fontId="38" fillId="4" borderId="15" xfId="0" applyNumberFormat="1" applyFont="1" applyFill="1" applyBorder="1" applyAlignment="1" applyProtection="1">
      <alignment horizontal="left" vertical="center"/>
    </xf>
    <xf numFmtId="0" fontId="16" fillId="2" borderId="1" xfId="0" applyFont="1" applyFill="1" applyBorder="1" applyAlignment="1" applyProtection="1">
      <alignment horizontal="center" wrapText="1"/>
    </xf>
    <xf numFmtId="0" fontId="16" fillId="2" borderId="2" xfId="0" applyFont="1" applyFill="1" applyBorder="1" applyAlignment="1" applyProtection="1">
      <alignment horizontal="center" wrapText="1"/>
    </xf>
    <xf numFmtId="0" fontId="20" fillId="5" borderId="34" xfId="0" applyFont="1" applyFill="1" applyBorder="1" applyAlignment="1" applyProtection="1">
      <alignment horizontal="left" wrapText="1"/>
    </xf>
    <xf numFmtId="0" fontId="20" fillId="5" borderId="35" xfId="0" applyFont="1" applyFill="1" applyBorder="1" applyAlignment="1" applyProtection="1">
      <alignment horizontal="left" wrapText="1"/>
    </xf>
    <xf numFmtId="0" fontId="20" fillId="5" borderId="36" xfId="0" applyFont="1" applyFill="1" applyBorder="1" applyAlignment="1" applyProtection="1">
      <alignment horizontal="left" wrapText="1"/>
    </xf>
    <xf numFmtId="0" fontId="20" fillId="9" borderId="16" xfId="0" applyFont="1" applyFill="1" applyBorder="1" applyAlignment="1" applyProtection="1">
      <alignment horizontal="center" vertical="center" wrapText="1"/>
    </xf>
    <xf numFmtId="0" fontId="20" fillId="9" borderId="17" xfId="0" applyFont="1" applyFill="1" applyBorder="1" applyAlignment="1" applyProtection="1">
      <alignment horizontal="center" vertical="center" wrapText="1"/>
    </xf>
    <xf numFmtId="0" fontId="20" fillId="9" borderId="18" xfId="0" applyFont="1" applyFill="1" applyBorder="1" applyAlignment="1" applyProtection="1">
      <alignment horizontal="center" vertical="center" wrapText="1"/>
    </xf>
    <xf numFmtId="0" fontId="12" fillId="2" borderId="9" xfId="0" applyFont="1" applyFill="1" applyBorder="1" applyAlignment="1" applyProtection="1">
      <alignment horizontal="left" vertical="center"/>
    </xf>
    <xf numFmtId="0" fontId="12" fillId="2" borderId="10" xfId="0" applyFont="1" applyFill="1" applyBorder="1" applyAlignment="1" applyProtection="1">
      <alignment horizontal="left" vertical="center"/>
    </xf>
    <xf numFmtId="0" fontId="12" fillId="2" borderId="3"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46" fillId="2" borderId="51" xfId="0" applyFont="1" applyFill="1" applyBorder="1" applyAlignment="1" applyProtection="1">
      <alignment horizontal="left" vertical="center"/>
    </xf>
    <xf numFmtId="0" fontId="46" fillId="2" borderId="52" xfId="0" applyFont="1" applyFill="1" applyBorder="1" applyAlignment="1" applyProtection="1">
      <alignment horizontal="left" vertical="center"/>
    </xf>
    <xf numFmtId="0" fontId="12" fillId="4" borderId="4" xfId="0" applyFont="1" applyFill="1" applyBorder="1" applyAlignment="1" applyProtection="1">
      <alignment horizontal="left" vertical="center" wrapText="1"/>
    </xf>
    <xf numFmtId="0" fontId="12" fillId="4" borderId="10" xfId="0" applyFont="1" applyFill="1" applyBorder="1" applyAlignment="1" applyProtection="1">
      <alignment horizontal="left" vertical="center" wrapText="1"/>
    </xf>
    <xf numFmtId="0" fontId="12" fillId="4" borderId="11" xfId="0" applyFont="1" applyFill="1" applyBorder="1" applyAlignment="1" applyProtection="1">
      <alignment horizontal="left" vertical="center" wrapText="1"/>
    </xf>
    <xf numFmtId="0" fontId="21" fillId="4" borderId="9" xfId="0" applyFont="1" applyFill="1" applyBorder="1" applyAlignment="1" applyProtection="1">
      <alignment horizontal="left" vertical="center"/>
    </xf>
    <xf numFmtId="0" fontId="21" fillId="4" borderId="10" xfId="0" applyFont="1" applyFill="1" applyBorder="1" applyAlignment="1" applyProtection="1">
      <alignment horizontal="left" vertical="center"/>
    </xf>
    <xf numFmtId="0" fontId="21" fillId="4" borderId="11" xfId="0" applyFont="1" applyFill="1" applyBorder="1" applyAlignment="1" applyProtection="1">
      <alignment horizontal="left" vertical="center"/>
    </xf>
    <xf numFmtId="0" fontId="20" fillId="9" borderId="17" xfId="0" applyFont="1" applyFill="1" applyBorder="1" applyAlignment="1" applyProtection="1">
      <alignment horizontal="center" vertical="center"/>
    </xf>
    <xf numFmtId="0" fontId="20" fillId="9" borderId="18" xfId="0" applyFont="1" applyFill="1" applyBorder="1" applyAlignment="1" applyProtection="1">
      <alignment horizontal="center" vertical="center"/>
    </xf>
    <xf numFmtId="0" fontId="2" fillId="0" borderId="0" xfId="0" applyFont="1" applyBorder="1" applyAlignment="1" applyProtection="1">
      <alignment horizontal="left" wrapText="1"/>
    </xf>
    <xf numFmtId="0" fontId="9" fillId="9" borderId="16" xfId="0" applyFont="1" applyFill="1" applyBorder="1" applyAlignment="1" applyProtection="1">
      <alignment horizontal="center" vertical="center" wrapText="1"/>
    </xf>
    <xf numFmtId="0" fontId="9" fillId="9" borderId="17" xfId="0" applyFont="1" applyFill="1" applyBorder="1" applyAlignment="1" applyProtection="1">
      <alignment horizontal="center" vertical="center"/>
    </xf>
    <xf numFmtId="0" fontId="9" fillId="9" borderId="18" xfId="0" applyFont="1" applyFill="1" applyBorder="1" applyAlignment="1" applyProtection="1">
      <alignment horizontal="center" vertical="center"/>
    </xf>
    <xf numFmtId="0" fontId="2" fillId="5" borderId="24" xfId="0" applyFont="1" applyFill="1" applyBorder="1" applyAlignment="1" applyProtection="1">
      <alignment horizontal="left" vertical="center" wrapText="1"/>
    </xf>
    <xf numFmtId="0" fontId="2" fillId="5" borderId="25" xfId="0" applyFont="1" applyFill="1" applyBorder="1" applyAlignment="1" applyProtection="1">
      <alignment horizontal="left" vertical="center" wrapText="1"/>
    </xf>
    <xf numFmtId="0" fontId="2" fillId="5" borderId="65" xfId="0" applyFont="1" applyFill="1" applyBorder="1" applyAlignment="1" applyProtection="1">
      <alignment horizontal="left" vertical="center" wrapText="1"/>
    </xf>
    <xf numFmtId="0" fontId="0" fillId="10" borderId="16" xfId="0" applyFont="1" applyFill="1" applyBorder="1" applyAlignment="1" applyProtection="1">
      <alignment horizontal="center" vertical="center" wrapText="1"/>
    </xf>
    <xf numFmtId="0" fontId="0" fillId="10" borderId="17" xfId="0" applyFont="1" applyFill="1" applyBorder="1" applyAlignment="1" applyProtection="1">
      <alignment horizontal="center" vertical="center"/>
    </xf>
    <xf numFmtId="0" fontId="0" fillId="10" borderId="18" xfId="0" applyFont="1" applyFill="1" applyBorder="1" applyAlignment="1" applyProtection="1">
      <alignment horizontal="center" vertical="center"/>
    </xf>
    <xf numFmtId="0" fontId="16" fillId="2" borderId="9" xfId="0" applyFont="1" applyFill="1" applyBorder="1" applyAlignment="1" applyProtection="1">
      <alignment horizontal="left" vertical="center"/>
    </xf>
    <xf numFmtId="0" fontId="16" fillId="2" borderId="10"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2" fillId="2" borderId="9"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2" fillId="5" borderId="27" xfId="0" applyFont="1" applyFill="1" applyBorder="1" applyAlignment="1" applyProtection="1">
      <alignment horizontal="left" vertical="center" wrapText="1"/>
    </xf>
    <xf numFmtId="0" fontId="2" fillId="5" borderId="15" xfId="0" applyFont="1" applyFill="1" applyBorder="1" applyAlignment="1" applyProtection="1">
      <alignment horizontal="left" vertical="center" wrapText="1"/>
    </xf>
    <xf numFmtId="0" fontId="2" fillId="5" borderId="16" xfId="0" applyFont="1" applyFill="1" applyBorder="1" applyAlignment="1" applyProtection="1">
      <alignment horizontal="left" vertical="center" wrapText="1"/>
    </xf>
    <xf numFmtId="0" fontId="2" fillId="5" borderId="19" xfId="0" applyFont="1" applyFill="1" applyBorder="1" applyAlignment="1" applyProtection="1">
      <alignment horizontal="left" vertical="center" wrapText="1"/>
    </xf>
    <xf numFmtId="0" fontId="2" fillId="5" borderId="50" xfId="0" applyFont="1" applyFill="1" applyBorder="1" applyAlignment="1" applyProtection="1">
      <alignment horizontal="left" vertical="center" wrapText="1"/>
    </xf>
    <xf numFmtId="0" fontId="2" fillId="5" borderId="51" xfId="0" applyFont="1" applyFill="1" applyBorder="1" applyAlignment="1" applyProtection="1">
      <alignment horizontal="left" vertical="center" wrapText="1"/>
    </xf>
    <xf numFmtId="0" fontId="2" fillId="5" borderId="64" xfId="0" applyFont="1" applyFill="1" applyBorder="1" applyAlignment="1" applyProtection="1">
      <alignment horizontal="left" vertical="center" wrapText="1"/>
    </xf>
    <xf numFmtId="0" fontId="35" fillId="11" borderId="3" xfId="0" applyFont="1" applyFill="1" applyBorder="1" applyAlignment="1" applyProtection="1">
      <alignment horizontal="left" vertical="center"/>
    </xf>
    <xf numFmtId="0" fontId="35" fillId="11" borderId="4" xfId="0" applyFont="1" applyFill="1" applyBorder="1" applyAlignment="1" applyProtection="1">
      <alignment horizontal="left" vertical="center"/>
    </xf>
    <xf numFmtId="0" fontId="35" fillId="11" borderId="5" xfId="0" applyFont="1" applyFill="1" applyBorder="1" applyAlignment="1" applyProtection="1">
      <alignment horizontal="left" vertical="center"/>
    </xf>
    <xf numFmtId="0" fontId="2" fillId="11" borderId="9" xfId="0" applyFont="1" applyFill="1" applyBorder="1" applyAlignment="1" applyProtection="1">
      <alignment horizontal="center" vertical="center"/>
    </xf>
    <xf numFmtId="0" fontId="2" fillId="11" borderId="10" xfId="0" applyFont="1" applyFill="1" applyBorder="1" applyAlignment="1" applyProtection="1">
      <alignment horizontal="center" vertical="center"/>
    </xf>
    <xf numFmtId="0" fontId="2" fillId="11" borderId="11" xfId="0" applyFont="1" applyFill="1" applyBorder="1" applyAlignment="1" applyProtection="1">
      <alignment horizontal="center" vertical="center"/>
    </xf>
    <xf numFmtId="0" fontId="49" fillId="10" borderId="16" xfId="0" applyFont="1" applyFill="1" applyBorder="1" applyAlignment="1" applyProtection="1">
      <alignment horizontal="center" vertical="center" wrapText="1"/>
    </xf>
    <xf numFmtId="0" fontId="49" fillId="10" borderId="17" xfId="0" applyFont="1" applyFill="1" applyBorder="1" applyAlignment="1" applyProtection="1">
      <alignment horizontal="center" vertical="center" wrapText="1"/>
    </xf>
    <xf numFmtId="0" fontId="49" fillId="10" borderId="18" xfId="0" applyFont="1" applyFill="1" applyBorder="1" applyAlignment="1" applyProtection="1">
      <alignment horizontal="center" vertical="center" wrapText="1"/>
    </xf>
    <xf numFmtId="0" fontId="2" fillId="12" borderId="9" xfId="0" applyFont="1" applyFill="1" applyBorder="1" applyAlignment="1" applyProtection="1">
      <alignment horizontal="center" vertical="center" wrapText="1"/>
      <protection locked="0"/>
    </xf>
    <xf numFmtId="0" fontId="2" fillId="12" borderId="10" xfId="0" applyFont="1" applyFill="1" applyBorder="1" applyAlignment="1" applyProtection="1">
      <alignment horizontal="center" vertical="center" wrapText="1"/>
      <protection locked="0"/>
    </xf>
    <xf numFmtId="0" fontId="2" fillId="12" borderId="11" xfId="0" applyFont="1" applyFill="1" applyBorder="1" applyAlignment="1" applyProtection="1">
      <alignment horizontal="center" vertical="center" wrapText="1"/>
      <protection locked="0"/>
    </xf>
  </cellXfs>
  <cellStyles count="2">
    <cellStyle name="Normal" xfId="0" builtinId="0"/>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249977111117893"/>
  </sheetPr>
  <dimension ref="A1:Q32"/>
  <sheetViews>
    <sheetView tabSelected="1" zoomScaleNormal="100" workbookViewId="0">
      <selection activeCell="A5" sqref="A5:P5"/>
    </sheetView>
  </sheetViews>
  <sheetFormatPr defaultColWidth="8.85546875" defaultRowHeight="15" x14ac:dyDescent="0.25"/>
  <cols>
    <col min="1" max="15" width="8.85546875" style="1"/>
    <col min="16" max="16" width="18.28515625" style="1" customWidth="1"/>
    <col min="17" max="16384" width="8.85546875" style="1"/>
  </cols>
  <sheetData>
    <row r="1" spans="1:17" ht="76.900000000000006" customHeight="1" x14ac:dyDescent="0.25">
      <c r="A1" s="452" t="s">
        <v>162</v>
      </c>
      <c r="B1" s="453"/>
      <c r="C1" s="453"/>
      <c r="D1" s="453"/>
      <c r="E1" s="453"/>
      <c r="F1" s="453"/>
      <c r="G1" s="453"/>
      <c r="H1" s="453"/>
      <c r="I1" s="453"/>
      <c r="J1" s="453"/>
      <c r="K1" s="453"/>
      <c r="L1" s="453"/>
      <c r="M1" s="453"/>
      <c r="N1" s="453"/>
      <c r="O1" s="453"/>
      <c r="P1" s="454"/>
    </row>
    <row r="2" spans="1:17" x14ac:dyDescent="0.25">
      <c r="P2" s="445" t="s">
        <v>176</v>
      </c>
    </row>
    <row r="3" spans="1:17" ht="20.45" customHeight="1" x14ac:dyDescent="0.25">
      <c r="A3" s="446" t="s">
        <v>163</v>
      </c>
      <c r="B3" s="441"/>
      <c r="C3" s="442"/>
      <c r="D3" s="443"/>
      <c r="E3" s="443"/>
      <c r="F3" s="443"/>
      <c r="G3" s="443"/>
      <c r="H3" s="443"/>
      <c r="I3" s="443"/>
      <c r="J3" s="441"/>
      <c r="K3" s="443"/>
      <c r="L3" s="443"/>
      <c r="M3" s="443"/>
      <c r="N3" s="443"/>
      <c r="O3" s="443"/>
      <c r="P3" s="444"/>
      <c r="Q3" s="14"/>
    </row>
    <row r="4" spans="1:17" ht="28.9" customHeight="1" x14ac:dyDescent="0.25">
      <c r="A4" s="455" t="s">
        <v>164</v>
      </c>
      <c r="B4" s="455"/>
      <c r="C4" s="455"/>
      <c r="D4" s="455"/>
      <c r="E4" s="455"/>
      <c r="F4" s="455"/>
      <c r="G4" s="455"/>
      <c r="H4" s="455"/>
      <c r="I4" s="455"/>
      <c r="J4" s="455"/>
      <c r="K4" s="455"/>
      <c r="L4" s="455"/>
      <c r="M4" s="455"/>
      <c r="N4" s="455"/>
      <c r="O4" s="455"/>
      <c r="P4" s="455"/>
      <c r="Q4" s="14"/>
    </row>
    <row r="5" spans="1:17" ht="32.450000000000003" customHeight="1" x14ac:dyDescent="0.25">
      <c r="A5" s="456" t="s">
        <v>167</v>
      </c>
      <c r="B5" s="456"/>
      <c r="C5" s="456"/>
      <c r="D5" s="456"/>
      <c r="E5" s="456"/>
      <c r="F5" s="456"/>
      <c r="G5" s="456"/>
      <c r="H5" s="456"/>
      <c r="I5" s="456"/>
      <c r="J5" s="456"/>
      <c r="K5" s="456"/>
      <c r="L5" s="456"/>
      <c r="M5" s="456"/>
      <c r="N5" s="456"/>
      <c r="O5" s="456"/>
      <c r="P5" s="456"/>
      <c r="Q5" s="14"/>
    </row>
    <row r="6" spans="1:17" s="447" customFormat="1" ht="46.9" customHeight="1" x14ac:dyDescent="0.25">
      <c r="A6" s="456" t="s">
        <v>168</v>
      </c>
      <c r="B6" s="456"/>
      <c r="C6" s="456"/>
      <c r="D6" s="456"/>
      <c r="E6" s="456"/>
      <c r="F6" s="456"/>
      <c r="G6" s="456"/>
      <c r="H6" s="456"/>
      <c r="I6" s="456"/>
      <c r="J6" s="456"/>
      <c r="K6" s="456"/>
      <c r="L6" s="456"/>
      <c r="M6" s="456"/>
      <c r="N6" s="456"/>
      <c r="O6" s="456"/>
      <c r="P6" s="456"/>
      <c r="Q6" s="75"/>
    </row>
    <row r="7" spans="1:17" s="447" customFormat="1" x14ac:dyDescent="0.25">
      <c r="A7" s="457" t="s">
        <v>166</v>
      </c>
      <c r="B7" s="457"/>
      <c r="C7" s="457"/>
      <c r="D7" s="457"/>
      <c r="E7" s="457"/>
      <c r="F7" s="457"/>
      <c r="G7" s="457"/>
      <c r="H7" s="457"/>
      <c r="I7" s="457"/>
      <c r="J7" s="457"/>
      <c r="K7" s="457"/>
      <c r="L7" s="457"/>
      <c r="M7" s="457"/>
      <c r="N7" s="457"/>
      <c r="O7" s="457"/>
      <c r="P7" s="457"/>
      <c r="Q7" s="75"/>
    </row>
    <row r="8" spans="1:17" s="447" customFormat="1" x14ac:dyDescent="0.25">
      <c r="A8" s="457" t="s">
        <v>165</v>
      </c>
      <c r="B8" s="457"/>
      <c r="C8" s="457"/>
      <c r="D8" s="457"/>
      <c r="E8" s="457"/>
      <c r="F8" s="457"/>
      <c r="G8" s="457"/>
      <c r="H8" s="457"/>
      <c r="I8" s="457"/>
      <c r="J8" s="457"/>
      <c r="K8" s="457"/>
      <c r="L8" s="457"/>
      <c r="M8" s="457"/>
      <c r="N8" s="457"/>
      <c r="O8" s="457"/>
      <c r="P8" s="457"/>
      <c r="Q8" s="75"/>
    </row>
    <row r="9" spans="1:17" s="447" customFormat="1" x14ac:dyDescent="0.25">
      <c r="B9" s="75"/>
      <c r="C9" s="75"/>
      <c r="D9" s="75"/>
      <c r="E9" s="75"/>
      <c r="F9" s="75"/>
      <c r="G9" s="75"/>
      <c r="H9" s="75"/>
      <c r="I9" s="75"/>
      <c r="J9" s="75"/>
      <c r="K9" s="75"/>
      <c r="L9" s="75"/>
      <c r="M9" s="75"/>
      <c r="N9" s="75"/>
      <c r="O9" s="75"/>
      <c r="P9" s="75"/>
      <c r="Q9" s="75"/>
    </row>
    <row r="32" spans="3:3" ht="15.75" x14ac:dyDescent="0.25">
      <c r="C32" s="73"/>
    </row>
  </sheetData>
  <sheetProtection algorithmName="SHA-512" hashValue="KWWW5e3c63iQeT9w3fz3j15bWM13Buzg/P5MbwD8xMGczuLrhhGDaDC8Os7daLbXSPKzLqPqQMmk77yc2ID2lg==" saltValue="/TDd6J3FHzMvBmo/NXp8qg==" spinCount="100000" sheet="1" objects="1" scenarios="1"/>
  <mergeCells count="6">
    <mergeCell ref="A1:P1"/>
    <mergeCell ref="A4:P4"/>
    <mergeCell ref="A5:P5"/>
    <mergeCell ref="A6:P6"/>
    <mergeCell ref="A8:P8"/>
    <mergeCell ref="A7:P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S357"/>
  <sheetViews>
    <sheetView zoomScale="90" zoomScaleNormal="90" workbookViewId="0">
      <pane ySplit="9" topLeftCell="A10" activePane="bottomLeft" state="frozen"/>
      <selection pane="bottomLeft" activeCell="M5" sqref="M5:P5"/>
    </sheetView>
  </sheetViews>
  <sheetFormatPr defaultColWidth="8.85546875" defaultRowHeight="14.25" x14ac:dyDescent="0.2"/>
  <cols>
    <col min="1" max="1" width="4.85546875" style="14" customWidth="1"/>
    <col min="2" max="2" width="15" style="14" customWidth="1"/>
    <col min="3" max="3" width="4.42578125" style="14" customWidth="1"/>
    <col min="4" max="4" width="37.85546875" style="14" customWidth="1"/>
    <col min="5" max="6" width="7" style="14" customWidth="1"/>
    <col min="7" max="7" width="8.5703125" style="14" customWidth="1"/>
    <col min="8" max="16" width="7" style="14" customWidth="1"/>
    <col min="17" max="17" width="3.42578125" style="14" customWidth="1"/>
    <col min="18" max="18" width="8.28515625" style="14" customWidth="1"/>
    <col min="19" max="19" width="3.85546875" style="14" customWidth="1"/>
    <col min="20" max="23" width="9.140625" style="14" customWidth="1"/>
    <col min="24" max="16384" width="8.85546875" style="14"/>
  </cols>
  <sheetData>
    <row r="1" spans="1:19" ht="50.45" customHeight="1" x14ac:dyDescent="0.2">
      <c r="A1" s="482" t="s">
        <v>119</v>
      </c>
      <c r="B1" s="483"/>
      <c r="C1" s="483"/>
      <c r="D1" s="483"/>
      <c r="E1" s="483"/>
      <c r="F1" s="483"/>
      <c r="G1" s="483"/>
      <c r="H1" s="483"/>
      <c r="I1" s="483"/>
      <c r="J1" s="483"/>
      <c r="K1" s="483"/>
      <c r="L1" s="483"/>
      <c r="M1" s="483"/>
      <c r="N1" s="483"/>
      <c r="O1" s="483"/>
      <c r="P1" s="484"/>
    </row>
    <row r="2" spans="1:19" ht="13.9" customHeight="1" x14ac:dyDescent="0.35">
      <c r="A2" s="15"/>
      <c r="B2" s="15"/>
      <c r="C2" s="15"/>
      <c r="D2" s="15"/>
      <c r="E2" s="15"/>
      <c r="F2" s="15"/>
      <c r="G2" s="15"/>
      <c r="H2" s="15"/>
      <c r="I2" s="15"/>
      <c r="J2" s="15"/>
      <c r="K2" s="15"/>
      <c r="L2" s="15"/>
      <c r="M2" s="15"/>
      <c r="N2" s="15"/>
      <c r="O2" s="15"/>
      <c r="P2" s="15"/>
      <c r="Q2" s="15"/>
      <c r="R2" s="15"/>
      <c r="S2" s="15"/>
    </row>
    <row r="3" spans="1:19" s="15" customFormat="1" ht="19.5" customHeight="1" x14ac:dyDescent="0.35">
      <c r="B3" s="95" t="s">
        <v>100</v>
      </c>
      <c r="C3" s="486" t="s">
        <v>79</v>
      </c>
      <c r="D3" s="486"/>
      <c r="E3" s="486"/>
      <c r="F3" s="486"/>
      <c r="G3" s="486"/>
      <c r="H3" s="14"/>
      <c r="I3" s="490" t="s">
        <v>104</v>
      </c>
      <c r="J3" s="490"/>
      <c r="K3" s="490"/>
      <c r="L3" s="490"/>
      <c r="M3" s="485" t="str">
        <f>IF(VLOOKUP(C3,B344:E354,2,FALSE)="","",VLOOKUP(C3,B344:E354,2,FALSE))</f>
        <v>(this line self-populates)</v>
      </c>
      <c r="N3" s="485"/>
      <c r="O3" s="485"/>
      <c r="P3" s="485"/>
    </row>
    <row r="4" spans="1:19" s="15" customFormat="1" ht="17.25" customHeight="1" x14ac:dyDescent="0.35">
      <c r="B4" s="95" t="s">
        <v>103</v>
      </c>
      <c r="C4" s="486" t="s">
        <v>79</v>
      </c>
      <c r="D4" s="486"/>
      <c r="E4" s="486"/>
      <c r="F4" s="486"/>
      <c r="G4" s="486"/>
      <c r="I4" s="490" t="s">
        <v>105</v>
      </c>
      <c r="J4" s="490"/>
      <c r="K4" s="490"/>
      <c r="L4" s="490"/>
      <c r="M4" s="491"/>
      <c r="N4" s="491"/>
      <c r="O4" s="491"/>
      <c r="P4" s="491"/>
    </row>
    <row r="5" spans="1:19" s="15" customFormat="1" ht="16.5" customHeight="1" x14ac:dyDescent="0.35">
      <c r="B5" s="95" t="s">
        <v>101</v>
      </c>
      <c r="C5" s="485" t="str">
        <f>IF(VLOOKUP(C4,B320:D340,3,FALSE)="","",VLOOKUP(C4,B320:D340,3,FALSE))</f>
        <v>(this line self-populates)</v>
      </c>
      <c r="D5" s="485"/>
      <c r="E5" s="485"/>
      <c r="F5" s="485"/>
      <c r="G5" s="485"/>
      <c r="H5" s="16"/>
      <c r="I5" s="490" t="s">
        <v>107</v>
      </c>
      <c r="J5" s="490"/>
      <c r="K5" s="490"/>
      <c r="L5" s="490"/>
      <c r="M5" s="492" t="s">
        <v>79</v>
      </c>
      <c r="N5" s="492"/>
      <c r="O5" s="492"/>
      <c r="P5" s="492"/>
    </row>
    <row r="6" spans="1:19" s="15" customFormat="1" ht="15.75" customHeight="1" x14ac:dyDescent="0.35">
      <c r="B6" s="95" t="s">
        <v>102</v>
      </c>
      <c r="C6" s="487" t="str">
        <f>IF(VLOOKUP(C5,D320:I340,6,FALSE)="","",VLOOKUP(C5,D320:I340,6,FALSE))</f>
        <v>(this line self-populates)</v>
      </c>
      <c r="D6" s="488"/>
      <c r="E6" s="488"/>
      <c r="F6" s="488"/>
      <c r="G6" s="489"/>
      <c r="H6" s="14"/>
      <c r="I6" s="490" t="s">
        <v>106</v>
      </c>
      <c r="J6" s="490"/>
      <c r="K6" s="490"/>
      <c r="L6" s="490"/>
      <c r="M6" s="493"/>
      <c r="N6" s="493"/>
      <c r="O6" s="493"/>
      <c r="P6" s="493"/>
    </row>
    <row r="7" spans="1:19" s="15" customFormat="1" ht="8.4499999999999993" customHeight="1" thickBot="1" x14ac:dyDescent="0.4">
      <c r="B7" s="12"/>
      <c r="C7" s="17"/>
      <c r="D7" s="18"/>
      <c r="E7" s="14"/>
      <c r="F7" s="14"/>
      <c r="G7" s="14"/>
      <c r="H7" s="14"/>
      <c r="I7" s="14"/>
      <c r="J7" s="14"/>
      <c r="K7" s="14"/>
      <c r="L7" s="14"/>
      <c r="M7" s="14"/>
      <c r="N7" s="14"/>
      <c r="O7" s="14"/>
      <c r="P7" s="14"/>
    </row>
    <row r="8" spans="1:19" s="19" customFormat="1" ht="18" customHeight="1" thickBot="1" x14ac:dyDescent="0.3">
      <c r="A8" s="439"/>
      <c r="E8" s="476" t="str">
        <f>IF(VLOOKUP(C3,B344:E354,4,FALSE)="","",VLOOKUP(C3,B344:E354,4,FALSE))</f>
        <v>(select in cell C3)</v>
      </c>
      <c r="F8" s="477"/>
      <c r="G8" s="478"/>
      <c r="H8" s="477" t="e">
        <f>+E8+1</f>
        <v>#VALUE!</v>
      </c>
      <c r="I8" s="477"/>
      <c r="J8" s="477"/>
      <c r="K8" s="477"/>
      <c r="L8" s="477"/>
      <c r="M8" s="477"/>
      <c r="N8" s="477"/>
      <c r="O8" s="477"/>
      <c r="P8" s="478"/>
      <c r="R8" s="19" t="s">
        <v>11</v>
      </c>
      <c r="S8" s="19" t="s">
        <v>11</v>
      </c>
    </row>
    <row r="9" spans="1:19" s="19" customFormat="1" ht="18.75" customHeight="1" thickBot="1" x14ac:dyDescent="0.3">
      <c r="A9" s="439"/>
      <c r="B9" s="58" t="s">
        <v>34</v>
      </c>
      <c r="C9" s="44"/>
      <c r="D9" s="45"/>
      <c r="E9" s="46" t="s">
        <v>0</v>
      </c>
      <c r="F9" s="47" t="s">
        <v>1</v>
      </c>
      <c r="G9" s="48" t="s">
        <v>2</v>
      </c>
      <c r="H9" s="46" t="s">
        <v>3</v>
      </c>
      <c r="I9" s="47" t="s">
        <v>4</v>
      </c>
      <c r="J9" s="47" t="s">
        <v>5</v>
      </c>
      <c r="K9" s="47" t="s">
        <v>6</v>
      </c>
      <c r="L9" s="47" t="s">
        <v>7</v>
      </c>
      <c r="M9" s="47" t="s">
        <v>8</v>
      </c>
      <c r="N9" s="47" t="s">
        <v>9</v>
      </c>
      <c r="O9" s="47" t="s">
        <v>10</v>
      </c>
      <c r="P9" s="48" t="s">
        <v>17</v>
      </c>
    </row>
    <row r="10" spans="1:19" ht="13.15" customHeight="1" thickBot="1" x14ac:dyDescent="0.25">
      <c r="B10" s="49"/>
      <c r="C10" s="50"/>
      <c r="D10" s="51"/>
      <c r="E10" s="52"/>
      <c r="F10" s="53"/>
      <c r="G10" s="54"/>
      <c r="H10" s="52"/>
      <c r="I10" s="53"/>
      <c r="J10" s="53"/>
      <c r="K10" s="53"/>
      <c r="L10" s="53"/>
      <c r="M10" s="53"/>
      <c r="N10" s="53"/>
      <c r="O10" s="53"/>
      <c r="P10" s="54"/>
    </row>
    <row r="11" spans="1:19" ht="16.5" thickBot="1" x14ac:dyDescent="0.3">
      <c r="A11" s="71">
        <v>1</v>
      </c>
      <c r="B11" s="431"/>
      <c r="C11" s="82"/>
      <c r="D11" s="82"/>
      <c r="E11" s="55"/>
      <c r="F11" s="56"/>
      <c r="G11" s="57"/>
      <c r="H11" s="56"/>
      <c r="I11" s="56"/>
      <c r="J11" s="56"/>
      <c r="K11" s="56"/>
      <c r="L11" s="56"/>
      <c r="M11" s="56"/>
      <c r="N11" s="56"/>
      <c r="O11" s="56"/>
      <c r="P11" s="57"/>
    </row>
    <row r="12" spans="1:19" ht="30.75" customHeight="1" x14ac:dyDescent="0.25">
      <c r="A12" s="20"/>
      <c r="B12" s="461" t="s">
        <v>12</v>
      </c>
      <c r="C12" s="462"/>
      <c r="D12" s="463"/>
      <c r="E12" s="83"/>
      <c r="F12" s="84"/>
      <c r="G12" s="85"/>
      <c r="H12" s="86"/>
      <c r="I12" s="84"/>
      <c r="J12" s="84"/>
      <c r="K12" s="84"/>
      <c r="L12" s="84"/>
      <c r="M12" s="84"/>
      <c r="N12" s="84"/>
      <c r="O12" s="84"/>
      <c r="P12" s="85"/>
      <c r="R12" s="14" t="s">
        <v>11</v>
      </c>
    </row>
    <row r="13" spans="1:19" ht="45" customHeight="1" x14ac:dyDescent="0.25">
      <c r="A13" s="20"/>
      <c r="B13" s="464" t="s">
        <v>18</v>
      </c>
      <c r="C13" s="465"/>
      <c r="D13" s="466"/>
      <c r="E13" s="87"/>
      <c r="F13" s="88"/>
      <c r="G13" s="89"/>
      <c r="H13" s="90"/>
      <c r="I13" s="88"/>
      <c r="J13" s="88"/>
      <c r="K13" s="88"/>
      <c r="L13" s="88"/>
      <c r="M13" s="88"/>
      <c r="N13" s="88"/>
      <c r="O13" s="88"/>
      <c r="P13" s="89"/>
    </row>
    <row r="14" spans="1:19" ht="30.75" customHeight="1" x14ac:dyDescent="0.25">
      <c r="A14" s="20"/>
      <c r="B14" s="467" t="s">
        <v>15</v>
      </c>
      <c r="C14" s="468"/>
      <c r="D14" s="469"/>
      <c r="E14" s="87"/>
      <c r="F14" s="88"/>
      <c r="G14" s="89"/>
      <c r="H14" s="90"/>
      <c r="I14" s="88"/>
      <c r="J14" s="88"/>
      <c r="K14" s="88"/>
      <c r="L14" s="88"/>
      <c r="M14" s="88"/>
      <c r="N14" s="88"/>
      <c r="O14" s="88"/>
      <c r="P14" s="89"/>
      <c r="S14" s="14" t="s">
        <v>11</v>
      </c>
    </row>
    <row r="15" spans="1:19" ht="31.5" customHeight="1" x14ac:dyDescent="0.25">
      <c r="A15" s="20"/>
      <c r="B15" s="467" t="s">
        <v>13</v>
      </c>
      <c r="C15" s="468"/>
      <c r="D15" s="469"/>
      <c r="E15" s="87"/>
      <c r="F15" s="88"/>
      <c r="G15" s="89"/>
      <c r="H15" s="90"/>
      <c r="I15" s="88"/>
      <c r="J15" s="88"/>
      <c r="K15" s="88"/>
      <c r="L15" s="88"/>
      <c r="M15" s="88"/>
      <c r="N15" s="88"/>
      <c r="O15" s="88"/>
      <c r="P15" s="89"/>
    </row>
    <row r="16" spans="1:19" ht="32.25" customHeight="1" x14ac:dyDescent="0.25">
      <c r="A16" s="20"/>
      <c r="B16" s="467" t="s">
        <v>14</v>
      </c>
      <c r="C16" s="468"/>
      <c r="D16" s="469"/>
      <c r="E16" s="87"/>
      <c r="F16" s="88"/>
      <c r="G16" s="89"/>
      <c r="H16" s="90"/>
      <c r="I16" s="88"/>
      <c r="J16" s="88"/>
      <c r="K16" s="88"/>
      <c r="L16" s="88"/>
      <c r="M16" s="88"/>
      <c r="N16" s="88"/>
      <c r="O16" s="88"/>
      <c r="P16" s="89"/>
    </row>
    <row r="17" spans="1:16" ht="16.5" thickBot="1" x14ac:dyDescent="0.3">
      <c r="A17" s="20"/>
      <c r="B17" s="464" t="s">
        <v>16</v>
      </c>
      <c r="C17" s="465"/>
      <c r="D17" s="466"/>
      <c r="E17" s="91"/>
      <c r="F17" s="92"/>
      <c r="G17" s="93"/>
      <c r="H17" s="94"/>
      <c r="I17" s="92"/>
      <c r="J17" s="92"/>
      <c r="K17" s="92"/>
      <c r="L17" s="92"/>
      <c r="M17" s="92"/>
      <c r="N17" s="92"/>
      <c r="O17" s="92"/>
      <c r="P17" s="93"/>
    </row>
    <row r="18" spans="1:16" ht="21" customHeight="1" thickTop="1" x14ac:dyDescent="0.25">
      <c r="A18" s="20"/>
      <c r="B18" s="470" t="s">
        <v>109</v>
      </c>
      <c r="C18" s="471"/>
      <c r="D18" s="472"/>
      <c r="E18" s="59">
        <f>IF(SUM(E12:E17)&lt;0,"ERROR",IF(SUM(E12:E17)&gt;1,"ERROR",SUM(E12:E17)))</f>
        <v>0</v>
      </c>
      <c r="F18" s="60">
        <f t="shared" ref="F18:P18" si="0">IF(SUM(F12:F17)&lt;0,"ERROR",IF(SUM(F12:F17)&gt;1,"ERROR",SUM(F12:F17)))</f>
        <v>0</v>
      </c>
      <c r="G18" s="61">
        <f t="shared" si="0"/>
        <v>0</v>
      </c>
      <c r="H18" s="62">
        <f t="shared" si="0"/>
        <v>0</v>
      </c>
      <c r="I18" s="60">
        <f t="shared" si="0"/>
        <v>0</v>
      </c>
      <c r="J18" s="60">
        <f t="shared" si="0"/>
        <v>0</v>
      </c>
      <c r="K18" s="60">
        <f t="shared" si="0"/>
        <v>0</v>
      </c>
      <c r="L18" s="60">
        <f t="shared" si="0"/>
        <v>0</v>
      </c>
      <c r="M18" s="60">
        <f t="shared" si="0"/>
        <v>0</v>
      </c>
      <c r="N18" s="60">
        <f t="shared" si="0"/>
        <v>0</v>
      </c>
      <c r="O18" s="60">
        <f t="shared" si="0"/>
        <v>0</v>
      </c>
      <c r="P18" s="61">
        <f t="shared" si="0"/>
        <v>0</v>
      </c>
    </row>
    <row r="19" spans="1:16" ht="15.75" x14ac:dyDescent="0.25">
      <c r="A19" s="20"/>
      <c r="B19" s="464" t="s">
        <v>22</v>
      </c>
      <c r="C19" s="465"/>
      <c r="D19" s="466"/>
      <c r="E19" s="87"/>
      <c r="F19" s="88"/>
      <c r="G19" s="89"/>
      <c r="H19" s="90"/>
      <c r="I19" s="88"/>
      <c r="J19" s="88"/>
      <c r="K19" s="88"/>
      <c r="L19" s="88"/>
      <c r="M19" s="88"/>
      <c r="N19" s="88"/>
      <c r="O19" s="88"/>
      <c r="P19" s="89"/>
    </row>
    <row r="20" spans="1:16" ht="16.5" thickBot="1" x14ac:dyDescent="0.3">
      <c r="A20" s="20"/>
      <c r="B20" s="473" t="s">
        <v>23</v>
      </c>
      <c r="C20" s="474"/>
      <c r="D20" s="475"/>
      <c r="E20" s="67" t="str">
        <f>IF(+E21=0," ",+E21-E18-E19)</f>
        <v xml:space="preserve"> </v>
      </c>
      <c r="F20" s="68" t="str">
        <f t="shared" ref="F20:J20" si="1">IF(+F21=0," ",+F21-F18-F19)</f>
        <v xml:space="preserve"> </v>
      </c>
      <c r="G20" s="69" t="str">
        <f t="shared" si="1"/>
        <v xml:space="preserve"> </v>
      </c>
      <c r="H20" s="70" t="str">
        <f t="shared" si="1"/>
        <v xml:space="preserve"> </v>
      </c>
      <c r="I20" s="68" t="str">
        <f t="shared" si="1"/>
        <v xml:space="preserve"> </v>
      </c>
      <c r="J20" s="68" t="str">
        <f t="shared" si="1"/>
        <v xml:space="preserve"> </v>
      </c>
      <c r="K20" s="68" t="str">
        <f>IF(+K21=0," ",+K21-K18-K19)</f>
        <v xml:space="preserve"> </v>
      </c>
      <c r="L20" s="68" t="str">
        <f t="shared" ref="L20:P20" si="2">IF(+L21=0," ",+L21-L18-L19)</f>
        <v xml:space="preserve"> </v>
      </c>
      <c r="M20" s="68" t="str">
        <f t="shared" si="2"/>
        <v xml:space="preserve"> </v>
      </c>
      <c r="N20" s="68" t="str">
        <f t="shared" si="2"/>
        <v xml:space="preserve"> </v>
      </c>
      <c r="O20" s="68" t="str">
        <f t="shared" si="2"/>
        <v xml:space="preserve"> </v>
      </c>
      <c r="P20" s="69" t="str">
        <f t="shared" si="2"/>
        <v xml:space="preserve"> </v>
      </c>
    </row>
    <row r="21" spans="1:16" ht="17.25" thickTop="1" thickBot="1" x14ac:dyDescent="0.3">
      <c r="A21" s="20"/>
      <c r="B21" s="458" t="s">
        <v>110</v>
      </c>
      <c r="C21" s="459"/>
      <c r="D21" s="460"/>
      <c r="E21" s="63">
        <f>IF(COUNTBLANK(E12:E17)=6,0,1)</f>
        <v>0</v>
      </c>
      <c r="F21" s="64">
        <f t="shared" ref="F21:J21" si="3">IF(COUNTBLANK(F12:F17)=6,0,1)</f>
        <v>0</v>
      </c>
      <c r="G21" s="65">
        <f t="shared" si="3"/>
        <v>0</v>
      </c>
      <c r="H21" s="66">
        <f t="shared" si="3"/>
        <v>0</v>
      </c>
      <c r="I21" s="64">
        <f t="shared" si="3"/>
        <v>0</v>
      </c>
      <c r="J21" s="64">
        <f t="shared" si="3"/>
        <v>0</v>
      </c>
      <c r="K21" s="64">
        <f>IF(COUNTBLANK(K12:K17)=6,0,1)</f>
        <v>0</v>
      </c>
      <c r="L21" s="64">
        <f t="shared" ref="L21:P21" si="4">IF(COUNTBLANK(L12:L17)=6,0,1)</f>
        <v>0</v>
      </c>
      <c r="M21" s="64">
        <f t="shared" si="4"/>
        <v>0</v>
      </c>
      <c r="N21" s="64">
        <f t="shared" si="4"/>
        <v>0</v>
      </c>
      <c r="O21" s="64">
        <f t="shared" si="4"/>
        <v>0</v>
      </c>
      <c r="P21" s="65">
        <f t="shared" si="4"/>
        <v>0</v>
      </c>
    </row>
    <row r="22" spans="1:16" ht="16.5" thickBot="1" x14ac:dyDescent="0.3">
      <c r="A22" s="20"/>
      <c r="B22" s="21"/>
      <c r="C22" s="21"/>
      <c r="D22" s="21"/>
      <c r="E22" s="22"/>
      <c r="F22" s="22"/>
      <c r="G22" s="42"/>
      <c r="H22" s="22"/>
      <c r="I22" s="22"/>
      <c r="J22" s="22"/>
      <c r="K22" s="22"/>
      <c r="L22" s="22"/>
      <c r="M22" s="22"/>
      <c r="N22" s="22"/>
      <c r="O22" s="22"/>
      <c r="P22" s="23"/>
    </row>
    <row r="23" spans="1:16" ht="16.5" thickBot="1" x14ac:dyDescent="0.3">
      <c r="A23" s="71">
        <v>2</v>
      </c>
      <c r="B23" s="431"/>
      <c r="C23" s="82"/>
      <c r="D23" s="82"/>
      <c r="E23" s="55"/>
      <c r="F23" s="56"/>
      <c r="G23" s="57"/>
      <c r="H23" s="56"/>
      <c r="I23" s="56"/>
      <c r="J23" s="56"/>
      <c r="K23" s="56"/>
      <c r="L23" s="56"/>
      <c r="M23" s="56"/>
      <c r="N23" s="56"/>
      <c r="O23" s="56"/>
      <c r="P23" s="57"/>
    </row>
    <row r="24" spans="1:16" ht="31.5" customHeight="1" x14ac:dyDescent="0.25">
      <c r="A24" s="20"/>
      <c r="B24" s="461" t="s">
        <v>12</v>
      </c>
      <c r="C24" s="462"/>
      <c r="D24" s="463"/>
      <c r="E24" s="83"/>
      <c r="F24" s="84"/>
      <c r="G24" s="85"/>
      <c r="H24" s="86"/>
      <c r="I24" s="84"/>
      <c r="J24" s="84"/>
      <c r="K24" s="84"/>
      <c r="L24" s="84"/>
      <c r="M24" s="84"/>
      <c r="N24" s="84"/>
      <c r="O24" s="84"/>
      <c r="P24" s="85"/>
    </row>
    <row r="25" spans="1:16" ht="45" customHeight="1" x14ac:dyDescent="0.25">
      <c r="A25" s="20"/>
      <c r="B25" s="464" t="s">
        <v>18</v>
      </c>
      <c r="C25" s="465"/>
      <c r="D25" s="466"/>
      <c r="E25" s="87"/>
      <c r="F25" s="88"/>
      <c r="G25" s="89"/>
      <c r="H25" s="90"/>
      <c r="I25" s="88"/>
      <c r="J25" s="88"/>
      <c r="K25" s="88"/>
      <c r="L25" s="88"/>
      <c r="M25" s="88"/>
      <c r="N25" s="88"/>
      <c r="O25" s="88"/>
      <c r="P25" s="89"/>
    </row>
    <row r="26" spans="1:16" ht="30.75" customHeight="1" x14ac:dyDescent="0.25">
      <c r="A26" s="20"/>
      <c r="B26" s="467" t="s">
        <v>15</v>
      </c>
      <c r="C26" s="468"/>
      <c r="D26" s="469"/>
      <c r="E26" s="87"/>
      <c r="F26" s="88"/>
      <c r="G26" s="89"/>
      <c r="H26" s="90"/>
      <c r="I26" s="88"/>
      <c r="J26" s="88"/>
      <c r="K26" s="88"/>
      <c r="L26" s="88"/>
      <c r="M26" s="88"/>
      <c r="N26" s="88"/>
      <c r="O26" s="88"/>
      <c r="P26" s="89"/>
    </row>
    <row r="27" spans="1:16" s="24" customFormat="1" ht="32.25" customHeight="1" x14ac:dyDescent="0.25">
      <c r="A27" s="20"/>
      <c r="B27" s="467" t="s">
        <v>13</v>
      </c>
      <c r="C27" s="468"/>
      <c r="D27" s="469"/>
      <c r="E27" s="87"/>
      <c r="F27" s="88"/>
      <c r="G27" s="89"/>
      <c r="H27" s="90"/>
      <c r="I27" s="88"/>
      <c r="J27" s="88"/>
      <c r="K27" s="88"/>
      <c r="L27" s="88"/>
      <c r="M27" s="88"/>
      <c r="N27" s="88"/>
      <c r="O27" s="88"/>
      <c r="P27" s="89"/>
    </row>
    <row r="28" spans="1:16" ht="30.75" customHeight="1" x14ac:dyDescent="0.25">
      <c r="A28" s="20"/>
      <c r="B28" s="467" t="s">
        <v>14</v>
      </c>
      <c r="C28" s="468"/>
      <c r="D28" s="469"/>
      <c r="E28" s="87"/>
      <c r="F28" s="88"/>
      <c r="G28" s="89"/>
      <c r="H28" s="90"/>
      <c r="I28" s="88"/>
      <c r="J28" s="88"/>
      <c r="K28" s="88"/>
      <c r="L28" s="88"/>
      <c r="M28" s="88"/>
      <c r="N28" s="88"/>
      <c r="O28" s="88"/>
      <c r="P28" s="89"/>
    </row>
    <row r="29" spans="1:16" ht="15.75" customHeight="1" thickBot="1" x14ac:dyDescent="0.3">
      <c r="A29" s="20"/>
      <c r="B29" s="464" t="s">
        <v>16</v>
      </c>
      <c r="C29" s="465"/>
      <c r="D29" s="466"/>
      <c r="E29" s="91"/>
      <c r="F29" s="92"/>
      <c r="G29" s="93"/>
      <c r="H29" s="94"/>
      <c r="I29" s="92"/>
      <c r="J29" s="92"/>
      <c r="K29" s="92"/>
      <c r="L29" s="92"/>
      <c r="M29" s="92"/>
      <c r="N29" s="92"/>
      <c r="O29" s="92"/>
      <c r="P29" s="93"/>
    </row>
    <row r="30" spans="1:16" ht="15.75" customHeight="1" thickTop="1" x14ac:dyDescent="0.25">
      <c r="A30" s="20"/>
      <c r="B30" s="470" t="s">
        <v>21</v>
      </c>
      <c r="C30" s="471"/>
      <c r="D30" s="472"/>
      <c r="E30" s="59">
        <f t="shared" ref="E30" si="5">SUM(E24:E29)</f>
        <v>0</v>
      </c>
      <c r="F30" s="60">
        <f t="shared" ref="F30" si="6">SUM(F24:F29)</f>
        <v>0</v>
      </c>
      <c r="G30" s="61">
        <f t="shared" ref="G30" si="7">SUM(G24:G29)</f>
        <v>0</v>
      </c>
      <c r="H30" s="62">
        <f t="shared" ref="H30" si="8">SUM(H24:H29)</f>
        <v>0</v>
      </c>
      <c r="I30" s="60">
        <f t="shared" ref="I30" si="9">SUM(I24:I29)</f>
        <v>0</v>
      </c>
      <c r="J30" s="60">
        <f t="shared" ref="J30" si="10">SUM(J24:J29)</f>
        <v>0</v>
      </c>
      <c r="K30" s="60">
        <f t="shared" ref="K30" si="11">SUM(K24:K29)</f>
        <v>0</v>
      </c>
      <c r="L30" s="60">
        <f t="shared" ref="L30" si="12">SUM(L24:L29)</f>
        <v>0</v>
      </c>
      <c r="M30" s="60">
        <f t="shared" ref="M30" si="13">SUM(M24:M29)</f>
        <v>0</v>
      </c>
      <c r="N30" s="60">
        <f t="shared" ref="N30" si="14">SUM(N24:N29)</f>
        <v>0</v>
      </c>
      <c r="O30" s="60">
        <f t="shared" ref="O30" si="15">SUM(O24:O29)</f>
        <v>0</v>
      </c>
      <c r="P30" s="61">
        <f t="shared" ref="P30" si="16">SUM(P24:P29)</f>
        <v>0</v>
      </c>
    </row>
    <row r="31" spans="1:16" ht="15.75" customHeight="1" x14ac:dyDescent="0.25">
      <c r="A31" s="20"/>
      <c r="B31" s="464" t="s">
        <v>22</v>
      </c>
      <c r="C31" s="465"/>
      <c r="D31" s="466"/>
      <c r="E31" s="87"/>
      <c r="F31" s="88"/>
      <c r="G31" s="89"/>
      <c r="H31" s="90"/>
      <c r="I31" s="88"/>
      <c r="J31" s="88"/>
      <c r="K31" s="88"/>
      <c r="L31" s="88"/>
      <c r="M31" s="88"/>
      <c r="N31" s="88"/>
      <c r="O31" s="88"/>
      <c r="P31" s="89"/>
    </row>
    <row r="32" spans="1:16" ht="15.75" customHeight="1" thickBot="1" x14ac:dyDescent="0.3">
      <c r="A32" s="20"/>
      <c r="B32" s="473" t="s">
        <v>23</v>
      </c>
      <c r="C32" s="474"/>
      <c r="D32" s="475"/>
      <c r="E32" s="67" t="str">
        <f t="shared" ref="E32" si="17">IF(+E33=0," ",+E33-E30-E31)</f>
        <v xml:space="preserve"> </v>
      </c>
      <c r="F32" s="68" t="str">
        <f t="shared" ref="F32" si="18">IF(+F33=0," ",+F33-F30-F31)</f>
        <v xml:space="preserve"> </v>
      </c>
      <c r="G32" s="69" t="str">
        <f t="shared" ref="G32" si="19">IF(+G33=0," ",+G33-G30-G31)</f>
        <v xml:space="preserve"> </v>
      </c>
      <c r="H32" s="70" t="str">
        <f t="shared" ref="H32" si="20">IF(+H33=0," ",+H33-H30-H31)</f>
        <v xml:space="preserve"> </v>
      </c>
      <c r="I32" s="68" t="str">
        <f t="shared" ref="I32" si="21">IF(+I33=0," ",+I33-I30-I31)</f>
        <v xml:space="preserve"> </v>
      </c>
      <c r="J32" s="68" t="str">
        <f t="shared" ref="J32" si="22">IF(+J33=0," ",+J33-J30-J31)</f>
        <v xml:space="preserve"> </v>
      </c>
      <c r="K32" s="68" t="str">
        <f>IF(+K33=0," ",+K33-K30-K31)</f>
        <v xml:space="preserve"> </v>
      </c>
      <c r="L32" s="68" t="str">
        <f t="shared" ref="L32" si="23">IF(+L33=0," ",+L33-L30-L31)</f>
        <v xml:space="preserve"> </v>
      </c>
      <c r="M32" s="68" t="str">
        <f t="shared" ref="M32" si="24">IF(+M33=0," ",+M33-M30-M31)</f>
        <v xml:space="preserve"> </v>
      </c>
      <c r="N32" s="68" t="str">
        <f t="shared" ref="N32" si="25">IF(+N33=0," ",+N33-N30-N31)</f>
        <v xml:space="preserve"> </v>
      </c>
      <c r="O32" s="68" t="str">
        <f t="shared" ref="O32" si="26">IF(+O33=0," ",+O33-O30-O31)</f>
        <v xml:space="preserve"> </v>
      </c>
      <c r="P32" s="69" t="str">
        <f t="shared" ref="P32" si="27">IF(+P33=0," ",+P33-P30-P31)</f>
        <v xml:space="preserve"> </v>
      </c>
    </row>
    <row r="33" spans="1:16" ht="17.25" thickTop="1" thickBot="1" x14ac:dyDescent="0.3">
      <c r="A33" s="20"/>
      <c r="B33" s="458" t="s">
        <v>24</v>
      </c>
      <c r="C33" s="459"/>
      <c r="D33" s="460"/>
      <c r="E33" s="63">
        <f t="shared" ref="E33:J33" si="28">IF(COUNTBLANK(E24:E29)=6,0,1)</f>
        <v>0</v>
      </c>
      <c r="F33" s="64">
        <f t="shared" si="28"/>
        <v>0</v>
      </c>
      <c r="G33" s="65">
        <f t="shared" si="28"/>
        <v>0</v>
      </c>
      <c r="H33" s="66">
        <f t="shared" si="28"/>
        <v>0</v>
      </c>
      <c r="I33" s="64">
        <f t="shared" si="28"/>
        <v>0</v>
      </c>
      <c r="J33" s="64">
        <f t="shared" si="28"/>
        <v>0</v>
      </c>
      <c r="K33" s="64">
        <f>IF(COUNTBLANK(K24:K29)=6,0,1)</f>
        <v>0</v>
      </c>
      <c r="L33" s="64">
        <f t="shared" ref="L33:P33" si="29">IF(COUNTBLANK(L24:L29)=6,0,1)</f>
        <v>0</v>
      </c>
      <c r="M33" s="64">
        <f t="shared" si="29"/>
        <v>0</v>
      </c>
      <c r="N33" s="64">
        <f t="shared" si="29"/>
        <v>0</v>
      </c>
      <c r="O33" s="64">
        <f t="shared" si="29"/>
        <v>0</v>
      </c>
      <c r="P33" s="65">
        <f t="shared" si="29"/>
        <v>0</v>
      </c>
    </row>
    <row r="34" spans="1:16" ht="16.5" thickBot="1" x14ac:dyDescent="0.3">
      <c r="A34" s="25"/>
      <c r="B34" s="21"/>
      <c r="C34" s="21"/>
      <c r="D34" s="21"/>
      <c r="E34" s="22"/>
      <c r="F34" s="22"/>
      <c r="G34" s="42"/>
      <c r="H34" s="22"/>
      <c r="I34" s="22"/>
      <c r="J34" s="22"/>
      <c r="K34" s="22"/>
      <c r="L34" s="22"/>
      <c r="M34" s="22"/>
      <c r="N34" s="22"/>
      <c r="O34" s="22"/>
      <c r="P34" s="23"/>
    </row>
    <row r="35" spans="1:16" ht="16.5" thickBot="1" x14ac:dyDescent="0.3">
      <c r="A35" s="71">
        <v>3</v>
      </c>
      <c r="B35" s="431"/>
      <c r="C35" s="82"/>
      <c r="D35" s="82"/>
      <c r="E35" s="55"/>
      <c r="F35" s="56"/>
      <c r="G35" s="57"/>
      <c r="H35" s="56"/>
      <c r="I35" s="56"/>
      <c r="J35" s="56"/>
      <c r="K35" s="56"/>
      <c r="L35" s="56"/>
      <c r="M35" s="56"/>
      <c r="N35" s="56"/>
      <c r="O35" s="56"/>
      <c r="P35" s="57"/>
    </row>
    <row r="36" spans="1:16" ht="31.5" customHeight="1" x14ac:dyDescent="0.25">
      <c r="A36" s="20"/>
      <c r="B36" s="461" t="s">
        <v>12</v>
      </c>
      <c r="C36" s="462"/>
      <c r="D36" s="463"/>
      <c r="E36" s="83"/>
      <c r="F36" s="84"/>
      <c r="G36" s="85"/>
      <c r="H36" s="86"/>
      <c r="I36" s="84"/>
      <c r="J36" s="84"/>
      <c r="K36" s="84"/>
      <c r="L36" s="84"/>
      <c r="M36" s="84"/>
      <c r="N36" s="84"/>
      <c r="O36" s="84"/>
      <c r="P36" s="85"/>
    </row>
    <row r="37" spans="1:16" ht="47.25" customHeight="1" x14ac:dyDescent="0.25">
      <c r="A37" s="20"/>
      <c r="B37" s="464" t="s">
        <v>18</v>
      </c>
      <c r="C37" s="465"/>
      <c r="D37" s="466"/>
      <c r="E37" s="87"/>
      <c r="F37" s="88"/>
      <c r="G37" s="89"/>
      <c r="H37" s="90"/>
      <c r="I37" s="88"/>
      <c r="J37" s="88"/>
      <c r="K37" s="88"/>
      <c r="L37" s="88"/>
      <c r="M37" s="88"/>
      <c r="N37" s="88"/>
      <c r="O37" s="88"/>
      <c r="P37" s="89"/>
    </row>
    <row r="38" spans="1:16" ht="30.75" customHeight="1" x14ac:dyDescent="0.25">
      <c r="A38" s="20"/>
      <c r="B38" s="467" t="s">
        <v>15</v>
      </c>
      <c r="C38" s="468"/>
      <c r="D38" s="469"/>
      <c r="E38" s="87"/>
      <c r="F38" s="88"/>
      <c r="G38" s="89"/>
      <c r="H38" s="90"/>
      <c r="I38" s="88"/>
      <c r="J38" s="88"/>
      <c r="K38" s="88"/>
      <c r="L38" s="88"/>
      <c r="M38" s="88"/>
      <c r="N38" s="88"/>
      <c r="O38" s="88"/>
      <c r="P38" s="89"/>
    </row>
    <row r="39" spans="1:16" ht="30.75" customHeight="1" x14ac:dyDescent="0.25">
      <c r="A39" s="20"/>
      <c r="B39" s="467" t="s">
        <v>13</v>
      </c>
      <c r="C39" s="468"/>
      <c r="D39" s="469"/>
      <c r="E39" s="87"/>
      <c r="F39" s="88"/>
      <c r="G39" s="89"/>
      <c r="H39" s="90"/>
      <c r="I39" s="88"/>
      <c r="J39" s="88"/>
      <c r="K39" s="88"/>
      <c r="L39" s="88"/>
      <c r="M39" s="88"/>
      <c r="N39" s="88"/>
      <c r="O39" s="88"/>
      <c r="P39" s="89"/>
    </row>
    <row r="40" spans="1:16" ht="31.5" customHeight="1" x14ac:dyDescent="0.25">
      <c r="A40" s="20"/>
      <c r="B40" s="467" t="s">
        <v>14</v>
      </c>
      <c r="C40" s="468"/>
      <c r="D40" s="469"/>
      <c r="E40" s="87"/>
      <c r="F40" s="88"/>
      <c r="G40" s="89"/>
      <c r="H40" s="90"/>
      <c r="I40" s="88"/>
      <c r="J40" s="88"/>
      <c r="K40" s="88"/>
      <c r="L40" s="88"/>
      <c r="M40" s="88"/>
      <c r="N40" s="88"/>
      <c r="O40" s="88"/>
      <c r="P40" s="89"/>
    </row>
    <row r="41" spans="1:16" ht="15.75" customHeight="1" thickBot="1" x14ac:dyDescent="0.3">
      <c r="A41" s="20"/>
      <c r="B41" s="464" t="s">
        <v>16</v>
      </c>
      <c r="C41" s="465"/>
      <c r="D41" s="466"/>
      <c r="E41" s="91"/>
      <c r="F41" s="92"/>
      <c r="G41" s="93"/>
      <c r="H41" s="94"/>
      <c r="I41" s="92"/>
      <c r="J41" s="92"/>
      <c r="K41" s="92"/>
      <c r="L41" s="92"/>
      <c r="M41" s="92"/>
      <c r="N41" s="92"/>
      <c r="O41" s="92"/>
      <c r="P41" s="93"/>
    </row>
    <row r="42" spans="1:16" ht="15.75" customHeight="1" thickTop="1" x14ac:dyDescent="0.25">
      <c r="A42" s="20"/>
      <c r="B42" s="470" t="s">
        <v>21</v>
      </c>
      <c r="C42" s="471"/>
      <c r="D42" s="472"/>
      <c r="E42" s="59">
        <f t="shared" ref="E42" si="30">SUM(E36:E41)</f>
        <v>0</v>
      </c>
      <c r="F42" s="60">
        <f t="shared" ref="F42" si="31">SUM(F36:F41)</f>
        <v>0</v>
      </c>
      <c r="G42" s="61">
        <f t="shared" ref="G42" si="32">SUM(G36:G41)</f>
        <v>0</v>
      </c>
      <c r="H42" s="62">
        <f t="shared" ref="H42" si="33">SUM(H36:H41)</f>
        <v>0</v>
      </c>
      <c r="I42" s="60">
        <f t="shared" ref="I42" si="34">SUM(I36:I41)</f>
        <v>0</v>
      </c>
      <c r="J42" s="60">
        <f t="shared" ref="J42" si="35">SUM(J36:J41)</f>
        <v>0</v>
      </c>
      <c r="K42" s="60">
        <f t="shared" ref="K42" si="36">SUM(K36:K41)</f>
        <v>0</v>
      </c>
      <c r="L42" s="60">
        <f t="shared" ref="L42" si="37">SUM(L36:L41)</f>
        <v>0</v>
      </c>
      <c r="M42" s="60">
        <f t="shared" ref="M42" si="38">SUM(M36:M41)</f>
        <v>0</v>
      </c>
      <c r="N42" s="60">
        <f t="shared" ref="N42" si="39">SUM(N36:N41)</f>
        <v>0</v>
      </c>
      <c r="O42" s="60">
        <f t="shared" ref="O42" si="40">SUM(O36:O41)</f>
        <v>0</v>
      </c>
      <c r="P42" s="61">
        <f t="shared" ref="P42" si="41">SUM(P36:P41)</f>
        <v>0</v>
      </c>
    </row>
    <row r="43" spans="1:16" ht="15.75" customHeight="1" x14ac:dyDescent="0.25">
      <c r="A43" s="20"/>
      <c r="B43" s="464" t="s">
        <v>22</v>
      </c>
      <c r="C43" s="465"/>
      <c r="D43" s="466"/>
      <c r="E43" s="87"/>
      <c r="F43" s="88"/>
      <c r="G43" s="89"/>
      <c r="H43" s="90"/>
      <c r="I43" s="88"/>
      <c r="J43" s="88"/>
      <c r="K43" s="88"/>
      <c r="L43" s="88"/>
      <c r="M43" s="88"/>
      <c r="N43" s="88"/>
      <c r="O43" s="88"/>
      <c r="P43" s="89"/>
    </row>
    <row r="44" spans="1:16" ht="15.75" customHeight="1" thickBot="1" x14ac:dyDescent="0.3">
      <c r="A44" s="20"/>
      <c r="B44" s="473" t="s">
        <v>23</v>
      </c>
      <c r="C44" s="474"/>
      <c r="D44" s="475"/>
      <c r="E44" s="67" t="str">
        <f t="shared" ref="E44" si="42">IF(+E45=0," ",+E45-E42-E43)</f>
        <v xml:space="preserve"> </v>
      </c>
      <c r="F44" s="68" t="str">
        <f t="shared" ref="F44" si="43">IF(+F45=0," ",+F45-F42-F43)</f>
        <v xml:space="preserve"> </v>
      </c>
      <c r="G44" s="69" t="str">
        <f t="shared" ref="G44" si="44">IF(+G45=0," ",+G45-G42-G43)</f>
        <v xml:space="preserve"> </v>
      </c>
      <c r="H44" s="70" t="str">
        <f t="shared" ref="H44" si="45">IF(+H45=0," ",+H45-H42-H43)</f>
        <v xml:space="preserve"> </v>
      </c>
      <c r="I44" s="68" t="str">
        <f t="shared" ref="I44" si="46">IF(+I45=0," ",+I45-I42-I43)</f>
        <v xml:space="preserve"> </v>
      </c>
      <c r="J44" s="68" t="str">
        <f t="shared" ref="J44" si="47">IF(+J45=0," ",+J45-J42-J43)</f>
        <v xml:space="preserve"> </v>
      </c>
      <c r="K44" s="68" t="str">
        <f>IF(+K45=0," ",+K45-K42-K43)</f>
        <v xml:space="preserve"> </v>
      </c>
      <c r="L44" s="68" t="str">
        <f t="shared" ref="L44" si="48">IF(+L45=0," ",+L45-L42-L43)</f>
        <v xml:space="preserve"> </v>
      </c>
      <c r="M44" s="68" t="str">
        <f t="shared" ref="M44" si="49">IF(+M45=0," ",+M45-M42-M43)</f>
        <v xml:space="preserve"> </v>
      </c>
      <c r="N44" s="68" t="str">
        <f t="shared" ref="N44" si="50">IF(+N45=0," ",+N45-N42-N43)</f>
        <v xml:space="preserve"> </v>
      </c>
      <c r="O44" s="68" t="str">
        <f t="shared" ref="O44" si="51">IF(+O45=0," ",+O45-O42-O43)</f>
        <v xml:space="preserve"> </v>
      </c>
      <c r="P44" s="69" t="str">
        <f t="shared" ref="P44" si="52">IF(+P45=0," ",+P45-P42-P43)</f>
        <v xml:space="preserve"> </v>
      </c>
    </row>
    <row r="45" spans="1:16" ht="17.25" thickTop="1" thickBot="1" x14ac:dyDescent="0.3">
      <c r="A45" s="20"/>
      <c r="B45" s="458" t="s">
        <v>24</v>
      </c>
      <c r="C45" s="459"/>
      <c r="D45" s="460"/>
      <c r="E45" s="63">
        <f t="shared" ref="E45:J45" si="53">IF(COUNTBLANK(E36:E41)=6,0,1)</f>
        <v>0</v>
      </c>
      <c r="F45" s="64">
        <f t="shared" si="53"/>
        <v>0</v>
      </c>
      <c r="G45" s="65">
        <f t="shared" si="53"/>
        <v>0</v>
      </c>
      <c r="H45" s="66">
        <f t="shared" si="53"/>
        <v>0</v>
      </c>
      <c r="I45" s="64">
        <f t="shared" si="53"/>
        <v>0</v>
      </c>
      <c r="J45" s="64">
        <f t="shared" si="53"/>
        <v>0</v>
      </c>
      <c r="K45" s="64">
        <f>IF(COUNTBLANK(K36:K41)=6,0,1)</f>
        <v>0</v>
      </c>
      <c r="L45" s="64">
        <f t="shared" ref="L45:P45" si="54">IF(COUNTBLANK(L36:L41)=6,0,1)</f>
        <v>0</v>
      </c>
      <c r="M45" s="64">
        <f t="shared" si="54"/>
        <v>0</v>
      </c>
      <c r="N45" s="64">
        <f t="shared" si="54"/>
        <v>0</v>
      </c>
      <c r="O45" s="64">
        <f t="shared" si="54"/>
        <v>0</v>
      </c>
      <c r="P45" s="65">
        <f t="shared" si="54"/>
        <v>0</v>
      </c>
    </row>
    <row r="46" spans="1:16" ht="16.5" thickBot="1" x14ac:dyDescent="0.3">
      <c r="A46" s="20"/>
      <c r="B46" s="26"/>
      <c r="C46" s="26"/>
      <c r="D46" s="26"/>
      <c r="E46" s="22"/>
      <c r="F46" s="22"/>
      <c r="G46" s="42"/>
      <c r="H46" s="22"/>
      <c r="I46" s="22"/>
      <c r="J46" s="22"/>
      <c r="K46" s="22"/>
      <c r="L46" s="22"/>
      <c r="M46" s="22"/>
      <c r="N46" s="22"/>
      <c r="O46" s="22"/>
      <c r="P46" s="23"/>
    </row>
    <row r="47" spans="1:16" ht="16.5" thickBot="1" x14ac:dyDescent="0.3">
      <c r="A47" s="71">
        <v>4</v>
      </c>
      <c r="B47" s="431"/>
      <c r="C47" s="82"/>
      <c r="D47" s="82"/>
      <c r="E47" s="55"/>
      <c r="F47" s="56"/>
      <c r="G47" s="57"/>
      <c r="H47" s="56"/>
      <c r="I47" s="56"/>
      <c r="J47" s="56"/>
      <c r="K47" s="56"/>
      <c r="L47" s="56"/>
      <c r="M47" s="56"/>
      <c r="N47" s="56"/>
      <c r="O47" s="56"/>
      <c r="P47" s="57"/>
    </row>
    <row r="48" spans="1:16" ht="30.75" customHeight="1" x14ac:dyDescent="0.25">
      <c r="A48" s="20"/>
      <c r="B48" s="461" t="s">
        <v>12</v>
      </c>
      <c r="C48" s="462"/>
      <c r="D48" s="463"/>
      <c r="E48" s="83"/>
      <c r="F48" s="84"/>
      <c r="G48" s="85"/>
      <c r="H48" s="86"/>
      <c r="I48" s="84"/>
      <c r="J48" s="84"/>
      <c r="K48" s="84"/>
      <c r="L48" s="84"/>
      <c r="M48" s="84"/>
      <c r="N48" s="84"/>
      <c r="O48" s="84"/>
      <c r="P48" s="85"/>
    </row>
    <row r="49" spans="1:18" ht="45" customHeight="1" x14ac:dyDescent="0.25">
      <c r="A49" s="20"/>
      <c r="B49" s="464" t="s">
        <v>18</v>
      </c>
      <c r="C49" s="465"/>
      <c r="D49" s="466"/>
      <c r="E49" s="87"/>
      <c r="F49" s="88"/>
      <c r="G49" s="89"/>
      <c r="H49" s="90"/>
      <c r="I49" s="88"/>
      <c r="J49" s="88"/>
      <c r="K49" s="88"/>
      <c r="L49" s="88"/>
      <c r="M49" s="88"/>
      <c r="N49" s="88"/>
      <c r="O49" s="88"/>
      <c r="P49" s="89"/>
      <c r="Q49" s="27"/>
      <c r="R49" s="28"/>
    </row>
    <row r="50" spans="1:18" ht="30" customHeight="1" x14ac:dyDescent="0.25">
      <c r="A50" s="20"/>
      <c r="B50" s="467" t="s">
        <v>15</v>
      </c>
      <c r="C50" s="468"/>
      <c r="D50" s="469"/>
      <c r="E50" s="87"/>
      <c r="F50" s="88"/>
      <c r="G50" s="89"/>
      <c r="H50" s="90"/>
      <c r="I50" s="88"/>
      <c r="J50" s="88"/>
      <c r="K50" s="88"/>
      <c r="L50" s="88"/>
      <c r="M50" s="88"/>
      <c r="N50" s="88"/>
      <c r="O50" s="88"/>
      <c r="P50" s="89"/>
    </row>
    <row r="51" spans="1:18" ht="30.75" customHeight="1" x14ac:dyDescent="0.25">
      <c r="A51" s="20"/>
      <c r="B51" s="467" t="s">
        <v>13</v>
      </c>
      <c r="C51" s="468"/>
      <c r="D51" s="469"/>
      <c r="E51" s="87"/>
      <c r="F51" s="88"/>
      <c r="G51" s="89"/>
      <c r="H51" s="90"/>
      <c r="I51" s="88"/>
      <c r="J51" s="88"/>
      <c r="K51" s="88"/>
      <c r="L51" s="88"/>
      <c r="M51" s="88"/>
      <c r="N51" s="88"/>
      <c r="O51" s="88"/>
      <c r="P51" s="89"/>
    </row>
    <row r="52" spans="1:18" ht="30.75" customHeight="1" x14ac:dyDescent="0.25">
      <c r="A52" s="20"/>
      <c r="B52" s="467" t="s">
        <v>14</v>
      </c>
      <c r="C52" s="468"/>
      <c r="D52" s="469"/>
      <c r="E52" s="87"/>
      <c r="F52" s="88"/>
      <c r="G52" s="89"/>
      <c r="H52" s="90"/>
      <c r="I52" s="88"/>
      <c r="J52" s="88"/>
      <c r="K52" s="88"/>
      <c r="L52" s="88"/>
      <c r="M52" s="88"/>
      <c r="N52" s="88"/>
      <c r="O52" s="88"/>
      <c r="P52" s="89"/>
    </row>
    <row r="53" spans="1:18" ht="15.75" customHeight="1" thickBot="1" x14ac:dyDescent="0.3">
      <c r="A53" s="20"/>
      <c r="B53" s="464" t="s">
        <v>16</v>
      </c>
      <c r="C53" s="465"/>
      <c r="D53" s="466"/>
      <c r="E53" s="91"/>
      <c r="F53" s="92"/>
      <c r="G53" s="93"/>
      <c r="H53" s="94"/>
      <c r="I53" s="92"/>
      <c r="J53" s="92"/>
      <c r="K53" s="92"/>
      <c r="L53" s="92"/>
      <c r="M53" s="92"/>
      <c r="N53" s="92"/>
      <c r="O53" s="92"/>
      <c r="P53" s="93"/>
    </row>
    <row r="54" spans="1:18" ht="15.75" customHeight="1" thickTop="1" x14ac:dyDescent="0.25">
      <c r="A54" s="20"/>
      <c r="B54" s="470" t="s">
        <v>21</v>
      </c>
      <c r="C54" s="471"/>
      <c r="D54" s="472"/>
      <c r="E54" s="59">
        <f t="shared" ref="E54" si="55">SUM(E48:E53)</f>
        <v>0</v>
      </c>
      <c r="F54" s="60">
        <f t="shared" ref="F54" si="56">SUM(F48:F53)</f>
        <v>0</v>
      </c>
      <c r="G54" s="61">
        <f t="shared" ref="G54" si="57">SUM(G48:G53)</f>
        <v>0</v>
      </c>
      <c r="H54" s="62">
        <f t="shared" ref="H54" si="58">SUM(H48:H53)</f>
        <v>0</v>
      </c>
      <c r="I54" s="60">
        <f t="shared" ref="I54" si="59">SUM(I48:I53)</f>
        <v>0</v>
      </c>
      <c r="J54" s="60">
        <f t="shared" ref="J54" si="60">SUM(J48:J53)</f>
        <v>0</v>
      </c>
      <c r="K54" s="60">
        <f t="shared" ref="K54" si="61">SUM(K48:K53)</f>
        <v>0</v>
      </c>
      <c r="L54" s="60">
        <f t="shared" ref="L54" si="62">SUM(L48:L53)</f>
        <v>0</v>
      </c>
      <c r="M54" s="60">
        <f t="shared" ref="M54" si="63">SUM(M48:M53)</f>
        <v>0</v>
      </c>
      <c r="N54" s="60">
        <f t="shared" ref="N54" si="64">SUM(N48:N53)</f>
        <v>0</v>
      </c>
      <c r="O54" s="60">
        <f t="shared" ref="O54" si="65">SUM(O48:O53)</f>
        <v>0</v>
      </c>
      <c r="P54" s="61">
        <f t="shared" ref="P54" si="66">SUM(P48:P53)</f>
        <v>0</v>
      </c>
    </row>
    <row r="55" spans="1:18" ht="15.75" customHeight="1" x14ac:dyDescent="0.25">
      <c r="A55" s="20"/>
      <c r="B55" s="464" t="s">
        <v>22</v>
      </c>
      <c r="C55" s="465"/>
      <c r="D55" s="466"/>
      <c r="E55" s="87"/>
      <c r="F55" s="88"/>
      <c r="G55" s="89"/>
      <c r="H55" s="90"/>
      <c r="I55" s="88"/>
      <c r="J55" s="88"/>
      <c r="K55" s="88"/>
      <c r="L55" s="88"/>
      <c r="M55" s="88"/>
      <c r="N55" s="88"/>
      <c r="O55" s="88"/>
      <c r="P55" s="89"/>
    </row>
    <row r="56" spans="1:18" ht="15.75" customHeight="1" thickBot="1" x14ac:dyDescent="0.3">
      <c r="A56" s="20"/>
      <c r="B56" s="473" t="s">
        <v>23</v>
      </c>
      <c r="C56" s="474"/>
      <c r="D56" s="475"/>
      <c r="E56" s="67" t="str">
        <f t="shared" ref="E56" si="67">IF(+E57=0," ",+E57-E54-E55)</f>
        <v xml:space="preserve"> </v>
      </c>
      <c r="F56" s="68" t="str">
        <f t="shared" ref="F56" si="68">IF(+F57=0," ",+F57-F54-F55)</f>
        <v xml:space="preserve"> </v>
      </c>
      <c r="G56" s="69" t="str">
        <f t="shared" ref="G56" si="69">IF(+G57=0," ",+G57-G54-G55)</f>
        <v xml:space="preserve"> </v>
      </c>
      <c r="H56" s="70" t="str">
        <f t="shared" ref="H56" si="70">IF(+H57=0," ",+H57-H54-H55)</f>
        <v xml:space="preserve"> </v>
      </c>
      <c r="I56" s="68" t="str">
        <f t="shared" ref="I56" si="71">IF(+I57=0," ",+I57-I54-I55)</f>
        <v xml:space="preserve"> </v>
      </c>
      <c r="J56" s="68" t="str">
        <f t="shared" ref="J56" si="72">IF(+J57=0," ",+J57-J54-J55)</f>
        <v xml:space="preserve"> </v>
      </c>
      <c r="K56" s="68" t="str">
        <f>IF(+K57=0," ",+K57-K54-K55)</f>
        <v xml:space="preserve"> </v>
      </c>
      <c r="L56" s="68" t="str">
        <f t="shared" ref="L56" si="73">IF(+L57=0," ",+L57-L54-L55)</f>
        <v xml:space="preserve"> </v>
      </c>
      <c r="M56" s="68" t="str">
        <f t="shared" ref="M56" si="74">IF(+M57=0," ",+M57-M54-M55)</f>
        <v xml:space="preserve"> </v>
      </c>
      <c r="N56" s="68" t="str">
        <f t="shared" ref="N56" si="75">IF(+N57=0," ",+N57-N54-N55)</f>
        <v xml:space="preserve"> </v>
      </c>
      <c r="O56" s="68" t="str">
        <f t="shared" ref="O56" si="76">IF(+O57=0," ",+O57-O54-O55)</f>
        <v xml:space="preserve"> </v>
      </c>
      <c r="P56" s="69" t="str">
        <f t="shared" ref="P56" si="77">IF(+P57=0," ",+P57-P54-P55)</f>
        <v xml:space="preserve"> </v>
      </c>
    </row>
    <row r="57" spans="1:18" ht="17.25" thickTop="1" thickBot="1" x14ac:dyDescent="0.3">
      <c r="A57" s="20"/>
      <c r="B57" s="458" t="s">
        <v>24</v>
      </c>
      <c r="C57" s="459"/>
      <c r="D57" s="460"/>
      <c r="E57" s="63">
        <f t="shared" ref="E57:J57" si="78">IF(COUNTBLANK(E48:E53)=6,0,1)</f>
        <v>0</v>
      </c>
      <c r="F57" s="64">
        <f t="shared" si="78"/>
        <v>0</v>
      </c>
      <c r="G57" s="65">
        <f t="shared" si="78"/>
        <v>0</v>
      </c>
      <c r="H57" s="66">
        <f t="shared" si="78"/>
        <v>0</v>
      </c>
      <c r="I57" s="64">
        <f t="shared" si="78"/>
        <v>0</v>
      </c>
      <c r="J57" s="64">
        <f t="shared" si="78"/>
        <v>0</v>
      </c>
      <c r="K57" s="64">
        <f>IF(COUNTBLANK(K48:K53)=6,0,1)</f>
        <v>0</v>
      </c>
      <c r="L57" s="64">
        <f t="shared" ref="L57:P57" si="79">IF(COUNTBLANK(L48:L53)=6,0,1)</f>
        <v>0</v>
      </c>
      <c r="M57" s="64">
        <f t="shared" si="79"/>
        <v>0</v>
      </c>
      <c r="N57" s="64">
        <f t="shared" si="79"/>
        <v>0</v>
      </c>
      <c r="O57" s="64">
        <f t="shared" si="79"/>
        <v>0</v>
      </c>
      <c r="P57" s="65">
        <f t="shared" si="79"/>
        <v>0</v>
      </c>
    </row>
    <row r="58" spans="1:18" ht="16.5" thickBot="1" x14ac:dyDescent="0.3">
      <c r="A58" s="25"/>
      <c r="B58" s="26"/>
      <c r="C58" s="26"/>
      <c r="D58" s="26"/>
      <c r="E58" s="22"/>
      <c r="F58" s="22"/>
      <c r="G58" s="42"/>
      <c r="H58" s="22"/>
      <c r="I58" s="22"/>
      <c r="J58" s="22"/>
      <c r="K58" s="22"/>
      <c r="L58" s="22"/>
      <c r="M58" s="22"/>
      <c r="N58" s="22"/>
      <c r="O58" s="22"/>
      <c r="P58" s="23"/>
    </row>
    <row r="59" spans="1:18" ht="16.5" thickBot="1" x14ac:dyDescent="0.3">
      <c r="A59" s="71">
        <v>5</v>
      </c>
      <c r="B59" s="431"/>
      <c r="C59" s="82"/>
      <c r="D59" s="82"/>
      <c r="E59" s="55"/>
      <c r="F59" s="56"/>
      <c r="G59" s="57"/>
      <c r="H59" s="56"/>
      <c r="I59" s="56"/>
      <c r="J59" s="56"/>
      <c r="K59" s="56"/>
      <c r="L59" s="56"/>
      <c r="M59" s="56"/>
      <c r="N59" s="56"/>
      <c r="O59" s="56"/>
      <c r="P59" s="57"/>
    </row>
    <row r="60" spans="1:18" ht="30.75" customHeight="1" x14ac:dyDescent="0.25">
      <c r="A60" s="20"/>
      <c r="B60" s="461" t="s">
        <v>12</v>
      </c>
      <c r="C60" s="462"/>
      <c r="D60" s="463"/>
      <c r="E60" s="83"/>
      <c r="F60" s="84"/>
      <c r="G60" s="85"/>
      <c r="H60" s="86"/>
      <c r="I60" s="84"/>
      <c r="J60" s="84"/>
      <c r="K60" s="84"/>
      <c r="L60" s="84"/>
      <c r="M60" s="84"/>
      <c r="N60" s="84"/>
      <c r="O60" s="84"/>
      <c r="P60" s="85"/>
    </row>
    <row r="61" spans="1:18" ht="45" customHeight="1" x14ac:dyDescent="0.25">
      <c r="A61" s="20"/>
      <c r="B61" s="464" t="s">
        <v>18</v>
      </c>
      <c r="C61" s="465"/>
      <c r="D61" s="466"/>
      <c r="E61" s="87"/>
      <c r="F61" s="88"/>
      <c r="G61" s="89"/>
      <c r="H61" s="90"/>
      <c r="I61" s="88"/>
      <c r="J61" s="88"/>
      <c r="K61" s="88"/>
      <c r="L61" s="88"/>
      <c r="M61" s="88"/>
      <c r="N61" s="88"/>
      <c r="O61" s="88"/>
      <c r="P61" s="89"/>
    </row>
    <row r="62" spans="1:18" ht="30" customHeight="1" x14ac:dyDescent="0.25">
      <c r="A62" s="20"/>
      <c r="B62" s="467" t="s">
        <v>15</v>
      </c>
      <c r="C62" s="468"/>
      <c r="D62" s="469"/>
      <c r="E62" s="87"/>
      <c r="F62" s="88"/>
      <c r="G62" s="89"/>
      <c r="H62" s="90"/>
      <c r="I62" s="88"/>
      <c r="J62" s="88"/>
      <c r="K62" s="88"/>
      <c r="L62" s="88"/>
      <c r="M62" s="88"/>
      <c r="N62" s="88"/>
      <c r="O62" s="88"/>
      <c r="P62" s="89"/>
    </row>
    <row r="63" spans="1:18" ht="30.75" customHeight="1" x14ac:dyDescent="0.25">
      <c r="A63" s="20"/>
      <c r="B63" s="467" t="s">
        <v>13</v>
      </c>
      <c r="C63" s="468"/>
      <c r="D63" s="469"/>
      <c r="E63" s="87"/>
      <c r="F63" s="88"/>
      <c r="G63" s="89"/>
      <c r="H63" s="90"/>
      <c r="I63" s="88"/>
      <c r="J63" s="88"/>
      <c r="K63" s="88"/>
      <c r="L63" s="88"/>
      <c r="M63" s="88"/>
      <c r="N63" s="88"/>
      <c r="O63" s="88"/>
      <c r="P63" s="89"/>
    </row>
    <row r="64" spans="1:18" ht="30.75" customHeight="1" x14ac:dyDescent="0.25">
      <c r="A64" s="20"/>
      <c r="B64" s="467" t="s">
        <v>14</v>
      </c>
      <c r="C64" s="468"/>
      <c r="D64" s="469"/>
      <c r="E64" s="87"/>
      <c r="F64" s="88"/>
      <c r="G64" s="89"/>
      <c r="H64" s="90"/>
      <c r="I64" s="88"/>
      <c r="J64" s="88"/>
      <c r="K64" s="88"/>
      <c r="L64" s="88"/>
      <c r="M64" s="88"/>
      <c r="N64" s="88"/>
      <c r="O64" s="88"/>
      <c r="P64" s="89"/>
    </row>
    <row r="65" spans="1:18" ht="15.75" customHeight="1" thickBot="1" x14ac:dyDescent="0.3">
      <c r="A65" s="20"/>
      <c r="B65" s="464" t="s">
        <v>16</v>
      </c>
      <c r="C65" s="465"/>
      <c r="D65" s="466"/>
      <c r="E65" s="91"/>
      <c r="F65" s="92"/>
      <c r="G65" s="93"/>
      <c r="H65" s="94"/>
      <c r="I65" s="92"/>
      <c r="J65" s="92"/>
      <c r="K65" s="92"/>
      <c r="L65" s="92"/>
      <c r="M65" s="92"/>
      <c r="N65" s="92"/>
      <c r="O65" s="92"/>
      <c r="P65" s="93"/>
    </row>
    <row r="66" spans="1:18" ht="15.75" customHeight="1" thickTop="1" x14ac:dyDescent="0.25">
      <c r="A66" s="20"/>
      <c r="B66" s="470" t="s">
        <v>21</v>
      </c>
      <c r="C66" s="471"/>
      <c r="D66" s="472"/>
      <c r="E66" s="59">
        <f t="shared" ref="E66" si="80">SUM(E60:E65)</f>
        <v>0</v>
      </c>
      <c r="F66" s="60">
        <f t="shared" ref="F66" si="81">SUM(F60:F65)</f>
        <v>0</v>
      </c>
      <c r="G66" s="61">
        <f t="shared" ref="G66" si="82">SUM(G60:G65)</f>
        <v>0</v>
      </c>
      <c r="H66" s="62">
        <f t="shared" ref="H66" si="83">SUM(H60:H65)</f>
        <v>0</v>
      </c>
      <c r="I66" s="60">
        <f t="shared" ref="I66" si="84">SUM(I60:I65)</f>
        <v>0</v>
      </c>
      <c r="J66" s="60">
        <f t="shared" ref="J66" si="85">SUM(J60:J65)</f>
        <v>0</v>
      </c>
      <c r="K66" s="60">
        <f t="shared" ref="K66" si="86">SUM(K60:K65)</f>
        <v>0</v>
      </c>
      <c r="L66" s="60">
        <f t="shared" ref="L66" si="87">SUM(L60:L65)</f>
        <v>0</v>
      </c>
      <c r="M66" s="60">
        <f t="shared" ref="M66" si="88">SUM(M60:M65)</f>
        <v>0</v>
      </c>
      <c r="N66" s="60">
        <f t="shared" ref="N66" si="89">SUM(N60:N65)</f>
        <v>0</v>
      </c>
      <c r="O66" s="60">
        <f t="shared" ref="O66" si="90">SUM(O60:O65)</f>
        <v>0</v>
      </c>
      <c r="P66" s="61">
        <f t="shared" ref="P66" si="91">SUM(P60:P65)</f>
        <v>0</v>
      </c>
    </row>
    <row r="67" spans="1:18" ht="15.75" customHeight="1" x14ac:dyDescent="0.25">
      <c r="A67" s="20"/>
      <c r="B67" s="464" t="s">
        <v>22</v>
      </c>
      <c r="C67" s="465"/>
      <c r="D67" s="466"/>
      <c r="E67" s="87"/>
      <c r="F67" s="88"/>
      <c r="G67" s="89"/>
      <c r="H67" s="90"/>
      <c r="I67" s="88"/>
      <c r="J67" s="88"/>
      <c r="K67" s="88"/>
      <c r="L67" s="88"/>
      <c r="M67" s="88"/>
      <c r="N67" s="88"/>
      <c r="O67" s="88"/>
      <c r="P67" s="89"/>
    </row>
    <row r="68" spans="1:18" ht="15.75" customHeight="1" thickBot="1" x14ac:dyDescent="0.3">
      <c r="A68" s="20"/>
      <c r="B68" s="473" t="s">
        <v>23</v>
      </c>
      <c r="C68" s="474"/>
      <c r="D68" s="475"/>
      <c r="E68" s="67" t="str">
        <f t="shared" ref="E68" si="92">IF(+E69=0," ",+E69-E66-E67)</f>
        <v xml:space="preserve"> </v>
      </c>
      <c r="F68" s="68" t="str">
        <f t="shared" ref="F68" si="93">IF(+F69=0," ",+F69-F66-F67)</f>
        <v xml:space="preserve"> </v>
      </c>
      <c r="G68" s="69" t="str">
        <f t="shared" ref="G68" si="94">IF(+G69=0," ",+G69-G66-G67)</f>
        <v xml:space="preserve"> </v>
      </c>
      <c r="H68" s="70" t="str">
        <f t="shared" ref="H68" si="95">IF(+H69=0," ",+H69-H66-H67)</f>
        <v xml:space="preserve"> </v>
      </c>
      <c r="I68" s="68" t="str">
        <f t="shared" ref="I68" si="96">IF(+I69=0," ",+I69-I66-I67)</f>
        <v xml:space="preserve"> </v>
      </c>
      <c r="J68" s="68" t="str">
        <f t="shared" ref="J68" si="97">IF(+J69=0," ",+J69-J66-J67)</f>
        <v xml:space="preserve"> </v>
      </c>
      <c r="K68" s="68" t="str">
        <f>IF(+K69=0," ",+K69-K66-K67)</f>
        <v xml:space="preserve"> </v>
      </c>
      <c r="L68" s="68" t="str">
        <f t="shared" ref="L68" si="98">IF(+L69=0," ",+L69-L66-L67)</f>
        <v xml:space="preserve"> </v>
      </c>
      <c r="M68" s="68" t="str">
        <f t="shared" ref="M68" si="99">IF(+M69=0," ",+M69-M66-M67)</f>
        <v xml:space="preserve"> </v>
      </c>
      <c r="N68" s="68" t="str">
        <f t="shared" ref="N68" si="100">IF(+N69=0," ",+N69-N66-N67)</f>
        <v xml:space="preserve"> </v>
      </c>
      <c r="O68" s="68" t="str">
        <f t="shared" ref="O68" si="101">IF(+O69=0," ",+O69-O66-O67)</f>
        <v xml:space="preserve"> </v>
      </c>
      <c r="P68" s="69" t="str">
        <f t="shared" ref="P68" si="102">IF(+P69=0," ",+P69-P66-P67)</f>
        <v xml:space="preserve"> </v>
      </c>
    </row>
    <row r="69" spans="1:18" ht="17.25" thickTop="1" thickBot="1" x14ac:dyDescent="0.3">
      <c r="A69" s="20"/>
      <c r="B69" s="458" t="s">
        <v>24</v>
      </c>
      <c r="C69" s="459"/>
      <c r="D69" s="460"/>
      <c r="E69" s="63">
        <f t="shared" ref="E69:J69" si="103">IF(COUNTBLANK(E60:E65)=6,0,1)</f>
        <v>0</v>
      </c>
      <c r="F69" s="64">
        <f t="shared" si="103"/>
        <v>0</v>
      </c>
      <c r="G69" s="65">
        <f t="shared" si="103"/>
        <v>0</v>
      </c>
      <c r="H69" s="66">
        <f t="shared" si="103"/>
        <v>0</v>
      </c>
      <c r="I69" s="64">
        <f t="shared" si="103"/>
        <v>0</v>
      </c>
      <c r="J69" s="64">
        <f t="shared" si="103"/>
        <v>0</v>
      </c>
      <c r="K69" s="64">
        <f>IF(COUNTBLANK(K60:K65)=6,0,1)</f>
        <v>0</v>
      </c>
      <c r="L69" s="64">
        <f t="shared" ref="L69:P69" si="104">IF(COUNTBLANK(L60:L65)=6,0,1)</f>
        <v>0</v>
      </c>
      <c r="M69" s="64">
        <f t="shared" si="104"/>
        <v>0</v>
      </c>
      <c r="N69" s="64">
        <f t="shared" si="104"/>
        <v>0</v>
      </c>
      <c r="O69" s="64">
        <f t="shared" si="104"/>
        <v>0</v>
      </c>
      <c r="P69" s="65">
        <f t="shared" si="104"/>
        <v>0</v>
      </c>
    </row>
    <row r="70" spans="1:18" ht="16.5" thickBot="1" x14ac:dyDescent="0.3">
      <c r="A70" s="25"/>
      <c r="B70" s="29"/>
      <c r="C70" s="29"/>
      <c r="D70" s="29"/>
      <c r="E70" s="22"/>
      <c r="F70" s="22"/>
      <c r="G70" s="42"/>
      <c r="H70" s="22"/>
      <c r="I70" s="22"/>
      <c r="J70" s="22"/>
      <c r="K70" s="22"/>
      <c r="L70" s="22"/>
      <c r="M70" s="22"/>
      <c r="N70" s="22"/>
      <c r="O70" s="22"/>
      <c r="P70" s="23"/>
    </row>
    <row r="71" spans="1:18" ht="16.5" thickBot="1" x14ac:dyDescent="0.3">
      <c r="A71" s="71">
        <v>6</v>
      </c>
      <c r="B71" s="431"/>
      <c r="C71" s="82"/>
      <c r="D71" s="82"/>
      <c r="E71" s="55"/>
      <c r="F71" s="56"/>
      <c r="G71" s="57"/>
      <c r="H71" s="56"/>
      <c r="I71" s="56"/>
      <c r="J71" s="56"/>
      <c r="K71" s="56"/>
      <c r="L71" s="56"/>
      <c r="M71" s="56"/>
      <c r="N71" s="56"/>
      <c r="O71" s="56"/>
      <c r="P71" s="57"/>
    </row>
    <row r="72" spans="1:18" ht="30" customHeight="1" x14ac:dyDescent="0.25">
      <c r="A72" s="20"/>
      <c r="B72" s="461" t="s">
        <v>12</v>
      </c>
      <c r="C72" s="462"/>
      <c r="D72" s="463"/>
      <c r="E72" s="83"/>
      <c r="F72" s="84"/>
      <c r="G72" s="85"/>
      <c r="H72" s="86"/>
      <c r="I72" s="84"/>
      <c r="J72" s="84"/>
      <c r="K72" s="84"/>
      <c r="L72" s="84"/>
      <c r="M72" s="84"/>
      <c r="N72" s="84"/>
      <c r="O72" s="84"/>
      <c r="P72" s="85"/>
    </row>
    <row r="73" spans="1:18" ht="45" customHeight="1" x14ac:dyDescent="0.25">
      <c r="A73" s="20"/>
      <c r="B73" s="464" t="s">
        <v>18</v>
      </c>
      <c r="C73" s="465"/>
      <c r="D73" s="466"/>
      <c r="E73" s="87"/>
      <c r="F73" s="88"/>
      <c r="G73" s="89"/>
      <c r="H73" s="90"/>
      <c r="I73" s="88"/>
      <c r="J73" s="88"/>
      <c r="K73" s="88"/>
      <c r="L73" s="88"/>
      <c r="M73" s="88"/>
      <c r="N73" s="88"/>
      <c r="O73" s="88"/>
      <c r="P73" s="89"/>
    </row>
    <row r="74" spans="1:18" ht="30" customHeight="1" x14ac:dyDescent="0.25">
      <c r="A74" s="20"/>
      <c r="B74" s="467" t="s">
        <v>15</v>
      </c>
      <c r="C74" s="468"/>
      <c r="D74" s="469"/>
      <c r="E74" s="87"/>
      <c r="F74" s="88"/>
      <c r="G74" s="89"/>
      <c r="H74" s="90"/>
      <c r="I74" s="88"/>
      <c r="J74" s="88"/>
      <c r="K74" s="88"/>
      <c r="L74" s="88"/>
      <c r="M74" s="88"/>
      <c r="N74" s="88"/>
      <c r="O74" s="88"/>
      <c r="P74" s="89"/>
    </row>
    <row r="75" spans="1:18" ht="30" customHeight="1" x14ac:dyDescent="0.25">
      <c r="A75" s="20"/>
      <c r="B75" s="467" t="s">
        <v>13</v>
      </c>
      <c r="C75" s="468"/>
      <c r="D75" s="469"/>
      <c r="E75" s="87"/>
      <c r="F75" s="88"/>
      <c r="G75" s="89"/>
      <c r="H75" s="90"/>
      <c r="I75" s="88"/>
      <c r="J75" s="88"/>
      <c r="K75" s="88"/>
      <c r="L75" s="88"/>
      <c r="M75" s="88"/>
      <c r="N75" s="88"/>
      <c r="O75" s="88"/>
      <c r="P75" s="89"/>
      <c r="R75" s="14" t="s">
        <v>11</v>
      </c>
    </row>
    <row r="76" spans="1:18" ht="30" customHeight="1" x14ac:dyDescent="0.25">
      <c r="A76" s="20"/>
      <c r="B76" s="467" t="s">
        <v>14</v>
      </c>
      <c r="C76" s="468"/>
      <c r="D76" s="469"/>
      <c r="E76" s="87"/>
      <c r="F76" s="88"/>
      <c r="G76" s="89"/>
      <c r="H76" s="90"/>
      <c r="I76" s="88"/>
      <c r="J76" s="88"/>
      <c r="K76" s="88"/>
      <c r="L76" s="88"/>
      <c r="M76" s="88"/>
      <c r="N76" s="88"/>
      <c r="O76" s="88"/>
      <c r="P76" s="89"/>
    </row>
    <row r="77" spans="1:18" ht="15.75" customHeight="1" thickBot="1" x14ac:dyDescent="0.3">
      <c r="A77" s="20"/>
      <c r="B77" s="464" t="s">
        <v>16</v>
      </c>
      <c r="C77" s="465"/>
      <c r="D77" s="466"/>
      <c r="E77" s="91"/>
      <c r="F77" s="92"/>
      <c r="G77" s="93"/>
      <c r="H77" s="94"/>
      <c r="I77" s="92"/>
      <c r="J77" s="92"/>
      <c r="K77" s="92"/>
      <c r="L77" s="92"/>
      <c r="M77" s="92"/>
      <c r="N77" s="92"/>
      <c r="O77" s="92"/>
      <c r="P77" s="93"/>
    </row>
    <row r="78" spans="1:18" ht="15.75" customHeight="1" thickTop="1" x14ac:dyDescent="0.25">
      <c r="A78" s="20"/>
      <c r="B78" s="470" t="s">
        <v>21</v>
      </c>
      <c r="C78" s="471"/>
      <c r="D78" s="472"/>
      <c r="E78" s="59">
        <f t="shared" ref="E78" si="105">SUM(E72:E77)</f>
        <v>0</v>
      </c>
      <c r="F78" s="60">
        <f t="shared" ref="F78" si="106">SUM(F72:F77)</f>
        <v>0</v>
      </c>
      <c r="G78" s="61">
        <f t="shared" ref="G78" si="107">SUM(G72:G77)</f>
        <v>0</v>
      </c>
      <c r="H78" s="62">
        <f t="shared" ref="H78" si="108">SUM(H72:H77)</f>
        <v>0</v>
      </c>
      <c r="I78" s="60">
        <f t="shared" ref="I78" si="109">SUM(I72:I77)</f>
        <v>0</v>
      </c>
      <c r="J78" s="60">
        <f t="shared" ref="J78" si="110">SUM(J72:J77)</f>
        <v>0</v>
      </c>
      <c r="K78" s="60">
        <f t="shared" ref="K78" si="111">SUM(K72:K77)</f>
        <v>0</v>
      </c>
      <c r="L78" s="60">
        <f t="shared" ref="L78" si="112">SUM(L72:L77)</f>
        <v>0</v>
      </c>
      <c r="M78" s="60">
        <f t="shared" ref="M78" si="113">SUM(M72:M77)</f>
        <v>0</v>
      </c>
      <c r="N78" s="60">
        <f t="shared" ref="N78" si="114">SUM(N72:N77)</f>
        <v>0</v>
      </c>
      <c r="O78" s="60">
        <f t="shared" ref="O78" si="115">SUM(O72:O77)</f>
        <v>0</v>
      </c>
      <c r="P78" s="61">
        <f t="shared" ref="P78" si="116">SUM(P72:P77)</f>
        <v>0</v>
      </c>
    </row>
    <row r="79" spans="1:18" ht="15.75" customHeight="1" x14ac:dyDescent="0.25">
      <c r="A79" s="20"/>
      <c r="B79" s="464" t="s">
        <v>22</v>
      </c>
      <c r="C79" s="465"/>
      <c r="D79" s="466"/>
      <c r="E79" s="87"/>
      <c r="F79" s="88"/>
      <c r="G79" s="89"/>
      <c r="H79" s="90"/>
      <c r="I79" s="88"/>
      <c r="J79" s="88"/>
      <c r="K79" s="88"/>
      <c r="L79" s="88"/>
      <c r="M79" s="88"/>
      <c r="N79" s="88"/>
      <c r="O79" s="88"/>
      <c r="P79" s="89"/>
    </row>
    <row r="80" spans="1:18" ht="15.75" customHeight="1" thickBot="1" x14ac:dyDescent="0.3">
      <c r="A80" s="20"/>
      <c r="B80" s="473" t="s">
        <v>23</v>
      </c>
      <c r="C80" s="474"/>
      <c r="D80" s="475"/>
      <c r="E80" s="67" t="str">
        <f t="shared" ref="E80" si="117">IF(+E81=0," ",+E81-E78-E79)</f>
        <v xml:space="preserve"> </v>
      </c>
      <c r="F80" s="68" t="str">
        <f t="shared" ref="F80" si="118">IF(+F81=0," ",+F81-F78-F79)</f>
        <v xml:space="preserve"> </v>
      </c>
      <c r="G80" s="69" t="str">
        <f t="shared" ref="G80" si="119">IF(+G81=0," ",+G81-G78-G79)</f>
        <v xml:space="preserve"> </v>
      </c>
      <c r="H80" s="70" t="str">
        <f t="shared" ref="H80" si="120">IF(+H81=0," ",+H81-H78-H79)</f>
        <v xml:space="preserve"> </v>
      </c>
      <c r="I80" s="68" t="str">
        <f t="shared" ref="I80" si="121">IF(+I81=0," ",+I81-I78-I79)</f>
        <v xml:space="preserve"> </v>
      </c>
      <c r="J80" s="68" t="str">
        <f t="shared" ref="J80" si="122">IF(+J81=0," ",+J81-J78-J79)</f>
        <v xml:space="preserve"> </v>
      </c>
      <c r="K80" s="68" t="str">
        <f>IF(+K81=0," ",+K81-K78-K79)</f>
        <v xml:space="preserve"> </v>
      </c>
      <c r="L80" s="68" t="str">
        <f t="shared" ref="L80" si="123">IF(+L81=0," ",+L81-L78-L79)</f>
        <v xml:space="preserve"> </v>
      </c>
      <c r="M80" s="68" t="str">
        <f t="shared" ref="M80" si="124">IF(+M81=0," ",+M81-M78-M79)</f>
        <v xml:space="preserve"> </v>
      </c>
      <c r="N80" s="68" t="str">
        <f t="shared" ref="N80" si="125">IF(+N81=0," ",+N81-N78-N79)</f>
        <v xml:space="preserve"> </v>
      </c>
      <c r="O80" s="68" t="str">
        <f t="shared" ref="O80" si="126">IF(+O81=0," ",+O81-O78-O79)</f>
        <v xml:space="preserve"> </v>
      </c>
      <c r="P80" s="69" t="str">
        <f t="shared" ref="P80" si="127">IF(+P81=0," ",+P81-P78-P79)</f>
        <v xml:space="preserve"> </v>
      </c>
    </row>
    <row r="81" spans="1:19" ht="17.25" thickTop="1" thickBot="1" x14ac:dyDescent="0.3">
      <c r="A81" s="20"/>
      <c r="B81" s="458" t="s">
        <v>24</v>
      </c>
      <c r="C81" s="459"/>
      <c r="D81" s="460"/>
      <c r="E81" s="63">
        <f t="shared" ref="E81:J81" si="128">IF(COUNTBLANK(E72:E77)=6,0,1)</f>
        <v>0</v>
      </c>
      <c r="F81" s="64">
        <f t="shared" si="128"/>
        <v>0</v>
      </c>
      <c r="G81" s="65">
        <f t="shared" si="128"/>
        <v>0</v>
      </c>
      <c r="H81" s="66">
        <f t="shared" si="128"/>
        <v>0</v>
      </c>
      <c r="I81" s="64">
        <f t="shared" si="128"/>
        <v>0</v>
      </c>
      <c r="J81" s="64">
        <f t="shared" si="128"/>
        <v>0</v>
      </c>
      <c r="K81" s="64">
        <f>IF(COUNTBLANK(K72:K77)=6,0,1)</f>
        <v>0</v>
      </c>
      <c r="L81" s="64">
        <f t="shared" ref="L81:P81" si="129">IF(COUNTBLANK(L72:L77)=6,0,1)</f>
        <v>0</v>
      </c>
      <c r="M81" s="64">
        <f t="shared" si="129"/>
        <v>0</v>
      </c>
      <c r="N81" s="64">
        <f t="shared" si="129"/>
        <v>0</v>
      </c>
      <c r="O81" s="64">
        <f t="shared" si="129"/>
        <v>0</v>
      </c>
      <c r="P81" s="65">
        <f t="shared" si="129"/>
        <v>0</v>
      </c>
    </row>
    <row r="82" spans="1:19" ht="16.5" thickBot="1" x14ac:dyDescent="0.3">
      <c r="A82" s="20"/>
      <c r="B82" s="26"/>
      <c r="C82" s="26"/>
      <c r="D82" s="26"/>
      <c r="E82" s="30"/>
      <c r="F82" s="30"/>
      <c r="G82" s="42"/>
      <c r="H82" s="30"/>
      <c r="I82" s="30"/>
      <c r="J82" s="30"/>
      <c r="K82" s="30"/>
      <c r="L82" s="30"/>
      <c r="M82" s="30"/>
      <c r="N82" s="30"/>
      <c r="O82" s="30"/>
      <c r="P82" s="31"/>
    </row>
    <row r="83" spans="1:19" ht="16.5" thickBot="1" x14ac:dyDescent="0.3">
      <c r="A83" s="71">
        <v>7</v>
      </c>
      <c r="B83" s="431"/>
      <c r="C83" s="82"/>
      <c r="D83" s="82"/>
      <c r="E83" s="55"/>
      <c r="F83" s="56"/>
      <c r="G83" s="57"/>
      <c r="H83" s="56"/>
      <c r="I83" s="56"/>
      <c r="J83" s="56"/>
      <c r="K83" s="56"/>
      <c r="L83" s="56"/>
      <c r="M83" s="56"/>
      <c r="N83" s="56"/>
      <c r="O83" s="56"/>
      <c r="P83" s="57"/>
    </row>
    <row r="84" spans="1:19" ht="30.75" customHeight="1" x14ac:dyDescent="0.25">
      <c r="A84" s="20"/>
      <c r="B84" s="461" t="s">
        <v>12</v>
      </c>
      <c r="C84" s="462"/>
      <c r="D84" s="463"/>
      <c r="E84" s="83"/>
      <c r="F84" s="84"/>
      <c r="G84" s="85"/>
      <c r="H84" s="86"/>
      <c r="I84" s="84"/>
      <c r="J84" s="84"/>
      <c r="K84" s="84"/>
      <c r="L84" s="84"/>
      <c r="M84" s="84"/>
      <c r="N84" s="84"/>
      <c r="O84" s="84"/>
      <c r="P84" s="85"/>
      <c r="R84" s="14" t="s">
        <v>11</v>
      </c>
      <c r="S84" s="14" t="s">
        <v>11</v>
      </c>
    </row>
    <row r="85" spans="1:19" ht="45" customHeight="1" x14ac:dyDescent="0.25">
      <c r="A85" s="20"/>
      <c r="B85" s="464" t="s">
        <v>18</v>
      </c>
      <c r="C85" s="465"/>
      <c r="D85" s="466"/>
      <c r="E85" s="87"/>
      <c r="F85" s="88"/>
      <c r="G85" s="89"/>
      <c r="H85" s="90"/>
      <c r="I85" s="88"/>
      <c r="J85" s="88"/>
      <c r="K85" s="88"/>
      <c r="L85" s="88"/>
      <c r="M85" s="88"/>
      <c r="N85" s="88"/>
      <c r="O85" s="88"/>
      <c r="P85" s="89"/>
    </row>
    <row r="86" spans="1:19" ht="30" customHeight="1" x14ac:dyDescent="0.25">
      <c r="A86" s="20"/>
      <c r="B86" s="467" t="s">
        <v>15</v>
      </c>
      <c r="C86" s="468"/>
      <c r="D86" s="469"/>
      <c r="E86" s="87"/>
      <c r="F86" s="88"/>
      <c r="G86" s="89"/>
      <c r="H86" s="90"/>
      <c r="I86" s="88"/>
      <c r="J86" s="88"/>
      <c r="K86" s="88"/>
      <c r="L86" s="88"/>
      <c r="M86" s="88"/>
      <c r="N86" s="88"/>
      <c r="O86" s="88"/>
      <c r="P86" s="89"/>
    </row>
    <row r="87" spans="1:19" ht="30.75" customHeight="1" x14ac:dyDescent="0.25">
      <c r="A87" s="20"/>
      <c r="B87" s="467" t="s">
        <v>13</v>
      </c>
      <c r="C87" s="468"/>
      <c r="D87" s="469"/>
      <c r="E87" s="87"/>
      <c r="F87" s="88"/>
      <c r="G87" s="89"/>
      <c r="H87" s="90"/>
      <c r="I87" s="88"/>
      <c r="J87" s="88"/>
      <c r="K87" s="88"/>
      <c r="L87" s="88"/>
      <c r="M87" s="88"/>
      <c r="N87" s="88"/>
      <c r="O87" s="88"/>
      <c r="P87" s="89"/>
    </row>
    <row r="88" spans="1:19" ht="30.75" customHeight="1" x14ac:dyDescent="0.25">
      <c r="A88" s="20"/>
      <c r="B88" s="467" t="s">
        <v>14</v>
      </c>
      <c r="C88" s="468"/>
      <c r="D88" s="469"/>
      <c r="E88" s="87"/>
      <c r="F88" s="88"/>
      <c r="G88" s="89"/>
      <c r="H88" s="90"/>
      <c r="I88" s="88"/>
      <c r="J88" s="88"/>
      <c r="K88" s="88"/>
      <c r="L88" s="88"/>
      <c r="M88" s="88"/>
      <c r="N88" s="88"/>
      <c r="O88" s="88"/>
      <c r="P88" s="89"/>
    </row>
    <row r="89" spans="1:19" ht="15.75" customHeight="1" thickBot="1" x14ac:dyDescent="0.3">
      <c r="A89" s="20"/>
      <c r="B89" s="464" t="s">
        <v>16</v>
      </c>
      <c r="C89" s="465"/>
      <c r="D89" s="466"/>
      <c r="E89" s="91"/>
      <c r="F89" s="92"/>
      <c r="G89" s="93"/>
      <c r="H89" s="94"/>
      <c r="I89" s="92"/>
      <c r="J89" s="92"/>
      <c r="K89" s="92"/>
      <c r="L89" s="92"/>
      <c r="M89" s="92"/>
      <c r="N89" s="92"/>
      <c r="O89" s="92"/>
      <c r="P89" s="93"/>
    </row>
    <row r="90" spans="1:19" ht="15.75" customHeight="1" thickTop="1" x14ac:dyDescent="0.25">
      <c r="A90" s="20"/>
      <c r="B90" s="470" t="s">
        <v>21</v>
      </c>
      <c r="C90" s="471"/>
      <c r="D90" s="472"/>
      <c r="E90" s="59">
        <f t="shared" ref="E90" si="130">SUM(E84:E89)</f>
        <v>0</v>
      </c>
      <c r="F90" s="60">
        <f t="shared" ref="F90" si="131">SUM(F84:F89)</f>
        <v>0</v>
      </c>
      <c r="G90" s="61">
        <f t="shared" ref="G90" si="132">SUM(G84:G89)</f>
        <v>0</v>
      </c>
      <c r="H90" s="62">
        <f t="shared" ref="H90" si="133">SUM(H84:H89)</f>
        <v>0</v>
      </c>
      <c r="I90" s="60">
        <f t="shared" ref="I90" si="134">SUM(I84:I89)</f>
        <v>0</v>
      </c>
      <c r="J90" s="60">
        <f t="shared" ref="J90" si="135">SUM(J84:J89)</f>
        <v>0</v>
      </c>
      <c r="K90" s="60">
        <f t="shared" ref="K90" si="136">SUM(K84:K89)</f>
        <v>0</v>
      </c>
      <c r="L90" s="60">
        <f t="shared" ref="L90" si="137">SUM(L84:L89)</f>
        <v>0</v>
      </c>
      <c r="M90" s="60">
        <f t="shared" ref="M90" si="138">SUM(M84:M89)</f>
        <v>0</v>
      </c>
      <c r="N90" s="60">
        <f t="shared" ref="N90" si="139">SUM(N84:N89)</f>
        <v>0</v>
      </c>
      <c r="O90" s="60">
        <f t="shared" ref="O90" si="140">SUM(O84:O89)</f>
        <v>0</v>
      </c>
      <c r="P90" s="61">
        <f t="shared" ref="P90" si="141">SUM(P84:P89)</f>
        <v>0</v>
      </c>
    </row>
    <row r="91" spans="1:19" ht="15.75" customHeight="1" x14ac:dyDescent="0.25">
      <c r="A91" s="20"/>
      <c r="B91" s="464" t="s">
        <v>22</v>
      </c>
      <c r="C91" s="465"/>
      <c r="D91" s="466"/>
      <c r="E91" s="87"/>
      <c r="F91" s="88"/>
      <c r="G91" s="89"/>
      <c r="H91" s="90"/>
      <c r="I91" s="88"/>
      <c r="J91" s="88"/>
      <c r="K91" s="88"/>
      <c r="L91" s="88"/>
      <c r="M91" s="88"/>
      <c r="N91" s="88"/>
      <c r="O91" s="88"/>
      <c r="P91" s="89"/>
    </row>
    <row r="92" spans="1:19" ht="15.75" customHeight="1" thickBot="1" x14ac:dyDescent="0.3">
      <c r="A92" s="20"/>
      <c r="B92" s="473" t="s">
        <v>23</v>
      </c>
      <c r="C92" s="474"/>
      <c r="D92" s="475"/>
      <c r="E92" s="67" t="str">
        <f t="shared" ref="E92" si="142">IF(+E93=0," ",+E93-E90-E91)</f>
        <v xml:space="preserve"> </v>
      </c>
      <c r="F92" s="68" t="str">
        <f t="shared" ref="F92" si="143">IF(+F93=0," ",+F93-F90-F91)</f>
        <v xml:space="preserve"> </v>
      </c>
      <c r="G92" s="69" t="str">
        <f t="shared" ref="G92" si="144">IF(+G93=0," ",+G93-G90-G91)</f>
        <v xml:space="preserve"> </v>
      </c>
      <c r="H92" s="70" t="str">
        <f t="shared" ref="H92" si="145">IF(+H93=0," ",+H93-H90-H91)</f>
        <v xml:space="preserve"> </v>
      </c>
      <c r="I92" s="68" t="str">
        <f t="shared" ref="I92" si="146">IF(+I93=0," ",+I93-I90-I91)</f>
        <v xml:space="preserve"> </v>
      </c>
      <c r="J92" s="68" t="str">
        <f t="shared" ref="J92" si="147">IF(+J93=0," ",+J93-J90-J91)</f>
        <v xml:space="preserve"> </v>
      </c>
      <c r="K92" s="68" t="str">
        <f>IF(+K93=0," ",+K93-K90-K91)</f>
        <v xml:space="preserve"> </v>
      </c>
      <c r="L92" s="68" t="str">
        <f t="shared" ref="L92" si="148">IF(+L93=0," ",+L93-L90-L91)</f>
        <v xml:space="preserve"> </v>
      </c>
      <c r="M92" s="68" t="str">
        <f t="shared" ref="M92" si="149">IF(+M93=0," ",+M93-M90-M91)</f>
        <v xml:space="preserve"> </v>
      </c>
      <c r="N92" s="68" t="str">
        <f t="shared" ref="N92" si="150">IF(+N93=0," ",+N93-N90-N91)</f>
        <v xml:space="preserve"> </v>
      </c>
      <c r="O92" s="68" t="str">
        <f t="shared" ref="O92" si="151">IF(+O93=0," ",+O93-O90-O91)</f>
        <v xml:space="preserve"> </v>
      </c>
      <c r="P92" s="69" t="str">
        <f t="shared" ref="P92" si="152">IF(+P93=0," ",+P93-P90-P91)</f>
        <v xml:space="preserve"> </v>
      </c>
    </row>
    <row r="93" spans="1:19" ht="17.25" thickTop="1" thickBot="1" x14ac:dyDescent="0.3">
      <c r="A93" s="20"/>
      <c r="B93" s="458" t="s">
        <v>24</v>
      </c>
      <c r="C93" s="459"/>
      <c r="D93" s="460"/>
      <c r="E93" s="63">
        <f t="shared" ref="E93:J93" si="153">IF(COUNTBLANK(E84:E89)=6,0,1)</f>
        <v>0</v>
      </c>
      <c r="F93" s="64">
        <f t="shared" si="153"/>
        <v>0</v>
      </c>
      <c r="G93" s="65">
        <f t="shared" si="153"/>
        <v>0</v>
      </c>
      <c r="H93" s="66">
        <f t="shared" si="153"/>
        <v>0</v>
      </c>
      <c r="I93" s="64">
        <f t="shared" si="153"/>
        <v>0</v>
      </c>
      <c r="J93" s="64">
        <f t="shared" si="153"/>
        <v>0</v>
      </c>
      <c r="K93" s="64">
        <f>IF(COUNTBLANK(K84:K89)=6,0,1)</f>
        <v>0</v>
      </c>
      <c r="L93" s="64">
        <f t="shared" ref="L93:P93" si="154">IF(COUNTBLANK(L84:L89)=6,0,1)</f>
        <v>0</v>
      </c>
      <c r="M93" s="64">
        <f t="shared" si="154"/>
        <v>0</v>
      </c>
      <c r="N93" s="64">
        <f t="shared" si="154"/>
        <v>0</v>
      </c>
      <c r="O93" s="64">
        <f t="shared" si="154"/>
        <v>0</v>
      </c>
      <c r="P93" s="65">
        <f t="shared" si="154"/>
        <v>0</v>
      </c>
    </row>
    <row r="94" spans="1:19" ht="16.5" thickBot="1" x14ac:dyDescent="0.3">
      <c r="A94" s="20"/>
      <c r="B94" s="26"/>
      <c r="C94" s="26"/>
      <c r="D94" s="26"/>
      <c r="E94" s="30"/>
      <c r="F94" s="30"/>
      <c r="G94" s="42"/>
      <c r="H94" s="30"/>
      <c r="I94" s="30"/>
      <c r="J94" s="30"/>
      <c r="K94" s="30"/>
      <c r="L94" s="30"/>
      <c r="M94" s="30"/>
      <c r="N94" s="30"/>
      <c r="O94" s="30"/>
      <c r="P94" s="31"/>
    </row>
    <row r="95" spans="1:19" ht="16.5" thickBot="1" x14ac:dyDescent="0.3">
      <c r="A95" s="71">
        <v>8</v>
      </c>
      <c r="B95" s="431"/>
      <c r="C95" s="82"/>
      <c r="D95" s="82"/>
      <c r="E95" s="55"/>
      <c r="F95" s="56"/>
      <c r="G95" s="57"/>
      <c r="H95" s="56"/>
      <c r="I95" s="56"/>
      <c r="J95" s="56"/>
      <c r="K95" s="56"/>
      <c r="L95" s="56"/>
      <c r="M95" s="56"/>
      <c r="N95" s="56"/>
      <c r="O95" s="56"/>
      <c r="P95" s="57"/>
    </row>
    <row r="96" spans="1:19" ht="30.75" customHeight="1" x14ac:dyDescent="0.25">
      <c r="A96" s="20"/>
      <c r="B96" s="461" t="s">
        <v>12</v>
      </c>
      <c r="C96" s="462"/>
      <c r="D96" s="463"/>
      <c r="E96" s="83"/>
      <c r="F96" s="84"/>
      <c r="G96" s="85"/>
      <c r="H96" s="86"/>
      <c r="I96" s="84"/>
      <c r="J96" s="84"/>
      <c r="K96" s="84"/>
      <c r="L96" s="84"/>
      <c r="M96" s="84"/>
      <c r="N96" s="84"/>
      <c r="O96" s="84"/>
      <c r="P96" s="85"/>
    </row>
    <row r="97" spans="1:16" ht="45" customHeight="1" x14ac:dyDescent="0.25">
      <c r="A97" s="20"/>
      <c r="B97" s="464" t="s">
        <v>18</v>
      </c>
      <c r="C97" s="465"/>
      <c r="D97" s="466"/>
      <c r="E97" s="87"/>
      <c r="F97" s="88"/>
      <c r="G97" s="89"/>
      <c r="H97" s="90"/>
      <c r="I97" s="88"/>
      <c r="J97" s="88"/>
      <c r="K97" s="88"/>
      <c r="L97" s="88"/>
      <c r="M97" s="88"/>
      <c r="N97" s="88"/>
      <c r="O97" s="88"/>
      <c r="P97" s="89"/>
    </row>
    <row r="98" spans="1:16" ht="30" customHeight="1" x14ac:dyDescent="0.25">
      <c r="A98" s="20"/>
      <c r="B98" s="467" t="s">
        <v>15</v>
      </c>
      <c r="C98" s="468"/>
      <c r="D98" s="469"/>
      <c r="E98" s="87"/>
      <c r="F98" s="88"/>
      <c r="G98" s="89"/>
      <c r="H98" s="90"/>
      <c r="I98" s="88"/>
      <c r="J98" s="88"/>
      <c r="K98" s="88"/>
      <c r="L98" s="88"/>
      <c r="M98" s="88"/>
      <c r="N98" s="88"/>
      <c r="O98" s="88"/>
      <c r="P98" s="89"/>
    </row>
    <row r="99" spans="1:16" ht="30.75" customHeight="1" x14ac:dyDescent="0.25">
      <c r="A99" s="20"/>
      <c r="B99" s="467" t="s">
        <v>13</v>
      </c>
      <c r="C99" s="468"/>
      <c r="D99" s="469"/>
      <c r="E99" s="87"/>
      <c r="F99" s="88"/>
      <c r="G99" s="89"/>
      <c r="H99" s="90"/>
      <c r="I99" s="88"/>
      <c r="J99" s="88"/>
      <c r="K99" s="88"/>
      <c r="L99" s="88"/>
      <c r="M99" s="88"/>
      <c r="N99" s="88"/>
      <c r="O99" s="88"/>
      <c r="P99" s="89"/>
    </row>
    <row r="100" spans="1:16" ht="30.75" customHeight="1" x14ac:dyDescent="0.25">
      <c r="A100" s="20"/>
      <c r="B100" s="467" t="s">
        <v>14</v>
      </c>
      <c r="C100" s="468"/>
      <c r="D100" s="469"/>
      <c r="E100" s="87"/>
      <c r="F100" s="88"/>
      <c r="G100" s="89"/>
      <c r="H100" s="90"/>
      <c r="I100" s="88"/>
      <c r="J100" s="88"/>
      <c r="K100" s="88"/>
      <c r="L100" s="88"/>
      <c r="M100" s="88"/>
      <c r="N100" s="88"/>
      <c r="O100" s="88"/>
      <c r="P100" s="89"/>
    </row>
    <row r="101" spans="1:16" ht="15.75" customHeight="1" thickBot="1" x14ac:dyDescent="0.3">
      <c r="A101" s="20"/>
      <c r="B101" s="464" t="s">
        <v>16</v>
      </c>
      <c r="C101" s="465"/>
      <c r="D101" s="466"/>
      <c r="E101" s="91"/>
      <c r="F101" s="92"/>
      <c r="G101" s="93"/>
      <c r="H101" s="94"/>
      <c r="I101" s="92"/>
      <c r="J101" s="92"/>
      <c r="K101" s="92"/>
      <c r="L101" s="92"/>
      <c r="M101" s="92"/>
      <c r="N101" s="92"/>
      <c r="O101" s="92"/>
      <c r="P101" s="93"/>
    </row>
    <row r="102" spans="1:16" ht="15.75" customHeight="1" thickTop="1" x14ac:dyDescent="0.25">
      <c r="A102" s="20"/>
      <c r="B102" s="470" t="s">
        <v>21</v>
      </c>
      <c r="C102" s="471"/>
      <c r="D102" s="472"/>
      <c r="E102" s="59">
        <f t="shared" ref="E102" si="155">SUM(E96:E101)</f>
        <v>0</v>
      </c>
      <c r="F102" s="60">
        <f t="shared" ref="F102" si="156">SUM(F96:F101)</f>
        <v>0</v>
      </c>
      <c r="G102" s="61">
        <f t="shared" ref="G102" si="157">SUM(G96:G101)</f>
        <v>0</v>
      </c>
      <c r="H102" s="62">
        <f t="shared" ref="H102" si="158">SUM(H96:H101)</f>
        <v>0</v>
      </c>
      <c r="I102" s="60">
        <f t="shared" ref="I102" si="159">SUM(I96:I101)</f>
        <v>0</v>
      </c>
      <c r="J102" s="60">
        <f t="shared" ref="J102" si="160">SUM(J96:J101)</f>
        <v>0</v>
      </c>
      <c r="K102" s="60">
        <f t="shared" ref="K102" si="161">SUM(K96:K101)</f>
        <v>0</v>
      </c>
      <c r="L102" s="60">
        <f t="shared" ref="L102" si="162">SUM(L96:L101)</f>
        <v>0</v>
      </c>
      <c r="M102" s="60">
        <f t="shared" ref="M102" si="163">SUM(M96:M101)</f>
        <v>0</v>
      </c>
      <c r="N102" s="60">
        <f t="shared" ref="N102" si="164">SUM(N96:N101)</f>
        <v>0</v>
      </c>
      <c r="O102" s="60">
        <f t="shared" ref="O102" si="165">SUM(O96:O101)</f>
        <v>0</v>
      </c>
      <c r="P102" s="61">
        <f t="shared" ref="P102" si="166">SUM(P96:P101)</f>
        <v>0</v>
      </c>
    </row>
    <row r="103" spans="1:16" ht="15.75" customHeight="1" x14ac:dyDescent="0.25">
      <c r="A103" s="20"/>
      <c r="B103" s="464" t="s">
        <v>22</v>
      </c>
      <c r="C103" s="465"/>
      <c r="D103" s="466"/>
      <c r="E103" s="87"/>
      <c r="F103" s="88"/>
      <c r="G103" s="89"/>
      <c r="H103" s="90"/>
      <c r="I103" s="88"/>
      <c r="J103" s="88"/>
      <c r="K103" s="88"/>
      <c r="L103" s="88"/>
      <c r="M103" s="88"/>
      <c r="N103" s="88"/>
      <c r="O103" s="88"/>
      <c r="P103" s="89"/>
    </row>
    <row r="104" spans="1:16" ht="15.75" customHeight="1" thickBot="1" x14ac:dyDescent="0.3">
      <c r="A104" s="20"/>
      <c r="B104" s="473" t="s">
        <v>23</v>
      </c>
      <c r="C104" s="474"/>
      <c r="D104" s="475"/>
      <c r="E104" s="67" t="str">
        <f t="shared" ref="E104" si="167">IF(+E105=0," ",+E105-E102-E103)</f>
        <v xml:space="preserve"> </v>
      </c>
      <c r="F104" s="68" t="str">
        <f t="shared" ref="F104" si="168">IF(+F105=0," ",+F105-F102-F103)</f>
        <v xml:space="preserve"> </v>
      </c>
      <c r="G104" s="69" t="str">
        <f t="shared" ref="G104" si="169">IF(+G105=0," ",+G105-G102-G103)</f>
        <v xml:space="preserve"> </v>
      </c>
      <c r="H104" s="70" t="str">
        <f t="shared" ref="H104" si="170">IF(+H105=0," ",+H105-H102-H103)</f>
        <v xml:space="preserve"> </v>
      </c>
      <c r="I104" s="68" t="str">
        <f t="shared" ref="I104" si="171">IF(+I105=0," ",+I105-I102-I103)</f>
        <v xml:space="preserve"> </v>
      </c>
      <c r="J104" s="68" t="str">
        <f t="shared" ref="J104" si="172">IF(+J105=0," ",+J105-J102-J103)</f>
        <v xml:space="preserve"> </v>
      </c>
      <c r="K104" s="68" t="str">
        <f>IF(+K105=0," ",+K105-K102-K103)</f>
        <v xml:space="preserve"> </v>
      </c>
      <c r="L104" s="68" t="str">
        <f t="shared" ref="L104" si="173">IF(+L105=0," ",+L105-L102-L103)</f>
        <v xml:space="preserve"> </v>
      </c>
      <c r="M104" s="68" t="str">
        <f t="shared" ref="M104" si="174">IF(+M105=0," ",+M105-M102-M103)</f>
        <v xml:space="preserve"> </v>
      </c>
      <c r="N104" s="68" t="str">
        <f t="shared" ref="N104" si="175">IF(+N105=0," ",+N105-N102-N103)</f>
        <v xml:space="preserve"> </v>
      </c>
      <c r="O104" s="68" t="str">
        <f t="shared" ref="O104" si="176">IF(+O105=0," ",+O105-O102-O103)</f>
        <v xml:space="preserve"> </v>
      </c>
      <c r="P104" s="69" t="str">
        <f t="shared" ref="P104" si="177">IF(+P105=0," ",+P105-P102-P103)</f>
        <v xml:space="preserve"> </v>
      </c>
    </row>
    <row r="105" spans="1:16" ht="17.25" thickTop="1" thickBot="1" x14ac:dyDescent="0.3">
      <c r="A105" s="20"/>
      <c r="B105" s="458" t="s">
        <v>24</v>
      </c>
      <c r="C105" s="459"/>
      <c r="D105" s="460"/>
      <c r="E105" s="63">
        <f t="shared" ref="E105:J105" si="178">IF(COUNTBLANK(E96:E101)=6,0,1)</f>
        <v>0</v>
      </c>
      <c r="F105" s="64">
        <f t="shared" si="178"/>
        <v>0</v>
      </c>
      <c r="G105" s="65">
        <f t="shared" si="178"/>
        <v>0</v>
      </c>
      <c r="H105" s="66">
        <f t="shared" si="178"/>
        <v>0</v>
      </c>
      <c r="I105" s="64">
        <f t="shared" si="178"/>
        <v>0</v>
      </c>
      <c r="J105" s="64">
        <f t="shared" si="178"/>
        <v>0</v>
      </c>
      <c r="K105" s="64">
        <f>IF(COUNTBLANK(K96:K101)=6,0,1)</f>
        <v>0</v>
      </c>
      <c r="L105" s="64">
        <f t="shared" ref="L105:P105" si="179">IF(COUNTBLANK(L96:L101)=6,0,1)</f>
        <v>0</v>
      </c>
      <c r="M105" s="64">
        <f t="shared" si="179"/>
        <v>0</v>
      </c>
      <c r="N105" s="64">
        <f t="shared" si="179"/>
        <v>0</v>
      </c>
      <c r="O105" s="64">
        <f t="shared" si="179"/>
        <v>0</v>
      </c>
      <c r="P105" s="65">
        <f t="shared" si="179"/>
        <v>0</v>
      </c>
    </row>
    <row r="106" spans="1:16" ht="16.5" thickBot="1" x14ac:dyDescent="0.3">
      <c r="A106" s="20"/>
      <c r="B106" s="32"/>
      <c r="C106" s="32"/>
      <c r="D106" s="32"/>
      <c r="E106" s="30"/>
      <c r="F106" s="30"/>
      <c r="G106" s="42"/>
      <c r="H106" s="30"/>
      <c r="I106" s="30"/>
      <c r="J106" s="30"/>
      <c r="K106" s="30"/>
      <c r="L106" s="30"/>
      <c r="M106" s="30"/>
      <c r="N106" s="30"/>
      <c r="O106" s="30"/>
      <c r="P106" s="31"/>
    </row>
    <row r="107" spans="1:16" ht="16.5" thickBot="1" x14ac:dyDescent="0.3">
      <c r="A107" s="71">
        <v>9</v>
      </c>
      <c r="B107" s="431"/>
      <c r="C107" s="82"/>
      <c r="D107" s="82"/>
      <c r="E107" s="55"/>
      <c r="F107" s="56"/>
      <c r="G107" s="57"/>
      <c r="H107" s="56"/>
      <c r="I107" s="56"/>
      <c r="J107" s="56"/>
      <c r="K107" s="56"/>
      <c r="L107" s="56"/>
      <c r="M107" s="56"/>
      <c r="N107" s="56"/>
      <c r="O107" s="56"/>
      <c r="P107" s="57"/>
    </row>
    <row r="108" spans="1:16" ht="30.75" customHeight="1" x14ac:dyDescent="0.25">
      <c r="A108" s="20"/>
      <c r="B108" s="461" t="s">
        <v>12</v>
      </c>
      <c r="C108" s="462"/>
      <c r="D108" s="463"/>
      <c r="E108" s="83"/>
      <c r="F108" s="84"/>
      <c r="G108" s="85"/>
      <c r="H108" s="86"/>
      <c r="I108" s="84"/>
      <c r="J108" s="84"/>
      <c r="K108" s="84"/>
      <c r="L108" s="84"/>
      <c r="M108" s="84"/>
      <c r="N108" s="84"/>
      <c r="O108" s="84"/>
      <c r="P108" s="85"/>
    </row>
    <row r="109" spans="1:16" ht="45" customHeight="1" x14ac:dyDescent="0.25">
      <c r="A109" s="20"/>
      <c r="B109" s="464" t="s">
        <v>18</v>
      </c>
      <c r="C109" s="465"/>
      <c r="D109" s="466"/>
      <c r="E109" s="87"/>
      <c r="F109" s="88"/>
      <c r="G109" s="89"/>
      <c r="H109" s="90"/>
      <c r="I109" s="88"/>
      <c r="J109" s="88"/>
      <c r="K109" s="88"/>
      <c r="L109" s="88"/>
      <c r="M109" s="88"/>
      <c r="N109" s="88"/>
      <c r="O109" s="88"/>
      <c r="P109" s="89"/>
    </row>
    <row r="110" spans="1:16" ht="29.25" customHeight="1" x14ac:dyDescent="0.25">
      <c r="A110" s="20"/>
      <c r="B110" s="467" t="s">
        <v>15</v>
      </c>
      <c r="C110" s="468"/>
      <c r="D110" s="469"/>
      <c r="E110" s="87"/>
      <c r="F110" s="88"/>
      <c r="G110" s="89"/>
      <c r="H110" s="90"/>
      <c r="I110" s="88"/>
      <c r="J110" s="88"/>
      <c r="K110" s="88"/>
      <c r="L110" s="88"/>
      <c r="M110" s="88"/>
      <c r="N110" s="88"/>
      <c r="O110" s="88"/>
      <c r="P110" s="89"/>
    </row>
    <row r="111" spans="1:16" ht="30.75" customHeight="1" x14ac:dyDescent="0.25">
      <c r="A111" s="20"/>
      <c r="B111" s="467" t="s">
        <v>13</v>
      </c>
      <c r="C111" s="468"/>
      <c r="D111" s="469"/>
      <c r="E111" s="87"/>
      <c r="F111" s="88"/>
      <c r="G111" s="89"/>
      <c r="H111" s="90"/>
      <c r="I111" s="88"/>
      <c r="J111" s="88"/>
      <c r="K111" s="88"/>
      <c r="L111" s="88"/>
      <c r="M111" s="88"/>
      <c r="N111" s="88"/>
      <c r="O111" s="88"/>
      <c r="P111" s="89"/>
    </row>
    <row r="112" spans="1:16" ht="30.75" customHeight="1" x14ac:dyDescent="0.25">
      <c r="A112" s="20"/>
      <c r="B112" s="467" t="s">
        <v>14</v>
      </c>
      <c r="C112" s="468"/>
      <c r="D112" s="469"/>
      <c r="E112" s="87"/>
      <c r="F112" s="88"/>
      <c r="G112" s="89"/>
      <c r="H112" s="90"/>
      <c r="I112" s="88"/>
      <c r="J112" s="88"/>
      <c r="K112" s="88"/>
      <c r="L112" s="88"/>
      <c r="M112" s="88"/>
      <c r="N112" s="88"/>
      <c r="O112" s="88"/>
      <c r="P112" s="89"/>
    </row>
    <row r="113" spans="1:16" ht="15.75" customHeight="1" thickBot="1" x14ac:dyDescent="0.3">
      <c r="A113" s="20"/>
      <c r="B113" s="464" t="s">
        <v>16</v>
      </c>
      <c r="C113" s="465"/>
      <c r="D113" s="466"/>
      <c r="E113" s="91"/>
      <c r="F113" s="92"/>
      <c r="G113" s="93"/>
      <c r="H113" s="94"/>
      <c r="I113" s="92"/>
      <c r="J113" s="92"/>
      <c r="K113" s="92"/>
      <c r="L113" s="92"/>
      <c r="M113" s="92"/>
      <c r="N113" s="92"/>
      <c r="O113" s="92"/>
      <c r="P113" s="93"/>
    </row>
    <row r="114" spans="1:16" ht="15.75" customHeight="1" thickTop="1" x14ac:dyDescent="0.25">
      <c r="A114" s="20"/>
      <c r="B114" s="470" t="s">
        <v>21</v>
      </c>
      <c r="C114" s="471"/>
      <c r="D114" s="472"/>
      <c r="E114" s="59">
        <f t="shared" ref="E114" si="180">SUM(E108:E113)</f>
        <v>0</v>
      </c>
      <c r="F114" s="60">
        <f t="shared" ref="F114" si="181">SUM(F108:F113)</f>
        <v>0</v>
      </c>
      <c r="G114" s="61">
        <f t="shared" ref="G114" si="182">SUM(G108:G113)</f>
        <v>0</v>
      </c>
      <c r="H114" s="62">
        <f t="shared" ref="H114" si="183">SUM(H108:H113)</f>
        <v>0</v>
      </c>
      <c r="I114" s="60">
        <f t="shared" ref="I114" si="184">SUM(I108:I113)</f>
        <v>0</v>
      </c>
      <c r="J114" s="60">
        <f t="shared" ref="J114" si="185">SUM(J108:J113)</f>
        <v>0</v>
      </c>
      <c r="K114" s="60">
        <f t="shared" ref="K114" si="186">SUM(K108:K113)</f>
        <v>0</v>
      </c>
      <c r="L114" s="60">
        <f t="shared" ref="L114" si="187">SUM(L108:L113)</f>
        <v>0</v>
      </c>
      <c r="M114" s="60">
        <f t="shared" ref="M114" si="188">SUM(M108:M113)</f>
        <v>0</v>
      </c>
      <c r="N114" s="60">
        <f t="shared" ref="N114" si="189">SUM(N108:N113)</f>
        <v>0</v>
      </c>
      <c r="O114" s="60">
        <f t="shared" ref="O114" si="190">SUM(O108:O113)</f>
        <v>0</v>
      </c>
      <c r="P114" s="61">
        <f t="shared" ref="P114" si="191">SUM(P108:P113)</f>
        <v>0</v>
      </c>
    </row>
    <row r="115" spans="1:16" ht="15.75" customHeight="1" x14ac:dyDescent="0.25">
      <c r="A115" s="20"/>
      <c r="B115" s="464" t="s">
        <v>22</v>
      </c>
      <c r="C115" s="465"/>
      <c r="D115" s="466"/>
      <c r="E115" s="87"/>
      <c r="F115" s="88"/>
      <c r="G115" s="89"/>
      <c r="H115" s="90"/>
      <c r="I115" s="88"/>
      <c r="J115" s="88"/>
      <c r="K115" s="88"/>
      <c r="L115" s="88"/>
      <c r="M115" s="88"/>
      <c r="N115" s="88"/>
      <c r="O115" s="88"/>
      <c r="P115" s="89"/>
    </row>
    <row r="116" spans="1:16" ht="15.75" customHeight="1" thickBot="1" x14ac:dyDescent="0.3">
      <c r="A116" s="20"/>
      <c r="B116" s="473" t="s">
        <v>23</v>
      </c>
      <c r="C116" s="474"/>
      <c r="D116" s="475"/>
      <c r="E116" s="67" t="str">
        <f t="shared" ref="E116" si="192">IF(+E117=0," ",+E117-E114-E115)</f>
        <v xml:space="preserve"> </v>
      </c>
      <c r="F116" s="68" t="str">
        <f t="shared" ref="F116" si="193">IF(+F117=0," ",+F117-F114-F115)</f>
        <v xml:space="preserve"> </v>
      </c>
      <c r="G116" s="69" t="str">
        <f t="shared" ref="G116" si="194">IF(+G117=0," ",+G117-G114-G115)</f>
        <v xml:space="preserve"> </v>
      </c>
      <c r="H116" s="70" t="str">
        <f t="shared" ref="H116" si="195">IF(+H117=0," ",+H117-H114-H115)</f>
        <v xml:space="preserve"> </v>
      </c>
      <c r="I116" s="68" t="str">
        <f t="shared" ref="I116" si="196">IF(+I117=0," ",+I117-I114-I115)</f>
        <v xml:space="preserve"> </v>
      </c>
      <c r="J116" s="68" t="str">
        <f t="shared" ref="J116" si="197">IF(+J117=0," ",+J117-J114-J115)</f>
        <v xml:space="preserve"> </v>
      </c>
      <c r="K116" s="68" t="str">
        <f>IF(+K117=0," ",+K117-K114-K115)</f>
        <v xml:space="preserve"> </v>
      </c>
      <c r="L116" s="68" t="str">
        <f t="shared" ref="L116" si="198">IF(+L117=0," ",+L117-L114-L115)</f>
        <v xml:space="preserve"> </v>
      </c>
      <c r="M116" s="68" t="str">
        <f t="shared" ref="M116" si="199">IF(+M117=0," ",+M117-M114-M115)</f>
        <v xml:space="preserve"> </v>
      </c>
      <c r="N116" s="68" t="str">
        <f t="shared" ref="N116" si="200">IF(+N117=0," ",+N117-N114-N115)</f>
        <v xml:space="preserve"> </v>
      </c>
      <c r="O116" s="68" t="str">
        <f t="shared" ref="O116" si="201">IF(+O117=0," ",+O117-O114-O115)</f>
        <v xml:space="preserve"> </v>
      </c>
      <c r="P116" s="69" t="str">
        <f t="shared" ref="P116" si="202">IF(+P117=0," ",+P117-P114-P115)</f>
        <v xml:space="preserve"> </v>
      </c>
    </row>
    <row r="117" spans="1:16" ht="17.25" thickTop="1" thickBot="1" x14ac:dyDescent="0.3">
      <c r="A117" s="20"/>
      <c r="B117" s="458" t="s">
        <v>24</v>
      </c>
      <c r="C117" s="459"/>
      <c r="D117" s="460"/>
      <c r="E117" s="63">
        <f t="shared" ref="E117:J117" si="203">IF(COUNTBLANK(E108:E113)=6,0,1)</f>
        <v>0</v>
      </c>
      <c r="F117" s="64">
        <f t="shared" si="203"/>
        <v>0</v>
      </c>
      <c r="G117" s="65">
        <f t="shared" si="203"/>
        <v>0</v>
      </c>
      <c r="H117" s="66">
        <f t="shared" si="203"/>
        <v>0</v>
      </c>
      <c r="I117" s="64">
        <f t="shared" si="203"/>
        <v>0</v>
      </c>
      <c r="J117" s="64">
        <f t="shared" si="203"/>
        <v>0</v>
      </c>
      <c r="K117" s="64">
        <f>IF(COUNTBLANK(K108:K113)=6,0,1)</f>
        <v>0</v>
      </c>
      <c r="L117" s="64">
        <f t="shared" ref="L117:P117" si="204">IF(COUNTBLANK(L108:L113)=6,0,1)</f>
        <v>0</v>
      </c>
      <c r="M117" s="64">
        <f t="shared" si="204"/>
        <v>0</v>
      </c>
      <c r="N117" s="64">
        <f t="shared" si="204"/>
        <v>0</v>
      </c>
      <c r="O117" s="64">
        <f t="shared" si="204"/>
        <v>0</v>
      </c>
      <c r="P117" s="65">
        <f t="shared" si="204"/>
        <v>0</v>
      </c>
    </row>
    <row r="118" spans="1:16" ht="16.5" thickBot="1" x14ac:dyDescent="0.3">
      <c r="A118" s="20"/>
      <c r="B118" s="26"/>
      <c r="C118" s="26"/>
      <c r="D118" s="26"/>
      <c r="E118" s="30"/>
      <c r="F118" s="30"/>
      <c r="G118" s="42"/>
      <c r="H118" s="30"/>
      <c r="I118" s="30"/>
      <c r="J118" s="30"/>
      <c r="K118" s="30"/>
      <c r="L118" s="30"/>
      <c r="M118" s="30"/>
      <c r="N118" s="30"/>
      <c r="O118" s="30"/>
      <c r="P118" s="31"/>
    </row>
    <row r="119" spans="1:16" ht="16.5" thickBot="1" x14ac:dyDescent="0.3">
      <c r="A119" s="71">
        <v>10</v>
      </c>
      <c r="B119" s="431"/>
      <c r="C119" s="82"/>
      <c r="D119" s="82"/>
      <c r="E119" s="55"/>
      <c r="F119" s="56"/>
      <c r="G119" s="57"/>
      <c r="H119" s="56"/>
      <c r="I119" s="56"/>
      <c r="J119" s="56"/>
      <c r="K119" s="56"/>
      <c r="L119" s="56"/>
      <c r="M119" s="56"/>
      <c r="N119" s="56"/>
      <c r="O119" s="56"/>
      <c r="P119" s="57"/>
    </row>
    <row r="120" spans="1:16" ht="30.75" customHeight="1" x14ac:dyDescent="0.25">
      <c r="A120" s="20"/>
      <c r="B120" s="461" t="s">
        <v>12</v>
      </c>
      <c r="C120" s="462"/>
      <c r="D120" s="463"/>
      <c r="E120" s="83"/>
      <c r="F120" s="84"/>
      <c r="G120" s="85"/>
      <c r="H120" s="86"/>
      <c r="I120" s="84"/>
      <c r="J120" s="84"/>
      <c r="K120" s="84"/>
      <c r="L120" s="84"/>
      <c r="M120" s="84"/>
      <c r="N120" s="84"/>
      <c r="O120" s="84"/>
      <c r="P120" s="85"/>
    </row>
    <row r="121" spans="1:16" ht="45" customHeight="1" x14ac:dyDescent="0.25">
      <c r="A121" s="20"/>
      <c r="B121" s="464" t="s">
        <v>18</v>
      </c>
      <c r="C121" s="465"/>
      <c r="D121" s="466"/>
      <c r="E121" s="87"/>
      <c r="F121" s="88"/>
      <c r="G121" s="89"/>
      <c r="H121" s="90"/>
      <c r="I121" s="88"/>
      <c r="J121" s="88"/>
      <c r="K121" s="88"/>
      <c r="L121" s="88"/>
      <c r="M121" s="88"/>
      <c r="N121" s="88"/>
      <c r="O121" s="88"/>
      <c r="P121" s="89"/>
    </row>
    <row r="122" spans="1:16" ht="27.75" customHeight="1" x14ac:dyDescent="0.25">
      <c r="A122" s="20"/>
      <c r="B122" s="467" t="s">
        <v>15</v>
      </c>
      <c r="C122" s="468"/>
      <c r="D122" s="469"/>
      <c r="E122" s="87"/>
      <c r="F122" s="88"/>
      <c r="G122" s="89"/>
      <c r="H122" s="90"/>
      <c r="I122" s="88"/>
      <c r="J122" s="88"/>
      <c r="K122" s="88"/>
      <c r="L122" s="88"/>
      <c r="M122" s="88"/>
      <c r="N122" s="88"/>
      <c r="O122" s="88"/>
      <c r="P122" s="89"/>
    </row>
    <row r="123" spans="1:16" ht="30.75" customHeight="1" x14ac:dyDescent="0.25">
      <c r="A123" s="20"/>
      <c r="B123" s="467" t="s">
        <v>13</v>
      </c>
      <c r="C123" s="468"/>
      <c r="D123" s="469"/>
      <c r="E123" s="87"/>
      <c r="F123" s="88"/>
      <c r="G123" s="89"/>
      <c r="H123" s="90"/>
      <c r="I123" s="88"/>
      <c r="J123" s="88"/>
      <c r="K123" s="88"/>
      <c r="L123" s="88"/>
      <c r="M123" s="88"/>
      <c r="N123" s="88"/>
      <c r="O123" s="88"/>
      <c r="P123" s="89"/>
    </row>
    <row r="124" spans="1:16" ht="30.75" customHeight="1" x14ac:dyDescent="0.25">
      <c r="A124" s="20"/>
      <c r="B124" s="467" t="s">
        <v>14</v>
      </c>
      <c r="C124" s="468"/>
      <c r="D124" s="469"/>
      <c r="E124" s="87"/>
      <c r="F124" s="88"/>
      <c r="G124" s="89"/>
      <c r="H124" s="90"/>
      <c r="I124" s="88"/>
      <c r="J124" s="88"/>
      <c r="K124" s="88"/>
      <c r="L124" s="88"/>
      <c r="M124" s="88"/>
      <c r="N124" s="88"/>
      <c r="O124" s="88"/>
      <c r="P124" s="89"/>
    </row>
    <row r="125" spans="1:16" ht="15.75" customHeight="1" thickBot="1" x14ac:dyDescent="0.3">
      <c r="A125" s="20"/>
      <c r="B125" s="464" t="s">
        <v>16</v>
      </c>
      <c r="C125" s="465"/>
      <c r="D125" s="466"/>
      <c r="E125" s="91"/>
      <c r="F125" s="92"/>
      <c r="G125" s="93"/>
      <c r="H125" s="94"/>
      <c r="I125" s="92"/>
      <c r="J125" s="92"/>
      <c r="K125" s="92"/>
      <c r="L125" s="92"/>
      <c r="M125" s="92"/>
      <c r="N125" s="92"/>
      <c r="O125" s="92"/>
      <c r="P125" s="93"/>
    </row>
    <row r="126" spans="1:16" ht="15.75" customHeight="1" thickTop="1" x14ac:dyDescent="0.25">
      <c r="A126" s="20"/>
      <c r="B126" s="470" t="s">
        <v>21</v>
      </c>
      <c r="C126" s="471"/>
      <c r="D126" s="472"/>
      <c r="E126" s="59">
        <f t="shared" ref="E126" si="205">SUM(E120:E125)</f>
        <v>0</v>
      </c>
      <c r="F126" s="60">
        <f t="shared" ref="F126" si="206">SUM(F120:F125)</f>
        <v>0</v>
      </c>
      <c r="G126" s="61">
        <f t="shared" ref="G126" si="207">SUM(G120:G125)</f>
        <v>0</v>
      </c>
      <c r="H126" s="62">
        <f t="shared" ref="H126" si="208">SUM(H120:H125)</f>
        <v>0</v>
      </c>
      <c r="I126" s="60">
        <f t="shared" ref="I126" si="209">SUM(I120:I125)</f>
        <v>0</v>
      </c>
      <c r="J126" s="60">
        <f t="shared" ref="J126" si="210">SUM(J120:J125)</f>
        <v>0</v>
      </c>
      <c r="K126" s="60">
        <f t="shared" ref="K126" si="211">SUM(K120:K125)</f>
        <v>0</v>
      </c>
      <c r="L126" s="60">
        <f t="shared" ref="L126" si="212">SUM(L120:L125)</f>
        <v>0</v>
      </c>
      <c r="M126" s="60">
        <f t="shared" ref="M126" si="213">SUM(M120:M125)</f>
        <v>0</v>
      </c>
      <c r="N126" s="60">
        <f t="shared" ref="N126" si="214">SUM(N120:N125)</f>
        <v>0</v>
      </c>
      <c r="O126" s="60">
        <f t="shared" ref="O126" si="215">SUM(O120:O125)</f>
        <v>0</v>
      </c>
      <c r="P126" s="61">
        <f t="shared" ref="P126" si="216">SUM(P120:P125)</f>
        <v>0</v>
      </c>
    </row>
    <row r="127" spans="1:16" ht="15.75" customHeight="1" x14ac:dyDescent="0.25">
      <c r="A127" s="20"/>
      <c r="B127" s="464" t="s">
        <v>22</v>
      </c>
      <c r="C127" s="465"/>
      <c r="D127" s="466"/>
      <c r="E127" s="87"/>
      <c r="F127" s="88"/>
      <c r="G127" s="89"/>
      <c r="H127" s="90"/>
      <c r="I127" s="88"/>
      <c r="J127" s="88"/>
      <c r="K127" s="88"/>
      <c r="L127" s="88"/>
      <c r="M127" s="88"/>
      <c r="N127" s="88"/>
      <c r="O127" s="88"/>
      <c r="P127" s="89"/>
    </row>
    <row r="128" spans="1:16" ht="15.75" customHeight="1" thickBot="1" x14ac:dyDescent="0.3">
      <c r="A128" s="20"/>
      <c r="B128" s="473" t="s">
        <v>23</v>
      </c>
      <c r="C128" s="474"/>
      <c r="D128" s="475"/>
      <c r="E128" s="67" t="str">
        <f t="shared" ref="E128" si="217">IF(+E129=0," ",+E129-E126-E127)</f>
        <v xml:space="preserve"> </v>
      </c>
      <c r="F128" s="68" t="str">
        <f t="shared" ref="F128" si="218">IF(+F129=0," ",+F129-F126-F127)</f>
        <v xml:space="preserve"> </v>
      </c>
      <c r="G128" s="69" t="str">
        <f t="shared" ref="G128" si="219">IF(+G129=0," ",+G129-G126-G127)</f>
        <v xml:space="preserve"> </v>
      </c>
      <c r="H128" s="70" t="str">
        <f t="shared" ref="H128" si="220">IF(+H129=0," ",+H129-H126-H127)</f>
        <v xml:space="preserve"> </v>
      </c>
      <c r="I128" s="68" t="str">
        <f t="shared" ref="I128" si="221">IF(+I129=0," ",+I129-I126-I127)</f>
        <v xml:space="preserve"> </v>
      </c>
      <c r="J128" s="68" t="str">
        <f t="shared" ref="J128" si="222">IF(+J129=0," ",+J129-J126-J127)</f>
        <v xml:space="preserve"> </v>
      </c>
      <c r="K128" s="68" t="str">
        <f>IF(+K129=0," ",+K129-K126-K127)</f>
        <v xml:space="preserve"> </v>
      </c>
      <c r="L128" s="68" t="str">
        <f t="shared" ref="L128" si="223">IF(+L129=0," ",+L129-L126-L127)</f>
        <v xml:space="preserve"> </v>
      </c>
      <c r="M128" s="68" t="str">
        <f t="shared" ref="M128" si="224">IF(+M129=0," ",+M129-M126-M127)</f>
        <v xml:space="preserve"> </v>
      </c>
      <c r="N128" s="68" t="str">
        <f t="shared" ref="N128" si="225">IF(+N129=0," ",+N129-N126-N127)</f>
        <v xml:space="preserve"> </v>
      </c>
      <c r="O128" s="68" t="str">
        <f t="shared" ref="O128" si="226">IF(+O129=0," ",+O129-O126-O127)</f>
        <v xml:space="preserve"> </v>
      </c>
      <c r="P128" s="69" t="str">
        <f t="shared" ref="P128" si="227">IF(+P129=0," ",+P129-P126-P127)</f>
        <v xml:space="preserve"> </v>
      </c>
    </row>
    <row r="129" spans="1:18" ht="17.25" thickTop="1" thickBot="1" x14ac:dyDescent="0.3">
      <c r="A129" s="20"/>
      <c r="B129" s="458" t="s">
        <v>24</v>
      </c>
      <c r="C129" s="459"/>
      <c r="D129" s="460"/>
      <c r="E129" s="63">
        <f t="shared" ref="E129:J129" si="228">IF(COUNTBLANK(E120:E125)=6,0,1)</f>
        <v>0</v>
      </c>
      <c r="F129" s="64">
        <f t="shared" si="228"/>
        <v>0</v>
      </c>
      <c r="G129" s="65">
        <f t="shared" si="228"/>
        <v>0</v>
      </c>
      <c r="H129" s="66">
        <f t="shared" si="228"/>
        <v>0</v>
      </c>
      <c r="I129" s="64">
        <f t="shared" si="228"/>
        <v>0</v>
      </c>
      <c r="J129" s="64">
        <f t="shared" si="228"/>
        <v>0</v>
      </c>
      <c r="K129" s="64">
        <f>IF(COUNTBLANK(K120:K125)=6,0,1)</f>
        <v>0</v>
      </c>
      <c r="L129" s="64">
        <f t="shared" ref="L129:P129" si="229">IF(COUNTBLANK(L120:L125)=6,0,1)</f>
        <v>0</v>
      </c>
      <c r="M129" s="64">
        <f t="shared" si="229"/>
        <v>0</v>
      </c>
      <c r="N129" s="64">
        <f t="shared" si="229"/>
        <v>0</v>
      </c>
      <c r="O129" s="64">
        <f t="shared" si="229"/>
        <v>0</v>
      </c>
      <c r="P129" s="65">
        <f t="shared" si="229"/>
        <v>0</v>
      </c>
    </row>
    <row r="130" spans="1:18" ht="16.5" thickBot="1" x14ac:dyDescent="0.3">
      <c r="A130" s="25"/>
      <c r="B130" s="33"/>
      <c r="C130" s="33"/>
      <c r="D130" s="33"/>
      <c r="E130" s="30"/>
      <c r="F130" s="30"/>
      <c r="G130" s="42"/>
      <c r="H130" s="30"/>
      <c r="I130" s="30"/>
      <c r="J130" s="30"/>
      <c r="K130" s="30"/>
      <c r="L130" s="30"/>
      <c r="M130" s="30"/>
      <c r="N130" s="30"/>
      <c r="O130" s="30"/>
      <c r="P130" s="31"/>
    </row>
    <row r="131" spans="1:18" ht="16.5" thickBot="1" x14ac:dyDescent="0.3">
      <c r="A131" s="71">
        <v>11</v>
      </c>
      <c r="B131" s="431"/>
      <c r="C131" s="82"/>
      <c r="D131" s="82"/>
      <c r="E131" s="55"/>
      <c r="F131" s="56"/>
      <c r="G131" s="57"/>
      <c r="H131" s="56"/>
      <c r="I131" s="56"/>
      <c r="J131" s="56"/>
      <c r="K131" s="56"/>
      <c r="L131" s="56"/>
      <c r="M131" s="56"/>
      <c r="N131" s="56"/>
      <c r="O131" s="56"/>
      <c r="P131" s="57"/>
    </row>
    <row r="132" spans="1:18" ht="30.75" customHeight="1" x14ac:dyDescent="0.25">
      <c r="A132" s="20"/>
      <c r="B132" s="461" t="s">
        <v>12</v>
      </c>
      <c r="C132" s="462"/>
      <c r="D132" s="463"/>
      <c r="E132" s="83"/>
      <c r="F132" s="84"/>
      <c r="G132" s="85"/>
      <c r="H132" s="86"/>
      <c r="I132" s="84"/>
      <c r="J132" s="84"/>
      <c r="K132" s="84"/>
      <c r="L132" s="84"/>
      <c r="M132" s="84"/>
      <c r="N132" s="84"/>
      <c r="O132" s="84"/>
      <c r="P132" s="85"/>
    </row>
    <row r="133" spans="1:18" ht="45" customHeight="1" x14ac:dyDescent="0.25">
      <c r="A133" s="20"/>
      <c r="B133" s="464" t="s">
        <v>18</v>
      </c>
      <c r="C133" s="465"/>
      <c r="D133" s="466"/>
      <c r="E133" s="87"/>
      <c r="F133" s="88"/>
      <c r="G133" s="89"/>
      <c r="H133" s="90"/>
      <c r="I133" s="88"/>
      <c r="J133" s="88"/>
      <c r="K133" s="88"/>
      <c r="L133" s="88"/>
      <c r="M133" s="88"/>
      <c r="N133" s="88"/>
      <c r="O133" s="88"/>
      <c r="P133" s="89"/>
    </row>
    <row r="134" spans="1:18" ht="32.25" customHeight="1" x14ac:dyDescent="0.25">
      <c r="A134" s="20"/>
      <c r="B134" s="467" t="s">
        <v>15</v>
      </c>
      <c r="C134" s="468"/>
      <c r="D134" s="469"/>
      <c r="E134" s="87"/>
      <c r="F134" s="88"/>
      <c r="G134" s="89"/>
      <c r="H134" s="90"/>
      <c r="I134" s="88"/>
      <c r="J134" s="88"/>
      <c r="K134" s="88"/>
      <c r="L134" s="88"/>
      <c r="M134" s="88"/>
      <c r="N134" s="88"/>
      <c r="O134" s="88"/>
      <c r="P134" s="89"/>
    </row>
    <row r="135" spans="1:18" ht="30.75" customHeight="1" x14ac:dyDescent="0.25">
      <c r="A135" s="20"/>
      <c r="B135" s="467" t="s">
        <v>13</v>
      </c>
      <c r="C135" s="468"/>
      <c r="D135" s="469"/>
      <c r="E135" s="87"/>
      <c r="F135" s="88"/>
      <c r="G135" s="89"/>
      <c r="H135" s="90"/>
      <c r="I135" s="88"/>
      <c r="J135" s="88"/>
      <c r="K135" s="88"/>
      <c r="L135" s="88"/>
      <c r="M135" s="88"/>
      <c r="N135" s="88"/>
      <c r="O135" s="88"/>
      <c r="P135" s="89"/>
    </row>
    <row r="136" spans="1:18" ht="30.75" customHeight="1" x14ac:dyDescent="0.25">
      <c r="A136" s="20"/>
      <c r="B136" s="467" t="s">
        <v>14</v>
      </c>
      <c r="C136" s="468"/>
      <c r="D136" s="469"/>
      <c r="E136" s="87"/>
      <c r="F136" s="88"/>
      <c r="G136" s="89"/>
      <c r="H136" s="90"/>
      <c r="I136" s="88"/>
      <c r="J136" s="88"/>
      <c r="K136" s="88"/>
      <c r="L136" s="88"/>
      <c r="M136" s="88"/>
      <c r="N136" s="88"/>
      <c r="O136" s="88"/>
      <c r="P136" s="89"/>
    </row>
    <row r="137" spans="1:18" ht="15.75" customHeight="1" thickBot="1" x14ac:dyDescent="0.3">
      <c r="A137" s="20"/>
      <c r="B137" s="464" t="s">
        <v>16</v>
      </c>
      <c r="C137" s="465"/>
      <c r="D137" s="466"/>
      <c r="E137" s="91"/>
      <c r="F137" s="92"/>
      <c r="G137" s="93"/>
      <c r="H137" s="94"/>
      <c r="I137" s="92"/>
      <c r="J137" s="92"/>
      <c r="K137" s="92"/>
      <c r="L137" s="92"/>
      <c r="M137" s="92"/>
      <c r="N137" s="92"/>
      <c r="O137" s="92"/>
      <c r="P137" s="93"/>
      <c r="R137" s="14" t="s">
        <v>11</v>
      </c>
    </row>
    <row r="138" spans="1:18" ht="15.75" customHeight="1" thickTop="1" x14ac:dyDescent="0.25">
      <c r="A138" s="20"/>
      <c r="B138" s="470" t="s">
        <v>21</v>
      </c>
      <c r="C138" s="471"/>
      <c r="D138" s="472"/>
      <c r="E138" s="59">
        <f t="shared" ref="E138" si="230">SUM(E132:E137)</f>
        <v>0</v>
      </c>
      <c r="F138" s="60">
        <f t="shared" ref="F138" si="231">SUM(F132:F137)</f>
        <v>0</v>
      </c>
      <c r="G138" s="61">
        <f t="shared" ref="G138" si="232">SUM(G132:G137)</f>
        <v>0</v>
      </c>
      <c r="H138" s="62">
        <f t="shared" ref="H138" si="233">SUM(H132:H137)</f>
        <v>0</v>
      </c>
      <c r="I138" s="60">
        <f t="shared" ref="I138" si="234">SUM(I132:I137)</f>
        <v>0</v>
      </c>
      <c r="J138" s="60">
        <f t="shared" ref="J138" si="235">SUM(J132:J137)</f>
        <v>0</v>
      </c>
      <c r="K138" s="60">
        <f t="shared" ref="K138" si="236">SUM(K132:K137)</f>
        <v>0</v>
      </c>
      <c r="L138" s="60">
        <f t="shared" ref="L138" si="237">SUM(L132:L137)</f>
        <v>0</v>
      </c>
      <c r="M138" s="60">
        <f t="shared" ref="M138" si="238">SUM(M132:M137)</f>
        <v>0</v>
      </c>
      <c r="N138" s="60">
        <f t="shared" ref="N138" si="239">SUM(N132:N137)</f>
        <v>0</v>
      </c>
      <c r="O138" s="60">
        <f t="shared" ref="O138" si="240">SUM(O132:O137)</f>
        <v>0</v>
      </c>
      <c r="P138" s="61">
        <f t="shared" ref="P138" si="241">SUM(P132:P137)</f>
        <v>0</v>
      </c>
    </row>
    <row r="139" spans="1:18" ht="15.75" customHeight="1" x14ac:dyDescent="0.25">
      <c r="A139" s="20"/>
      <c r="B139" s="464" t="s">
        <v>22</v>
      </c>
      <c r="C139" s="465"/>
      <c r="D139" s="466"/>
      <c r="E139" s="87"/>
      <c r="F139" s="88"/>
      <c r="G139" s="89"/>
      <c r="H139" s="90"/>
      <c r="I139" s="88"/>
      <c r="J139" s="88"/>
      <c r="K139" s="88"/>
      <c r="L139" s="88"/>
      <c r="M139" s="88"/>
      <c r="N139" s="88"/>
      <c r="O139" s="88"/>
      <c r="P139" s="89"/>
    </row>
    <row r="140" spans="1:18" ht="15.75" customHeight="1" thickBot="1" x14ac:dyDescent="0.3">
      <c r="A140" s="20"/>
      <c r="B140" s="473" t="s">
        <v>23</v>
      </c>
      <c r="C140" s="474"/>
      <c r="D140" s="475"/>
      <c r="E140" s="67" t="str">
        <f t="shared" ref="E140" si="242">IF(+E141=0," ",+E141-E138-E139)</f>
        <v xml:space="preserve"> </v>
      </c>
      <c r="F140" s="68" t="str">
        <f t="shared" ref="F140" si="243">IF(+F141=0," ",+F141-F138-F139)</f>
        <v xml:space="preserve"> </v>
      </c>
      <c r="G140" s="69" t="str">
        <f t="shared" ref="G140" si="244">IF(+G141=0," ",+G141-G138-G139)</f>
        <v xml:space="preserve"> </v>
      </c>
      <c r="H140" s="70" t="str">
        <f t="shared" ref="H140" si="245">IF(+H141=0," ",+H141-H138-H139)</f>
        <v xml:space="preserve"> </v>
      </c>
      <c r="I140" s="68" t="str">
        <f t="shared" ref="I140" si="246">IF(+I141=0," ",+I141-I138-I139)</f>
        <v xml:space="preserve"> </v>
      </c>
      <c r="J140" s="68" t="str">
        <f t="shared" ref="J140" si="247">IF(+J141=0," ",+J141-J138-J139)</f>
        <v xml:space="preserve"> </v>
      </c>
      <c r="K140" s="68" t="str">
        <f>IF(+K141=0," ",+K141-K138-K139)</f>
        <v xml:space="preserve"> </v>
      </c>
      <c r="L140" s="68" t="str">
        <f t="shared" ref="L140" si="248">IF(+L141=0," ",+L141-L138-L139)</f>
        <v xml:space="preserve"> </v>
      </c>
      <c r="M140" s="68" t="str">
        <f t="shared" ref="M140" si="249">IF(+M141=0," ",+M141-M138-M139)</f>
        <v xml:space="preserve"> </v>
      </c>
      <c r="N140" s="68" t="str">
        <f t="shared" ref="N140" si="250">IF(+N141=0," ",+N141-N138-N139)</f>
        <v xml:space="preserve"> </v>
      </c>
      <c r="O140" s="68" t="str">
        <f t="shared" ref="O140" si="251">IF(+O141=0," ",+O141-O138-O139)</f>
        <v xml:space="preserve"> </v>
      </c>
      <c r="P140" s="69" t="str">
        <f t="shared" ref="P140" si="252">IF(+P141=0," ",+P141-P138-P139)</f>
        <v xml:space="preserve"> </v>
      </c>
    </row>
    <row r="141" spans="1:18" ht="17.25" thickTop="1" thickBot="1" x14ac:dyDescent="0.3">
      <c r="A141" s="20"/>
      <c r="B141" s="458" t="s">
        <v>24</v>
      </c>
      <c r="C141" s="459"/>
      <c r="D141" s="460"/>
      <c r="E141" s="63">
        <f t="shared" ref="E141:J141" si="253">IF(COUNTBLANK(E132:E137)=6,0,1)</f>
        <v>0</v>
      </c>
      <c r="F141" s="64">
        <f t="shared" si="253"/>
        <v>0</v>
      </c>
      <c r="G141" s="65">
        <f t="shared" si="253"/>
        <v>0</v>
      </c>
      <c r="H141" s="66">
        <f t="shared" si="253"/>
        <v>0</v>
      </c>
      <c r="I141" s="64">
        <f t="shared" si="253"/>
        <v>0</v>
      </c>
      <c r="J141" s="64">
        <f t="shared" si="253"/>
        <v>0</v>
      </c>
      <c r="K141" s="64">
        <f>IF(COUNTBLANK(K132:K137)=6,0,1)</f>
        <v>0</v>
      </c>
      <c r="L141" s="64">
        <f t="shared" ref="L141:P141" si="254">IF(COUNTBLANK(L132:L137)=6,0,1)</f>
        <v>0</v>
      </c>
      <c r="M141" s="64">
        <f t="shared" si="254"/>
        <v>0</v>
      </c>
      <c r="N141" s="64">
        <f t="shared" si="254"/>
        <v>0</v>
      </c>
      <c r="O141" s="64">
        <f t="shared" si="254"/>
        <v>0</v>
      </c>
      <c r="P141" s="65">
        <f t="shared" si="254"/>
        <v>0</v>
      </c>
      <c r="Q141" s="14" t="s">
        <v>11</v>
      </c>
    </row>
    <row r="142" spans="1:18" ht="15.75" x14ac:dyDescent="0.25">
      <c r="A142" s="72" t="s">
        <v>113</v>
      </c>
      <c r="B142" s="21"/>
      <c r="C142" s="21"/>
      <c r="D142" s="21"/>
      <c r="E142" s="436"/>
      <c r="F142" s="436"/>
      <c r="G142" s="438"/>
      <c r="H142" s="436"/>
      <c r="I142" s="436"/>
      <c r="J142" s="436"/>
      <c r="K142" s="436"/>
      <c r="L142" s="436"/>
      <c r="M142" s="436"/>
      <c r="N142" s="436"/>
      <c r="O142" s="436"/>
      <c r="P142" s="437"/>
    </row>
    <row r="143" spans="1:18" ht="16.5" hidden="1" thickBot="1" x14ac:dyDescent="0.3">
      <c r="A143" s="71">
        <v>12</v>
      </c>
      <c r="B143" s="431"/>
      <c r="C143" s="82"/>
      <c r="D143" s="82"/>
      <c r="E143" s="55"/>
      <c r="F143" s="56"/>
      <c r="G143" s="57"/>
      <c r="H143" s="56"/>
      <c r="I143" s="56"/>
      <c r="J143" s="56"/>
      <c r="K143" s="56"/>
      <c r="L143" s="56"/>
      <c r="M143" s="56"/>
      <c r="N143" s="56"/>
      <c r="O143" s="56"/>
      <c r="P143" s="57"/>
    </row>
    <row r="144" spans="1:18" ht="30.75" hidden="1" customHeight="1" x14ac:dyDescent="0.25">
      <c r="A144" s="20"/>
      <c r="B144" s="461" t="s">
        <v>12</v>
      </c>
      <c r="C144" s="462"/>
      <c r="D144" s="463"/>
      <c r="E144" s="83"/>
      <c r="F144" s="84"/>
      <c r="G144" s="85"/>
      <c r="H144" s="86"/>
      <c r="I144" s="84"/>
      <c r="J144" s="84"/>
      <c r="K144" s="84"/>
      <c r="L144" s="84"/>
      <c r="M144" s="84"/>
      <c r="N144" s="84"/>
      <c r="O144" s="84"/>
      <c r="P144" s="85"/>
      <c r="R144" s="14" t="s">
        <v>11</v>
      </c>
    </row>
    <row r="145" spans="1:18" ht="45" hidden="1" customHeight="1" x14ac:dyDescent="0.25">
      <c r="A145" s="20"/>
      <c r="B145" s="464" t="s">
        <v>18</v>
      </c>
      <c r="C145" s="465"/>
      <c r="D145" s="466"/>
      <c r="E145" s="87"/>
      <c r="F145" s="88"/>
      <c r="G145" s="89"/>
      <c r="H145" s="90"/>
      <c r="I145" s="88"/>
      <c r="J145" s="88"/>
      <c r="K145" s="88"/>
      <c r="L145" s="88"/>
      <c r="M145" s="88"/>
      <c r="N145" s="88"/>
      <c r="O145" s="88"/>
      <c r="P145" s="89"/>
    </row>
    <row r="146" spans="1:18" ht="30.75" hidden="1" customHeight="1" x14ac:dyDescent="0.25">
      <c r="A146" s="20"/>
      <c r="B146" s="467" t="s">
        <v>15</v>
      </c>
      <c r="C146" s="468"/>
      <c r="D146" s="469"/>
      <c r="E146" s="87"/>
      <c r="F146" s="88"/>
      <c r="G146" s="89"/>
      <c r="H146" s="90"/>
      <c r="I146" s="88"/>
      <c r="J146" s="88"/>
      <c r="K146" s="88"/>
      <c r="L146" s="88"/>
      <c r="M146" s="88"/>
      <c r="N146" s="88"/>
      <c r="O146" s="88"/>
      <c r="P146" s="89"/>
    </row>
    <row r="147" spans="1:18" ht="30.75" hidden="1" customHeight="1" x14ac:dyDescent="0.25">
      <c r="A147" s="20"/>
      <c r="B147" s="467" t="s">
        <v>13</v>
      </c>
      <c r="C147" s="468"/>
      <c r="D147" s="469"/>
      <c r="E147" s="87"/>
      <c r="F147" s="88"/>
      <c r="G147" s="89"/>
      <c r="H147" s="90"/>
      <c r="I147" s="88"/>
      <c r="J147" s="88"/>
      <c r="K147" s="88"/>
      <c r="L147" s="88"/>
      <c r="M147" s="88"/>
      <c r="N147" s="88"/>
      <c r="O147" s="88"/>
      <c r="P147" s="89"/>
    </row>
    <row r="148" spans="1:18" ht="30.75" hidden="1" customHeight="1" x14ac:dyDescent="0.25">
      <c r="A148" s="20"/>
      <c r="B148" s="467" t="s">
        <v>14</v>
      </c>
      <c r="C148" s="468"/>
      <c r="D148" s="469"/>
      <c r="E148" s="87"/>
      <c r="F148" s="88"/>
      <c r="G148" s="89"/>
      <c r="H148" s="90"/>
      <c r="I148" s="88"/>
      <c r="J148" s="88"/>
      <c r="K148" s="88"/>
      <c r="L148" s="88"/>
      <c r="M148" s="88"/>
      <c r="N148" s="88"/>
      <c r="O148" s="88"/>
      <c r="P148" s="89"/>
    </row>
    <row r="149" spans="1:18" ht="15.75" hidden="1" customHeight="1" thickBot="1" x14ac:dyDescent="0.3">
      <c r="A149" s="20"/>
      <c r="B149" s="464" t="s">
        <v>16</v>
      </c>
      <c r="C149" s="465"/>
      <c r="D149" s="466"/>
      <c r="E149" s="91"/>
      <c r="F149" s="92"/>
      <c r="G149" s="93"/>
      <c r="H149" s="94"/>
      <c r="I149" s="92"/>
      <c r="J149" s="92"/>
      <c r="K149" s="92"/>
      <c r="L149" s="92"/>
      <c r="M149" s="92"/>
      <c r="N149" s="92"/>
      <c r="O149" s="92"/>
      <c r="P149" s="93"/>
    </row>
    <row r="150" spans="1:18" ht="15.75" hidden="1" customHeight="1" thickTop="1" x14ac:dyDescent="0.25">
      <c r="A150" s="20"/>
      <c r="B150" s="470" t="s">
        <v>21</v>
      </c>
      <c r="C150" s="471"/>
      <c r="D150" s="472"/>
      <c r="E150" s="59">
        <f t="shared" ref="E150" si="255">SUM(E144:E149)</f>
        <v>0</v>
      </c>
      <c r="F150" s="60">
        <f t="shared" ref="F150" si="256">SUM(F144:F149)</f>
        <v>0</v>
      </c>
      <c r="G150" s="61">
        <f t="shared" ref="G150" si="257">SUM(G144:G149)</f>
        <v>0</v>
      </c>
      <c r="H150" s="62">
        <f t="shared" ref="H150" si="258">SUM(H144:H149)</f>
        <v>0</v>
      </c>
      <c r="I150" s="60">
        <f t="shared" ref="I150" si="259">SUM(I144:I149)</f>
        <v>0</v>
      </c>
      <c r="J150" s="60">
        <f t="shared" ref="J150" si="260">SUM(J144:J149)</f>
        <v>0</v>
      </c>
      <c r="K150" s="60">
        <f t="shared" ref="K150" si="261">SUM(K144:K149)</f>
        <v>0</v>
      </c>
      <c r="L150" s="60">
        <f t="shared" ref="L150" si="262">SUM(L144:L149)</f>
        <v>0</v>
      </c>
      <c r="M150" s="60">
        <f t="shared" ref="M150" si="263">SUM(M144:M149)</f>
        <v>0</v>
      </c>
      <c r="N150" s="60">
        <f t="shared" ref="N150" si="264">SUM(N144:N149)</f>
        <v>0</v>
      </c>
      <c r="O150" s="60">
        <f t="shared" ref="O150" si="265">SUM(O144:O149)</f>
        <v>0</v>
      </c>
      <c r="P150" s="61">
        <f t="shared" ref="P150" si="266">SUM(P144:P149)</f>
        <v>0</v>
      </c>
    </row>
    <row r="151" spans="1:18" ht="15.75" hidden="1" customHeight="1" x14ac:dyDescent="0.25">
      <c r="A151" s="20"/>
      <c r="B151" s="464" t="s">
        <v>22</v>
      </c>
      <c r="C151" s="465"/>
      <c r="D151" s="466"/>
      <c r="E151" s="87"/>
      <c r="F151" s="88"/>
      <c r="G151" s="89"/>
      <c r="H151" s="90"/>
      <c r="I151" s="88"/>
      <c r="J151" s="88"/>
      <c r="K151" s="88"/>
      <c r="L151" s="88"/>
      <c r="M151" s="88"/>
      <c r="N151" s="88"/>
      <c r="O151" s="88"/>
      <c r="P151" s="89"/>
    </row>
    <row r="152" spans="1:18" ht="15.75" hidden="1" customHeight="1" thickBot="1" x14ac:dyDescent="0.3">
      <c r="A152" s="20"/>
      <c r="B152" s="473" t="s">
        <v>23</v>
      </c>
      <c r="C152" s="474"/>
      <c r="D152" s="475"/>
      <c r="E152" s="67" t="str">
        <f t="shared" ref="E152" si="267">IF(+E153=0," ",+E153-E150-E151)</f>
        <v xml:space="preserve"> </v>
      </c>
      <c r="F152" s="68" t="str">
        <f t="shared" ref="F152" si="268">IF(+F153=0," ",+F153-F150-F151)</f>
        <v xml:space="preserve"> </v>
      </c>
      <c r="G152" s="69" t="str">
        <f t="shared" ref="G152" si="269">IF(+G153=0," ",+G153-G150-G151)</f>
        <v xml:space="preserve"> </v>
      </c>
      <c r="H152" s="70" t="str">
        <f t="shared" ref="H152" si="270">IF(+H153=0," ",+H153-H150-H151)</f>
        <v xml:space="preserve"> </v>
      </c>
      <c r="I152" s="68" t="str">
        <f t="shared" ref="I152" si="271">IF(+I153=0," ",+I153-I150-I151)</f>
        <v xml:space="preserve"> </v>
      </c>
      <c r="J152" s="68" t="str">
        <f t="shared" ref="J152" si="272">IF(+J153=0," ",+J153-J150-J151)</f>
        <v xml:space="preserve"> </v>
      </c>
      <c r="K152" s="68" t="str">
        <f>IF(+K153=0," ",+K153-K150-K151)</f>
        <v xml:space="preserve"> </v>
      </c>
      <c r="L152" s="68" t="str">
        <f t="shared" ref="L152" si="273">IF(+L153=0," ",+L153-L150-L151)</f>
        <v xml:space="preserve"> </v>
      </c>
      <c r="M152" s="68" t="str">
        <f t="shared" ref="M152" si="274">IF(+M153=0," ",+M153-M150-M151)</f>
        <v xml:space="preserve"> </v>
      </c>
      <c r="N152" s="68" t="str">
        <f t="shared" ref="N152" si="275">IF(+N153=0," ",+N153-N150-N151)</f>
        <v xml:space="preserve"> </v>
      </c>
      <c r="O152" s="68" t="str">
        <f t="shared" ref="O152" si="276">IF(+O153=0," ",+O153-O150-O151)</f>
        <v xml:space="preserve"> </v>
      </c>
      <c r="P152" s="69" t="str">
        <f t="shared" ref="P152" si="277">IF(+P153=0," ",+P153-P150-P151)</f>
        <v xml:space="preserve"> </v>
      </c>
    </row>
    <row r="153" spans="1:18" ht="17.25" hidden="1" thickTop="1" thickBot="1" x14ac:dyDescent="0.3">
      <c r="A153" s="20"/>
      <c r="B153" s="458" t="s">
        <v>24</v>
      </c>
      <c r="C153" s="459"/>
      <c r="D153" s="460"/>
      <c r="E153" s="63">
        <f t="shared" ref="E153:J153" si="278">IF(COUNTBLANK(E144:E149)=6,0,1)</f>
        <v>0</v>
      </c>
      <c r="F153" s="64">
        <f t="shared" si="278"/>
        <v>0</v>
      </c>
      <c r="G153" s="65">
        <f t="shared" si="278"/>
        <v>0</v>
      </c>
      <c r="H153" s="66">
        <f t="shared" si="278"/>
        <v>0</v>
      </c>
      <c r="I153" s="64">
        <f t="shared" si="278"/>
        <v>0</v>
      </c>
      <c r="J153" s="64">
        <f t="shared" si="278"/>
        <v>0</v>
      </c>
      <c r="K153" s="64">
        <f>IF(COUNTBLANK(K144:K149)=6,0,1)</f>
        <v>0</v>
      </c>
      <c r="L153" s="64">
        <f t="shared" ref="L153:P153" si="279">IF(COUNTBLANK(L144:L149)=6,0,1)</f>
        <v>0</v>
      </c>
      <c r="M153" s="64">
        <f t="shared" si="279"/>
        <v>0</v>
      </c>
      <c r="N153" s="64">
        <f t="shared" si="279"/>
        <v>0</v>
      </c>
      <c r="O153" s="64">
        <f t="shared" si="279"/>
        <v>0</v>
      </c>
      <c r="P153" s="65">
        <f t="shared" si="279"/>
        <v>0</v>
      </c>
    </row>
    <row r="154" spans="1:18" ht="16.5" hidden="1" thickBot="1" x14ac:dyDescent="0.3">
      <c r="A154" s="20"/>
      <c r="B154" s="34"/>
      <c r="C154" s="34"/>
      <c r="D154" s="34"/>
      <c r="E154" s="23"/>
      <c r="F154" s="23"/>
      <c r="G154" s="23"/>
      <c r="H154" s="23"/>
      <c r="I154" s="23"/>
      <c r="J154" s="23"/>
      <c r="K154" s="23"/>
      <c r="L154" s="23"/>
      <c r="M154" s="23"/>
      <c r="N154" s="23"/>
      <c r="O154" s="23"/>
      <c r="P154" s="23"/>
    </row>
    <row r="155" spans="1:18" ht="16.5" hidden="1" thickBot="1" x14ac:dyDescent="0.3">
      <c r="A155" s="71">
        <v>13</v>
      </c>
      <c r="B155" s="431"/>
      <c r="C155" s="82"/>
      <c r="D155" s="82"/>
      <c r="E155" s="55"/>
      <c r="F155" s="56"/>
      <c r="G155" s="57"/>
      <c r="H155" s="56"/>
      <c r="I155" s="56"/>
      <c r="J155" s="56"/>
      <c r="K155" s="56"/>
      <c r="L155" s="56"/>
      <c r="M155" s="56"/>
      <c r="N155" s="56"/>
      <c r="O155" s="56"/>
      <c r="P155" s="57"/>
    </row>
    <row r="156" spans="1:18" ht="30.75" hidden="1" customHeight="1" x14ac:dyDescent="0.25">
      <c r="A156" s="20"/>
      <c r="B156" s="461" t="s">
        <v>12</v>
      </c>
      <c r="C156" s="462"/>
      <c r="D156" s="463"/>
      <c r="E156" s="83"/>
      <c r="F156" s="84"/>
      <c r="G156" s="85"/>
      <c r="H156" s="86"/>
      <c r="I156" s="84"/>
      <c r="J156" s="84"/>
      <c r="K156" s="84"/>
      <c r="L156" s="84"/>
      <c r="M156" s="84"/>
      <c r="N156" s="84"/>
      <c r="O156" s="84"/>
      <c r="P156" s="85"/>
      <c r="R156" s="14" t="s">
        <v>11</v>
      </c>
    </row>
    <row r="157" spans="1:18" ht="45" hidden="1" customHeight="1" x14ac:dyDescent="0.25">
      <c r="A157" s="20"/>
      <c r="B157" s="464" t="s">
        <v>18</v>
      </c>
      <c r="C157" s="465"/>
      <c r="D157" s="466"/>
      <c r="E157" s="87"/>
      <c r="F157" s="88"/>
      <c r="G157" s="89"/>
      <c r="H157" s="90"/>
      <c r="I157" s="88"/>
      <c r="J157" s="88"/>
      <c r="K157" s="88"/>
      <c r="L157" s="88"/>
      <c r="M157" s="88"/>
      <c r="N157" s="88"/>
      <c r="O157" s="88"/>
      <c r="P157" s="89"/>
    </row>
    <row r="158" spans="1:18" ht="28.5" hidden="1" customHeight="1" x14ac:dyDescent="0.25">
      <c r="A158" s="20"/>
      <c r="B158" s="467" t="s">
        <v>15</v>
      </c>
      <c r="C158" s="468"/>
      <c r="D158" s="469"/>
      <c r="E158" s="87"/>
      <c r="F158" s="88"/>
      <c r="G158" s="89"/>
      <c r="H158" s="90"/>
      <c r="I158" s="88"/>
      <c r="J158" s="88"/>
      <c r="K158" s="88"/>
      <c r="L158" s="88"/>
      <c r="M158" s="88"/>
      <c r="N158" s="88"/>
      <c r="O158" s="88"/>
      <c r="P158" s="89"/>
    </row>
    <row r="159" spans="1:18" ht="30.75" hidden="1" customHeight="1" x14ac:dyDescent="0.25">
      <c r="A159" s="20"/>
      <c r="B159" s="467" t="s">
        <v>13</v>
      </c>
      <c r="C159" s="468"/>
      <c r="D159" s="469"/>
      <c r="E159" s="87"/>
      <c r="F159" s="88"/>
      <c r="G159" s="89"/>
      <c r="H159" s="90"/>
      <c r="I159" s="88"/>
      <c r="J159" s="88"/>
      <c r="K159" s="88"/>
      <c r="L159" s="88"/>
      <c r="M159" s="88"/>
      <c r="N159" s="88"/>
      <c r="O159" s="88"/>
      <c r="P159" s="89"/>
    </row>
    <row r="160" spans="1:18" ht="30.75" hidden="1" customHeight="1" x14ac:dyDescent="0.25">
      <c r="A160" s="20"/>
      <c r="B160" s="467" t="s">
        <v>14</v>
      </c>
      <c r="C160" s="468"/>
      <c r="D160" s="469"/>
      <c r="E160" s="87"/>
      <c r="F160" s="88"/>
      <c r="G160" s="89"/>
      <c r="H160" s="90"/>
      <c r="I160" s="88"/>
      <c r="J160" s="88"/>
      <c r="K160" s="88"/>
      <c r="L160" s="88"/>
      <c r="M160" s="88"/>
      <c r="N160" s="88"/>
      <c r="O160" s="88"/>
      <c r="P160" s="89"/>
    </row>
    <row r="161" spans="1:16" ht="15.6" hidden="1" customHeight="1" thickBot="1" x14ac:dyDescent="0.3">
      <c r="A161" s="20"/>
      <c r="B161" s="464" t="s">
        <v>16</v>
      </c>
      <c r="C161" s="465"/>
      <c r="D161" s="466"/>
      <c r="E161" s="91"/>
      <c r="F161" s="92"/>
      <c r="G161" s="93"/>
      <c r="H161" s="94"/>
      <c r="I161" s="92"/>
      <c r="J161" s="92"/>
      <c r="K161" s="92"/>
      <c r="L161" s="92"/>
      <c r="M161" s="92"/>
      <c r="N161" s="92"/>
      <c r="O161" s="92"/>
      <c r="P161" s="93"/>
    </row>
    <row r="162" spans="1:16" ht="15.6" hidden="1" customHeight="1" thickTop="1" x14ac:dyDescent="0.25">
      <c r="A162" s="20"/>
      <c r="B162" s="470" t="s">
        <v>21</v>
      </c>
      <c r="C162" s="471"/>
      <c r="D162" s="472"/>
      <c r="E162" s="59">
        <f t="shared" ref="E162" si="280">SUM(E156:E161)</f>
        <v>0</v>
      </c>
      <c r="F162" s="60">
        <f t="shared" ref="F162" si="281">SUM(F156:F161)</f>
        <v>0</v>
      </c>
      <c r="G162" s="61">
        <f t="shared" ref="G162" si="282">SUM(G156:G161)</f>
        <v>0</v>
      </c>
      <c r="H162" s="62">
        <f t="shared" ref="H162" si="283">SUM(H156:H161)</f>
        <v>0</v>
      </c>
      <c r="I162" s="60">
        <f t="shared" ref="I162" si="284">SUM(I156:I161)</f>
        <v>0</v>
      </c>
      <c r="J162" s="60">
        <f t="shared" ref="J162" si="285">SUM(J156:J161)</f>
        <v>0</v>
      </c>
      <c r="K162" s="60">
        <f t="shared" ref="K162" si="286">SUM(K156:K161)</f>
        <v>0</v>
      </c>
      <c r="L162" s="60">
        <f t="shared" ref="L162" si="287">SUM(L156:L161)</f>
        <v>0</v>
      </c>
      <c r="M162" s="60">
        <f t="shared" ref="M162" si="288">SUM(M156:M161)</f>
        <v>0</v>
      </c>
      <c r="N162" s="60">
        <f t="shared" ref="N162" si="289">SUM(N156:N161)</f>
        <v>0</v>
      </c>
      <c r="O162" s="60">
        <f t="shared" ref="O162" si="290">SUM(O156:O161)</f>
        <v>0</v>
      </c>
      <c r="P162" s="61">
        <f t="shared" ref="P162" si="291">SUM(P156:P161)</f>
        <v>0</v>
      </c>
    </row>
    <row r="163" spans="1:16" ht="15.6" hidden="1" customHeight="1" x14ac:dyDescent="0.25">
      <c r="A163" s="20"/>
      <c r="B163" s="464" t="s">
        <v>22</v>
      </c>
      <c r="C163" s="465"/>
      <c r="D163" s="466"/>
      <c r="E163" s="87"/>
      <c r="F163" s="88"/>
      <c r="G163" s="89"/>
      <c r="H163" s="90"/>
      <c r="I163" s="88"/>
      <c r="J163" s="88"/>
      <c r="K163" s="88"/>
      <c r="L163" s="88"/>
      <c r="M163" s="88"/>
      <c r="N163" s="88"/>
      <c r="O163" s="88"/>
      <c r="P163" s="89"/>
    </row>
    <row r="164" spans="1:16" ht="15.6" hidden="1" customHeight="1" thickBot="1" x14ac:dyDescent="0.3">
      <c r="A164" s="20"/>
      <c r="B164" s="473" t="s">
        <v>23</v>
      </c>
      <c r="C164" s="474"/>
      <c r="D164" s="475"/>
      <c r="E164" s="67" t="str">
        <f t="shared" ref="E164" si="292">IF(+E165=0," ",+E165-E162-E163)</f>
        <v xml:space="preserve"> </v>
      </c>
      <c r="F164" s="68" t="str">
        <f t="shared" ref="F164" si="293">IF(+F165=0," ",+F165-F162-F163)</f>
        <v xml:space="preserve"> </v>
      </c>
      <c r="G164" s="69" t="str">
        <f t="shared" ref="G164" si="294">IF(+G165=0," ",+G165-G162-G163)</f>
        <v xml:space="preserve"> </v>
      </c>
      <c r="H164" s="70" t="str">
        <f t="shared" ref="H164" si="295">IF(+H165=0," ",+H165-H162-H163)</f>
        <v xml:space="preserve"> </v>
      </c>
      <c r="I164" s="68" t="str">
        <f t="shared" ref="I164" si="296">IF(+I165=0," ",+I165-I162-I163)</f>
        <v xml:space="preserve"> </v>
      </c>
      <c r="J164" s="68" t="str">
        <f t="shared" ref="J164" si="297">IF(+J165=0," ",+J165-J162-J163)</f>
        <v xml:space="preserve"> </v>
      </c>
      <c r="K164" s="68" t="str">
        <f>IF(+K165=0," ",+K165-K162-K163)</f>
        <v xml:space="preserve"> </v>
      </c>
      <c r="L164" s="68" t="str">
        <f t="shared" ref="L164" si="298">IF(+L165=0," ",+L165-L162-L163)</f>
        <v xml:space="preserve"> </v>
      </c>
      <c r="M164" s="68" t="str">
        <f t="shared" ref="M164" si="299">IF(+M165=0," ",+M165-M162-M163)</f>
        <v xml:space="preserve"> </v>
      </c>
      <c r="N164" s="68" t="str">
        <f t="shared" ref="N164" si="300">IF(+N165=0," ",+N165-N162-N163)</f>
        <v xml:space="preserve"> </v>
      </c>
      <c r="O164" s="68" t="str">
        <f t="shared" ref="O164" si="301">IF(+O165=0," ",+O165-O162-O163)</f>
        <v xml:space="preserve"> </v>
      </c>
      <c r="P164" s="69" t="str">
        <f t="shared" ref="P164" si="302">IF(+P165=0," ",+P165-P162-P163)</f>
        <v xml:space="preserve"> </v>
      </c>
    </row>
    <row r="165" spans="1:16" ht="17.25" hidden="1" thickTop="1" thickBot="1" x14ac:dyDescent="0.3">
      <c r="A165" s="20"/>
      <c r="B165" s="458" t="s">
        <v>24</v>
      </c>
      <c r="C165" s="459"/>
      <c r="D165" s="460"/>
      <c r="E165" s="63">
        <f t="shared" ref="E165:J165" si="303">IF(COUNTBLANK(E156:E161)=6,0,1)</f>
        <v>0</v>
      </c>
      <c r="F165" s="64">
        <f t="shared" si="303"/>
        <v>0</v>
      </c>
      <c r="G165" s="65">
        <f t="shared" si="303"/>
        <v>0</v>
      </c>
      <c r="H165" s="66">
        <f t="shared" si="303"/>
        <v>0</v>
      </c>
      <c r="I165" s="64">
        <f t="shared" si="303"/>
        <v>0</v>
      </c>
      <c r="J165" s="64">
        <f t="shared" si="303"/>
        <v>0</v>
      </c>
      <c r="K165" s="64">
        <f>IF(COUNTBLANK(K156:K161)=6,0,1)</f>
        <v>0</v>
      </c>
      <c r="L165" s="64">
        <f t="shared" ref="L165:P165" si="304">IF(COUNTBLANK(L156:L161)=6,0,1)</f>
        <v>0</v>
      </c>
      <c r="M165" s="64">
        <f t="shared" si="304"/>
        <v>0</v>
      </c>
      <c r="N165" s="64">
        <f t="shared" si="304"/>
        <v>0</v>
      </c>
      <c r="O165" s="64">
        <f t="shared" si="304"/>
        <v>0</v>
      </c>
      <c r="P165" s="65">
        <f t="shared" si="304"/>
        <v>0</v>
      </c>
    </row>
    <row r="166" spans="1:16" ht="16.5" hidden="1" customHeight="1" thickBot="1" x14ac:dyDescent="0.3">
      <c r="A166" s="20"/>
      <c r="E166" s="35"/>
      <c r="F166" s="35"/>
      <c r="G166" s="35"/>
      <c r="H166" s="35"/>
      <c r="I166" s="35"/>
      <c r="J166" s="35"/>
      <c r="K166" s="35"/>
      <c r="L166" s="35"/>
      <c r="M166" s="35"/>
      <c r="N166" s="35"/>
      <c r="O166" s="35"/>
      <c r="P166" s="35"/>
    </row>
    <row r="167" spans="1:16" ht="16.5" hidden="1" customHeight="1" thickBot="1" x14ac:dyDescent="0.3">
      <c r="A167" s="71">
        <v>14</v>
      </c>
      <c r="B167" s="431"/>
      <c r="C167" s="82"/>
      <c r="D167" s="82"/>
      <c r="E167" s="55"/>
      <c r="F167" s="56"/>
      <c r="G167" s="57"/>
      <c r="H167" s="56"/>
      <c r="I167" s="56"/>
      <c r="J167" s="56"/>
      <c r="K167" s="56"/>
      <c r="L167" s="56"/>
      <c r="M167" s="56"/>
      <c r="N167" s="56"/>
      <c r="O167" s="56"/>
      <c r="P167" s="57"/>
    </row>
    <row r="168" spans="1:16" ht="33" hidden="1" customHeight="1" x14ac:dyDescent="0.25">
      <c r="A168" s="20"/>
      <c r="B168" s="461" t="s">
        <v>12</v>
      </c>
      <c r="C168" s="462"/>
      <c r="D168" s="463"/>
      <c r="E168" s="83"/>
      <c r="F168" s="84"/>
      <c r="G168" s="85"/>
      <c r="H168" s="86"/>
      <c r="I168" s="84"/>
      <c r="J168" s="84"/>
      <c r="K168" s="84"/>
      <c r="L168" s="84"/>
      <c r="M168" s="84"/>
      <c r="N168" s="84"/>
      <c r="O168" s="84"/>
      <c r="P168" s="85"/>
    </row>
    <row r="169" spans="1:16" ht="50.25" hidden="1" customHeight="1" x14ac:dyDescent="0.25">
      <c r="A169" s="20"/>
      <c r="B169" s="464" t="s">
        <v>18</v>
      </c>
      <c r="C169" s="465"/>
      <c r="D169" s="466"/>
      <c r="E169" s="87"/>
      <c r="F169" s="88"/>
      <c r="G169" s="89"/>
      <c r="H169" s="90"/>
      <c r="I169" s="88"/>
      <c r="J169" s="88"/>
      <c r="K169" s="88"/>
      <c r="L169" s="88"/>
      <c r="M169" s="88"/>
      <c r="N169" s="88"/>
      <c r="O169" s="88"/>
      <c r="P169" s="89"/>
    </row>
    <row r="170" spans="1:16" ht="33.75" hidden="1" customHeight="1" x14ac:dyDescent="0.25">
      <c r="A170" s="20"/>
      <c r="B170" s="467" t="s">
        <v>15</v>
      </c>
      <c r="C170" s="468"/>
      <c r="D170" s="469"/>
      <c r="E170" s="87"/>
      <c r="F170" s="88"/>
      <c r="G170" s="89"/>
      <c r="H170" s="90"/>
      <c r="I170" s="88"/>
      <c r="J170" s="88"/>
      <c r="K170" s="88"/>
      <c r="L170" s="88"/>
      <c r="M170" s="88"/>
      <c r="N170" s="88"/>
      <c r="O170" s="88"/>
      <c r="P170" s="89"/>
    </row>
    <row r="171" spans="1:16" ht="33.75" hidden="1" customHeight="1" x14ac:dyDescent="0.25">
      <c r="A171" s="20"/>
      <c r="B171" s="467" t="s">
        <v>13</v>
      </c>
      <c r="C171" s="468"/>
      <c r="D171" s="469"/>
      <c r="E171" s="87"/>
      <c r="F171" s="88"/>
      <c r="G171" s="89"/>
      <c r="H171" s="90"/>
      <c r="I171" s="88"/>
      <c r="J171" s="88"/>
      <c r="K171" s="88"/>
      <c r="L171" s="88"/>
      <c r="M171" s="88"/>
      <c r="N171" s="88"/>
      <c r="O171" s="88"/>
      <c r="P171" s="89"/>
    </row>
    <row r="172" spans="1:16" ht="32.25" hidden="1" customHeight="1" x14ac:dyDescent="0.25">
      <c r="A172" s="20"/>
      <c r="B172" s="467" t="s">
        <v>14</v>
      </c>
      <c r="C172" s="468"/>
      <c r="D172" s="469"/>
      <c r="E172" s="87"/>
      <c r="F172" s="88"/>
      <c r="G172" s="89"/>
      <c r="H172" s="90"/>
      <c r="I172" s="88"/>
      <c r="J172" s="88"/>
      <c r="K172" s="88"/>
      <c r="L172" s="88"/>
      <c r="M172" s="88"/>
      <c r="N172" s="88"/>
      <c r="O172" s="88"/>
      <c r="P172" s="89"/>
    </row>
    <row r="173" spans="1:16" ht="16.5" hidden="1" customHeight="1" thickBot="1" x14ac:dyDescent="0.3">
      <c r="A173" s="20"/>
      <c r="B173" s="464" t="s">
        <v>16</v>
      </c>
      <c r="C173" s="465"/>
      <c r="D173" s="466"/>
      <c r="E173" s="91"/>
      <c r="F173" s="92"/>
      <c r="G173" s="93"/>
      <c r="H173" s="94"/>
      <c r="I173" s="92"/>
      <c r="J173" s="92"/>
      <c r="K173" s="92"/>
      <c r="L173" s="92"/>
      <c r="M173" s="92"/>
      <c r="N173" s="92"/>
      <c r="O173" s="92"/>
      <c r="P173" s="93"/>
    </row>
    <row r="174" spans="1:16" ht="16.5" hidden="1" customHeight="1" thickTop="1" x14ac:dyDescent="0.25">
      <c r="A174" s="20"/>
      <c r="B174" s="470" t="s">
        <v>21</v>
      </c>
      <c r="C174" s="471"/>
      <c r="D174" s="472"/>
      <c r="E174" s="59">
        <f t="shared" ref="E174" si="305">SUM(E168:E173)</f>
        <v>0</v>
      </c>
      <c r="F174" s="60">
        <f t="shared" ref="F174:P174" si="306">SUM(F168:F173)</f>
        <v>0</v>
      </c>
      <c r="G174" s="61">
        <f t="shared" si="306"/>
        <v>0</v>
      </c>
      <c r="H174" s="62">
        <f t="shared" si="306"/>
        <v>0</v>
      </c>
      <c r="I174" s="60">
        <f t="shared" si="306"/>
        <v>0</v>
      </c>
      <c r="J174" s="60">
        <f t="shared" si="306"/>
        <v>0</v>
      </c>
      <c r="K174" s="60">
        <f t="shared" si="306"/>
        <v>0</v>
      </c>
      <c r="L174" s="60">
        <f t="shared" si="306"/>
        <v>0</v>
      </c>
      <c r="M174" s="60">
        <f t="shared" si="306"/>
        <v>0</v>
      </c>
      <c r="N174" s="60">
        <f t="shared" si="306"/>
        <v>0</v>
      </c>
      <c r="O174" s="60">
        <f t="shared" si="306"/>
        <v>0</v>
      </c>
      <c r="P174" s="61">
        <f t="shared" si="306"/>
        <v>0</v>
      </c>
    </row>
    <row r="175" spans="1:16" ht="16.5" hidden="1" customHeight="1" x14ac:dyDescent="0.25">
      <c r="A175" s="20"/>
      <c r="B175" s="464" t="s">
        <v>22</v>
      </c>
      <c r="C175" s="465"/>
      <c r="D175" s="466"/>
      <c r="E175" s="87"/>
      <c r="F175" s="88"/>
      <c r="G175" s="89"/>
      <c r="H175" s="90"/>
      <c r="I175" s="88"/>
      <c r="J175" s="88"/>
      <c r="K175" s="88"/>
      <c r="L175" s="88"/>
      <c r="M175" s="88"/>
      <c r="N175" s="88"/>
      <c r="O175" s="88"/>
      <c r="P175" s="89"/>
    </row>
    <row r="176" spans="1:16" ht="16.5" hidden="1" customHeight="1" thickBot="1" x14ac:dyDescent="0.3">
      <c r="A176" s="20"/>
      <c r="B176" s="473" t="s">
        <v>23</v>
      </c>
      <c r="C176" s="474"/>
      <c r="D176" s="475"/>
      <c r="E176" s="67" t="str">
        <f t="shared" ref="E176:J176" si="307">IF(+E177=0," ",+E177-E174-E175)</f>
        <v xml:space="preserve"> </v>
      </c>
      <c r="F176" s="68" t="str">
        <f t="shared" si="307"/>
        <v xml:space="preserve"> </v>
      </c>
      <c r="G176" s="69" t="str">
        <f t="shared" si="307"/>
        <v xml:space="preserve"> </v>
      </c>
      <c r="H176" s="70" t="str">
        <f t="shared" si="307"/>
        <v xml:space="preserve"> </v>
      </c>
      <c r="I176" s="68" t="str">
        <f t="shared" si="307"/>
        <v xml:space="preserve"> </v>
      </c>
      <c r="J176" s="68" t="str">
        <f t="shared" si="307"/>
        <v xml:space="preserve"> </v>
      </c>
      <c r="K176" s="68" t="str">
        <f>IF(+K177=0," ",+K177-K174-K175)</f>
        <v xml:space="preserve"> </v>
      </c>
      <c r="L176" s="68" t="str">
        <f t="shared" ref="L176:P176" si="308">IF(+L177=0," ",+L177-L174-L175)</f>
        <v xml:space="preserve"> </v>
      </c>
      <c r="M176" s="68" t="str">
        <f t="shared" si="308"/>
        <v xml:space="preserve"> </v>
      </c>
      <c r="N176" s="68" t="str">
        <f t="shared" si="308"/>
        <v xml:space="preserve"> </v>
      </c>
      <c r="O176" s="68" t="str">
        <f t="shared" si="308"/>
        <v xml:space="preserve"> </v>
      </c>
      <c r="P176" s="69" t="str">
        <f t="shared" si="308"/>
        <v xml:space="preserve"> </v>
      </c>
    </row>
    <row r="177" spans="1:16" ht="16.5" hidden="1" customHeight="1" thickTop="1" thickBot="1" x14ac:dyDescent="0.3">
      <c r="A177" s="20"/>
      <c r="B177" s="458" t="s">
        <v>24</v>
      </c>
      <c r="C177" s="459"/>
      <c r="D177" s="460"/>
      <c r="E177" s="63">
        <f t="shared" ref="E177:J177" si="309">IF(COUNTBLANK(E168:E173)=6,0,1)</f>
        <v>0</v>
      </c>
      <c r="F177" s="64">
        <f t="shared" si="309"/>
        <v>0</v>
      </c>
      <c r="G177" s="65">
        <f t="shared" si="309"/>
        <v>0</v>
      </c>
      <c r="H177" s="66">
        <f t="shared" si="309"/>
        <v>0</v>
      </c>
      <c r="I177" s="64">
        <f t="shared" si="309"/>
        <v>0</v>
      </c>
      <c r="J177" s="64">
        <f t="shared" si="309"/>
        <v>0</v>
      </c>
      <c r="K177" s="64">
        <f>IF(COUNTBLANK(K168:K173)=6,0,1)</f>
        <v>0</v>
      </c>
      <c r="L177" s="64">
        <f t="shared" ref="L177:P177" si="310">IF(COUNTBLANK(L168:L173)=6,0,1)</f>
        <v>0</v>
      </c>
      <c r="M177" s="64">
        <f t="shared" si="310"/>
        <v>0</v>
      </c>
      <c r="N177" s="64">
        <f t="shared" si="310"/>
        <v>0</v>
      </c>
      <c r="O177" s="64">
        <f t="shared" si="310"/>
        <v>0</v>
      </c>
      <c r="P177" s="65">
        <f t="shared" si="310"/>
        <v>0</v>
      </c>
    </row>
    <row r="178" spans="1:16" ht="16.5" hidden="1" customHeight="1" thickBot="1" x14ac:dyDescent="0.3">
      <c r="A178" s="20"/>
      <c r="E178" s="35"/>
      <c r="F178" s="35"/>
      <c r="G178" s="35"/>
      <c r="H178" s="35"/>
      <c r="I178" s="35"/>
      <c r="J178" s="35"/>
      <c r="K178" s="35"/>
      <c r="L178" s="35"/>
      <c r="M178" s="35"/>
      <c r="N178" s="35"/>
      <c r="O178" s="35"/>
      <c r="P178" s="35"/>
    </row>
    <row r="179" spans="1:16" ht="16.5" hidden="1" customHeight="1" thickBot="1" x14ac:dyDescent="0.3">
      <c r="A179" s="71">
        <v>15</v>
      </c>
      <c r="B179" s="431"/>
      <c r="C179" s="82"/>
      <c r="D179" s="82"/>
      <c r="E179" s="55"/>
      <c r="F179" s="56"/>
      <c r="G179" s="57"/>
      <c r="H179" s="56"/>
      <c r="I179" s="56"/>
      <c r="J179" s="56"/>
      <c r="K179" s="56"/>
      <c r="L179" s="56"/>
      <c r="M179" s="56"/>
      <c r="N179" s="56"/>
      <c r="O179" s="56"/>
      <c r="P179" s="57"/>
    </row>
    <row r="180" spans="1:16" ht="32.25" hidden="1" customHeight="1" x14ac:dyDescent="0.25">
      <c r="A180" s="20"/>
      <c r="B180" s="461" t="s">
        <v>12</v>
      </c>
      <c r="C180" s="462"/>
      <c r="D180" s="463"/>
      <c r="E180" s="83"/>
      <c r="F180" s="84"/>
      <c r="G180" s="85"/>
      <c r="H180" s="86"/>
      <c r="I180" s="84"/>
      <c r="J180" s="84"/>
      <c r="K180" s="84"/>
      <c r="L180" s="84"/>
      <c r="M180" s="84"/>
      <c r="N180" s="84"/>
      <c r="O180" s="84"/>
      <c r="P180" s="85"/>
    </row>
    <row r="181" spans="1:16" ht="47.25" hidden="1" customHeight="1" x14ac:dyDescent="0.25">
      <c r="A181" s="20"/>
      <c r="B181" s="464" t="s">
        <v>18</v>
      </c>
      <c r="C181" s="465"/>
      <c r="D181" s="466"/>
      <c r="E181" s="87"/>
      <c r="F181" s="88"/>
      <c r="G181" s="89"/>
      <c r="H181" s="90"/>
      <c r="I181" s="88"/>
      <c r="J181" s="88"/>
      <c r="K181" s="88"/>
      <c r="L181" s="88"/>
      <c r="M181" s="88"/>
      <c r="N181" s="88"/>
      <c r="O181" s="88"/>
      <c r="P181" s="89"/>
    </row>
    <row r="182" spans="1:16" ht="32.25" hidden="1" customHeight="1" x14ac:dyDescent="0.25">
      <c r="A182" s="20"/>
      <c r="B182" s="467" t="s">
        <v>15</v>
      </c>
      <c r="C182" s="468"/>
      <c r="D182" s="469"/>
      <c r="E182" s="87"/>
      <c r="F182" s="88"/>
      <c r="G182" s="89"/>
      <c r="H182" s="90"/>
      <c r="I182" s="88"/>
      <c r="J182" s="88"/>
      <c r="K182" s="88"/>
      <c r="L182" s="88"/>
      <c r="M182" s="88"/>
      <c r="N182" s="88"/>
      <c r="O182" s="88"/>
      <c r="P182" s="89"/>
    </row>
    <row r="183" spans="1:16" ht="34.5" hidden="1" customHeight="1" x14ac:dyDescent="0.25">
      <c r="A183" s="20"/>
      <c r="B183" s="467" t="s">
        <v>13</v>
      </c>
      <c r="C183" s="468"/>
      <c r="D183" s="469"/>
      <c r="E183" s="87"/>
      <c r="F183" s="88"/>
      <c r="G183" s="89"/>
      <c r="H183" s="90"/>
      <c r="I183" s="88"/>
      <c r="J183" s="88"/>
      <c r="K183" s="88"/>
      <c r="L183" s="88"/>
      <c r="M183" s="88"/>
      <c r="N183" s="88"/>
      <c r="O183" s="88"/>
      <c r="P183" s="89"/>
    </row>
    <row r="184" spans="1:16" ht="33" hidden="1" customHeight="1" x14ac:dyDescent="0.25">
      <c r="A184" s="20"/>
      <c r="B184" s="467" t="s">
        <v>14</v>
      </c>
      <c r="C184" s="468"/>
      <c r="D184" s="469"/>
      <c r="E184" s="87"/>
      <c r="F184" s="88"/>
      <c r="G184" s="89"/>
      <c r="H184" s="90"/>
      <c r="I184" s="88"/>
      <c r="J184" s="88"/>
      <c r="K184" s="88"/>
      <c r="L184" s="88"/>
      <c r="M184" s="88"/>
      <c r="N184" s="88"/>
      <c r="O184" s="88"/>
      <c r="P184" s="89"/>
    </row>
    <row r="185" spans="1:16" ht="16.5" hidden="1" customHeight="1" thickBot="1" x14ac:dyDescent="0.3">
      <c r="A185" s="20"/>
      <c r="B185" s="464" t="s">
        <v>16</v>
      </c>
      <c r="C185" s="465"/>
      <c r="D185" s="466"/>
      <c r="E185" s="91"/>
      <c r="F185" s="92"/>
      <c r="G185" s="93"/>
      <c r="H185" s="94"/>
      <c r="I185" s="92"/>
      <c r="J185" s="92"/>
      <c r="K185" s="92"/>
      <c r="L185" s="92"/>
      <c r="M185" s="92"/>
      <c r="N185" s="92"/>
      <c r="O185" s="92"/>
      <c r="P185" s="93"/>
    </row>
    <row r="186" spans="1:16" ht="16.5" hidden="1" customHeight="1" thickTop="1" x14ac:dyDescent="0.25">
      <c r="A186" s="20"/>
      <c r="B186" s="470" t="s">
        <v>21</v>
      </c>
      <c r="C186" s="471"/>
      <c r="D186" s="472"/>
      <c r="E186" s="59">
        <f t="shared" ref="E186" si="311">SUM(E180:E185)</f>
        <v>0</v>
      </c>
      <c r="F186" s="60">
        <f t="shared" ref="F186:P186" si="312">SUM(F180:F185)</f>
        <v>0</v>
      </c>
      <c r="G186" s="61">
        <f t="shared" si="312"/>
        <v>0</v>
      </c>
      <c r="H186" s="62">
        <f t="shared" si="312"/>
        <v>0</v>
      </c>
      <c r="I186" s="60">
        <f t="shared" si="312"/>
        <v>0</v>
      </c>
      <c r="J186" s="60">
        <f t="shared" si="312"/>
        <v>0</v>
      </c>
      <c r="K186" s="60">
        <f t="shared" si="312"/>
        <v>0</v>
      </c>
      <c r="L186" s="60">
        <f t="shared" si="312"/>
        <v>0</v>
      </c>
      <c r="M186" s="60">
        <f t="shared" si="312"/>
        <v>0</v>
      </c>
      <c r="N186" s="60">
        <f t="shared" si="312"/>
        <v>0</v>
      </c>
      <c r="O186" s="60">
        <f t="shared" si="312"/>
        <v>0</v>
      </c>
      <c r="P186" s="61">
        <f t="shared" si="312"/>
        <v>0</v>
      </c>
    </row>
    <row r="187" spans="1:16" ht="16.5" hidden="1" customHeight="1" x14ac:dyDescent="0.25">
      <c r="A187" s="20"/>
      <c r="B187" s="464" t="s">
        <v>22</v>
      </c>
      <c r="C187" s="465"/>
      <c r="D187" s="466"/>
      <c r="E187" s="87"/>
      <c r="F187" s="88"/>
      <c r="G187" s="89"/>
      <c r="H187" s="90"/>
      <c r="I187" s="88"/>
      <c r="J187" s="88"/>
      <c r="K187" s="88"/>
      <c r="L187" s="88"/>
      <c r="M187" s="88"/>
      <c r="N187" s="88"/>
      <c r="O187" s="88"/>
      <c r="P187" s="89"/>
    </row>
    <row r="188" spans="1:16" ht="16.5" hidden="1" customHeight="1" thickBot="1" x14ac:dyDescent="0.3">
      <c r="A188" s="20"/>
      <c r="B188" s="473" t="s">
        <v>23</v>
      </c>
      <c r="C188" s="474"/>
      <c r="D188" s="475"/>
      <c r="E188" s="67" t="str">
        <f t="shared" ref="E188:J188" si="313">IF(+E189=0," ",+E189-E186-E187)</f>
        <v xml:space="preserve"> </v>
      </c>
      <c r="F188" s="68" t="str">
        <f t="shared" si="313"/>
        <v xml:space="preserve"> </v>
      </c>
      <c r="G188" s="69" t="str">
        <f t="shared" si="313"/>
        <v xml:space="preserve"> </v>
      </c>
      <c r="H188" s="70" t="str">
        <f t="shared" si="313"/>
        <v xml:space="preserve"> </v>
      </c>
      <c r="I188" s="68" t="str">
        <f t="shared" si="313"/>
        <v xml:space="preserve"> </v>
      </c>
      <c r="J188" s="68" t="str">
        <f t="shared" si="313"/>
        <v xml:space="preserve"> </v>
      </c>
      <c r="K188" s="68" t="str">
        <f>IF(+K189=0," ",+K189-K186-K187)</f>
        <v xml:space="preserve"> </v>
      </c>
      <c r="L188" s="68" t="str">
        <f t="shared" ref="L188:P188" si="314">IF(+L189=0," ",+L189-L186-L187)</f>
        <v xml:space="preserve"> </v>
      </c>
      <c r="M188" s="68" t="str">
        <f t="shared" si="314"/>
        <v xml:space="preserve"> </v>
      </c>
      <c r="N188" s="68" t="str">
        <f t="shared" si="314"/>
        <v xml:space="preserve"> </v>
      </c>
      <c r="O188" s="68" t="str">
        <f t="shared" si="314"/>
        <v xml:space="preserve"> </v>
      </c>
      <c r="P188" s="69" t="str">
        <f t="shared" si="314"/>
        <v xml:space="preserve"> </v>
      </c>
    </row>
    <row r="189" spans="1:16" ht="16.5" hidden="1" customHeight="1" thickTop="1" thickBot="1" x14ac:dyDescent="0.3">
      <c r="A189" s="20"/>
      <c r="B189" s="458" t="s">
        <v>24</v>
      </c>
      <c r="C189" s="459"/>
      <c r="D189" s="460"/>
      <c r="E189" s="63">
        <f t="shared" ref="E189:J189" si="315">IF(COUNTBLANK(E180:E185)=6,0,1)</f>
        <v>0</v>
      </c>
      <c r="F189" s="64">
        <f t="shared" si="315"/>
        <v>0</v>
      </c>
      <c r="G189" s="65">
        <f t="shared" si="315"/>
        <v>0</v>
      </c>
      <c r="H189" s="66">
        <f t="shared" si="315"/>
        <v>0</v>
      </c>
      <c r="I189" s="64">
        <f t="shared" si="315"/>
        <v>0</v>
      </c>
      <c r="J189" s="64">
        <f t="shared" si="315"/>
        <v>0</v>
      </c>
      <c r="K189" s="64">
        <f>IF(COUNTBLANK(K180:K185)=6,0,1)</f>
        <v>0</v>
      </c>
      <c r="L189" s="64">
        <f t="shared" ref="L189:P189" si="316">IF(COUNTBLANK(L180:L185)=6,0,1)</f>
        <v>0</v>
      </c>
      <c r="M189" s="64">
        <f t="shared" si="316"/>
        <v>0</v>
      </c>
      <c r="N189" s="64">
        <f t="shared" si="316"/>
        <v>0</v>
      </c>
      <c r="O189" s="64">
        <f t="shared" si="316"/>
        <v>0</v>
      </c>
      <c r="P189" s="65">
        <f t="shared" si="316"/>
        <v>0</v>
      </c>
    </row>
    <row r="190" spans="1:16" ht="16.5" hidden="1" customHeight="1" thickBot="1" x14ac:dyDescent="0.3">
      <c r="A190" s="20"/>
      <c r="E190" s="35"/>
      <c r="F190" s="35"/>
      <c r="G190" s="35"/>
      <c r="H190" s="35"/>
      <c r="I190" s="35"/>
      <c r="J190" s="35"/>
      <c r="K190" s="35"/>
      <c r="L190" s="35"/>
      <c r="M190" s="35"/>
      <c r="N190" s="35"/>
      <c r="O190" s="35"/>
      <c r="P190" s="35"/>
    </row>
    <row r="191" spans="1:16" ht="16.5" hidden="1" customHeight="1" thickBot="1" x14ac:dyDescent="0.3">
      <c r="A191" s="71">
        <v>16</v>
      </c>
      <c r="B191" s="431"/>
      <c r="C191" s="82"/>
      <c r="D191" s="82"/>
      <c r="E191" s="55"/>
      <c r="F191" s="56"/>
      <c r="G191" s="57"/>
      <c r="H191" s="56"/>
      <c r="I191" s="56"/>
      <c r="J191" s="56"/>
      <c r="K191" s="56"/>
      <c r="L191" s="56"/>
      <c r="M191" s="56"/>
      <c r="N191" s="56"/>
      <c r="O191" s="56"/>
      <c r="P191" s="57"/>
    </row>
    <row r="192" spans="1:16" ht="33" hidden="1" customHeight="1" x14ac:dyDescent="0.25">
      <c r="A192" s="20"/>
      <c r="B192" s="461" t="s">
        <v>12</v>
      </c>
      <c r="C192" s="462"/>
      <c r="D192" s="463"/>
      <c r="E192" s="83"/>
      <c r="F192" s="84"/>
      <c r="G192" s="85"/>
      <c r="H192" s="86"/>
      <c r="I192" s="84"/>
      <c r="J192" s="84"/>
      <c r="K192" s="84"/>
      <c r="L192" s="84"/>
      <c r="M192" s="84"/>
      <c r="N192" s="84"/>
      <c r="O192" s="84"/>
      <c r="P192" s="85"/>
    </row>
    <row r="193" spans="1:16" ht="49.5" hidden="1" customHeight="1" x14ac:dyDescent="0.25">
      <c r="A193" s="20"/>
      <c r="B193" s="464" t="s">
        <v>18</v>
      </c>
      <c r="C193" s="465"/>
      <c r="D193" s="466"/>
      <c r="E193" s="87"/>
      <c r="F193" s="88"/>
      <c r="G193" s="89"/>
      <c r="H193" s="90"/>
      <c r="I193" s="88"/>
      <c r="J193" s="88"/>
      <c r="K193" s="88"/>
      <c r="L193" s="88"/>
      <c r="M193" s="88"/>
      <c r="N193" s="88"/>
      <c r="O193" s="88"/>
      <c r="P193" s="89"/>
    </row>
    <row r="194" spans="1:16" ht="32.25" hidden="1" customHeight="1" x14ac:dyDescent="0.25">
      <c r="A194" s="20"/>
      <c r="B194" s="467" t="s">
        <v>15</v>
      </c>
      <c r="C194" s="468"/>
      <c r="D194" s="469"/>
      <c r="E194" s="87"/>
      <c r="F194" s="88"/>
      <c r="G194" s="89"/>
      <c r="H194" s="90"/>
      <c r="I194" s="88"/>
      <c r="J194" s="88"/>
      <c r="K194" s="88"/>
      <c r="L194" s="88"/>
      <c r="M194" s="88"/>
      <c r="N194" s="88"/>
      <c r="O194" s="88"/>
      <c r="P194" s="89"/>
    </row>
    <row r="195" spans="1:16" ht="35.25" hidden="1" customHeight="1" x14ac:dyDescent="0.25">
      <c r="A195" s="20"/>
      <c r="B195" s="467" t="s">
        <v>13</v>
      </c>
      <c r="C195" s="468"/>
      <c r="D195" s="469"/>
      <c r="E195" s="87"/>
      <c r="F195" s="88"/>
      <c r="G195" s="89"/>
      <c r="H195" s="90"/>
      <c r="I195" s="88"/>
      <c r="J195" s="88"/>
      <c r="K195" s="88"/>
      <c r="L195" s="88"/>
      <c r="M195" s="88"/>
      <c r="N195" s="88"/>
      <c r="O195" s="88"/>
      <c r="P195" s="89"/>
    </row>
    <row r="196" spans="1:16" ht="31.5" hidden="1" customHeight="1" x14ac:dyDescent="0.25">
      <c r="A196" s="20"/>
      <c r="B196" s="467" t="s">
        <v>14</v>
      </c>
      <c r="C196" s="468"/>
      <c r="D196" s="469"/>
      <c r="E196" s="87"/>
      <c r="F196" s="88"/>
      <c r="G196" s="89"/>
      <c r="H196" s="90"/>
      <c r="I196" s="88"/>
      <c r="J196" s="88"/>
      <c r="K196" s="88"/>
      <c r="L196" s="88"/>
      <c r="M196" s="88"/>
      <c r="N196" s="88"/>
      <c r="O196" s="88"/>
      <c r="P196" s="89"/>
    </row>
    <row r="197" spans="1:16" ht="16.5" hidden="1" customHeight="1" thickBot="1" x14ac:dyDescent="0.3">
      <c r="A197" s="20"/>
      <c r="B197" s="464" t="s">
        <v>16</v>
      </c>
      <c r="C197" s="465"/>
      <c r="D197" s="466"/>
      <c r="E197" s="91"/>
      <c r="F197" s="92"/>
      <c r="G197" s="93"/>
      <c r="H197" s="94"/>
      <c r="I197" s="92"/>
      <c r="J197" s="92"/>
      <c r="K197" s="92"/>
      <c r="L197" s="92"/>
      <c r="M197" s="92"/>
      <c r="N197" s="92"/>
      <c r="O197" s="92"/>
      <c r="P197" s="93"/>
    </row>
    <row r="198" spans="1:16" ht="16.5" hidden="1" customHeight="1" thickTop="1" x14ac:dyDescent="0.25">
      <c r="A198" s="20"/>
      <c r="B198" s="470" t="s">
        <v>21</v>
      </c>
      <c r="C198" s="471"/>
      <c r="D198" s="472"/>
      <c r="E198" s="59">
        <f t="shared" ref="E198" si="317">SUM(E192:E197)</f>
        <v>0</v>
      </c>
      <c r="F198" s="60">
        <f t="shared" ref="F198:P198" si="318">SUM(F192:F197)</f>
        <v>0</v>
      </c>
      <c r="G198" s="61">
        <f t="shared" si="318"/>
        <v>0</v>
      </c>
      <c r="H198" s="62">
        <f t="shared" si="318"/>
        <v>0</v>
      </c>
      <c r="I198" s="60">
        <f t="shared" si="318"/>
        <v>0</v>
      </c>
      <c r="J198" s="60">
        <f t="shared" si="318"/>
        <v>0</v>
      </c>
      <c r="K198" s="60">
        <f t="shared" si="318"/>
        <v>0</v>
      </c>
      <c r="L198" s="60">
        <f t="shared" si="318"/>
        <v>0</v>
      </c>
      <c r="M198" s="60">
        <f t="shared" si="318"/>
        <v>0</v>
      </c>
      <c r="N198" s="60">
        <f t="shared" si="318"/>
        <v>0</v>
      </c>
      <c r="O198" s="60">
        <f t="shared" si="318"/>
        <v>0</v>
      </c>
      <c r="P198" s="61">
        <f t="shared" si="318"/>
        <v>0</v>
      </c>
    </row>
    <row r="199" spans="1:16" ht="16.5" hidden="1" customHeight="1" x14ac:dyDescent="0.25">
      <c r="A199" s="20"/>
      <c r="B199" s="464" t="s">
        <v>22</v>
      </c>
      <c r="C199" s="465"/>
      <c r="D199" s="466"/>
      <c r="E199" s="87"/>
      <c r="F199" s="88"/>
      <c r="G199" s="89"/>
      <c r="H199" s="90"/>
      <c r="I199" s="88"/>
      <c r="J199" s="88"/>
      <c r="K199" s="88"/>
      <c r="L199" s="88"/>
      <c r="M199" s="88"/>
      <c r="N199" s="88"/>
      <c r="O199" s="88"/>
      <c r="P199" s="89"/>
    </row>
    <row r="200" spans="1:16" ht="16.5" hidden="1" customHeight="1" thickBot="1" x14ac:dyDescent="0.3">
      <c r="A200" s="20"/>
      <c r="B200" s="473" t="s">
        <v>23</v>
      </c>
      <c r="C200" s="474"/>
      <c r="D200" s="475"/>
      <c r="E200" s="67" t="str">
        <f t="shared" ref="E200:J200" si="319">IF(+E201=0," ",+E201-E198-E199)</f>
        <v xml:space="preserve"> </v>
      </c>
      <c r="F200" s="68" t="str">
        <f t="shared" si="319"/>
        <v xml:space="preserve"> </v>
      </c>
      <c r="G200" s="69" t="str">
        <f t="shared" si="319"/>
        <v xml:space="preserve"> </v>
      </c>
      <c r="H200" s="70" t="str">
        <f t="shared" si="319"/>
        <v xml:space="preserve"> </v>
      </c>
      <c r="I200" s="68" t="str">
        <f t="shared" si="319"/>
        <v xml:space="preserve"> </v>
      </c>
      <c r="J200" s="68" t="str">
        <f t="shared" si="319"/>
        <v xml:space="preserve"> </v>
      </c>
      <c r="K200" s="68" t="str">
        <f>IF(+K201=0," ",+K201-K198-K199)</f>
        <v xml:space="preserve"> </v>
      </c>
      <c r="L200" s="68" t="str">
        <f t="shared" ref="L200:P200" si="320">IF(+L201=0," ",+L201-L198-L199)</f>
        <v xml:space="preserve"> </v>
      </c>
      <c r="M200" s="68" t="str">
        <f t="shared" si="320"/>
        <v xml:space="preserve"> </v>
      </c>
      <c r="N200" s="68" t="str">
        <f t="shared" si="320"/>
        <v xml:space="preserve"> </v>
      </c>
      <c r="O200" s="68" t="str">
        <f t="shared" si="320"/>
        <v xml:space="preserve"> </v>
      </c>
      <c r="P200" s="69" t="str">
        <f t="shared" si="320"/>
        <v xml:space="preserve"> </v>
      </c>
    </row>
    <row r="201" spans="1:16" ht="16.5" hidden="1" customHeight="1" thickTop="1" thickBot="1" x14ac:dyDescent="0.3">
      <c r="A201" s="20"/>
      <c r="B201" s="458" t="s">
        <v>24</v>
      </c>
      <c r="C201" s="459"/>
      <c r="D201" s="460"/>
      <c r="E201" s="63">
        <f t="shared" ref="E201:J201" si="321">IF(COUNTBLANK(E192:E197)=6,0,1)</f>
        <v>0</v>
      </c>
      <c r="F201" s="64">
        <f t="shared" si="321"/>
        <v>0</v>
      </c>
      <c r="G201" s="65">
        <f t="shared" si="321"/>
        <v>0</v>
      </c>
      <c r="H201" s="66">
        <f t="shared" si="321"/>
        <v>0</v>
      </c>
      <c r="I201" s="64">
        <f t="shared" si="321"/>
        <v>0</v>
      </c>
      <c r="J201" s="64">
        <f t="shared" si="321"/>
        <v>0</v>
      </c>
      <c r="K201" s="64">
        <f>IF(COUNTBLANK(K192:K197)=6,0,1)</f>
        <v>0</v>
      </c>
      <c r="L201" s="64">
        <f t="shared" ref="L201:P201" si="322">IF(COUNTBLANK(L192:L197)=6,0,1)</f>
        <v>0</v>
      </c>
      <c r="M201" s="64">
        <f t="shared" si="322"/>
        <v>0</v>
      </c>
      <c r="N201" s="64">
        <f t="shared" si="322"/>
        <v>0</v>
      </c>
      <c r="O201" s="64">
        <f t="shared" si="322"/>
        <v>0</v>
      </c>
      <c r="P201" s="65">
        <f t="shared" si="322"/>
        <v>0</v>
      </c>
    </row>
    <row r="202" spans="1:16" ht="12" hidden="1" customHeight="1" thickBot="1" x14ac:dyDescent="0.3">
      <c r="A202" s="20"/>
      <c r="E202" s="35"/>
      <c r="F202" s="35"/>
      <c r="G202" s="35"/>
      <c r="H202" s="35"/>
      <c r="I202" s="35"/>
      <c r="J202" s="35"/>
      <c r="K202" s="35"/>
      <c r="L202" s="35"/>
      <c r="M202" s="35"/>
      <c r="N202" s="35"/>
      <c r="O202" s="35"/>
      <c r="P202" s="35"/>
    </row>
    <row r="203" spans="1:16" ht="16.5" hidden="1" customHeight="1" thickBot="1" x14ac:dyDescent="0.3">
      <c r="A203" s="71">
        <v>17</v>
      </c>
      <c r="B203" s="431"/>
      <c r="C203" s="82"/>
      <c r="D203" s="82"/>
      <c r="E203" s="55"/>
      <c r="F203" s="56"/>
      <c r="G203" s="57"/>
      <c r="H203" s="56"/>
      <c r="I203" s="56"/>
      <c r="J203" s="56"/>
      <c r="K203" s="56"/>
      <c r="L203" s="56"/>
      <c r="M203" s="56"/>
      <c r="N203" s="56"/>
      <c r="O203" s="56"/>
      <c r="P203" s="57"/>
    </row>
    <row r="204" spans="1:16" ht="32.25" hidden="1" customHeight="1" x14ac:dyDescent="0.25">
      <c r="A204" s="20"/>
      <c r="B204" s="461" t="s">
        <v>12</v>
      </c>
      <c r="C204" s="462"/>
      <c r="D204" s="463"/>
      <c r="E204" s="83"/>
      <c r="F204" s="84"/>
      <c r="G204" s="85"/>
      <c r="H204" s="86"/>
      <c r="I204" s="84"/>
      <c r="J204" s="84"/>
      <c r="K204" s="84"/>
      <c r="L204" s="84"/>
      <c r="M204" s="84"/>
      <c r="N204" s="84"/>
      <c r="O204" s="84"/>
      <c r="P204" s="85"/>
    </row>
    <row r="205" spans="1:16" ht="46.5" hidden="1" customHeight="1" x14ac:dyDescent="0.25">
      <c r="A205" s="20"/>
      <c r="B205" s="464" t="s">
        <v>18</v>
      </c>
      <c r="C205" s="465"/>
      <c r="D205" s="466"/>
      <c r="E205" s="87"/>
      <c r="F205" s="88"/>
      <c r="G205" s="89"/>
      <c r="H205" s="90"/>
      <c r="I205" s="88"/>
      <c r="J205" s="88"/>
      <c r="K205" s="88"/>
      <c r="L205" s="88"/>
      <c r="M205" s="88"/>
      <c r="N205" s="88"/>
      <c r="O205" s="88"/>
      <c r="P205" s="89"/>
    </row>
    <row r="206" spans="1:16" ht="31.5" hidden="1" customHeight="1" x14ac:dyDescent="0.25">
      <c r="A206" s="20"/>
      <c r="B206" s="467" t="s">
        <v>15</v>
      </c>
      <c r="C206" s="468"/>
      <c r="D206" s="469"/>
      <c r="E206" s="87"/>
      <c r="F206" s="88"/>
      <c r="G206" s="89"/>
      <c r="H206" s="90"/>
      <c r="I206" s="88"/>
      <c r="J206" s="88"/>
      <c r="K206" s="88"/>
      <c r="L206" s="88"/>
      <c r="M206" s="88"/>
      <c r="N206" s="88"/>
      <c r="O206" s="88"/>
      <c r="P206" s="89"/>
    </row>
    <row r="207" spans="1:16" ht="30" hidden="1" customHeight="1" x14ac:dyDescent="0.25">
      <c r="A207" s="20"/>
      <c r="B207" s="467" t="s">
        <v>13</v>
      </c>
      <c r="C207" s="468"/>
      <c r="D207" s="469"/>
      <c r="E207" s="87"/>
      <c r="F207" s="88"/>
      <c r="G207" s="89"/>
      <c r="H207" s="90"/>
      <c r="I207" s="88"/>
      <c r="J207" s="88"/>
      <c r="K207" s="88"/>
      <c r="L207" s="88"/>
      <c r="M207" s="88"/>
      <c r="N207" s="88"/>
      <c r="O207" s="88"/>
      <c r="P207" s="89"/>
    </row>
    <row r="208" spans="1:16" ht="31.5" hidden="1" customHeight="1" x14ac:dyDescent="0.25">
      <c r="A208" s="20"/>
      <c r="B208" s="467" t="s">
        <v>14</v>
      </c>
      <c r="C208" s="468"/>
      <c r="D208" s="469"/>
      <c r="E208" s="87"/>
      <c r="F208" s="88"/>
      <c r="G208" s="89"/>
      <c r="H208" s="90"/>
      <c r="I208" s="88"/>
      <c r="J208" s="88"/>
      <c r="K208" s="88"/>
      <c r="L208" s="88"/>
      <c r="M208" s="88"/>
      <c r="N208" s="88"/>
      <c r="O208" s="88"/>
      <c r="P208" s="89"/>
    </row>
    <row r="209" spans="1:16" ht="16.5" hidden="1" customHeight="1" thickBot="1" x14ac:dyDescent="0.3">
      <c r="A209" s="20"/>
      <c r="B209" s="464" t="s">
        <v>16</v>
      </c>
      <c r="C209" s="465"/>
      <c r="D209" s="466"/>
      <c r="E209" s="91"/>
      <c r="F209" s="92"/>
      <c r="G209" s="93"/>
      <c r="H209" s="94"/>
      <c r="I209" s="92"/>
      <c r="J209" s="92"/>
      <c r="K209" s="92"/>
      <c r="L209" s="92"/>
      <c r="M209" s="92"/>
      <c r="N209" s="92"/>
      <c r="O209" s="92"/>
      <c r="P209" s="93"/>
    </row>
    <row r="210" spans="1:16" ht="16.5" hidden="1" customHeight="1" thickTop="1" x14ac:dyDescent="0.25">
      <c r="A210" s="20"/>
      <c r="B210" s="470" t="s">
        <v>21</v>
      </c>
      <c r="C210" s="471"/>
      <c r="D210" s="472"/>
      <c r="E210" s="59">
        <f t="shared" ref="E210" si="323">SUM(E204:E209)</f>
        <v>0</v>
      </c>
      <c r="F210" s="60">
        <f t="shared" ref="F210:P210" si="324">SUM(F204:F209)</f>
        <v>0</v>
      </c>
      <c r="G210" s="61">
        <f t="shared" si="324"/>
        <v>0</v>
      </c>
      <c r="H210" s="62">
        <f t="shared" si="324"/>
        <v>0</v>
      </c>
      <c r="I210" s="60">
        <f t="shared" si="324"/>
        <v>0</v>
      </c>
      <c r="J210" s="60">
        <f t="shared" si="324"/>
        <v>0</v>
      </c>
      <c r="K210" s="60">
        <f t="shared" si="324"/>
        <v>0</v>
      </c>
      <c r="L210" s="60">
        <f t="shared" si="324"/>
        <v>0</v>
      </c>
      <c r="M210" s="60">
        <f t="shared" si="324"/>
        <v>0</v>
      </c>
      <c r="N210" s="60">
        <f t="shared" si="324"/>
        <v>0</v>
      </c>
      <c r="O210" s="60">
        <f t="shared" si="324"/>
        <v>0</v>
      </c>
      <c r="P210" s="61">
        <f t="shared" si="324"/>
        <v>0</v>
      </c>
    </row>
    <row r="211" spans="1:16" ht="16.5" hidden="1" customHeight="1" x14ac:dyDescent="0.25">
      <c r="A211" s="20"/>
      <c r="B211" s="464" t="s">
        <v>22</v>
      </c>
      <c r="C211" s="465"/>
      <c r="D211" s="466"/>
      <c r="E211" s="87"/>
      <c r="F211" s="88"/>
      <c r="G211" s="89"/>
      <c r="H211" s="90"/>
      <c r="I211" s="88"/>
      <c r="J211" s="88"/>
      <c r="K211" s="88"/>
      <c r="L211" s="88"/>
      <c r="M211" s="88"/>
      <c r="N211" s="88"/>
      <c r="O211" s="88"/>
      <c r="P211" s="89"/>
    </row>
    <row r="212" spans="1:16" ht="16.5" hidden="1" customHeight="1" thickBot="1" x14ac:dyDescent="0.3">
      <c r="A212" s="20"/>
      <c r="B212" s="473" t="s">
        <v>23</v>
      </c>
      <c r="C212" s="474"/>
      <c r="D212" s="475"/>
      <c r="E212" s="67" t="str">
        <f t="shared" ref="E212:J212" si="325">IF(+E213=0," ",+E213-E210-E211)</f>
        <v xml:space="preserve"> </v>
      </c>
      <c r="F212" s="68" t="str">
        <f t="shared" si="325"/>
        <v xml:space="preserve"> </v>
      </c>
      <c r="G212" s="69" t="str">
        <f t="shared" si="325"/>
        <v xml:space="preserve"> </v>
      </c>
      <c r="H212" s="70" t="str">
        <f t="shared" si="325"/>
        <v xml:space="preserve"> </v>
      </c>
      <c r="I212" s="68" t="str">
        <f t="shared" si="325"/>
        <v xml:space="preserve"> </v>
      </c>
      <c r="J212" s="68" t="str">
        <f t="shared" si="325"/>
        <v xml:space="preserve"> </v>
      </c>
      <c r="K212" s="68" t="str">
        <f>IF(+K213=0," ",+K213-K210-K211)</f>
        <v xml:space="preserve"> </v>
      </c>
      <c r="L212" s="68" t="str">
        <f t="shared" ref="L212:P212" si="326">IF(+L213=0," ",+L213-L210-L211)</f>
        <v xml:space="preserve"> </v>
      </c>
      <c r="M212" s="68" t="str">
        <f t="shared" si="326"/>
        <v xml:space="preserve"> </v>
      </c>
      <c r="N212" s="68" t="str">
        <f t="shared" si="326"/>
        <v xml:space="preserve"> </v>
      </c>
      <c r="O212" s="68" t="str">
        <f t="shared" si="326"/>
        <v xml:space="preserve"> </v>
      </c>
      <c r="P212" s="69" t="str">
        <f t="shared" si="326"/>
        <v xml:space="preserve"> </v>
      </c>
    </row>
    <row r="213" spans="1:16" ht="16.5" hidden="1" customHeight="1" thickTop="1" thickBot="1" x14ac:dyDescent="0.3">
      <c r="A213" s="20"/>
      <c r="B213" s="458" t="s">
        <v>24</v>
      </c>
      <c r="C213" s="459"/>
      <c r="D213" s="460"/>
      <c r="E213" s="63">
        <f t="shared" ref="E213:J213" si="327">IF(COUNTBLANK(E204:E209)=6,0,1)</f>
        <v>0</v>
      </c>
      <c r="F213" s="64">
        <f t="shared" si="327"/>
        <v>0</v>
      </c>
      <c r="G213" s="65">
        <f t="shared" si="327"/>
        <v>0</v>
      </c>
      <c r="H213" s="66">
        <f t="shared" si="327"/>
        <v>0</v>
      </c>
      <c r="I213" s="64">
        <f t="shared" si="327"/>
        <v>0</v>
      </c>
      <c r="J213" s="64">
        <f t="shared" si="327"/>
        <v>0</v>
      </c>
      <c r="K213" s="64">
        <f>IF(COUNTBLANK(K204:K209)=6,0,1)</f>
        <v>0</v>
      </c>
      <c r="L213" s="64">
        <f t="shared" ref="L213:P213" si="328">IF(COUNTBLANK(L204:L209)=6,0,1)</f>
        <v>0</v>
      </c>
      <c r="M213" s="64">
        <f t="shared" si="328"/>
        <v>0</v>
      </c>
      <c r="N213" s="64">
        <f t="shared" si="328"/>
        <v>0</v>
      </c>
      <c r="O213" s="64">
        <f t="shared" si="328"/>
        <v>0</v>
      </c>
      <c r="P213" s="65">
        <f t="shared" si="328"/>
        <v>0</v>
      </c>
    </row>
    <row r="214" spans="1:16" ht="16.5" hidden="1" customHeight="1" thickBot="1" x14ac:dyDescent="0.3">
      <c r="A214" s="20"/>
      <c r="E214" s="35"/>
      <c r="F214" s="35"/>
      <c r="G214" s="35"/>
      <c r="H214" s="35"/>
      <c r="I214" s="35"/>
      <c r="J214" s="35"/>
      <c r="K214" s="35"/>
      <c r="L214" s="35"/>
      <c r="M214" s="35"/>
      <c r="N214" s="35"/>
      <c r="O214" s="35"/>
      <c r="P214" s="35"/>
    </row>
    <row r="215" spans="1:16" ht="16.5" hidden="1" customHeight="1" thickBot="1" x14ac:dyDescent="0.3">
      <c r="A215" s="71">
        <v>18</v>
      </c>
      <c r="B215" s="431"/>
      <c r="C215" s="82"/>
      <c r="D215" s="82"/>
      <c r="E215" s="55"/>
      <c r="F215" s="56"/>
      <c r="G215" s="57"/>
      <c r="H215" s="56"/>
      <c r="I215" s="56"/>
      <c r="J215" s="56"/>
      <c r="K215" s="56"/>
      <c r="L215" s="56"/>
      <c r="M215" s="56"/>
      <c r="N215" s="56"/>
      <c r="O215" s="56"/>
      <c r="P215" s="57"/>
    </row>
    <row r="216" spans="1:16" ht="32.25" hidden="1" customHeight="1" x14ac:dyDescent="0.25">
      <c r="A216" s="20"/>
      <c r="B216" s="461" t="s">
        <v>12</v>
      </c>
      <c r="C216" s="462"/>
      <c r="D216" s="463"/>
      <c r="E216" s="83"/>
      <c r="F216" s="84"/>
      <c r="G216" s="85"/>
      <c r="H216" s="86"/>
      <c r="I216" s="84"/>
      <c r="J216" s="84"/>
      <c r="K216" s="84"/>
      <c r="L216" s="84"/>
      <c r="M216" s="84"/>
      <c r="N216" s="84"/>
      <c r="O216" s="84"/>
      <c r="P216" s="85"/>
    </row>
    <row r="217" spans="1:16" ht="46.5" hidden="1" customHeight="1" x14ac:dyDescent="0.25">
      <c r="A217" s="20"/>
      <c r="B217" s="464" t="s">
        <v>18</v>
      </c>
      <c r="C217" s="465"/>
      <c r="D217" s="466"/>
      <c r="E217" s="87"/>
      <c r="F217" s="88"/>
      <c r="G217" s="89"/>
      <c r="H217" s="90"/>
      <c r="I217" s="88"/>
      <c r="J217" s="88"/>
      <c r="K217" s="88"/>
      <c r="L217" s="88"/>
      <c r="M217" s="88"/>
      <c r="N217" s="88"/>
      <c r="O217" s="88"/>
      <c r="P217" s="89"/>
    </row>
    <row r="218" spans="1:16" ht="31.5" hidden="1" customHeight="1" x14ac:dyDescent="0.25">
      <c r="A218" s="20"/>
      <c r="B218" s="467" t="s">
        <v>15</v>
      </c>
      <c r="C218" s="468"/>
      <c r="D218" s="469"/>
      <c r="E218" s="87"/>
      <c r="F218" s="88"/>
      <c r="G218" s="89"/>
      <c r="H218" s="90"/>
      <c r="I218" s="88"/>
      <c r="J218" s="88"/>
      <c r="K218" s="88"/>
      <c r="L218" s="88"/>
      <c r="M218" s="88"/>
      <c r="N218" s="88"/>
      <c r="O218" s="88"/>
      <c r="P218" s="89"/>
    </row>
    <row r="219" spans="1:16" ht="28.5" hidden="1" customHeight="1" x14ac:dyDescent="0.25">
      <c r="A219" s="20"/>
      <c r="B219" s="467" t="s">
        <v>13</v>
      </c>
      <c r="C219" s="468"/>
      <c r="D219" s="469"/>
      <c r="E219" s="87"/>
      <c r="F219" s="88"/>
      <c r="G219" s="89"/>
      <c r="H219" s="90"/>
      <c r="I219" s="88"/>
      <c r="J219" s="88"/>
      <c r="K219" s="88"/>
      <c r="L219" s="88"/>
      <c r="M219" s="88"/>
      <c r="N219" s="88"/>
      <c r="O219" s="88"/>
      <c r="P219" s="89"/>
    </row>
    <row r="220" spans="1:16" ht="32.25" hidden="1" customHeight="1" x14ac:dyDescent="0.25">
      <c r="A220" s="20"/>
      <c r="B220" s="467" t="s">
        <v>14</v>
      </c>
      <c r="C220" s="468"/>
      <c r="D220" s="469"/>
      <c r="E220" s="87"/>
      <c r="F220" s="88"/>
      <c r="G220" s="89"/>
      <c r="H220" s="90"/>
      <c r="I220" s="88"/>
      <c r="J220" s="88"/>
      <c r="K220" s="88"/>
      <c r="L220" s="88"/>
      <c r="M220" s="88"/>
      <c r="N220" s="88"/>
      <c r="O220" s="88"/>
      <c r="P220" s="89"/>
    </row>
    <row r="221" spans="1:16" ht="16.5" hidden="1" customHeight="1" thickBot="1" x14ac:dyDescent="0.3">
      <c r="A221" s="20"/>
      <c r="B221" s="464" t="s">
        <v>16</v>
      </c>
      <c r="C221" s="465"/>
      <c r="D221" s="466"/>
      <c r="E221" s="91"/>
      <c r="F221" s="92"/>
      <c r="G221" s="93"/>
      <c r="H221" s="94"/>
      <c r="I221" s="92"/>
      <c r="J221" s="92"/>
      <c r="K221" s="92"/>
      <c r="L221" s="92"/>
      <c r="M221" s="92"/>
      <c r="N221" s="92"/>
      <c r="O221" s="92"/>
      <c r="P221" s="93"/>
    </row>
    <row r="222" spans="1:16" ht="16.5" hidden="1" customHeight="1" thickTop="1" x14ac:dyDescent="0.25">
      <c r="A222" s="20"/>
      <c r="B222" s="470" t="s">
        <v>21</v>
      </c>
      <c r="C222" s="471"/>
      <c r="D222" s="472"/>
      <c r="E222" s="59">
        <f t="shared" ref="E222" si="329">SUM(E216:E221)</f>
        <v>0</v>
      </c>
      <c r="F222" s="60">
        <f t="shared" ref="F222:P222" si="330">SUM(F216:F221)</f>
        <v>0</v>
      </c>
      <c r="G222" s="61">
        <f t="shared" si="330"/>
        <v>0</v>
      </c>
      <c r="H222" s="62">
        <f t="shared" si="330"/>
        <v>0</v>
      </c>
      <c r="I222" s="60">
        <f t="shared" si="330"/>
        <v>0</v>
      </c>
      <c r="J222" s="60">
        <f t="shared" si="330"/>
        <v>0</v>
      </c>
      <c r="K222" s="60">
        <f t="shared" si="330"/>
        <v>0</v>
      </c>
      <c r="L222" s="60">
        <f t="shared" si="330"/>
        <v>0</v>
      </c>
      <c r="M222" s="60">
        <f t="shared" si="330"/>
        <v>0</v>
      </c>
      <c r="N222" s="60">
        <f t="shared" si="330"/>
        <v>0</v>
      </c>
      <c r="O222" s="60">
        <f t="shared" si="330"/>
        <v>0</v>
      </c>
      <c r="P222" s="61">
        <f t="shared" si="330"/>
        <v>0</v>
      </c>
    </row>
    <row r="223" spans="1:16" ht="16.5" hidden="1" customHeight="1" x14ac:dyDescent="0.25">
      <c r="A223" s="20"/>
      <c r="B223" s="464" t="s">
        <v>22</v>
      </c>
      <c r="C223" s="465"/>
      <c r="D223" s="466"/>
      <c r="E223" s="87"/>
      <c r="F223" s="88"/>
      <c r="G223" s="89"/>
      <c r="H223" s="90"/>
      <c r="I223" s="88"/>
      <c r="J223" s="88"/>
      <c r="K223" s="88"/>
      <c r="L223" s="88"/>
      <c r="M223" s="88"/>
      <c r="N223" s="88"/>
      <c r="O223" s="88"/>
      <c r="P223" s="89"/>
    </row>
    <row r="224" spans="1:16" ht="16.5" hidden="1" customHeight="1" thickBot="1" x14ac:dyDescent="0.3">
      <c r="A224" s="20"/>
      <c r="B224" s="473" t="s">
        <v>23</v>
      </c>
      <c r="C224" s="474"/>
      <c r="D224" s="475"/>
      <c r="E224" s="67" t="str">
        <f t="shared" ref="E224:J224" si="331">IF(+E225=0," ",+E225-E222-E223)</f>
        <v xml:space="preserve"> </v>
      </c>
      <c r="F224" s="68" t="str">
        <f t="shared" si="331"/>
        <v xml:space="preserve"> </v>
      </c>
      <c r="G224" s="69" t="str">
        <f t="shared" si="331"/>
        <v xml:space="preserve"> </v>
      </c>
      <c r="H224" s="70" t="str">
        <f t="shared" si="331"/>
        <v xml:space="preserve"> </v>
      </c>
      <c r="I224" s="68" t="str">
        <f t="shared" si="331"/>
        <v xml:space="preserve"> </v>
      </c>
      <c r="J224" s="68" t="str">
        <f t="shared" si="331"/>
        <v xml:space="preserve"> </v>
      </c>
      <c r="K224" s="68" t="str">
        <f>IF(+K225=0," ",+K225-K222-K223)</f>
        <v xml:space="preserve"> </v>
      </c>
      <c r="L224" s="68" t="str">
        <f t="shared" ref="L224:P224" si="332">IF(+L225=0," ",+L225-L222-L223)</f>
        <v xml:space="preserve"> </v>
      </c>
      <c r="M224" s="68" t="str">
        <f t="shared" si="332"/>
        <v xml:space="preserve"> </v>
      </c>
      <c r="N224" s="68" t="str">
        <f t="shared" si="332"/>
        <v xml:space="preserve"> </v>
      </c>
      <c r="O224" s="68" t="str">
        <f t="shared" si="332"/>
        <v xml:space="preserve"> </v>
      </c>
      <c r="P224" s="69" t="str">
        <f t="shared" si="332"/>
        <v xml:space="preserve"> </v>
      </c>
    </row>
    <row r="225" spans="1:16" ht="16.5" hidden="1" customHeight="1" thickTop="1" thickBot="1" x14ac:dyDescent="0.3">
      <c r="A225" s="20"/>
      <c r="B225" s="458" t="s">
        <v>24</v>
      </c>
      <c r="C225" s="459"/>
      <c r="D225" s="460"/>
      <c r="E225" s="63">
        <f t="shared" ref="E225:J225" si="333">IF(COUNTBLANK(E216:E221)=6,0,1)</f>
        <v>0</v>
      </c>
      <c r="F225" s="64">
        <f t="shared" si="333"/>
        <v>0</v>
      </c>
      <c r="G225" s="65">
        <f t="shared" si="333"/>
        <v>0</v>
      </c>
      <c r="H225" s="66">
        <f t="shared" si="333"/>
        <v>0</v>
      </c>
      <c r="I225" s="64">
        <f t="shared" si="333"/>
        <v>0</v>
      </c>
      <c r="J225" s="64">
        <f t="shared" si="333"/>
        <v>0</v>
      </c>
      <c r="K225" s="64">
        <f>IF(COUNTBLANK(K216:K221)=6,0,1)</f>
        <v>0</v>
      </c>
      <c r="L225" s="64">
        <f t="shared" ref="L225:P225" si="334">IF(COUNTBLANK(L216:L221)=6,0,1)</f>
        <v>0</v>
      </c>
      <c r="M225" s="64">
        <f t="shared" si="334"/>
        <v>0</v>
      </c>
      <c r="N225" s="64">
        <f t="shared" si="334"/>
        <v>0</v>
      </c>
      <c r="O225" s="64">
        <f t="shared" si="334"/>
        <v>0</v>
      </c>
      <c r="P225" s="65">
        <f t="shared" si="334"/>
        <v>0</v>
      </c>
    </row>
    <row r="226" spans="1:16" ht="16.5" hidden="1" customHeight="1" thickBot="1" x14ac:dyDescent="0.3">
      <c r="A226" s="20"/>
      <c r="E226" s="35"/>
      <c r="F226" s="35"/>
      <c r="G226" s="35"/>
      <c r="H226" s="35"/>
      <c r="I226" s="35"/>
      <c r="J226" s="35"/>
      <c r="K226" s="35"/>
      <c r="L226" s="35"/>
      <c r="M226" s="35"/>
      <c r="N226" s="35"/>
      <c r="O226" s="35"/>
      <c r="P226" s="35"/>
    </row>
    <row r="227" spans="1:16" ht="16.5" hidden="1" customHeight="1" thickBot="1" x14ac:dyDescent="0.3">
      <c r="A227" s="71">
        <v>19</v>
      </c>
      <c r="B227" s="431"/>
      <c r="C227" s="82"/>
      <c r="D227" s="82"/>
      <c r="E227" s="55"/>
      <c r="F227" s="56"/>
      <c r="G227" s="57"/>
      <c r="H227" s="56"/>
      <c r="I227" s="56"/>
      <c r="J227" s="56"/>
      <c r="K227" s="56"/>
      <c r="L227" s="56"/>
      <c r="M227" s="56"/>
      <c r="N227" s="56"/>
      <c r="O227" s="56"/>
      <c r="P227" s="57"/>
    </row>
    <row r="228" spans="1:16" ht="33.75" hidden="1" customHeight="1" x14ac:dyDescent="0.25">
      <c r="A228" s="20"/>
      <c r="B228" s="461" t="s">
        <v>12</v>
      </c>
      <c r="C228" s="462"/>
      <c r="D228" s="463"/>
      <c r="E228" s="83"/>
      <c r="F228" s="84"/>
      <c r="G228" s="85"/>
      <c r="H228" s="86"/>
      <c r="I228" s="84"/>
      <c r="J228" s="84"/>
      <c r="K228" s="84"/>
      <c r="L228" s="84"/>
      <c r="M228" s="84"/>
      <c r="N228" s="84"/>
      <c r="O228" s="84"/>
      <c r="P228" s="85"/>
    </row>
    <row r="229" spans="1:16" ht="44.25" hidden="1" customHeight="1" x14ac:dyDescent="0.25">
      <c r="A229" s="20"/>
      <c r="B229" s="464" t="s">
        <v>18</v>
      </c>
      <c r="C229" s="465"/>
      <c r="D229" s="466"/>
      <c r="E229" s="87"/>
      <c r="F229" s="88"/>
      <c r="G229" s="89"/>
      <c r="H229" s="90"/>
      <c r="I229" s="88"/>
      <c r="J229" s="88"/>
      <c r="K229" s="88"/>
      <c r="L229" s="88"/>
      <c r="M229" s="88"/>
      <c r="N229" s="88"/>
      <c r="O229" s="88"/>
      <c r="P229" s="89"/>
    </row>
    <row r="230" spans="1:16" ht="31.5" hidden="1" customHeight="1" x14ac:dyDescent="0.25">
      <c r="A230" s="20"/>
      <c r="B230" s="467" t="s">
        <v>15</v>
      </c>
      <c r="C230" s="468"/>
      <c r="D230" s="469"/>
      <c r="E230" s="87"/>
      <c r="F230" s="88"/>
      <c r="G230" s="89"/>
      <c r="H230" s="90"/>
      <c r="I230" s="88"/>
      <c r="J230" s="88"/>
      <c r="K230" s="88"/>
      <c r="L230" s="88"/>
      <c r="M230" s="88"/>
      <c r="N230" s="88"/>
      <c r="O230" s="88"/>
      <c r="P230" s="89"/>
    </row>
    <row r="231" spans="1:16" ht="31.5" hidden="1" customHeight="1" x14ac:dyDescent="0.25">
      <c r="A231" s="20"/>
      <c r="B231" s="467" t="s">
        <v>13</v>
      </c>
      <c r="C231" s="468"/>
      <c r="D231" s="469"/>
      <c r="E231" s="87"/>
      <c r="F231" s="88"/>
      <c r="G231" s="89"/>
      <c r="H231" s="90"/>
      <c r="I231" s="88"/>
      <c r="J231" s="88"/>
      <c r="K231" s="88"/>
      <c r="L231" s="88"/>
      <c r="M231" s="88"/>
      <c r="N231" s="88"/>
      <c r="O231" s="88"/>
      <c r="P231" s="89"/>
    </row>
    <row r="232" spans="1:16" ht="32.25" hidden="1" customHeight="1" x14ac:dyDescent="0.25">
      <c r="A232" s="20"/>
      <c r="B232" s="467" t="s">
        <v>14</v>
      </c>
      <c r="C232" s="468"/>
      <c r="D232" s="469"/>
      <c r="E232" s="87"/>
      <c r="F232" s="88"/>
      <c r="G232" s="89"/>
      <c r="H232" s="90"/>
      <c r="I232" s="88"/>
      <c r="J232" s="88"/>
      <c r="K232" s="88"/>
      <c r="L232" s="88"/>
      <c r="M232" s="88"/>
      <c r="N232" s="88"/>
      <c r="O232" s="88"/>
      <c r="P232" s="89"/>
    </row>
    <row r="233" spans="1:16" ht="16.5" hidden="1" customHeight="1" thickBot="1" x14ac:dyDescent="0.3">
      <c r="A233" s="20"/>
      <c r="B233" s="464" t="s">
        <v>16</v>
      </c>
      <c r="C233" s="465"/>
      <c r="D233" s="466"/>
      <c r="E233" s="91"/>
      <c r="F233" s="92"/>
      <c r="G233" s="93"/>
      <c r="H233" s="94"/>
      <c r="I233" s="92"/>
      <c r="J233" s="92"/>
      <c r="K233" s="92"/>
      <c r="L233" s="92"/>
      <c r="M233" s="92"/>
      <c r="N233" s="92"/>
      <c r="O233" s="92"/>
      <c r="P233" s="93"/>
    </row>
    <row r="234" spans="1:16" ht="16.5" hidden="1" customHeight="1" thickTop="1" x14ac:dyDescent="0.25">
      <c r="A234" s="20"/>
      <c r="B234" s="470" t="s">
        <v>21</v>
      </c>
      <c r="C234" s="471"/>
      <c r="D234" s="472"/>
      <c r="E234" s="59">
        <f t="shared" ref="E234" si="335">SUM(E228:E233)</f>
        <v>0</v>
      </c>
      <c r="F234" s="60">
        <f t="shared" ref="F234:P234" si="336">SUM(F228:F233)</f>
        <v>0</v>
      </c>
      <c r="G234" s="61">
        <f t="shared" si="336"/>
        <v>0</v>
      </c>
      <c r="H234" s="62">
        <f t="shared" si="336"/>
        <v>0</v>
      </c>
      <c r="I234" s="60">
        <f t="shared" si="336"/>
        <v>0</v>
      </c>
      <c r="J234" s="60">
        <f t="shared" si="336"/>
        <v>0</v>
      </c>
      <c r="K234" s="60">
        <f t="shared" si="336"/>
        <v>0</v>
      </c>
      <c r="L234" s="60">
        <f t="shared" si="336"/>
        <v>0</v>
      </c>
      <c r="M234" s="60">
        <f t="shared" si="336"/>
        <v>0</v>
      </c>
      <c r="N234" s="60">
        <f t="shared" si="336"/>
        <v>0</v>
      </c>
      <c r="O234" s="60">
        <f t="shared" si="336"/>
        <v>0</v>
      </c>
      <c r="P234" s="61">
        <f t="shared" si="336"/>
        <v>0</v>
      </c>
    </row>
    <row r="235" spans="1:16" ht="16.5" hidden="1" customHeight="1" x14ac:dyDescent="0.25">
      <c r="A235" s="20"/>
      <c r="B235" s="464" t="s">
        <v>22</v>
      </c>
      <c r="C235" s="465"/>
      <c r="D235" s="466"/>
      <c r="E235" s="87"/>
      <c r="F235" s="88"/>
      <c r="G235" s="89"/>
      <c r="H235" s="90"/>
      <c r="I235" s="88"/>
      <c r="J235" s="88"/>
      <c r="K235" s="88"/>
      <c r="L235" s="88"/>
      <c r="M235" s="88"/>
      <c r="N235" s="88"/>
      <c r="O235" s="88"/>
      <c r="P235" s="89"/>
    </row>
    <row r="236" spans="1:16" ht="16.5" hidden="1" customHeight="1" thickBot="1" x14ac:dyDescent="0.3">
      <c r="A236" s="20"/>
      <c r="B236" s="473" t="s">
        <v>23</v>
      </c>
      <c r="C236" s="474"/>
      <c r="D236" s="475"/>
      <c r="E236" s="67" t="str">
        <f t="shared" ref="E236:J236" si="337">IF(+E237=0," ",+E237-E234-E235)</f>
        <v xml:space="preserve"> </v>
      </c>
      <c r="F236" s="68" t="str">
        <f t="shared" si="337"/>
        <v xml:space="preserve"> </v>
      </c>
      <c r="G236" s="69" t="str">
        <f t="shared" si="337"/>
        <v xml:space="preserve"> </v>
      </c>
      <c r="H236" s="70" t="str">
        <f t="shared" si="337"/>
        <v xml:space="preserve"> </v>
      </c>
      <c r="I236" s="68" t="str">
        <f t="shared" si="337"/>
        <v xml:space="preserve"> </v>
      </c>
      <c r="J236" s="68" t="str">
        <f t="shared" si="337"/>
        <v xml:space="preserve"> </v>
      </c>
      <c r="K236" s="68" t="str">
        <f>IF(+K237=0," ",+K237-K234-K235)</f>
        <v xml:space="preserve"> </v>
      </c>
      <c r="L236" s="68" t="str">
        <f t="shared" ref="L236:P236" si="338">IF(+L237=0," ",+L237-L234-L235)</f>
        <v xml:space="preserve"> </v>
      </c>
      <c r="M236" s="68" t="str">
        <f t="shared" si="338"/>
        <v xml:space="preserve"> </v>
      </c>
      <c r="N236" s="68" t="str">
        <f t="shared" si="338"/>
        <v xml:space="preserve"> </v>
      </c>
      <c r="O236" s="68" t="str">
        <f t="shared" si="338"/>
        <v xml:space="preserve"> </v>
      </c>
      <c r="P236" s="69" t="str">
        <f t="shared" si="338"/>
        <v xml:space="preserve"> </v>
      </c>
    </row>
    <row r="237" spans="1:16" ht="16.5" hidden="1" customHeight="1" thickTop="1" thickBot="1" x14ac:dyDescent="0.3">
      <c r="A237" s="20"/>
      <c r="B237" s="458" t="s">
        <v>24</v>
      </c>
      <c r="C237" s="459"/>
      <c r="D237" s="460"/>
      <c r="E237" s="63">
        <f t="shared" ref="E237:J237" si="339">IF(COUNTBLANK(E228:E233)=6,0,1)</f>
        <v>0</v>
      </c>
      <c r="F237" s="64">
        <f t="shared" si="339"/>
        <v>0</v>
      </c>
      <c r="G237" s="65">
        <f t="shared" si="339"/>
        <v>0</v>
      </c>
      <c r="H237" s="66">
        <f t="shared" si="339"/>
        <v>0</v>
      </c>
      <c r="I237" s="64">
        <f t="shared" si="339"/>
        <v>0</v>
      </c>
      <c r="J237" s="64">
        <f t="shared" si="339"/>
        <v>0</v>
      </c>
      <c r="K237" s="64">
        <f>IF(COUNTBLANK(K228:K233)=6,0,1)</f>
        <v>0</v>
      </c>
      <c r="L237" s="64">
        <f t="shared" ref="L237:P237" si="340">IF(COUNTBLANK(L228:L233)=6,0,1)</f>
        <v>0</v>
      </c>
      <c r="M237" s="64">
        <f t="shared" si="340"/>
        <v>0</v>
      </c>
      <c r="N237" s="64">
        <f t="shared" si="340"/>
        <v>0</v>
      </c>
      <c r="O237" s="64">
        <f t="shared" si="340"/>
        <v>0</v>
      </c>
      <c r="P237" s="65">
        <f t="shared" si="340"/>
        <v>0</v>
      </c>
    </row>
    <row r="238" spans="1:16" ht="16.5" hidden="1" customHeight="1" thickBot="1" x14ac:dyDescent="0.3">
      <c r="A238" s="20"/>
      <c r="E238" s="35"/>
      <c r="F238" s="35"/>
      <c r="G238" s="35"/>
      <c r="H238" s="35"/>
      <c r="I238" s="35"/>
      <c r="J238" s="35"/>
      <c r="K238" s="35"/>
      <c r="L238" s="35"/>
      <c r="M238" s="35"/>
      <c r="N238" s="35"/>
      <c r="O238" s="35"/>
      <c r="P238" s="35"/>
    </row>
    <row r="239" spans="1:16" ht="16.5" hidden="1" customHeight="1" thickBot="1" x14ac:dyDescent="0.3">
      <c r="A239" s="71">
        <v>20</v>
      </c>
      <c r="B239" s="431"/>
      <c r="C239" s="82"/>
      <c r="D239" s="82"/>
      <c r="E239" s="55"/>
      <c r="F239" s="56"/>
      <c r="G239" s="57"/>
      <c r="H239" s="56"/>
      <c r="I239" s="56"/>
      <c r="J239" s="56"/>
      <c r="K239" s="56"/>
      <c r="L239" s="56"/>
      <c r="M239" s="56"/>
      <c r="N239" s="56"/>
      <c r="O239" s="56"/>
      <c r="P239" s="57"/>
    </row>
    <row r="240" spans="1:16" ht="32.25" hidden="1" customHeight="1" x14ac:dyDescent="0.25">
      <c r="A240" s="20"/>
      <c r="B240" s="461" t="s">
        <v>12</v>
      </c>
      <c r="C240" s="462"/>
      <c r="D240" s="463"/>
      <c r="E240" s="83"/>
      <c r="F240" s="84"/>
      <c r="G240" s="85"/>
      <c r="H240" s="86"/>
      <c r="I240" s="84"/>
      <c r="J240" s="84"/>
      <c r="K240" s="84"/>
      <c r="L240" s="84"/>
      <c r="M240" s="84"/>
      <c r="N240" s="84"/>
      <c r="O240" s="84"/>
      <c r="P240" s="85"/>
    </row>
    <row r="241" spans="1:16" ht="49.5" hidden="1" customHeight="1" x14ac:dyDescent="0.25">
      <c r="A241" s="20"/>
      <c r="B241" s="464" t="s">
        <v>18</v>
      </c>
      <c r="C241" s="465"/>
      <c r="D241" s="466"/>
      <c r="E241" s="87"/>
      <c r="F241" s="88"/>
      <c r="G241" s="89"/>
      <c r="H241" s="90"/>
      <c r="I241" s="88"/>
      <c r="J241" s="88"/>
      <c r="K241" s="88"/>
      <c r="L241" s="88"/>
      <c r="M241" s="88"/>
      <c r="N241" s="88"/>
      <c r="O241" s="88"/>
      <c r="P241" s="89"/>
    </row>
    <row r="242" spans="1:16" ht="33" hidden="1" customHeight="1" x14ac:dyDescent="0.25">
      <c r="A242" s="20"/>
      <c r="B242" s="467" t="s">
        <v>15</v>
      </c>
      <c r="C242" s="468"/>
      <c r="D242" s="469"/>
      <c r="E242" s="87"/>
      <c r="F242" s="88"/>
      <c r="G242" s="89"/>
      <c r="H242" s="90"/>
      <c r="I242" s="88"/>
      <c r="J242" s="88"/>
      <c r="K242" s="88"/>
      <c r="L242" s="88"/>
      <c r="M242" s="88"/>
      <c r="N242" s="88"/>
      <c r="O242" s="88"/>
      <c r="P242" s="89"/>
    </row>
    <row r="243" spans="1:16" ht="33" hidden="1" customHeight="1" x14ac:dyDescent="0.25">
      <c r="A243" s="20"/>
      <c r="B243" s="467" t="s">
        <v>13</v>
      </c>
      <c r="C243" s="468"/>
      <c r="D243" s="469"/>
      <c r="E243" s="87"/>
      <c r="F243" s="88"/>
      <c r="G243" s="89"/>
      <c r="H243" s="90"/>
      <c r="I243" s="88"/>
      <c r="J243" s="88"/>
      <c r="K243" s="88"/>
      <c r="L243" s="88"/>
      <c r="M243" s="88"/>
      <c r="N243" s="88"/>
      <c r="O243" s="88"/>
      <c r="P243" s="89"/>
    </row>
    <row r="244" spans="1:16" ht="31.5" hidden="1" customHeight="1" x14ac:dyDescent="0.25">
      <c r="A244" s="20"/>
      <c r="B244" s="467" t="s">
        <v>14</v>
      </c>
      <c r="C244" s="468"/>
      <c r="D244" s="469"/>
      <c r="E244" s="87"/>
      <c r="F244" s="88"/>
      <c r="G244" s="89"/>
      <c r="H244" s="90"/>
      <c r="I244" s="88"/>
      <c r="J244" s="88"/>
      <c r="K244" s="88"/>
      <c r="L244" s="88"/>
      <c r="M244" s="88"/>
      <c r="N244" s="88"/>
      <c r="O244" s="88"/>
      <c r="P244" s="89"/>
    </row>
    <row r="245" spans="1:16" ht="16.5" hidden="1" customHeight="1" thickBot="1" x14ac:dyDescent="0.3">
      <c r="A245" s="20"/>
      <c r="B245" s="464" t="s">
        <v>16</v>
      </c>
      <c r="C245" s="465"/>
      <c r="D245" s="466"/>
      <c r="E245" s="91"/>
      <c r="F245" s="92"/>
      <c r="G245" s="93"/>
      <c r="H245" s="94"/>
      <c r="I245" s="92"/>
      <c r="J245" s="92"/>
      <c r="K245" s="92"/>
      <c r="L245" s="92"/>
      <c r="M245" s="92"/>
      <c r="N245" s="92"/>
      <c r="O245" s="92"/>
      <c r="P245" s="93"/>
    </row>
    <row r="246" spans="1:16" ht="16.5" hidden="1" customHeight="1" thickTop="1" x14ac:dyDescent="0.25">
      <c r="A246" s="20"/>
      <c r="B246" s="470" t="s">
        <v>21</v>
      </c>
      <c r="C246" s="471"/>
      <c r="D246" s="472"/>
      <c r="E246" s="59">
        <f t="shared" ref="E246" si="341">SUM(E240:E245)</f>
        <v>0</v>
      </c>
      <c r="F246" s="60">
        <f t="shared" ref="F246:P246" si="342">SUM(F240:F245)</f>
        <v>0</v>
      </c>
      <c r="G246" s="61">
        <f t="shared" si="342"/>
        <v>0</v>
      </c>
      <c r="H246" s="62">
        <f t="shared" si="342"/>
        <v>0</v>
      </c>
      <c r="I246" s="60">
        <f t="shared" si="342"/>
        <v>0</v>
      </c>
      <c r="J246" s="60">
        <f t="shared" si="342"/>
        <v>0</v>
      </c>
      <c r="K246" s="60">
        <f t="shared" si="342"/>
        <v>0</v>
      </c>
      <c r="L246" s="60">
        <f t="shared" si="342"/>
        <v>0</v>
      </c>
      <c r="M246" s="60">
        <f t="shared" si="342"/>
        <v>0</v>
      </c>
      <c r="N246" s="60">
        <f t="shared" si="342"/>
        <v>0</v>
      </c>
      <c r="O246" s="60">
        <f t="shared" si="342"/>
        <v>0</v>
      </c>
      <c r="P246" s="61">
        <f t="shared" si="342"/>
        <v>0</v>
      </c>
    </row>
    <row r="247" spans="1:16" ht="16.5" hidden="1" customHeight="1" x14ac:dyDescent="0.25">
      <c r="A247" s="20"/>
      <c r="B247" s="464" t="s">
        <v>22</v>
      </c>
      <c r="C247" s="465"/>
      <c r="D247" s="466"/>
      <c r="E247" s="87"/>
      <c r="F247" s="88"/>
      <c r="G247" s="89"/>
      <c r="H247" s="90"/>
      <c r="I247" s="88"/>
      <c r="J247" s="88"/>
      <c r="K247" s="88"/>
      <c r="L247" s="88"/>
      <c r="M247" s="88"/>
      <c r="N247" s="88"/>
      <c r="O247" s="88"/>
      <c r="P247" s="89"/>
    </row>
    <row r="248" spans="1:16" ht="16.5" hidden="1" customHeight="1" thickBot="1" x14ac:dyDescent="0.3">
      <c r="A248" s="20"/>
      <c r="B248" s="473" t="s">
        <v>23</v>
      </c>
      <c r="C248" s="474"/>
      <c r="D248" s="475"/>
      <c r="E248" s="67" t="str">
        <f t="shared" ref="E248:J248" si="343">IF(+E249=0," ",+E249-E246-E247)</f>
        <v xml:space="preserve"> </v>
      </c>
      <c r="F248" s="68" t="str">
        <f t="shared" si="343"/>
        <v xml:space="preserve"> </v>
      </c>
      <c r="G248" s="69" t="str">
        <f t="shared" si="343"/>
        <v xml:space="preserve"> </v>
      </c>
      <c r="H248" s="70" t="str">
        <f t="shared" si="343"/>
        <v xml:space="preserve"> </v>
      </c>
      <c r="I248" s="68" t="str">
        <f t="shared" si="343"/>
        <v xml:space="preserve"> </v>
      </c>
      <c r="J248" s="68" t="str">
        <f t="shared" si="343"/>
        <v xml:space="preserve"> </v>
      </c>
      <c r="K248" s="68" t="str">
        <f>IF(+K249=0," ",+K249-K246-K247)</f>
        <v xml:space="preserve"> </v>
      </c>
      <c r="L248" s="68" t="str">
        <f t="shared" ref="L248:P248" si="344">IF(+L249=0," ",+L249-L246-L247)</f>
        <v xml:space="preserve"> </v>
      </c>
      <c r="M248" s="68" t="str">
        <f t="shared" si="344"/>
        <v xml:space="preserve"> </v>
      </c>
      <c r="N248" s="68" t="str">
        <f t="shared" si="344"/>
        <v xml:space="preserve"> </v>
      </c>
      <c r="O248" s="68" t="str">
        <f t="shared" si="344"/>
        <v xml:space="preserve"> </v>
      </c>
      <c r="P248" s="69" t="str">
        <f t="shared" si="344"/>
        <v xml:space="preserve"> </v>
      </c>
    </row>
    <row r="249" spans="1:16" ht="16.5" hidden="1" customHeight="1" thickTop="1" thickBot="1" x14ac:dyDescent="0.3">
      <c r="A249" s="20"/>
      <c r="B249" s="458" t="s">
        <v>24</v>
      </c>
      <c r="C249" s="459"/>
      <c r="D249" s="460"/>
      <c r="E249" s="63">
        <f t="shared" ref="E249:J249" si="345">IF(COUNTBLANK(E240:E245)=6,0,1)</f>
        <v>0</v>
      </c>
      <c r="F249" s="64">
        <f t="shared" si="345"/>
        <v>0</v>
      </c>
      <c r="G249" s="65">
        <f t="shared" si="345"/>
        <v>0</v>
      </c>
      <c r="H249" s="66">
        <f t="shared" si="345"/>
        <v>0</v>
      </c>
      <c r="I249" s="64">
        <f t="shared" si="345"/>
        <v>0</v>
      </c>
      <c r="J249" s="64">
        <f t="shared" si="345"/>
        <v>0</v>
      </c>
      <c r="K249" s="64">
        <f>IF(COUNTBLANK(K240:K245)=6,0,1)</f>
        <v>0</v>
      </c>
      <c r="L249" s="64">
        <f t="shared" ref="L249:P249" si="346">IF(COUNTBLANK(L240:L245)=6,0,1)</f>
        <v>0</v>
      </c>
      <c r="M249" s="64">
        <f t="shared" si="346"/>
        <v>0</v>
      </c>
      <c r="N249" s="64">
        <f t="shared" si="346"/>
        <v>0</v>
      </c>
      <c r="O249" s="64">
        <f t="shared" si="346"/>
        <v>0</v>
      </c>
      <c r="P249" s="65">
        <f t="shared" si="346"/>
        <v>0</v>
      </c>
    </row>
    <row r="250" spans="1:16" ht="13.5" hidden="1" customHeight="1" thickBot="1" x14ac:dyDescent="0.3">
      <c r="A250" s="20"/>
      <c r="E250" s="35"/>
      <c r="F250" s="35"/>
      <c r="G250" s="35"/>
      <c r="H250" s="35"/>
      <c r="I250" s="35"/>
      <c r="J250" s="35"/>
      <c r="K250" s="35"/>
      <c r="L250" s="35"/>
      <c r="M250" s="35"/>
      <c r="N250" s="35"/>
      <c r="O250" s="35"/>
      <c r="P250" s="35"/>
    </row>
    <row r="251" spans="1:16" ht="16.5" hidden="1" customHeight="1" thickBot="1" x14ac:dyDescent="0.3">
      <c r="A251" s="71">
        <v>21</v>
      </c>
      <c r="B251" s="431"/>
      <c r="C251" s="82"/>
      <c r="D251" s="82"/>
      <c r="E251" s="55"/>
      <c r="F251" s="56"/>
      <c r="G251" s="57"/>
      <c r="H251" s="56"/>
      <c r="I251" s="56"/>
      <c r="J251" s="56"/>
      <c r="K251" s="56"/>
      <c r="L251" s="56"/>
      <c r="M251" s="56"/>
      <c r="N251" s="56"/>
      <c r="O251" s="56"/>
      <c r="P251" s="57"/>
    </row>
    <row r="252" spans="1:16" ht="30.75" hidden="1" customHeight="1" x14ac:dyDescent="0.25">
      <c r="A252" s="20"/>
      <c r="B252" s="461" t="s">
        <v>12</v>
      </c>
      <c r="C252" s="462"/>
      <c r="D252" s="463"/>
      <c r="E252" s="83"/>
      <c r="F252" s="84"/>
      <c r="G252" s="85"/>
      <c r="H252" s="86"/>
      <c r="I252" s="84"/>
      <c r="J252" s="84"/>
      <c r="K252" s="84"/>
      <c r="L252" s="84"/>
      <c r="M252" s="84"/>
      <c r="N252" s="84"/>
      <c r="O252" s="84"/>
      <c r="P252" s="85"/>
    </row>
    <row r="253" spans="1:16" ht="46.5" hidden="1" customHeight="1" x14ac:dyDescent="0.25">
      <c r="A253" s="20"/>
      <c r="B253" s="464" t="s">
        <v>18</v>
      </c>
      <c r="C253" s="465"/>
      <c r="D253" s="466"/>
      <c r="E253" s="87"/>
      <c r="F253" s="88"/>
      <c r="G253" s="89"/>
      <c r="H253" s="90"/>
      <c r="I253" s="88"/>
      <c r="J253" s="88"/>
      <c r="K253" s="88"/>
      <c r="L253" s="88"/>
      <c r="M253" s="88"/>
      <c r="N253" s="88"/>
      <c r="O253" s="88"/>
      <c r="P253" s="89"/>
    </row>
    <row r="254" spans="1:16" ht="30.75" hidden="1" customHeight="1" x14ac:dyDescent="0.25">
      <c r="A254" s="20"/>
      <c r="B254" s="467" t="s">
        <v>15</v>
      </c>
      <c r="C254" s="468"/>
      <c r="D254" s="469"/>
      <c r="E254" s="87"/>
      <c r="F254" s="88"/>
      <c r="G254" s="89"/>
      <c r="H254" s="90"/>
      <c r="I254" s="88"/>
      <c r="J254" s="88"/>
      <c r="K254" s="88"/>
      <c r="L254" s="88"/>
      <c r="M254" s="88"/>
      <c r="N254" s="88"/>
      <c r="O254" s="88"/>
      <c r="P254" s="89"/>
    </row>
    <row r="255" spans="1:16" ht="30.75" hidden="1" customHeight="1" x14ac:dyDescent="0.25">
      <c r="A255" s="20"/>
      <c r="B255" s="467" t="s">
        <v>13</v>
      </c>
      <c r="C255" s="468"/>
      <c r="D255" s="469"/>
      <c r="E255" s="87"/>
      <c r="F255" s="88"/>
      <c r="G255" s="89"/>
      <c r="H255" s="90"/>
      <c r="I255" s="88"/>
      <c r="J255" s="88"/>
      <c r="K255" s="88"/>
      <c r="L255" s="88"/>
      <c r="M255" s="88"/>
      <c r="N255" s="88"/>
      <c r="O255" s="88"/>
      <c r="P255" s="89"/>
    </row>
    <row r="256" spans="1:16" ht="30" hidden="1" customHeight="1" x14ac:dyDescent="0.25">
      <c r="A256" s="20"/>
      <c r="B256" s="467" t="s">
        <v>14</v>
      </c>
      <c r="C256" s="468"/>
      <c r="D256" s="469"/>
      <c r="E256" s="87"/>
      <c r="F256" s="88"/>
      <c r="G256" s="89"/>
      <c r="H256" s="90"/>
      <c r="I256" s="88"/>
      <c r="J256" s="88"/>
      <c r="K256" s="88"/>
      <c r="L256" s="88"/>
      <c r="M256" s="88"/>
      <c r="N256" s="88"/>
      <c r="O256" s="88"/>
      <c r="P256" s="89"/>
    </row>
    <row r="257" spans="1:16" ht="16.5" hidden="1" customHeight="1" thickBot="1" x14ac:dyDescent="0.3">
      <c r="A257" s="20"/>
      <c r="B257" s="464" t="s">
        <v>16</v>
      </c>
      <c r="C257" s="465"/>
      <c r="D257" s="466"/>
      <c r="E257" s="91"/>
      <c r="F257" s="92"/>
      <c r="G257" s="93"/>
      <c r="H257" s="94"/>
      <c r="I257" s="92"/>
      <c r="J257" s="92"/>
      <c r="K257" s="92"/>
      <c r="L257" s="92"/>
      <c r="M257" s="92"/>
      <c r="N257" s="92"/>
      <c r="O257" s="92"/>
      <c r="P257" s="93"/>
    </row>
    <row r="258" spans="1:16" ht="16.5" hidden="1" customHeight="1" thickTop="1" x14ac:dyDescent="0.25">
      <c r="A258" s="20"/>
      <c r="B258" s="470" t="s">
        <v>21</v>
      </c>
      <c r="C258" s="471"/>
      <c r="D258" s="472"/>
      <c r="E258" s="59">
        <f t="shared" ref="E258" si="347">SUM(E252:E257)</f>
        <v>0</v>
      </c>
      <c r="F258" s="60">
        <f t="shared" ref="F258:P258" si="348">SUM(F252:F257)</f>
        <v>0</v>
      </c>
      <c r="G258" s="61">
        <f t="shared" si="348"/>
        <v>0</v>
      </c>
      <c r="H258" s="62">
        <f t="shared" si="348"/>
        <v>0</v>
      </c>
      <c r="I258" s="60">
        <f t="shared" si="348"/>
        <v>0</v>
      </c>
      <c r="J258" s="60">
        <f t="shared" si="348"/>
        <v>0</v>
      </c>
      <c r="K258" s="60">
        <f t="shared" si="348"/>
        <v>0</v>
      </c>
      <c r="L258" s="60">
        <f t="shared" si="348"/>
        <v>0</v>
      </c>
      <c r="M258" s="60">
        <f t="shared" si="348"/>
        <v>0</v>
      </c>
      <c r="N258" s="60">
        <f t="shared" si="348"/>
        <v>0</v>
      </c>
      <c r="O258" s="60">
        <f t="shared" si="348"/>
        <v>0</v>
      </c>
      <c r="P258" s="61">
        <f t="shared" si="348"/>
        <v>0</v>
      </c>
    </row>
    <row r="259" spans="1:16" ht="16.5" hidden="1" customHeight="1" x14ac:dyDescent="0.25">
      <c r="A259" s="20"/>
      <c r="B259" s="464" t="s">
        <v>22</v>
      </c>
      <c r="C259" s="465"/>
      <c r="D259" s="466"/>
      <c r="E259" s="87"/>
      <c r="F259" s="88"/>
      <c r="G259" s="89"/>
      <c r="H259" s="90"/>
      <c r="I259" s="88"/>
      <c r="J259" s="88"/>
      <c r="K259" s="88"/>
      <c r="L259" s="88"/>
      <c r="M259" s="88"/>
      <c r="N259" s="88"/>
      <c r="O259" s="88"/>
      <c r="P259" s="89"/>
    </row>
    <row r="260" spans="1:16" ht="16.5" hidden="1" customHeight="1" thickBot="1" x14ac:dyDescent="0.3">
      <c r="A260" s="20"/>
      <c r="B260" s="473" t="s">
        <v>23</v>
      </c>
      <c r="C260" s="474"/>
      <c r="D260" s="475"/>
      <c r="E260" s="67" t="str">
        <f t="shared" ref="E260:J260" si="349">IF(+E261=0," ",+E261-E258-E259)</f>
        <v xml:space="preserve"> </v>
      </c>
      <c r="F260" s="68" t="str">
        <f t="shared" si="349"/>
        <v xml:space="preserve"> </v>
      </c>
      <c r="G260" s="69" t="str">
        <f t="shared" si="349"/>
        <v xml:space="preserve"> </v>
      </c>
      <c r="H260" s="70" t="str">
        <f t="shared" si="349"/>
        <v xml:space="preserve"> </v>
      </c>
      <c r="I260" s="68" t="str">
        <f t="shared" si="349"/>
        <v xml:space="preserve"> </v>
      </c>
      <c r="J260" s="68" t="str">
        <f t="shared" si="349"/>
        <v xml:space="preserve"> </v>
      </c>
      <c r="K260" s="68" t="str">
        <f>IF(+K261=0," ",+K261-K258-K259)</f>
        <v xml:space="preserve"> </v>
      </c>
      <c r="L260" s="68" t="str">
        <f t="shared" ref="L260:P260" si="350">IF(+L261=0," ",+L261-L258-L259)</f>
        <v xml:space="preserve"> </v>
      </c>
      <c r="M260" s="68" t="str">
        <f t="shared" si="350"/>
        <v xml:space="preserve"> </v>
      </c>
      <c r="N260" s="68" t="str">
        <f t="shared" si="350"/>
        <v xml:space="preserve"> </v>
      </c>
      <c r="O260" s="68" t="str">
        <f t="shared" si="350"/>
        <v xml:space="preserve"> </v>
      </c>
      <c r="P260" s="69" t="str">
        <f t="shared" si="350"/>
        <v xml:space="preserve"> </v>
      </c>
    </row>
    <row r="261" spans="1:16" ht="16.5" hidden="1" customHeight="1" thickTop="1" thickBot="1" x14ac:dyDescent="0.3">
      <c r="A261" s="20"/>
      <c r="B261" s="458" t="s">
        <v>24</v>
      </c>
      <c r="C261" s="459"/>
      <c r="D261" s="460"/>
      <c r="E261" s="63">
        <f t="shared" ref="E261:J261" si="351">IF(COUNTBLANK(E252:E257)=6,0,1)</f>
        <v>0</v>
      </c>
      <c r="F261" s="64">
        <f t="shared" si="351"/>
        <v>0</v>
      </c>
      <c r="G261" s="65">
        <f t="shared" si="351"/>
        <v>0</v>
      </c>
      <c r="H261" s="66">
        <f t="shared" si="351"/>
        <v>0</v>
      </c>
      <c r="I261" s="64">
        <f t="shared" si="351"/>
        <v>0</v>
      </c>
      <c r="J261" s="64">
        <f t="shared" si="351"/>
        <v>0</v>
      </c>
      <c r="K261" s="64">
        <f>IF(COUNTBLANK(K252:K257)=6,0,1)</f>
        <v>0</v>
      </c>
      <c r="L261" s="64">
        <f t="shared" ref="L261:P261" si="352">IF(COUNTBLANK(L252:L257)=6,0,1)</f>
        <v>0</v>
      </c>
      <c r="M261" s="64">
        <f t="shared" si="352"/>
        <v>0</v>
      </c>
      <c r="N261" s="64">
        <f t="shared" si="352"/>
        <v>0</v>
      </c>
      <c r="O261" s="64">
        <f t="shared" si="352"/>
        <v>0</v>
      </c>
      <c r="P261" s="65">
        <f t="shared" si="352"/>
        <v>0</v>
      </c>
    </row>
    <row r="262" spans="1:16" ht="12.75" hidden="1" customHeight="1" thickBot="1" x14ac:dyDescent="0.3">
      <c r="A262" s="20"/>
      <c r="E262" s="35"/>
      <c r="F262" s="35"/>
      <c r="G262" s="35"/>
      <c r="H262" s="35"/>
      <c r="I262" s="35"/>
      <c r="J262" s="35"/>
      <c r="K262" s="35"/>
      <c r="L262" s="35"/>
      <c r="M262" s="35"/>
      <c r="N262" s="35"/>
      <c r="O262" s="35"/>
      <c r="P262" s="35"/>
    </row>
    <row r="263" spans="1:16" ht="16.5" hidden="1" customHeight="1" thickBot="1" x14ac:dyDescent="0.3">
      <c r="A263" s="71">
        <v>22</v>
      </c>
      <c r="B263" s="431"/>
      <c r="C263" s="82"/>
      <c r="D263" s="82"/>
      <c r="E263" s="55"/>
      <c r="F263" s="56"/>
      <c r="G263" s="57"/>
      <c r="H263" s="56"/>
      <c r="I263" s="56"/>
      <c r="J263" s="56"/>
      <c r="K263" s="56"/>
      <c r="L263" s="56"/>
      <c r="M263" s="56"/>
      <c r="N263" s="56"/>
      <c r="O263" s="56"/>
      <c r="P263" s="57"/>
    </row>
    <row r="264" spans="1:16" ht="31.5" hidden="1" customHeight="1" x14ac:dyDescent="0.25">
      <c r="A264" s="20"/>
      <c r="B264" s="461" t="s">
        <v>12</v>
      </c>
      <c r="C264" s="462"/>
      <c r="D264" s="463"/>
      <c r="E264" s="83"/>
      <c r="F264" s="84"/>
      <c r="G264" s="85"/>
      <c r="H264" s="86"/>
      <c r="I264" s="84"/>
      <c r="J264" s="84"/>
      <c r="K264" s="84"/>
      <c r="L264" s="84"/>
      <c r="M264" s="84"/>
      <c r="N264" s="84"/>
      <c r="O264" s="84"/>
      <c r="P264" s="85"/>
    </row>
    <row r="265" spans="1:16" ht="47.25" hidden="1" customHeight="1" x14ac:dyDescent="0.25">
      <c r="A265" s="20"/>
      <c r="B265" s="464" t="s">
        <v>18</v>
      </c>
      <c r="C265" s="465"/>
      <c r="D265" s="466"/>
      <c r="E265" s="87"/>
      <c r="F265" s="88"/>
      <c r="G265" s="89"/>
      <c r="H265" s="90"/>
      <c r="I265" s="88"/>
      <c r="J265" s="88"/>
      <c r="K265" s="88"/>
      <c r="L265" s="88"/>
      <c r="M265" s="88"/>
      <c r="N265" s="88"/>
      <c r="O265" s="88"/>
      <c r="P265" s="89"/>
    </row>
    <row r="266" spans="1:16" ht="30.75" hidden="1" customHeight="1" x14ac:dyDescent="0.25">
      <c r="A266" s="20"/>
      <c r="B266" s="467" t="s">
        <v>15</v>
      </c>
      <c r="C266" s="468"/>
      <c r="D266" s="469"/>
      <c r="E266" s="87"/>
      <c r="F266" s="88"/>
      <c r="G266" s="89"/>
      <c r="H266" s="90"/>
      <c r="I266" s="88"/>
      <c r="J266" s="88"/>
      <c r="K266" s="88"/>
      <c r="L266" s="88"/>
      <c r="M266" s="88"/>
      <c r="N266" s="88"/>
      <c r="O266" s="88"/>
      <c r="P266" s="89"/>
    </row>
    <row r="267" spans="1:16" ht="30.75" hidden="1" customHeight="1" x14ac:dyDescent="0.25">
      <c r="A267" s="20"/>
      <c r="B267" s="467" t="s">
        <v>13</v>
      </c>
      <c r="C267" s="468"/>
      <c r="D267" s="469"/>
      <c r="E267" s="87"/>
      <c r="F267" s="88"/>
      <c r="G267" s="89"/>
      <c r="H267" s="90"/>
      <c r="I267" s="88"/>
      <c r="J267" s="88"/>
      <c r="K267" s="88"/>
      <c r="L267" s="88"/>
      <c r="M267" s="88"/>
      <c r="N267" s="88"/>
      <c r="O267" s="88"/>
      <c r="P267" s="89"/>
    </row>
    <row r="268" spans="1:16" ht="30.75" hidden="1" customHeight="1" x14ac:dyDescent="0.25">
      <c r="A268" s="20"/>
      <c r="B268" s="467" t="s">
        <v>14</v>
      </c>
      <c r="C268" s="468"/>
      <c r="D268" s="469"/>
      <c r="E268" s="87"/>
      <c r="F268" s="88"/>
      <c r="G268" s="89"/>
      <c r="H268" s="90"/>
      <c r="I268" s="88"/>
      <c r="J268" s="88"/>
      <c r="K268" s="88"/>
      <c r="L268" s="88"/>
      <c r="M268" s="88"/>
      <c r="N268" s="88"/>
      <c r="O268" s="88"/>
      <c r="P268" s="89"/>
    </row>
    <row r="269" spans="1:16" ht="16.5" hidden="1" customHeight="1" thickBot="1" x14ac:dyDescent="0.3">
      <c r="A269" s="20"/>
      <c r="B269" s="464" t="s">
        <v>16</v>
      </c>
      <c r="C269" s="465"/>
      <c r="D269" s="466"/>
      <c r="E269" s="91"/>
      <c r="F269" s="92"/>
      <c r="G269" s="93"/>
      <c r="H269" s="94"/>
      <c r="I269" s="92"/>
      <c r="J269" s="92"/>
      <c r="K269" s="92"/>
      <c r="L269" s="92"/>
      <c r="M269" s="92"/>
      <c r="N269" s="92"/>
      <c r="O269" s="92"/>
      <c r="P269" s="93"/>
    </row>
    <row r="270" spans="1:16" ht="16.5" hidden="1" customHeight="1" thickTop="1" x14ac:dyDescent="0.25">
      <c r="A270" s="20"/>
      <c r="B270" s="470" t="s">
        <v>21</v>
      </c>
      <c r="C270" s="471"/>
      <c r="D270" s="472"/>
      <c r="E270" s="59">
        <f t="shared" ref="E270" si="353">SUM(E264:E269)</f>
        <v>0</v>
      </c>
      <c r="F270" s="60">
        <f t="shared" ref="F270:P270" si="354">SUM(F264:F269)</f>
        <v>0</v>
      </c>
      <c r="G270" s="61">
        <f t="shared" si="354"/>
        <v>0</v>
      </c>
      <c r="H270" s="62">
        <f t="shared" si="354"/>
        <v>0</v>
      </c>
      <c r="I270" s="60">
        <f t="shared" si="354"/>
        <v>0</v>
      </c>
      <c r="J270" s="60">
        <f t="shared" si="354"/>
        <v>0</v>
      </c>
      <c r="K270" s="60">
        <f t="shared" si="354"/>
        <v>0</v>
      </c>
      <c r="L270" s="60">
        <f t="shared" si="354"/>
        <v>0</v>
      </c>
      <c r="M270" s="60">
        <f t="shared" si="354"/>
        <v>0</v>
      </c>
      <c r="N270" s="60">
        <f t="shared" si="354"/>
        <v>0</v>
      </c>
      <c r="O270" s="60">
        <f t="shared" si="354"/>
        <v>0</v>
      </c>
      <c r="P270" s="61">
        <f t="shared" si="354"/>
        <v>0</v>
      </c>
    </row>
    <row r="271" spans="1:16" ht="16.5" hidden="1" customHeight="1" x14ac:dyDescent="0.25">
      <c r="A271" s="20"/>
      <c r="B271" s="464" t="s">
        <v>22</v>
      </c>
      <c r="C271" s="465"/>
      <c r="D271" s="466"/>
      <c r="E271" s="87"/>
      <c r="F271" s="88"/>
      <c r="G271" s="89"/>
      <c r="H271" s="90"/>
      <c r="I271" s="88"/>
      <c r="J271" s="88"/>
      <c r="K271" s="88"/>
      <c r="L271" s="88"/>
      <c r="M271" s="88"/>
      <c r="N271" s="88"/>
      <c r="O271" s="88"/>
      <c r="P271" s="89"/>
    </row>
    <row r="272" spans="1:16" ht="16.5" hidden="1" customHeight="1" thickBot="1" x14ac:dyDescent="0.3">
      <c r="A272" s="20"/>
      <c r="B272" s="473" t="s">
        <v>23</v>
      </c>
      <c r="C272" s="474"/>
      <c r="D272" s="475"/>
      <c r="E272" s="67" t="str">
        <f t="shared" ref="E272:J272" si="355">IF(+E273=0," ",+E273-E270-E271)</f>
        <v xml:space="preserve"> </v>
      </c>
      <c r="F272" s="68" t="str">
        <f t="shared" si="355"/>
        <v xml:space="preserve"> </v>
      </c>
      <c r="G272" s="69" t="str">
        <f t="shared" si="355"/>
        <v xml:space="preserve"> </v>
      </c>
      <c r="H272" s="70" t="str">
        <f t="shared" si="355"/>
        <v xml:space="preserve"> </v>
      </c>
      <c r="I272" s="68" t="str">
        <f t="shared" si="355"/>
        <v xml:space="preserve"> </v>
      </c>
      <c r="J272" s="68" t="str">
        <f t="shared" si="355"/>
        <v xml:space="preserve"> </v>
      </c>
      <c r="K272" s="68" t="str">
        <f>IF(+K273=0," ",+K273-K270-K271)</f>
        <v xml:space="preserve"> </v>
      </c>
      <c r="L272" s="68" t="str">
        <f t="shared" ref="L272:P272" si="356">IF(+L273=0," ",+L273-L270-L271)</f>
        <v xml:space="preserve"> </v>
      </c>
      <c r="M272" s="68" t="str">
        <f t="shared" si="356"/>
        <v xml:space="preserve"> </v>
      </c>
      <c r="N272" s="68" t="str">
        <f t="shared" si="356"/>
        <v xml:space="preserve"> </v>
      </c>
      <c r="O272" s="68" t="str">
        <f t="shared" si="356"/>
        <v xml:space="preserve"> </v>
      </c>
      <c r="P272" s="69" t="str">
        <f t="shared" si="356"/>
        <v xml:space="preserve"> </v>
      </c>
    </row>
    <row r="273" spans="1:16" ht="16.5" hidden="1" customHeight="1" thickTop="1" thickBot="1" x14ac:dyDescent="0.3">
      <c r="A273" s="20"/>
      <c r="B273" s="458" t="s">
        <v>24</v>
      </c>
      <c r="C273" s="459"/>
      <c r="D273" s="460"/>
      <c r="E273" s="63">
        <f t="shared" ref="E273:J273" si="357">IF(COUNTBLANK(E264:E269)=6,0,1)</f>
        <v>0</v>
      </c>
      <c r="F273" s="64">
        <f t="shared" si="357"/>
        <v>0</v>
      </c>
      <c r="G273" s="65">
        <f t="shared" si="357"/>
        <v>0</v>
      </c>
      <c r="H273" s="66">
        <f t="shared" si="357"/>
        <v>0</v>
      </c>
      <c r="I273" s="64">
        <f t="shared" si="357"/>
        <v>0</v>
      </c>
      <c r="J273" s="64">
        <f t="shared" si="357"/>
        <v>0</v>
      </c>
      <c r="K273" s="64">
        <f>IF(COUNTBLANK(K264:K269)=6,0,1)</f>
        <v>0</v>
      </c>
      <c r="L273" s="64">
        <f t="shared" ref="L273:P273" si="358">IF(COUNTBLANK(L264:L269)=6,0,1)</f>
        <v>0</v>
      </c>
      <c r="M273" s="64">
        <f t="shared" si="358"/>
        <v>0</v>
      </c>
      <c r="N273" s="64">
        <f t="shared" si="358"/>
        <v>0</v>
      </c>
      <c r="O273" s="64">
        <f t="shared" si="358"/>
        <v>0</v>
      </c>
      <c r="P273" s="65">
        <f t="shared" si="358"/>
        <v>0</v>
      </c>
    </row>
    <row r="274" spans="1:16" ht="16.5" hidden="1" customHeight="1" thickBot="1" x14ac:dyDescent="0.3">
      <c r="A274" s="20"/>
      <c r="E274" s="35"/>
      <c r="F274" s="35"/>
      <c r="G274" s="35"/>
      <c r="H274" s="35"/>
      <c r="I274" s="35"/>
      <c r="J274" s="35"/>
      <c r="K274" s="35"/>
      <c r="L274" s="35"/>
      <c r="M274" s="35"/>
      <c r="N274" s="35"/>
      <c r="O274" s="35"/>
      <c r="P274" s="35"/>
    </row>
    <row r="275" spans="1:16" ht="16.5" hidden="1" customHeight="1" thickBot="1" x14ac:dyDescent="0.3">
      <c r="A275" s="71">
        <v>23</v>
      </c>
      <c r="B275" s="431"/>
      <c r="C275" s="82"/>
      <c r="D275" s="82"/>
      <c r="E275" s="55"/>
      <c r="F275" s="56"/>
      <c r="G275" s="57"/>
      <c r="H275" s="56"/>
      <c r="I275" s="56"/>
      <c r="J275" s="56"/>
      <c r="K275" s="56"/>
      <c r="L275" s="56"/>
      <c r="M275" s="56"/>
      <c r="N275" s="56"/>
      <c r="O275" s="56"/>
      <c r="P275" s="57"/>
    </row>
    <row r="276" spans="1:16" ht="33.75" hidden="1" customHeight="1" x14ac:dyDescent="0.25">
      <c r="A276" s="20"/>
      <c r="B276" s="461" t="s">
        <v>12</v>
      </c>
      <c r="C276" s="462"/>
      <c r="D276" s="463"/>
      <c r="E276" s="83"/>
      <c r="F276" s="84"/>
      <c r="G276" s="85"/>
      <c r="H276" s="86"/>
      <c r="I276" s="84"/>
      <c r="J276" s="84"/>
      <c r="K276" s="84"/>
      <c r="L276" s="84"/>
      <c r="M276" s="84"/>
      <c r="N276" s="84"/>
      <c r="O276" s="84"/>
      <c r="P276" s="85"/>
    </row>
    <row r="277" spans="1:16" ht="49.5" hidden="1" customHeight="1" x14ac:dyDescent="0.25">
      <c r="A277" s="20"/>
      <c r="B277" s="464" t="s">
        <v>18</v>
      </c>
      <c r="C277" s="465"/>
      <c r="D277" s="466"/>
      <c r="E277" s="87"/>
      <c r="F277" s="88"/>
      <c r="G277" s="89"/>
      <c r="H277" s="90"/>
      <c r="I277" s="88"/>
      <c r="J277" s="88"/>
      <c r="K277" s="88"/>
      <c r="L277" s="88"/>
      <c r="M277" s="88"/>
      <c r="N277" s="88"/>
      <c r="O277" s="88"/>
      <c r="P277" s="89"/>
    </row>
    <row r="278" spans="1:16" ht="33.75" hidden="1" customHeight="1" x14ac:dyDescent="0.25">
      <c r="A278" s="20"/>
      <c r="B278" s="467" t="s">
        <v>15</v>
      </c>
      <c r="C278" s="468"/>
      <c r="D278" s="469"/>
      <c r="E278" s="87"/>
      <c r="F278" s="88"/>
      <c r="G278" s="89"/>
      <c r="H278" s="90"/>
      <c r="I278" s="88"/>
      <c r="J278" s="88"/>
      <c r="K278" s="88"/>
      <c r="L278" s="88"/>
      <c r="M278" s="88"/>
      <c r="N278" s="88"/>
      <c r="O278" s="88"/>
      <c r="P278" s="89"/>
    </row>
    <row r="279" spans="1:16" ht="33" hidden="1" customHeight="1" x14ac:dyDescent="0.25">
      <c r="A279" s="20"/>
      <c r="B279" s="467" t="s">
        <v>13</v>
      </c>
      <c r="C279" s="468"/>
      <c r="D279" s="469"/>
      <c r="E279" s="87"/>
      <c r="F279" s="88"/>
      <c r="G279" s="89"/>
      <c r="H279" s="90"/>
      <c r="I279" s="88"/>
      <c r="J279" s="88"/>
      <c r="K279" s="88"/>
      <c r="L279" s="88"/>
      <c r="M279" s="88"/>
      <c r="N279" s="88"/>
      <c r="O279" s="88"/>
      <c r="P279" s="89"/>
    </row>
    <row r="280" spans="1:16" ht="33.75" hidden="1" customHeight="1" x14ac:dyDescent="0.25">
      <c r="A280" s="20"/>
      <c r="B280" s="467" t="s">
        <v>14</v>
      </c>
      <c r="C280" s="468"/>
      <c r="D280" s="469"/>
      <c r="E280" s="87"/>
      <c r="F280" s="88"/>
      <c r="G280" s="89"/>
      <c r="H280" s="90"/>
      <c r="I280" s="88"/>
      <c r="J280" s="88"/>
      <c r="K280" s="88"/>
      <c r="L280" s="88"/>
      <c r="M280" s="88"/>
      <c r="N280" s="88"/>
      <c r="O280" s="88"/>
      <c r="P280" s="89"/>
    </row>
    <row r="281" spans="1:16" ht="16.5" hidden="1" customHeight="1" thickBot="1" x14ac:dyDescent="0.3">
      <c r="A281" s="20"/>
      <c r="B281" s="464" t="s">
        <v>16</v>
      </c>
      <c r="C281" s="465"/>
      <c r="D281" s="466"/>
      <c r="E281" s="91"/>
      <c r="F281" s="92"/>
      <c r="G281" s="93"/>
      <c r="H281" s="94"/>
      <c r="I281" s="92"/>
      <c r="J281" s="92"/>
      <c r="K281" s="92"/>
      <c r="L281" s="92"/>
      <c r="M281" s="92"/>
      <c r="N281" s="92"/>
      <c r="O281" s="92"/>
      <c r="P281" s="93"/>
    </row>
    <row r="282" spans="1:16" ht="16.5" hidden="1" customHeight="1" thickTop="1" x14ac:dyDescent="0.25">
      <c r="A282" s="20"/>
      <c r="B282" s="470" t="s">
        <v>21</v>
      </c>
      <c r="C282" s="471"/>
      <c r="D282" s="472"/>
      <c r="E282" s="59">
        <f t="shared" ref="E282" si="359">SUM(E276:E281)</f>
        <v>0</v>
      </c>
      <c r="F282" s="60">
        <f t="shared" ref="F282:P282" si="360">SUM(F276:F281)</f>
        <v>0</v>
      </c>
      <c r="G282" s="61">
        <f t="shared" si="360"/>
        <v>0</v>
      </c>
      <c r="H282" s="62">
        <f t="shared" si="360"/>
        <v>0</v>
      </c>
      <c r="I282" s="60">
        <f t="shared" si="360"/>
        <v>0</v>
      </c>
      <c r="J282" s="60">
        <f t="shared" si="360"/>
        <v>0</v>
      </c>
      <c r="K282" s="60">
        <f t="shared" si="360"/>
        <v>0</v>
      </c>
      <c r="L282" s="60">
        <f t="shared" si="360"/>
        <v>0</v>
      </c>
      <c r="M282" s="60">
        <f t="shared" si="360"/>
        <v>0</v>
      </c>
      <c r="N282" s="60">
        <f t="shared" si="360"/>
        <v>0</v>
      </c>
      <c r="O282" s="60">
        <f t="shared" si="360"/>
        <v>0</v>
      </c>
      <c r="P282" s="61">
        <f t="shared" si="360"/>
        <v>0</v>
      </c>
    </row>
    <row r="283" spans="1:16" ht="16.5" hidden="1" customHeight="1" x14ac:dyDescent="0.25">
      <c r="A283" s="20"/>
      <c r="B283" s="464" t="s">
        <v>22</v>
      </c>
      <c r="C283" s="465"/>
      <c r="D283" s="466"/>
      <c r="E283" s="87"/>
      <c r="F283" s="88"/>
      <c r="G283" s="89"/>
      <c r="H283" s="90"/>
      <c r="I283" s="88"/>
      <c r="J283" s="88"/>
      <c r="K283" s="88"/>
      <c r="L283" s="88"/>
      <c r="M283" s="88"/>
      <c r="N283" s="88"/>
      <c r="O283" s="88"/>
      <c r="P283" s="89"/>
    </row>
    <row r="284" spans="1:16" ht="16.5" hidden="1" customHeight="1" thickBot="1" x14ac:dyDescent="0.3">
      <c r="A284" s="20"/>
      <c r="B284" s="473" t="s">
        <v>23</v>
      </c>
      <c r="C284" s="474"/>
      <c r="D284" s="475"/>
      <c r="E284" s="67" t="str">
        <f t="shared" ref="E284:J284" si="361">IF(+E285=0," ",+E285-E282-E283)</f>
        <v xml:space="preserve"> </v>
      </c>
      <c r="F284" s="68" t="str">
        <f t="shared" si="361"/>
        <v xml:space="preserve"> </v>
      </c>
      <c r="G284" s="69" t="str">
        <f t="shared" si="361"/>
        <v xml:space="preserve"> </v>
      </c>
      <c r="H284" s="70" t="str">
        <f t="shared" si="361"/>
        <v xml:space="preserve"> </v>
      </c>
      <c r="I284" s="68" t="str">
        <f t="shared" si="361"/>
        <v xml:space="preserve"> </v>
      </c>
      <c r="J284" s="68" t="str">
        <f t="shared" si="361"/>
        <v xml:space="preserve"> </v>
      </c>
      <c r="K284" s="68" t="str">
        <f>IF(+K285=0," ",+K285-K282-K283)</f>
        <v xml:space="preserve"> </v>
      </c>
      <c r="L284" s="68" t="str">
        <f t="shared" ref="L284:P284" si="362">IF(+L285=0," ",+L285-L282-L283)</f>
        <v xml:space="preserve"> </v>
      </c>
      <c r="M284" s="68" t="str">
        <f t="shared" si="362"/>
        <v xml:space="preserve"> </v>
      </c>
      <c r="N284" s="68" t="str">
        <f t="shared" si="362"/>
        <v xml:space="preserve"> </v>
      </c>
      <c r="O284" s="68" t="str">
        <f t="shared" si="362"/>
        <v xml:space="preserve"> </v>
      </c>
      <c r="P284" s="69" t="str">
        <f t="shared" si="362"/>
        <v xml:space="preserve"> </v>
      </c>
    </row>
    <row r="285" spans="1:16" ht="16.5" hidden="1" customHeight="1" thickTop="1" thickBot="1" x14ac:dyDescent="0.3">
      <c r="A285" s="20"/>
      <c r="B285" s="458" t="s">
        <v>24</v>
      </c>
      <c r="C285" s="459"/>
      <c r="D285" s="460"/>
      <c r="E285" s="63">
        <f t="shared" ref="E285:J285" si="363">IF(COUNTBLANK(E276:E281)=6,0,1)</f>
        <v>0</v>
      </c>
      <c r="F285" s="64">
        <f t="shared" si="363"/>
        <v>0</v>
      </c>
      <c r="G285" s="65">
        <f t="shared" si="363"/>
        <v>0</v>
      </c>
      <c r="H285" s="66">
        <f t="shared" si="363"/>
        <v>0</v>
      </c>
      <c r="I285" s="64">
        <f t="shared" si="363"/>
        <v>0</v>
      </c>
      <c r="J285" s="64">
        <f t="shared" si="363"/>
        <v>0</v>
      </c>
      <c r="K285" s="64">
        <f>IF(COUNTBLANK(K276:K281)=6,0,1)</f>
        <v>0</v>
      </c>
      <c r="L285" s="64">
        <f t="shared" ref="L285:P285" si="364">IF(COUNTBLANK(L276:L281)=6,0,1)</f>
        <v>0</v>
      </c>
      <c r="M285" s="64">
        <f t="shared" si="364"/>
        <v>0</v>
      </c>
      <c r="N285" s="64">
        <f t="shared" si="364"/>
        <v>0</v>
      </c>
      <c r="O285" s="64">
        <f t="shared" si="364"/>
        <v>0</v>
      </c>
      <c r="P285" s="65">
        <f t="shared" si="364"/>
        <v>0</v>
      </c>
    </row>
    <row r="286" spans="1:16" ht="11.25" hidden="1" customHeight="1" thickBot="1" x14ac:dyDescent="0.3">
      <c r="A286" s="20"/>
      <c r="E286" s="35"/>
      <c r="F286" s="35"/>
      <c r="G286" s="35"/>
      <c r="H286" s="35"/>
      <c r="I286" s="35"/>
      <c r="J286" s="35"/>
      <c r="K286" s="35"/>
      <c r="L286" s="35"/>
      <c r="M286" s="35"/>
      <c r="N286" s="35"/>
      <c r="O286" s="35"/>
      <c r="P286" s="35"/>
    </row>
    <row r="287" spans="1:16" ht="16.5" hidden="1" thickBot="1" x14ac:dyDescent="0.3">
      <c r="A287" s="71">
        <v>24</v>
      </c>
      <c r="B287" s="431"/>
      <c r="C287" s="82"/>
      <c r="D287" s="82"/>
      <c r="E287" s="55"/>
      <c r="F287" s="56"/>
      <c r="G287" s="57"/>
      <c r="H287" s="56"/>
      <c r="I287" s="56"/>
      <c r="J287" s="56"/>
      <c r="K287" s="56"/>
      <c r="L287" s="56"/>
      <c r="M287" s="56"/>
      <c r="N287" s="56"/>
      <c r="O287" s="56"/>
      <c r="P287" s="57"/>
    </row>
    <row r="288" spans="1:16" ht="29.25" hidden="1" customHeight="1" x14ac:dyDescent="0.25">
      <c r="A288" s="20"/>
      <c r="B288" s="461" t="s">
        <v>12</v>
      </c>
      <c r="C288" s="462"/>
      <c r="D288" s="463"/>
      <c r="E288" s="83"/>
      <c r="F288" s="84"/>
      <c r="G288" s="85"/>
      <c r="H288" s="86"/>
      <c r="I288" s="84"/>
      <c r="J288" s="84"/>
      <c r="K288" s="84"/>
      <c r="L288" s="84"/>
      <c r="M288" s="84"/>
      <c r="N288" s="84"/>
      <c r="O288" s="84"/>
      <c r="P288" s="85"/>
    </row>
    <row r="289" spans="1:18" ht="28.5" hidden="1" customHeight="1" x14ac:dyDescent="0.25">
      <c r="A289" s="20"/>
      <c r="B289" s="464" t="s">
        <v>18</v>
      </c>
      <c r="C289" s="465"/>
      <c r="D289" s="466"/>
      <c r="E289" s="87"/>
      <c r="F289" s="88"/>
      <c r="G289" s="89"/>
      <c r="H289" s="90"/>
      <c r="I289" s="88"/>
      <c r="J289" s="88"/>
      <c r="K289" s="88"/>
      <c r="L289" s="88"/>
      <c r="M289" s="88"/>
      <c r="N289" s="88"/>
      <c r="O289" s="88"/>
      <c r="P289" s="89"/>
    </row>
    <row r="290" spans="1:18" ht="27.75" hidden="1" customHeight="1" x14ac:dyDescent="0.25">
      <c r="A290" s="20"/>
      <c r="B290" s="467" t="s">
        <v>15</v>
      </c>
      <c r="C290" s="468"/>
      <c r="D290" s="469"/>
      <c r="E290" s="87"/>
      <c r="F290" s="88"/>
      <c r="G290" s="89"/>
      <c r="H290" s="90"/>
      <c r="I290" s="88"/>
      <c r="J290" s="88"/>
      <c r="K290" s="88"/>
      <c r="L290" s="88"/>
      <c r="M290" s="88"/>
      <c r="N290" s="88"/>
      <c r="O290" s="88"/>
      <c r="P290" s="89"/>
    </row>
    <row r="291" spans="1:18" ht="28.5" hidden="1" customHeight="1" x14ac:dyDescent="0.25">
      <c r="A291" s="20"/>
      <c r="B291" s="467" t="s">
        <v>13</v>
      </c>
      <c r="C291" s="468"/>
      <c r="D291" s="469"/>
      <c r="E291" s="87"/>
      <c r="F291" s="88"/>
      <c r="G291" s="89"/>
      <c r="H291" s="90"/>
      <c r="I291" s="88"/>
      <c r="J291" s="88"/>
      <c r="K291" s="88"/>
      <c r="L291" s="88"/>
      <c r="M291" s="88"/>
      <c r="N291" s="88"/>
      <c r="O291" s="88"/>
      <c r="P291" s="89"/>
    </row>
    <row r="292" spans="1:18" ht="28.5" hidden="1" customHeight="1" x14ac:dyDescent="0.25">
      <c r="A292" s="20"/>
      <c r="B292" s="467" t="s">
        <v>14</v>
      </c>
      <c r="C292" s="468"/>
      <c r="D292" s="469"/>
      <c r="E292" s="87"/>
      <c r="F292" s="88"/>
      <c r="G292" s="89"/>
      <c r="H292" s="90"/>
      <c r="I292" s="88"/>
      <c r="J292" s="88"/>
      <c r="K292" s="88"/>
      <c r="L292" s="88"/>
      <c r="M292" s="88"/>
      <c r="N292" s="88"/>
      <c r="O292" s="88"/>
      <c r="P292" s="89"/>
    </row>
    <row r="293" spans="1:18" ht="20.25" hidden="1" customHeight="1" thickBot="1" x14ac:dyDescent="0.3">
      <c r="A293" s="20"/>
      <c r="B293" s="464" t="s">
        <v>16</v>
      </c>
      <c r="C293" s="465"/>
      <c r="D293" s="466"/>
      <c r="E293" s="91"/>
      <c r="F293" s="92"/>
      <c r="G293" s="93"/>
      <c r="H293" s="94"/>
      <c r="I293" s="92"/>
      <c r="J293" s="92"/>
      <c r="K293" s="92"/>
      <c r="L293" s="92"/>
      <c r="M293" s="92"/>
      <c r="N293" s="92"/>
      <c r="O293" s="92"/>
      <c r="P293" s="93"/>
    </row>
    <row r="294" spans="1:18" ht="15.6" hidden="1" customHeight="1" thickTop="1" x14ac:dyDescent="0.25">
      <c r="A294" s="20"/>
      <c r="B294" s="470" t="s">
        <v>21</v>
      </c>
      <c r="C294" s="471"/>
      <c r="D294" s="472"/>
      <c r="E294" s="59">
        <f t="shared" ref="E294" si="365">SUM(E288:E293)</f>
        <v>0</v>
      </c>
      <c r="F294" s="60">
        <f t="shared" ref="F294:P294" si="366">SUM(F288:F293)</f>
        <v>0</v>
      </c>
      <c r="G294" s="61">
        <f t="shared" si="366"/>
        <v>0</v>
      </c>
      <c r="H294" s="62">
        <f t="shared" si="366"/>
        <v>0</v>
      </c>
      <c r="I294" s="60">
        <f t="shared" si="366"/>
        <v>0</v>
      </c>
      <c r="J294" s="60">
        <f t="shared" si="366"/>
        <v>0</v>
      </c>
      <c r="K294" s="60">
        <f t="shared" si="366"/>
        <v>0</v>
      </c>
      <c r="L294" s="60">
        <f t="shared" si="366"/>
        <v>0</v>
      </c>
      <c r="M294" s="60">
        <f t="shared" si="366"/>
        <v>0</v>
      </c>
      <c r="N294" s="60">
        <f t="shared" si="366"/>
        <v>0</v>
      </c>
      <c r="O294" s="60">
        <f t="shared" si="366"/>
        <v>0</v>
      </c>
      <c r="P294" s="61">
        <f t="shared" si="366"/>
        <v>0</v>
      </c>
    </row>
    <row r="295" spans="1:18" ht="15.6" hidden="1" customHeight="1" x14ac:dyDescent="0.25">
      <c r="A295" s="20"/>
      <c r="B295" s="464" t="s">
        <v>22</v>
      </c>
      <c r="C295" s="465"/>
      <c r="D295" s="466"/>
      <c r="E295" s="87"/>
      <c r="F295" s="88"/>
      <c r="G295" s="89"/>
      <c r="H295" s="90"/>
      <c r="I295" s="88"/>
      <c r="J295" s="88"/>
      <c r="K295" s="88"/>
      <c r="L295" s="88"/>
      <c r="M295" s="88"/>
      <c r="N295" s="88"/>
      <c r="O295" s="88"/>
      <c r="P295" s="89"/>
    </row>
    <row r="296" spans="1:18" ht="15.6" hidden="1" customHeight="1" thickBot="1" x14ac:dyDescent="0.3">
      <c r="A296" s="20"/>
      <c r="B296" s="473" t="s">
        <v>23</v>
      </c>
      <c r="C296" s="474"/>
      <c r="D296" s="475"/>
      <c r="E296" s="67" t="str">
        <f t="shared" ref="E296:J296" si="367">IF(+E297=0," ",+E297-E294-E295)</f>
        <v xml:space="preserve"> </v>
      </c>
      <c r="F296" s="68" t="str">
        <f t="shared" si="367"/>
        <v xml:space="preserve"> </v>
      </c>
      <c r="G296" s="69" t="str">
        <f t="shared" si="367"/>
        <v xml:space="preserve"> </v>
      </c>
      <c r="H296" s="70" t="str">
        <f t="shared" si="367"/>
        <v xml:space="preserve"> </v>
      </c>
      <c r="I296" s="68" t="str">
        <f t="shared" si="367"/>
        <v xml:space="preserve"> </v>
      </c>
      <c r="J296" s="68" t="str">
        <f t="shared" si="367"/>
        <v xml:space="preserve"> </v>
      </c>
      <c r="K296" s="68" t="str">
        <f>IF(+K297=0," ",+K297-K294-K295)</f>
        <v xml:space="preserve"> </v>
      </c>
      <c r="L296" s="68" t="str">
        <f t="shared" ref="L296:P296" si="368">IF(+L297=0," ",+L297-L294-L295)</f>
        <v xml:space="preserve"> </v>
      </c>
      <c r="M296" s="68" t="str">
        <f t="shared" si="368"/>
        <v xml:space="preserve"> </v>
      </c>
      <c r="N296" s="68" t="str">
        <f t="shared" si="368"/>
        <v xml:space="preserve"> </v>
      </c>
      <c r="O296" s="68" t="str">
        <f t="shared" si="368"/>
        <v xml:space="preserve"> </v>
      </c>
      <c r="P296" s="69" t="str">
        <f t="shared" si="368"/>
        <v xml:space="preserve"> </v>
      </c>
    </row>
    <row r="297" spans="1:18" ht="17.25" hidden="1" thickTop="1" thickBot="1" x14ac:dyDescent="0.3">
      <c r="A297" s="20"/>
      <c r="B297" s="458" t="s">
        <v>24</v>
      </c>
      <c r="C297" s="459"/>
      <c r="D297" s="460"/>
      <c r="E297" s="63">
        <f t="shared" ref="E297:J297" si="369">IF(COUNTBLANK(E288:E293)=6,0,1)</f>
        <v>0</v>
      </c>
      <c r="F297" s="64">
        <f t="shared" si="369"/>
        <v>0</v>
      </c>
      <c r="G297" s="65">
        <f t="shared" si="369"/>
        <v>0</v>
      </c>
      <c r="H297" s="66">
        <f t="shared" si="369"/>
        <v>0</v>
      </c>
      <c r="I297" s="64">
        <f t="shared" si="369"/>
        <v>0</v>
      </c>
      <c r="J297" s="64">
        <f t="shared" si="369"/>
        <v>0</v>
      </c>
      <c r="K297" s="64">
        <f>IF(COUNTBLANK(K288:K293)=6,0,1)</f>
        <v>0</v>
      </c>
      <c r="L297" s="64">
        <f t="shared" ref="L297:P297" si="370">IF(COUNTBLANK(L288:L293)=6,0,1)</f>
        <v>0</v>
      </c>
      <c r="M297" s="64">
        <f t="shared" si="370"/>
        <v>0</v>
      </c>
      <c r="N297" s="64">
        <f t="shared" si="370"/>
        <v>0</v>
      </c>
      <c r="O297" s="64">
        <f t="shared" si="370"/>
        <v>0</v>
      </c>
      <c r="P297" s="65">
        <f t="shared" si="370"/>
        <v>0</v>
      </c>
    </row>
    <row r="298" spans="1:18" ht="15.75" hidden="1" x14ac:dyDescent="0.25">
      <c r="A298" s="20"/>
      <c r="B298" s="74"/>
      <c r="C298" s="74"/>
      <c r="D298" s="74"/>
      <c r="E298" s="22"/>
      <c r="F298" s="22"/>
      <c r="G298" s="22"/>
      <c r="H298" s="22"/>
      <c r="I298" s="22"/>
      <c r="J298" s="22"/>
      <c r="K298" s="22"/>
      <c r="L298" s="22"/>
      <c r="M298" s="22"/>
      <c r="N298" s="22"/>
      <c r="O298" s="22"/>
      <c r="P298" s="22"/>
    </row>
    <row r="299" spans="1:18" ht="15" thickBot="1" x14ac:dyDescent="0.25">
      <c r="E299" s="35"/>
      <c r="F299" s="35"/>
      <c r="G299" s="35"/>
      <c r="H299" s="35"/>
      <c r="I299" s="35"/>
      <c r="J299" s="35"/>
      <c r="K299" s="35"/>
      <c r="L299" s="35"/>
      <c r="M299" s="35"/>
      <c r="N299" s="35"/>
      <c r="O299" s="35"/>
      <c r="P299" s="35"/>
    </row>
    <row r="300" spans="1:18" ht="45.75" thickBot="1" x14ac:dyDescent="0.3">
      <c r="A300" s="36"/>
      <c r="R300" s="81" t="s">
        <v>112</v>
      </c>
    </row>
    <row r="301" spans="1:18" ht="16.5" customHeight="1" thickBot="1" x14ac:dyDescent="0.3">
      <c r="A301" s="20"/>
      <c r="B301" s="480" t="s">
        <v>111</v>
      </c>
      <c r="C301" s="481"/>
      <c r="D301" s="76"/>
      <c r="E301" s="78">
        <f>+E18+E30+E42+E54+E66+E78+E90+E102+E114+E126+E138+E150+E162+E174+E186+E198+E210+E222+E234+E246+E258+E270+E282+E294</f>
        <v>0</v>
      </c>
      <c r="F301" s="79">
        <f t="shared" ref="F301:P301" si="371">+F18+F30+F42+F54+F66+F78+F90+F102+F114+F126+F138+F150+F162+F174+F186+F198+F210+F222+F234+F246+F258+F270+F282+F294</f>
        <v>0</v>
      </c>
      <c r="G301" s="79">
        <f t="shared" si="371"/>
        <v>0</v>
      </c>
      <c r="H301" s="79">
        <f t="shared" si="371"/>
        <v>0</v>
      </c>
      <c r="I301" s="79">
        <f t="shared" si="371"/>
        <v>0</v>
      </c>
      <c r="J301" s="79">
        <f t="shared" si="371"/>
        <v>0</v>
      </c>
      <c r="K301" s="79">
        <f t="shared" si="371"/>
        <v>0</v>
      </c>
      <c r="L301" s="79">
        <f t="shared" si="371"/>
        <v>0</v>
      </c>
      <c r="M301" s="79">
        <f t="shared" si="371"/>
        <v>0</v>
      </c>
      <c r="N301" s="79">
        <f t="shared" si="371"/>
        <v>0</v>
      </c>
      <c r="O301" s="79">
        <f t="shared" si="371"/>
        <v>0</v>
      </c>
      <c r="P301" s="80">
        <f t="shared" si="371"/>
        <v>0</v>
      </c>
      <c r="R301" s="77">
        <f>SUM(E301:Q301)</f>
        <v>0</v>
      </c>
    </row>
    <row r="302" spans="1:18" x14ac:dyDescent="0.2">
      <c r="D302" s="37"/>
    </row>
    <row r="304" spans="1:18" ht="16.899999999999999" customHeight="1" x14ac:dyDescent="0.2"/>
    <row r="305" spans="2:18" ht="18" customHeight="1" x14ac:dyDescent="0.2"/>
    <row r="306" spans="2:18" ht="18" customHeight="1" x14ac:dyDescent="0.2"/>
    <row r="308" spans="2:18" ht="18.75" customHeight="1" x14ac:dyDescent="0.2"/>
    <row r="309" spans="2:18" x14ac:dyDescent="0.2">
      <c r="Q309" s="96"/>
      <c r="R309" s="96"/>
    </row>
    <row r="317" spans="2:18" x14ac:dyDescent="0.2">
      <c r="B317" s="35"/>
      <c r="C317" s="35"/>
      <c r="D317" s="35"/>
      <c r="E317" s="35"/>
      <c r="F317" s="35"/>
      <c r="G317" s="35"/>
      <c r="H317" s="35"/>
      <c r="I317" s="35"/>
      <c r="J317" s="35"/>
      <c r="K317" s="35"/>
      <c r="L317" s="35"/>
      <c r="M317" s="35"/>
      <c r="N317" s="35"/>
      <c r="O317" s="35"/>
      <c r="P317" s="35"/>
    </row>
    <row r="318" spans="2:18" ht="13.9" hidden="1" customHeight="1" x14ac:dyDescent="0.2">
      <c r="B318" s="479" t="s">
        <v>35</v>
      </c>
      <c r="C318" s="479"/>
      <c r="D318" s="479"/>
      <c r="E318" s="479"/>
      <c r="F318" s="479"/>
      <c r="G318" s="479"/>
      <c r="H318" s="479"/>
      <c r="I318" s="479"/>
      <c r="J318" s="479"/>
      <c r="K318" s="479"/>
      <c r="L318" s="479"/>
      <c r="M318" s="479"/>
      <c r="N318" s="479"/>
      <c r="O318" s="479"/>
      <c r="P318" s="479"/>
    </row>
    <row r="319" spans="2:18" ht="13.9" hidden="1" customHeight="1" x14ac:dyDescent="0.2">
      <c r="B319" s="43" t="s">
        <v>36</v>
      </c>
      <c r="C319" s="35"/>
      <c r="D319" s="8" t="s">
        <v>37</v>
      </c>
      <c r="F319" s="35"/>
      <c r="G319" s="35"/>
      <c r="H319" s="35"/>
      <c r="I319" s="8" t="s">
        <v>38</v>
      </c>
      <c r="J319" s="35"/>
      <c r="L319" s="35"/>
      <c r="M319" s="35"/>
      <c r="N319" s="35"/>
      <c r="O319" s="35"/>
      <c r="P319" s="35"/>
    </row>
    <row r="320" spans="2:18" ht="13.9" hidden="1" customHeight="1" x14ac:dyDescent="0.2">
      <c r="B320" s="38">
        <v>1</v>
      </c>
      <c r="C320" s="35"/>
      <c r="D320" s="39" t="s">
        <v>39</v>
      </c>
      <c r="F320" s="35"/>
      <c r="G320" s="35"/>
      <c r="H320" s="35"/>
      <c r="I320" s="39" t="s">
        <v>40</v>
      </c>
      <c r="J320" s="35"/>
      <c r="L320" s="35"/>
      <c r="M320" s="35"/>
      <c r="N320" s="35"/>
      <c r="O320" s="35"/>
      <c r="P320" s="35"/>
    </row>
    <row r="321" spans="2:16" ht="13.9" hidden="1" customHeight="1" x14ac:dyDescent="0.2">
      <c r="B321" s="38">
        <v>2</v>
      </c>
      <c r="C321" s="35"/>
      <c r="D321" s="39" t="s">
        <v>41</v>
      </c>
      <c r="F321" s="35"/>
      <c r="G321" s="35"/>
      <c r="H321" s="35"/>
      <c r="I321" s="39" t="s">
        <v>42</v>
      </c>
      <c r="J321" s="35"/>
      <c r="L321" s="35"/>
      <c r="M321" s="35"/>
      <c r="N321" s="35"/>
      <c r="O321" s="35"/>
      <c r="P321" s="35"/>
    </row>
    <row r="322" spans="2:16" ht="13.9" hidden="1" customHeight="1" x14ac:dyDescent="0.2">
      <c r="B322" s="38">
        <v>3</v>
      </c>
      <c r="C322" s="35"/>
      <c r="D322" s="39" t="s">
        <v>43</v>
      </c>
      <c r="F322" s="35"/>
      <c r="G322" s="35"/>
      <c r="H322" s="35"/>
      <c r="I322" s="39" t="s">
        <v>44</v>
      </c>
      <c r="J322" s="35"/>
      <c r="L322" s="35"/>
      <c r="M322" s="35"/>
      <c r="N322" s="35"/>
      <c r="O322" s="35"/>
      <c r="P322" s="35"/>
    </row>
    <row r="323" spans="2:16" ht="13.9" hidden="1" customHeight="1" x14ac:dyDescent="0.2">
      <c r="B323" s="38">
        <v>4</v>
      </c>
      <c r="C323" s="35"/>
      <c r="D323" s="39" t="s">
        <v>45</v>
      </c>
      <c r="F323" s="35"/>
      <c r="G323" s="35"/>
      <c r="H323" s="35"/>
      <c r="I323" s="39" t="s">
        <v>46</v>
      </c>
      <c r="J323" s="35"/>
      <c r="L323" s="35"/>
      <c r="M323" s="35"/>
      <c r="N323" s="35"/>
      <c r="O323" s="35"/>
      <c r="P323" s="35"/>
    </row>
    <row r="324" spans="2:16" ht="13.9" hidden="1" customHeight="1" x14ac:dyDescent="0.2">
      <c r="B324" s="38">
        <v>5</v>
      </c>
      <c r="C324" s="35"/>
      <c r="D324" s="39" t="s">
        <v>47</v>
      </c>
      <c r="F324" s="35"/>
      <c r="G324" s="35"/>
      <c r="H324" s="35"/>
      <c r="I324" s="39" t="s">
        <v>48</v>
      </c>
      <c r="J324" s="35"/>
      <c r="L324" s="35"/>
      <c r="M324" s="35"/>
      <c r="N324" s="35"/>
      <c r="O324" s="35"/>
      <c r="P324" s="35"/>
    </row>
    <row r="325" spans="2:16" ht="13.9" hidden="1" customHeight="1" x14ac:dyDescent="0.2">
      <c r="B325" s="38">
        <v>6</v>
      </c>
      <c r="C325" s="35"/>
      <c r="D325" s="39" t="s">
        <v>49</v>
      </c>
      <c r="F325" s="35"/>
      <c r="G325" s="35"/>
      <c r="H325" s="35"/>
      <c r="I325" s="39" t="s">
        <v>50</v>
      </c>
      <c r="J325" s="35"/>
      <c r="L325" s="35"/>
      <c r="M325" s="35"/>
      <c r="N325" s="35"/>
      <c r="O325" s="35"/>
      <c r="P325" s="35"/>
    </row>
    <row r="326" spans="2:16" ht="13.9" hidden="1" customHeight="1" x14ac:dyDescent="0.2">
      <c r="B326" s="38">
        <v>7</v>
      </c>
      <c r="C326" s="35"/>
      <c r="D326" s="39" t="s">
        <v>51</v>
      </c>
      <c r="F326" s="35"/>
      <c r="G326" s="35"/>
      <c r="H326" s="35"/>
      <c r="I326" s="39" t="s">
        <v>52</v>
      </c>
      <c r="J326" s="35"/>
      <c r="L326" s="35"/>
      <c r="M326" s="35"/>
      <c r="N326" s="35"/>
      <c r="O326" s="35"/>
      <c r="P326" s="35"/>
    </row>
    <row r="327" spans="2:16" ht="13.9" hidden="1" customHeight="1" x14ac:dyDescent="0.2">
      <c r="B327" s="38">
        <v>8</v>
      </c>
      <c r="C327" s="35"/>
      <c r="D327" s="39" t="s">
        <v>19</v>
      </c>
      <c r="F327" s="35"/>
      <c r="G327" s="35"/>
      <c r="H327" s="35"/>
      <c r="I327" s="39" t="s">
        <v>20</v>
      </c>
      <c r="J327" s="35"/>
      <c r="L327" s="35"/>
      <c r="M327" s="35"/>
      <c r="N327" s="35"/>
      <c r="O327" s="35"/>
      <c r="P327" s="35"/>
    </row>
    <row r="328" spans="2:16" ht="13.9" hidden="1" customHeight="1" x14ac:dyDescent="0.2">
      <c r="B328" s="38">
        <v>9</v>
      </c>
      <c r="C328" s="35"/>
      <c r="D328" s="39" t="s">
        <v>53</v>
      </c>
      <c r="F328" s="35"/>
      <c r="G328" s="35"/>
      <c r="H328" s="35"/>
      <c r="I328" s="39" t="s">
        <v>54</v>
      </c>
      <c r="J328" s="35"/>
      <c r="L328" s="35"/>
      <c r="M328" s="35"/>
      <c r="N328" s="35"/>
      <c r="O328" s="35"/>
      <c r="P328" s="35"/>
    </row>
    <row r="329" spans="2:16" ht="13.9" hidden="1" customHeight="1" x14ac:dyDescent="0.2">
      <c r="B329" s="38">
        <v>10</v>
      </c>
      <c r="C329" s="35"/>
      <c r="D329" s="39" t="s">
        <v>55</v>
      </c>
      <c r="F329" s="35"/>
      <c r="G329" s="35"/>
      <c r="H329" s="35"/>
      <c r="I329" s="39" t="s">
        <v>56</v>
      </c>
      <c r="J329" s="35"/>
      <c r="L329" s="35"/>
      <c r="M329" s="35"/>
      <c r="N329" s="35"/>
      <c r="O329" s="35"/>
      <c r="P329" s="35"/>
    </row>
    <row r="330" spans="2:16" ht="13.9" hidden="1" customHeight="1" x14ac:dyDescent="0.2">
      <c r="B330" s="38">
        <v>11</v>
      </c>
      <c r="C330" s="35"/>
      <c r="D330" s="39" t="s">
        <v>57</v>
      </c>
      <c r="F330" s="35"/>
      <c r="G330" s="35"/>
      <c r="H330" s="35"/>
      <c r="I330" s="39" t="s">
        <v>58</v>
      </c>
      <c r="J330" s="35"/>
      <c r="L330" s="35"/>
      <c r="M330" s="35"/>
      <c r="N330" s="35"/>
      <c r="O330" s="35"/>
      <c r="P330" s="35"/>
    </row>
    <row r="331" spans="2:16" ht="13.9" hidden="1" customHeight="1" x14ac:dyDescent="0.2">
      <c r="B331" s="38">
        <v>12</v>
      </c>
      <c r="C331" s="35"/>
      <c r="D331" s="39" t="s">
        <v>59</v>
      </c>
      <c r="F331" s="35"/>
      <c r="G331" s="35"/>
      <c r="H331" s="35"/>
      <c r="I331" s="39" t="s">
        <v>60</v>
      </c>
      <c r="J331" s="35"/>
      <c r="L331" s="35"/>
      <c r="M331" s="35"/>
      <c r="N331" s="35"/>
      <c r="O331" s="35"/>
      <c r="P331" s="35"/>
    </row>
    <row r="332" spans="2:16" ht="13.9" hidden="1" customHeight="1" x14ac:dyDescent="0.2">
      <c r="B332" s="38">
        <v>13</v>
      </c>
      <c r="C332" s="35"/>
      <c r="D332" s="39" t="s">
        <v>61</v>
      </c>
      <c r="F332" s="35"/>
      <c r="G332" s="35"/>
      <c r="H332" s="35"/>
      <c r="I332" s="39" t="s">
        <v>62</v>
      </c>
      <c r="J332" s="35"/>
      <c r="L332" s="35"/>
      <c r="M332" s="35"/>
      <c r="N332" s="35"/>
      <c r="O332" s="35"/>
      <c r="P332" s="35"/>
    </row>
    <row r="333" spans="2:16" ht="13.9" hidden="1" customHeight="1" x14ac:dyDescent="0.2">
      <c r="B333" s="38">
        <v>14</v>
      </c>
      <c r="C333" s="35"/>
      <c r="D333" s="39" t="s">
        <v>63</v>
      </c>
      <c r="F333" s="35"/>
      <c r="G333" s="35"/>
      <c r="H333" s="35"/>
      <c r="I333" s="39" t="s">
        <v>64</v>
      </c>
      <c r="J333" s="35"/>
      <c r="L333" s="35"/>
      <c r="M333" s="35"/>
      <c r="N333" s="35"/>
      <c r="O333" s="35"/>
      <c r="P333" s="35"/>
    </row>
    <row r="334" spans="2:16" ht="13.9" hidden="1" customHeight="1" x14ac:dyDescent="0.2">
      <c r="B334" s="38">
        <v>15</v>
      </c>
      <c r="C334" s="35"/>
      <c r="D334" s="39" t="s">
        <v>65</v>
      </c>
      <c r="F334" s="35"/>
      <c r="G334" s="35"/>
      <c r="H334" s="35"/>
      <c r="I334" s="13" t="s">
        <v>66</v>
      </c>
      <c r="J334" s="35"/>
      <c r="L334" s="35"/>
      <c r="M334" s="35"/>
      <c r="N334" s="35"/>
      <c r="O334" s="35"/>
      <c r="P334" s="35"/>
    </row>
    <row r="335" spans="2:16" ht="13.9" hidden="1" customHeight="1" x14ac:dyDescent="0.2">
      <c r="B335" s="38">
        <v>16</v>
      </c>
      <c r="C335" s="35"/>
      <c r="D335" s="39" t="s">
        <v>67</v>
      </c>
      <c r="F335" s="35"/>
      <c r="G335" s="35"/>
      <c r="H335" s="35"/>
      <c r="I335" s="39" t="s">
        <v>68</v>
      </c>
      <c r="J335" s="35"/>
      <c r="L335" s="35"/>
      <c r="M335" s="35"/>
      <c r="N335" s="35"/>
      <c r="O335" s="35"/>
      <c r="P335" s="35"/>
    </row>
    <row r="336" spans="2:16" ht="13.9" hidden="1" customHeight="1" x14ac:dyDescent="0.2">
      <c r="B336" s="38">
        <v>17</v>
      </c>
      <c r="C336" s="35"/>
      <c r="D336" s="39" t="s">
        <v>69</v>
      </c>
      <c r="F336" s="35"/>
      <c r="G336" s="35"/>
      <c r="H336" s="35"/>
      <c r="I336" s="13" t="s">
        <v>70</v>
      </c>
      <c r="J336" s="35"/>
      <c r="L336" s="35"/>
      <c r="M336" s="35"/>
      <c r="N336" s="35"/>
      <c r="O336" s="35"/>
      <c r="P336" s="35"/>
    </row>
    <row r="337" spans="2:16" ht="13.9" hidden="1" customHeight="1" x14ac:dyDescent="0.2">
      <c r="B337" s="38">
        <v>18</v>
      </c>
      <c r="C337" s="35"/>
      <c r="D337" s="39" t="s">
        <v>71</v>
      </c>
      <c r="F337" s="35"/>
      <c r="G337" s="35"/>
      <c r="H337" s="35"/>
      <c r="I337" s="13" t="s">
        <v>72</v>
      </c>
      <c r="J337" s="35"/>
      <c r="L337" s="35"/>
      <c r="M337" s="35"/>
      <c r="N337" s="35"/>
      <c r="O337" s="35"/>
      <c r="P337" s="35"/>
    </row>
    <row r="338" spans="2:16" ht="13.9" hidden="1" customHeight="1" x14ac:dyDescent="0.2">
      <c r="B338" s="38">
        <v>19</v>
      </c>
      <c r="C338" s="35"/>
      <c r="D338" s="39" t="s">
        <v>73</v>
      </c>
      <c r="F338" s="35"/>
      <c r="G338" s="35"/>
      <c r="H338" s="35"/>
      <c r="I338" s="13" t="s">
        <v>74</v>
      </c>
      <c r="J338" s="35"/>
      <c r="L338" s="35"/>
      <c r="M338" s="35"/>
      <c r="N338" s="35"/>
      <c r="O338" s="35"/>
      <c r="P338" s="35"/>
    </row>
    <row r="339" spans="2:16" ht="13.9" hidden="1" customHeight="1" x14ac:dyDescent="0.2">
      <c r="B339" s="38">
        <v>20</v>
      </c>
      <c r="C339" s="35"/>
      <c r="D339" s="39" t="s">
        <v>75</v>
      </c>
      <c r="F339" s="35"/>
      <c r="G339" s="35"/>
      <c r="H339" s="35"/>
      <c r="I339" s="13" t="s">
        <v>76</v>
      </c>
      <c r="J339" s="35"/>
      <c r="L339" s="35"/>
      <c r="M339" s="35"/>
      <c r="N339" s="35"/>
      <c r="O339" s="35"/>
      <c r="P339" s="35"/>
    </row>
    <row r="340" spans="2:16" ht="13.9" hidden="1" customHeight="1" x14ac:dyDescent="0.2">
      <c r="B340" s="35" t="s">
        <v>79</v>
      </c>
      <c r="C340" s="35"/>
      <c r="D340" s="39" t="s">
        <v>77</v>
      </c>
      <c r="F340" s="35"/>
      <c r="G340" s="35"/>
      <c r="H340" s="35"/>
      <c r="I340" s="39" t="s">
        <v>77</v>
      </c>
      <c r="J340" s="35"/>
      <c r="L340" s="35"/>
      <c r="M340" s="35"/>
      <c r="N340" s="35"/>
      <c r="O340" s="35"/>
      <c r="P340" s="35"/>
    </row>
    <row r="341" spans="2:16" ht="7.5" hidden="1" customHeight="1" x14ac:dyDescent="0.2"/>
    <row r="342" spans="2:16" ht="13.9" hidden="1" customHeight="1" x14ac:dyDescent="0.2">
      <c r="B342" s="40" t="s">
        <v>78</v>
      </c>
    </row>
    <row r="343" spans="2:16" ht="8.25" hidden="1" customHeight="1" x14ac:dyDescent="0.2"/>
    <row r="344" spans="2:16" ht="13.9" hidden="1" customHeight="1" x14ac:dyDescent="0.2">
      <c r="B344" s="14" t="s">
        <v>86</v>
      </c>
      <c r="C344" s="14" t="s">
        <v>91</v>
      </c>
      <c r="E344" s="14">
        <v>2011</v>
      </c>
    </row>
    <row r="345" spans="2:16" ht="13.9" hidden="1" customHeight="1" x14ac:dyDescent="0.2">
      <c r="B345" s="14" t="s">
        <v>87</v>
      </c>
      <c r="C345" s="14" t="s">
        <v>92</v>
      </c>
      <c r="E345" s="14">
        <v>2012</v>
      </c>
      <c r="M345" s="14">
        <v>1</v>
      </c>
    </row>
    <row r="346" spans="2:16" ht="13.9" hidden="1" customHeight="1" x14ac:dyDescent="0.2">
      <c r="B346" s="14" t="s">
        <v>88</v>
      </c>
      <c r="C346" s="14" t="s">
        <v>93</v>
      </c>
      <c r="E346" s="14">
        <v>2013</v>
      </c>
      <c r="M346" s="14">
        <v>2</v>
      </c>
    </row>
    <row r="347" spans="2:16" ht="13.9" hidden="1" customHeight="1" x14ac:dyDescent="0.2">
      <c r="B347" s="14" t="s">
        <v>89</v>
      </c>
      <c r="C347" s="14" t="s">
        <v>94</v>
      </c>
      <c r="E347" s="14">
        <v>2014</v>
      </c>
      <c r="M347" s="41" t="s">
        <v>108</v>
      </c>
    </row>
    <row r="348" spans="2:16" ht="13.9" hidden="1" customHeight="1" x14ac:dyDescent="0.2">
      <c r="B348" s="14" t="s">
        <v>90</v>
      </c>
      <c r="C348" s="14" t="s">
        <v>95</v>
      </c>
      <c r="E348" s="14">
        <v>2015</v>
      </c>
      <c r="M348" s="14" t="s">
        <v>79</v>
      </c>
    </row>
    <row r="349" spans="2:16" ht="13.9" hidden="1" customHeight="1" x14ac:dyDescent="0.2">
      <c r="B349" s="14" t="s">
        <v>96</v>
      </c>
      <c r="C349" s="14" t="s">
        <v>97</v>
      </c>
      <c r="E349" s="14">
        <v>2017</v>
      </c>
    </row>
    <row r="350" spans="2:16" ht="13.9" hidden="1" customHeight="1" x14ac:dyDescent="0.2">
      <c r="B350" s="14" t="s">
        <v>98</v>
      </c>
      <c r="C350" s="14" t="s">
        <v>99</v>
      </c>
      <c r="E350" s="14">
        <v>2018</v>
      </c>
    </row>
    <row r="351" spans="2:16" ht="13.9" hidden="1" customHeight="1" x14ac:dyDescent="0.2">
      <c r="B351" s="14" t="s">
        <v>169</v>
      </c>
      <c r="C351" s="14" t="s">
        <v>172</v>
      </c>
      <c r="E351" s="14">
        <v>2019</v>
      </c>
    </row>
    <row r="352" spans="2:16" ht="13.9" hidden="1" customHeight="1" x14ac:dyDescent="0.2">
      <c r="B352" s="14" t="s">
        <v>170</v>
      </c>
      <c r="C352" s="14" t="s">
        <v>173</v>
      </c>
      <c r="E352" s="14">
        <v>2020</v>
      </c>
    </row>
    <row r="353" spans="2:5" ht="13.9" hidden="1" customHeight="1" x14ac:dyDescent="0.2">
      <c r="B353" s="14" t="s">
        <v>171</v>
      </c>
      <c r="C353" s="14" t="s">
        <v>175</v>
      </c>
      <c r="E353" s="14">
        <v>2021</v>
      </c>
    </row>
    <row r="354" spans="2:5" ht="13.9" hidden="1" customHeight="1" x14ac:dyDescent="0.2">
      <c r="B354" s="14" t="s">
        <v>79</v>
      </c>
      <c r="C354" s="14" t="s">
        <v>77</v>
      </c>
      <c r="E354" s="14" t="s">
        <v>174</v>
      </c>
    </row>
    <row r="355" spans="2:5" ht="13.9" hidden="1" customHeight="1" x14ac:dyDescent="0.2"/>
    <row r="356" spans="2:5" ht="13.9" hidden="1" customHeight="1" x14ac:dyDescent="0.2">
      <c r="B356" s="40" t="s">
        <v>78</v>
      </c>
    </row>
    <row r="357" spans="2:5" ht="9" customHeight="1" x14ac:dyDescent="0.2"/>
  </sheetData>
  <sheetProtection algorithmName="SHA-512" hashValue="+kkpzv3GLwj0q750aJdT1/jZzh+L1HtzSWpTTk4tyS13UAUJ6V/5wC4z3YOk16RM5xoCEOmQUXuBh8ptJ9AsLA==" saltValue="gwSIK759UGjJLUzqKOsFng==" spinCount="100000" sheet="1" objects="1" scenarios="1" formatColumns="0" formatRows="0" insertRows="0"/>
  <mergeCells count="257">
    <mergeCell ref="A1:P1"/>
    <mergeCell ref="C5:G5"/>
    <mergeCell ref="C4:G4"/>
    <mergeCell ref="C3:G3"/>
    <mergeCell ref="C6:G6"/>
    <mergeCell ref="I3:L3"/>
    <mergeCell ref="I4:L4"/>
    <mergeCell ref="I5:L5"/>
    <mergeCell ref="I6:L6"/>
    <mergeCell ref="M3:P3"/>
    <mergeCell ref="M4:P4"/>
    <mergeCell ref="M5:P5"/>
    <mergeCell ref="M6:P6"/>
    <mergeCell ref="B150:D150"/>
    <mergeCell ref="B151:D151"/>
    <mergeCell ref="B152:D152"/>
    <mergeCell ref="B140:D140"/>
    <mergeCell ref="B165:D165"/>
    <mergeCell ref="B163:D163"/>
    <mergeCell ref="B164:D164"/>
    <mergeCell ref="B132:D132"/>
    <mergeCell ref="B133:D133"/>
    <mergeCell ref="B144:D144"/>
    <mergeCell ref="B145:D145"/>
    <mergeCell ref="B146:D146"/>
    <mergeCell ref="B159:D159"/>
    <mergeCell ref="B148:D148"/>
    <mergeCell ref="B162:D162"/>
    <mergeCell ref="B149:D149"/>
    <mergeCell ref="B122:D122"/>
    <mergeCell ref="B123:D123"/>
    <mergeCell ref="B124:D124"/>
    <mergeCell ref="B125:D125"/>
    <mergeCell ref="B318:P318"/>
    <mergeCell ref="B301:C301"/>
    <mergeCell ref="B21:D21"/>
    <mergeCell ref="B33:D33"/>
    <mergeCell ref="B45:D45"/>
    <mergeCell ref="B57:D57"/>
    <mergeCell ref="B69:D69"/>
    <mergeCell ref="B81:D81"/>
    <mergeCell ref="B93:D93"/>
    <mergeCell ref="B105:D105"/>
    <mergeCell ref="B117:D117"/>
    <mergeCell ref="B129:D129"/>
    <mergeCell ref="B141:D141"/>
    <mergeCell ref="B153:D153"/>
    <mergeCell ref="B156:D156"/>
    <mergeCell ref="B157:D157"/>
    <mergeCell ref="B158:D158"/>
    <mergeCell ref="B147:D147"/>
    <mergeCell ref="B160:D160"/>
    <mergeCell ref="B161:D161"/>
    <mergeCell ref="B126:D126"/>
    <mergeCell ref="B127:D127"/>
    <mergeCell ref="B128:D128"/>
    <mergeCell ref="B138:D138"/>
    <mergeCell ref="B139:D139"/>
    <mergeCell ref="B134:D134"/>
    <mergeCell ref="B135:D135"/>
    <mergeCell ref="B136:D136"/>
    <mergeCell ref="B137:D137"/>
    <mergeCell ref="B120:D120"/>
    <mergeCell ref="B114:D114"/>
    <mergeCell ref="B115:D115"/>
    <mergeCell ref="B116:D116"/>
    <mergeCell ref="B121:D121"/>
    <mergeCell ref="B96:D96"/>
    <mergeCell ref="B97:D97"/>
    <mergeCell ref="B98:D98"/>
    <mergeCell ref="B90:D90"/>
    <mergeCell ref="B91:D91"/>
    <mergeCell ref="B92:D92"/>
    <mergeCell ref="B99:D99"/>
    <mergeCell ref="B100:D100"/>
    <mergeCell ref="B101:D101"/>
    <mergeCell ref="B108:D108"/>
    <mergeCell ref="B109:D109"/>
    <mergeCell ref="B102:D102"/>
    <mergeCell ref="B103:D103"/>
    <mergeCell ref="B104:D104"/>
    <mergeCell ref="B110:D110"/>
    <mergeCell ref="B111:D111"/>
    <mergeCell ref="B112:D112"/>
    <mergeCell ref="B113:D113"/>
    <mergeCell ref="B76:D76"/>
    <mergeCell ref="B77:D77"/>
    <mergeCell ref="B84:D84"/>
    <mergeCell ref="B85:D85"/>
    <mergeCell ref="B86:D86"/>
    <mergeCell ref="B87:D87"/>
    <mergeCell ref="B80:D80"/>
    <mergeCell ref="B88:D88"/>
    <mergeCell ref="B89:D89"/>
    <mergeCell ref="B78:D78"/>
    <mergeCell ref="B79:D79"/>
    <mergeCell ref="B61:D61"/>
    <mergeCell ref="B62:D62"/>
    <mergeCell ref="B63:D63"/>
    <mergeCell ref="B64:D64"/>
    <mergeCell ref="B65:D65"/>
    <mergeCell ref="B72:D72"/>
    <mergeCell ref="B73:D73"/>
    <mergeCell ref="B74:D74"/>
    <mergeCell ref="B75:D75"/>
    <mergeCell ref="B66:D66"/>
    <mergeCell ref="B67:D67"/>
    <mergeCell ref="B68:D68"/>
    <mergeCell ref="B52:D52"/>
    <mergeCell ref="B53:D53"/>
    <mergeCell ref="B60:D60"/>
    <mergeCell ref="B39:D39"/>
    <mergeCell ref="B40:D40"/>
    <mergeCell ref="B41:D41"/>
    <mergeCell ref="B48:D48"/>
    <mergeCell ref="B49:D49"/>
    <mergeCell ref="B50:D50"/>
    <mergeCell ref="B42:D42"/>
    <mergeCell ref="B43:D43"/>
    <mergeCell ref="B44:D44"/>
    <mergeCell ref="B54:D54"/>
    <mergeCell ref="B55:D55"/>
    <mergeCell ref="B56:D56"/>
    <mergeCell ref="B51:D51"/>
    <mergeCell ref="B36:D36"/>
    <mergeCell ref="B37:D37"/>
    <mergeCell ref="B38:D38"/>
    <mergeCell ref="B17:D17"/>
    <mergeCell ref="B24:D24"/>
    <mergeCell ref="B25:D25"/>
    <mergeCell ref="B26:D26"/>
    <mergeCell ref="B27:D27"/>
    <mergeCell ref="B30:D30"/>
    <mergeCell ref="B31:D31"/>
    <mergeCell ref="B32:D32"/>
    <mergeCell ref="E8:G8"/>
    <mergeCell ref="H8:P8"/>
    <mergeCell ref="B28:D28"/>
    <mergeCell ref="B29:D29"/>
    <mergeCell ref="B12:D12"/>
    <mergeCell ref="B13:D13"/>
    <mergeCell ref="B14:D14"/>
    <mergeCell ref="B15:D15"/>
    <mergeCell ref="B16:D16"/>
    <mergeCell ref="B18:D18"/>
    <mergeCell ref="B19:D19"/>
    <mergeCell ref="B20:D20"/>
    <mergeCell ref="B168:D168"/>
    <mergeCell ref="B169:D169"/>
    <mergeCell ref="B170:D170"/>
    <mergeCell ref="B171:D171"/>
    <mergeCell ref="B172:D172"/>
    <mergeCell ref="B173:D173"/>
    <mergeCell ref="B174:D174"/>
    <mergeCell ref="B175:D175"/>
    <mergeCell ref="B176:D176"/>
    <mergeCell ref="B177:D177"/>
    <mergeCell ref="B180:D180"/>
    <mergeCell ref="B181:D181"/>
    <mergeCell ref="B182:D182"/>
    <mergeCell ref="B183:D183"/>
    <mergeCell ref="B184:D184"/>
    <mergeCell ref="B185:D185"/>
    <mergeCell ref="B186:D186"/>
    <mergeCell ref="B187:D187"/>
    <mergeCell ref="B188:D188"/>
    <mergeCell ref="B189:D189"/>
    <mergeCell ref="B192:D192"/>
    <mergeCell ref="B193:D193"/>
    <mergeCell ref="B194:D194"/>
    <mergeCell ref="B195:D195"/>
    <mergeCell ref="B196:D196"/>
    <mergeCell ref="B197:D197"/>
    <mergeCell ref="B198:D198"/>
    <mergeCell ref="B199:D199"/>
    <mergeCell ref="B200:D200"/>
    <mergeCell ref="B201:D201"/>
    <mergeCell ref="B204:D204"/>
    <mergeCell ref="B205:D205"/>
    <mergeCell ref="B206:D206"/>
    <mergeCell ref="B207:D207"/>
    <mergeCell ref="B208:D208"/>
    <mergeCell ref="B209:D209"/>
    <mergeCell ref="B210:D210"/>
    <mergeCell ref="B211:D211"/>
    <mergeCell ref="B212:D212"/>
    <mergeCell ref="B213:D213"/>
    <mergeCell ref="B216:D216"/>
    <mergeCell ref="B217:D217"/>
    <mergeCell ref="B218:D218"/>
    <mergeCell ref="B219:D219"/>
    <mergeCell ref="B220:D220"/>
    <mergeCell ref="B221:D221"/>
    <mergeCell ref="B222:D222"/>
    <mergeCell ref="B223:D223"/>
    <mergeCell ref="B224:D224"/>
    <mergeCell ref="B225:D225"/>
    <mergeCell ref="B228:D228"/>
    <mergeCell ref="B229:D229"/>
    <mergeCell ref="B230:D230"/>
    <mergeCell ref="B231:D231"/>
    <mergeCell ref="B232:D232"/>
    <mergeCell ref="B233:D233"/>
    <mergeCell ref="B234:D234"/>
    <mergeCell ref="B235:D235"/>
    <mergeCell ref="B236:D236"/>
    <mergeCell ref="B237:D237"/>
    <mergeCell ref="B240:D240"/>
    <mergeCell ref="B241:D241"/>
    <mergeCell ref="B242:D242"/>
    <mergeCell ref="B243:D243"/>
    <mergeCell ref="B244:D244"/>
    <mergeCell ref="B245:D245"/>
    <mergeCell ref="B246:D246"/>
    <mergeCell ref="B247:D247"/>
    <mergeCell ref="B248:D248"/>
    <mergeCell ref="B249:D249"/>
    <mergeCell ref="B252:D252"/>
    <mergeCell ref="B253:D253"/>
    <mergeCell ref="B268:D268"/>
    <mergeCell ref="B269:D269"/>
    <mergeCell ref="B270:D270"/>
    <mergeCell ref="B271:D271"/>
    <mergeCell ref="B272:D272"/>
    <mergeCell ref="B273:D273"/>
    <mergeCell ref="B254:D254"/>
    <mergeCell ref="B255:D255"/>
    <mergeCell ref="B256:D256"/>
    <mergeCell ref="B257:D257"/>
    <mergeCell ref="B258:D258"/>
    <mergeCell ref="B259:D259"/>
    <mergeCell ref="B260:D260"/>
    <mergeCell ref="B261:D261"/>
    <mergeCell ref="B264:D264"/>
    <mergeCell ref="B265:D265"/>
    <mergeCell ref="B266:D266"/>
    <mergeCell ref="B267:D267"/>
    <mergeCell ref="B297:D297"/>
    <mergeCell ref="B288:D288"/>
    <mergeCell ref="B289:D289"/>
    <mergeCell ref="B290:D290"/>
    <mergeCell ref="B291:D291"/>
    <mergeCell ref="B292:D292"/>
    <mergeCell ref="B293:D293"/>
    <mergeCell ref="B294:D294"/>
    <mergeCell ref="B295:D295"/>
    <mergeCell ref="B296:D296"/>
    <mergeCell ref="B285:D285"/>
    <mergeCell ref="B276:D276"/>
    <mergeCell ref="B277:D277"/>
    <mergeCell ref="B278:D278"/>
    <mergeCell ref="B279:D279"/>
    <mergeCell ref="B280:D280"/>
    <mergeCell ref="B281:D281"/>
    <mergeCell ref="B282:D282"/>
    <mergeCell ref="B283:D283"/>
    <mergeCell ref="B284:D284"/>
  </mergeCells>
  <dataValidations count="5">
    <dataValidation type="decimal" allowBlank="1" showInputMessage="1" showErrorMessage="1" sqref="E12:P17 E19:P19" xr:uid="{00000000-0002-0000-0100-000000000000}">
      <formula1>0</formula1>
      <formula2>1</formula2>
    </dataValidation>
    <dataValidation type="list" allowBlank="1" showInputMessage="1" showErrorMessage="1" promptTitle="choose from drop-down list" sqref="C4:G4" xr:uid="{00000000-0002-0000-0100-000001000000}">
      <formula1>$B$320:$B$340</formula1>
    </dataValidation>
    <dataValidation allowBlank="1" showInputMessage="1" showErrorMessage="1" promptTitle="choose from drop-down list" sqref="C5" xr:uid="{00000000-0002-0000-0100-000002000000}"/>
    <dataValidation type="list" allowBlank="1" showInputMessage="1" showErrorMessage="1" errorTitle="error" error="You must select a Demonstration Year number (such as DY 3) from the drop-down list." sqref="C3:G3" xr:uid="{00000000-0002-0000-0100-000003000000}">
      <formula1>$B$344:$B$354</formula1>
    </dataValidation>
    <dataValidation type="list" allowBlank="1" showInputMessage="1" showErrorMessage="1" sqref="M5:P5" xr:uid="{00000000-0002-0000-0100-000004000000}">
      <formula1>$M$345:$M$348</formula1>
    </dataValidation>
  </dataValidations>
  <pageMargins left="0.25" right="0.25" top="0.75" bottom="0.75" header="0.3" footer="0.3"/>
  <pageSetup scale="84" fitToHeight="0" orientation="landscape" r:id="rId1"/>
  <rowBreaks count="5" manualBreakCount="5">
    <brk id="33" max="17" man="1"/>
    <brk id="57" max="17" man="1"/>
    <brk id="81" max="17" man="1"/>
    <brk id="105" max="17" man="1"/>
    <brk id="12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41"/>
  <sheetViews>
    <sheetView zoomScale="90" zoomScaleNormal="90" workbookViewId="0">
      <pane ySplit="9" topLeftCell="A10" activePane="bottomLeft" state="frozen"/>
      <selection pane="bottomLeft" activeCell="C3" sqref="C3:G3"/>
    </sheetView>
  </sheetViews>
  <sheetFormatPr defaultColWidth="8.85546875" defaultRowHeight="14.25" x14ac:dyDescent="0.2"/>
  <cols>
    <col min="1" max="1" width="4.85546875" style="14" customWidth="1"/>
    <col min="2" max="2" width="15" style="14" customWidth="1"/>
    <col min="3" max="3" width="4.42578125" style="14" customWidth="1"/>
    <col min="4" max="4" width="37.85546875" style="14" customWidth="1"/>
    <col min="5" max="16" width="10.7109375" style="14" bestFit="1" customWidth="1"/>
    <col min="17" max="17" width="3.42578125" style="14" customWidth="1"/>
    <col min="18" max="18" width="14.28515625" style="14" customWidth="1"/>
    <col min="19" max="19" width="3.85546875" style="14" customWidth="1"/>
    <col min="20" max="16384" width="8.85546875" style="14"/>
  </cols>
  <sheetData>
    <row r="1" spans="1:20" ht="83.45" customHeight="1" x14ac:dyDescent="0.2">
      <c r="A1" s="495" t="s">
        <v>116</v>
      </c>
      <c r="B1" s="496"/>
      <c r="C1" s="496"/>
      <c r="D1" s="496"/>
      <c r="E1" s="496"/>
      <c r="F1" s="496"/>
      <c r="G1" s="496"/>
      <c r="H1" s="496"/>
      <c r="I1" s="496"/>
      <c r="J1" s="496"/>
      <c r="K1" s="496"/>
      <c r="L1" s="496"/>
      <c r="M1" s="496"/>
      <c r="N1" s="496"/>
      <c r="O1" s="496"/>
      <c r="P1" s="496"/>
      <c r="Q1" s="496"/>
      <c r="R1" s="497"/>
    </row>
    <row r="2" spans="1:20" ht="9.6" customHeight="1" x14ac:dyDescent="0.2">
      <c r="B2" s="399"/>
    </row>
    <row r="3" spans="1:20" s="15" customFormat="1" ht="19.5" customHeight="1" x14ac:dyDescent="0.35">
      <c r="B3" s="95" t="s">
        <v>100</v>
      </c>
      <c r="C3" s="500" t="str">
        <f>'Actual Time'!C3:G3</f>
        <v>[select from drop-down list]</v>
      </c>
      <c r="D3" s="500"/>
      <c r="E3" s="500"/>
      <c r="F3" s="500"/>
      <c r="G3" s="500"/>
      <c r="H3" s="14"/>
      <c r="I3" s="490" t="s">
        <v>104</v>
      </c>
      <c r="J3" s="490"/>
      <c r="K3" s="490"/>
      <c r="L3" s="490"/>
      <c r="M3" s="485" t="str">
        <f>'Actual Time'!M3:P3</f>
        <v>(this line self-populates)</v>
      </c>
      <c r="N3" s="485"/>
      <c r="O3" s="485"/>
      <c r="P3" s="485"/>
    </row>
    <row r="4" spans="1:20" s="15" customFormat="1" ht="17.25" customHeight="1" x14ac:dyDescent="0.35">
      <c r="B4" s="95" t="s">
        <v>103</v>
      </c>
      <c r="C4" s="500" t="str">
        <f>'Actual Time'!C4:G4</f>
        <v>[select from drop-down list]</v>
      </c>
      <c r="D4" s="500"/>
      <c r="E4" s="500"/>
      <c r="F4" s="500"/>
      <c r="G4" s="500"/>
      <c r="I4" s="490" t="s">
        <v>105</v>
      </c>
      <c r="J4" s="490"/>
      <c r="K4" s="490"/>
      <c r="L4" s="490"/>
      <c r="M4" s="501" t="str">
        <f>IF(('Actual Time'!M4:P4)="","",'Actual Time'!M4:P4)</f>
        <v/>
      </c>
      <c r="N4" s="501"/>
      <c r="O4" s="501"/>
      <c r="P4" s="501"/>
    </row>
    <row r="5" spans="1:20" s="15" customFormat="1" ht="16.5" customHeight="1" x14ac:dyDescent="0.35">
      <c r="B5" s="95" t="s">
        <v>101</v>
      </c>
      <c r="C5" s="485" t="str">
        <f>'Actual Time'!C5:G5</f>
        <v>(this line self-populates)</v>
      </c>
      <c r="D5" s="485"/>
      <c r="E5" s="485"/>
      <c r="F5" s="485"/>
      <c r="G5" s="485"/>
      <c r="H5" s="16"/>
      <c r="I5" s="490" t="s">
        <v>107</v>
      </c>
      <c r="J5" s="490"/>
      <c r="K5" s="490"/>
      <c r="L5" s="490"/>
      <c r="M5" s="502" t="str">
        <f>'Actual Time'!M5:P5</f>
        <v>[select from drop-down list]</v>
      </c>
      <c r="N5" s="502"/>
      <c r="O5" s="502"/>
      <c r="P5" s="502"/>
    </row>
    <row r="6" spans="1:20" s="15" customFormat="1" ht="15.75" customHeight="1" x14ac:dyDescent="0.35">
      <c r="B6" s="95" t="s">
        <v>102</v>
      </c>
      <c r="C6" s="487" t="str">
        <f>'Actual Time'!C6:G6</f>
        <v>(this line self-populates)</v>
      </c>
      <c r="D6" s="488"/>
      <c r="E6" s="488"/>
      <c r="F6" s="488"/>
      <c r="G6" s="489"/>
      <c r="H6" s="14"/>
      <c r="I6" s="490" t="s">
        <v>106</v>
      </c>
      <c r="J6" s="490"/>
      <c r="K6" s="490"/>
      <c r="L6" s="490"/>
      <c r="M6" s="494" t="str">
        <f>IF(('Actual Time'!M6=""),"",'Actual Time'!M6)</f>
        <v/>
      </c>
      <c r="N6" s="494"/>
      <c r="O6" s="494"/>
      <c r="P6" s="494"/>
    </row>
    <row r="7" spans="1:20" ht="13.15" customHeight="1" thickBot="1" x14ac:dyDescent="0.25"/>
    <row r="8" spans="1:20" ht="18.75" thickBot="1" x14ac:dyDescent="0.3">
      <c r="A8" s="439"/>
      <c r="B8" s="19"/>
      <c r="C8" s="19"/>
      <c r="D8" s="19"/>
      <c r="E8" s="476" t="str">
        <f>+'Actual Time'!E8:G8</f>
        <v>(select in cell C3)</v>
      </c>
      <c r="F8" s="477"/>
      <c r="G8" s="478"/>
      <c r="H8" s="477" t="e">
        <f>+'Actual Time'!H8:P8</f>
        <v>#VALUE!</v>
      </c>
      <c r="I8" s="477"/>
      <c r="J8" s="477"/>
      <c r="K8" s="477"/>
      <c r="L8" s="477"/>
      <c r="M8" s="477"/>
      <c r="N8" s="477"/>
      <c r="O8" s="477"/>
      <c r="P8" s="478"/>
      <c r="R8" s="498" t="s">
        <v>115</v>
      </c>
    </row>
    <row r="9" spans="1:20" ht="18.75" thickBot="1" x14ac:dyDescent="0.25">
      <c r="A9" s="439"/>
      <c r="B9" s="58" t="str">
        <f>'Actual Time'!B9</f>
        <v>Position Title</v>
      </c>
      <c r="C9" s="44"/>
      <c r="D9" s="45"/>
      <c r="E9" s="46" t="str">
        <f>+'Actual Time'!E9</f>
        <v>Oct</v>
      </c>
      <c r="F9" s="47" t="str">
        <f>+'Actual Time'!F9</f>
        <v>Nov</v>
      </c>
      <c r="G9" s="48" t="str">
        <f>+'Actual Time'!G9</f>
        <v>Dec</v>
      </c>
      <c r="H9" s="46" t="str">
        <f>+'Actual Time'!H9</f>
        <v>Jan</v>
      </c>
      <c r="I9" s="47" t="str">
        <f>+'Actual Time'!I9</f>
        <v>Feb</v>
      </c>
      <c r="J9" s="47" t="str">
        <f>+'Actual Time'!J9</f>
        <v>Mar</v>
      </c>
      <c r="K9" s="47" t="str">
        <f>+'Actual Time'!K9</f>
        <v>Apr</v>
      </c>
      <c r="L9" s="47" t="str">
        <f>+'Actual Time'!L9</f>
        <v>May</v>
      </c>
      <c r="M9" s="47" t="str">
        <f>+'Actual Time'!M9</f>
        <v>Jun</v>
      </c>
      <c r="N9" s="47" t="str">
        <f>+'Actual Time'!N9</f>
        <v>Jul</v>
      </c>
      <c r="O9" s="47" t="str">
        <f>+'Actual Time'!O9</f>
        <v>Aug</v>
      </c>
      <c r="P9" s="48" t="str">
        <f>+'Actual Time'!P9</f>
        <v>Sept</v>
      </c>
      <c r="R9" s="499"/>
    </row>
    <row r="10" spans="1:20" ht="17.45" customHeight="1" thickBot="1" x14ac:dyDescent="0.25">
      <c r="A10" s="116"/>
      <c r="B10" s="400"/>
      <c r="C10" s="401"/>
      <c r="D10" s="401"/>
      <c r="E10" s="402"/>
      <c r="F10" s="403"/>
      <c r="G10" s="404"/>
      <c r="H10" s="402"/>
      <c r="I10" s="403"/>
      <c r="J10" s="403"/>
      <c r="K10" s="403"/>
      <c r="L10" s="403"/>
      <c r="M10" s="403"/>
      <c r="N10" s="403"/>
      <c r="O10" s="403"/>
      <c r="P10" s="404"/>
      <c r="R10" s="405"/>
      <c r="T10" s="406"/>
    </row>
    <row r="11" spans="1:20" ht="15.75" thickBot="1" x14ac:dyDescent="0.25">
      <c r="A11" s="99">
        <f>+'Actual Time'!A11</f>
        <v>1</v>
      </c>
      <c r="B11" s="98" t="str">
        <f>IF(('Actual Time'!B11)="","",'Actual Time'!B11)</f>
        <v/>
      </c>
      <c r="C11" s="407"/>
      <c r="D11" s="407"/>
      <c r="E11" s="100"/>
      <c r="F11" s="101"/>
      <c r="G11" s="102"/>
      <c r="H11" s="103"/>
      <c r="I11" s="101"/>
      <c r="J11" s="101"/>
      <c r="K11" s="101"/>
      <c r="L11" s="101"/>
      <c r="M11" s="101"/>
      <c r="N11" s="101"/>
      <c r="O11" s="101"/>
      <c r="P11" s="102"/>
      <c r="Q11" s="116"/>
      <c r="R11" s="427">
        <f>SUM(E11:P11)</f>
        <v>0</v>
      </c>
    </row>
    <row r="12" spans="1:20" ht="15.75" thickBot="1" x14ac:dyDescent="0.25">
      <c r="A12" s="99">
        <f>+'Actual Time'!A23</f>
        <v>2</v>
      </c>
      <c r="B12" s="98" t="str">
        <f>IF(('Actual Time'!B23)="","",'Actual Time'!B23)</f>
        <v/>
      </c>
      <c r="C12" s="407"/>
      <c r="D12" s="407"/>
      <c r="E12" s="104"/>
      <c r="F12" s="105"/>
      <c r="G12" s="106"/>
      <c r="H12" s="107"/>
      <c r="I12" s="105"/>
      <c r="J12" s="105"/>
      <c r="K12" s="105"/>
      <c r="L12" s="105"/>
      <c r="M12" s="105"/>
      <c r="N12" s="105"/>
      <c r="O12" s="105"/>
      <c r="P12" s="106"/>
      <c r="Q12" s="116"/>
      <c r="R12" s="428">
        <f t="shared" ref="R12:R33" si="0">SUM(E12:P12)</f>
        <v>0</v>
      </c>
    </row>
    <row r="13" spans="1:20" ht="15.75" thickBot="1" x14ac:dyDescent="0.25">
      <c r="A13" s="99">
        <f>+'Actual Time'!A35</f>
        <v>3</v>
      </c>
      <c r="B13" s="98" t="str">
        <f>IF(('Actual Time'!B35)="","",'Actual Time'!B35)</f>
        <v/>
      </c>
      <c r="C13" s="407"/>
      <c r="D13" s="407"/>
      <c r="E13" s="104"/>
      <c r="F13" s="105"/>
      <c r="G13" s="106"/>
      <c r="H13" s="107"/>
      <c r="I13" s="105"/>
      <c r="J13" s="105"/>
      <c r="K13" s="105"/>
      <c r="L13" s="105"/>
      <c r="M13" s="105"/>
      <c r="N13" s="105"/>
      <c r="O13" s="105"/>
      <c r="P13" s="106"/>
      <c r="Q13" s="408"/>
      <c r="R13" s="428">
        <f t="shared" si="0"/>
        <v>0</v>
      </c>
    </row>
    <row r="14" spans="1:20" ht="15.75" thickBot="1" x14ac:dyDescent="0.25">
      <c r="A14" s="99">
        <f>+'Actual Time'!A47</f>
        <v>4</v>
      </c>
      <c r="B14" s="98" t="str">
        <f>IF(('Actual Time'!B47=""),"",'Actual Time'!B47)</f>
        <v/>
      </c>
      <c r="C14" s="407"/>
      <c r="D14" s="407"/>
      <c r="E14" s="104"/>
      <c r="F14" s="105"/>
      <c r="G14" s="106"/>
      <c r="H14" s="107"/>
      <c r="I14" s="105"/>
      <c r="J14" s="105"/>
      <c r="K14" s="105"/>
      <c r="L14" s="105"/>
      <c r="M14" s="105"/>
      <c r="N14" s="105"/>
      <c r="O14" s="105"/>
      <c r="P14" s="106"/>
      <c r="Q14" s="116"/>
      <c r="R14" s="428">
        <f t="shared" si="0"/>
        <v>0</v>
      </c>
    </row>
    <row r="15" spans="1:20" ht="15.75" thickBot="1" x14ac:dyDescent="0.25">
      <c r="A15" s="99">
        <f>+'Actual Time'!A59</f>
        <v>5</v>
      </c>
      <c r="B15" s="98" t="str">
        <f>IF(('Actual Time'!B59=""),"",'Actual Time'!B59)</f>
        <v/>
      </c>
      <c r="C15" s="407"/>
      <c r="D15" s="407"/>
      <c r="E15" s="108"/>
      <c r="F15" s="109"/>
      <c r="G15" s="110"/>
      <c r="H15" s="111"/>
      <c r="I15" s="109"/>
      <c r="J15" s="109"/>
      <c r="K15" s="109"/>
      <c r="L15" s="109"/>
      <c r="M15" s="109"/>
      <c r="N15" s="109"/>
      <c r="O15" s="109"/>
      <c r="P15" s="110"/>
      <c r="Q15" s="116"/>
      <c r="R15" s="429">
        <f t="shared" si="0"/>
        <v>0</v>
      </c>
    </row>
    <row r="16" spans="1:20" ht="15.75" thickBot="1" x14ac:dyDescent="0.25">
      <c r="A16" s="99">
        <f>+'Actual Time'!A71</f>
        <v>6</v>
      </c>
      <c r="B16" s="98" t="str">
        <f>IF(('Actual Time'!B71=""),"",'Actual Time'!B71)</f>
        <v/>
      </c>
      <c r="C16" s="407"/>
      <c r="D16" s="407"/>
      <c r="E16" s="112"/>
      <c r="F16" s="113"/>
      <c r="G16" s="114"/>
      <c r="H16" s="115"/>
      <c r="I16" s="113"/>
      <c r="J16" s="113"/>
      <c r="K16" s="113"/>
      <c r="L16" s="113"/>
      <c r="M16" s="113"/>
      <c r="N16" s="113"/>
      <c r="O16" s="113"/>
      <c r="P16" s="114"/>
      <c r="Q16" s="408"/>
      <c r="R16" s="430">
        <f t="shared" si="0"/>
        <v>0</v>
      </c>
    </row>
    <row r="17" spans="1:18" ht="15.75" thickBot="1" x14ac:dyDescent="0.25">
      <c r="A17" s="99">
        <f>+'Actual Time'!A83</f>
        <v>7</v>
      </c>
      <c r="B17" s="98" t="str">
        <f>IF(('Actual Time'!B83=""),"",'Actual Time'!B83)</f>
        <v/>
      </c>
      <c r="C17" s="407"/>
      <c r="D17" s="407"/>
      <c r="E17" s="104"/>
      <c r="F17" s="105"/>
      <c r="G17" s="106"/>
      <c r="H17" s="107"/>
      <c r="I17" s="105"/>
      <c r="J17" s="105"/>
      <c r="K17" s="105"/>
      <c r="L17" s="105"/>
      <c r="M17" s="105"/>
      <c r="N17" s="105"/>
      <c r="O17" s="105"/>
      <c r="P17" s="106"/>
      <c r="Q17" s="116"/>
      <c r="R17" s="428">
        <f t="shared" si="0"/>
        <v>0</v>
      </c>
    </row>
    <row r="18" spans="1:18" ht="15.75" thickBot="1" x14ac:dyDescent="0.25">
      <c r="A18" s="99">
        <f>+'Actual Time'!A95</f>
        <v>8</v>
      </c>
      <c r="B18" s="98" t="str">
        <f>IF(('Actual Time'!B95=""),"",'Actual Time'!B95)</f>
        <v/>
      </c>
      <c r="C18" s="407"/>
      <c r="D18" s="407"/>
      <c r="E18" s="104"/>
      <c r="F18" s="105"/>
      <c r="G18" s="106"/>
      <c r="H18" s="107"/>
      <c r="I18" s="105"/>
      <c r="J18" s="105"/>
      <c r="K18" s="105"/>
      <c r="L18" s="105"/>
      <c r="M18" s="105"/>
      <c r="N18" s="105"/>
      <c r="O18" s="105"/>
      <c r="P18" s="106"/>
      <c r="Q18" s="116"/>
      <c r="R18" s="428">
        <f t="shared" si="0"/>
        <v>0</v>
      </c>
    </row>
    <row r="19" spans="1:18" ht="15.75" thickBot="1" x14ac:dyDescent="0.25">
      <c r="A19" s="99">
        <f>+'Actual Time'!A107</f>
        <v>9</v>
      </c>
      <c r="B19" s="98" t="str">
        <f>IF(('Actual Time'!B107=""),"",'Actual Time'!B107)</f>
        <v/>
      </c>
      <c r="C19" s="407"/>
      <c r="D19" s="407"/>
      <c r="E19" s="104"/>
      <c r="F19" s="105"/>
      <c r="G19" s="106"/>
      <c r="H19" s="107"/>
      <c r="I19" s="105"/>
      <c r="J19" s="105"/>
      <c r="K19" s="105"/>
      <c r="L19" s="105"/>
      <c r="M19" s="105"/>
      <c r="N19" s="105"/>
      <c r="O19" s="105"/>
      <c r="P19" s="106"/>
      <c r="Q19" s="408"/>
      <c r="R19" s="428">
        <f t="shared" si="0"/>
        <v>0</v>
      </c>
    </row>
    <row r="20" spans="1:18" ht="15.75" thickBot="1" x14ac:dyDescent="0.25">
      <c r="A20" s="99">
        <f>+'Actual Time'!A119</f>
        <v>10</v>
      </c>
      <c r="B20" s="98" t="str">
        <f>IF(('Actual Time'!B119=""),"",'Actual Time'!B119)</f>
        <v/>
      </c>
      <c r="C20" s="407"/>
      <c r="D20" s="407"/>
      <c r="E20" s="108"/>
      <c r="F20" s="109"/>
      <c r="G20" s="110"/>
      <c r="H20" s="111"/>
      <c r="I20" s="109"/>
      <c r="J20" s="109"/>
      <c r="K20" s="109"/>
      <c r="L20" s="109"/>
      <c r="M20" s="109"/>
      <c r="N20" s="109"/>
      <c r="O20" s="109"/>
      <c r="P20" s="110"/>
      <c r="Q20" s="116"/>
      <c r="R20" s="429">
        <f t="shared" si="0"/>
        <v>0</v>
      </c>
    </row>
    <row r="21" spans="1:18" ht="15.75" thickBot="1" x14ac:dyDescent="0.25">
      <c r="A21" s="99">
        <f>+'Actual Time'!A131</f>
        <v>11</v>
      </c>
      <c r="B21" s="98" t="str">
        <f>IF(('Actual Time'!B131=""),"",'Actual Time'!B131)</f>
        <v/>
      </c>
      <c r="C21" s="407"/>
      <c r="D21" s="407"/>
      <c r="E21" s="112"/>
      <c r="F21" s="113"/>
      <c r="G21" s="114"/>
      <c r="H21" s="115"/>
      <c r="I21" s="113"/>
      <c r="J21" s="113"/>
      <c r="K21" s="113"/>
      <c r="L21" s="113"/>
      <c r="M21" s="113"/>
      <c r="N21" s="113"/>
      <c r="O21" s="113"/>
      <c r="P21" s="114"/>
      <c r="Q21" s="116"/>
      <c r="R21" s="430">
        <f t="shared" si="0"/>
        <v>0</v>
      </c>
    </row>
    <row r="22" spans="1:18" ht="15.75" thickBot="1" x14ac:dyDescent="0.25">
      <c r="A22" s="99">
        <f>+'Actual Time'!A143</f>
        <v>12</v>
      </c>
      <c r="B22" s="98" t="str">
        <f>IF(('Actual Time'!B143=""),"",'Actual Time'!B143)</f>
        <v/>
      </c>
      <c r="C22" s="407"/>
      <c r="D22" s="407"/>
      <c r="E22" s="104"/>
      <c r="F22" s="105"/>
      <c r="G22" s="106"/>
      <c r="H22" s="107"/>
      <c r="I22" s="105"/>
      <c r="J22" s="105"/>
      <c r="K22" s="105"/>
      <c r="L22" s="105"/>
      <c r="M22" s="105"/>
      <c r="N22" s="105"/>
      <c r="O22" s="105"/>
      <c r="P22" s="106"/>
      <c r="Q22" s="408"/>
      <c r="R22" s="428">
        <f t="shared" si="0"/>
        <v>0</v>
      </c>
    </row>
    <row r="23" spans="1:18" ht="15.75" thickBot="1" x14ac:dyDescent="0.25">
      <c r="A23" s="99">
        <f>+'Actual Time'!A155</f>
        <v>13</v>
      </c>
      <c r="B23" s="98" t="str">
        <f>IF(('Actual Time'!B155=""),"",'Actual Time'!B155)</f>
        <v/>
      </c>
      <c r="C23" s="407"/>
      <c r="D23" s="407"/>
      <c r="E23" s="104"/>
      <c r="F23" s="105"/>
      <c r="G23" s="106"/>
      <c r="H23" s="107"/>
      <c r="I23" s="105"/>
      <c r="J23" s="105"/>
      <c r="K23" s="105"/>
      <c r="L23" s="105"/>
      <c r="M23" s="105"/>
      <c r="N23" s="105"/>
      <c r="O23" s="105"/>
      <c r="P23" s="106"/>
      <c r="Q23" s="116"/>
      <c r="R23" s="428">
        <f t="shared" si="0"/>
        <v>0</v>
      </c>
    </row>
    <row r="24" spans="1:18" ht="15.75" thickBot="1" x14ac:dyDescent="0.25">
      <c r="A24" s="99">
        <f>+'Actual Time'!A167</f>
        <v>14</v>
      </c>
      <c r="B24" s="98" t="str">
        <f>IF(('Actual Time'!B167=""),"",'Actual Time'!B167)</f>
        <v/>
      </c>
      <c r="C24" s="407"/>
      <c r="D24" s="407"/>
      <c r="E24" s="104"/>
      <c r="F24" s="105"/>
      <c r="G24" s="106"/>
      <c r="H24" s="107"/>
      <c r="I24" s="105"/>
      <c r="J24" s="105"/>
      <c r="K24" s="105"/>
      <c r="L24" s="105"/>
      <c r="M24" s="105"/>
      <c r="N24" s="105"/>
      <c r="O24" s="105"/>
      <c r="P24" s="106"/>
      <c r="Q24" s="116"/>
      <c r="R24" s="428">
        <f t="shared" si="0"/>
        <v>0</v>
      </c>
    </row>
    <row r="25" spans="1:18" ht="15.75" thickBot="1" x14ac:dyDescent="0.25">
      <c r="A25" s="99">
        <f>+'Actual Time'!A179</f>
        <v>15</v>
      </c>
      <c r="B25" s="98" t="str">
        <f>IF(('Actual Time'!B179=""),"",'Actual Time'!B179)</f>
        <v/>
      </c>
      <c r="C25" s="407"/>
      <c r="D25" s="407"/>
      <c r="E25" s="108"/>
      <c r="F25" s="109"/>
      <c r="G25" s="110"/>
      <c r="H25" s="111"/>
      <c r="I25" s="109"/>
      <c r="J25" s="109"/>
      <c r="K25" s="109"/>
      <c r="L25" s="109"/>
      <c r="M25" s="109"/>
      <c r="N25" s="109"/>
      <c r="O25" s="109"/>
      <c r="P25" s="110"/>
      <c r="Q25" s="408"/>
      <c r="R25" s="429">
        <f t="shared" si="0"/>
        <v>0</v>
      </c>
    </row>
    <row r="26" spans="1:18" ht="15.75" thickBot="1" x14ac:dyDescent="0.25">
      <c r="A26" s="99">
        <f>+'Actual Time'!A191</f>
        <v>16</v>
      </c>
      <c r="B26" s="98" t="str">
        <f>IF(('Actual Time'!B191=""),"",'Actual Time'!B191)</f>
        <v/>
      </c>
      <c r="C26" s="407"/>
      <c r="D26" s="407"/>
      <c r="E26" s="112"/>
      <c r="F26" s="113"/>
      <c r="G26" s="114"/>
      <c r="H26" s="115"/>
      <c r="I26" s="113"/>
      <c r="J26" s="113"/>
      <c r="K26" s="113"/>
      <c r="L26" s="113"/>
      <c r="M26" s="113"/>
      <c r="N26" s="113"/>
      <c r="O26" s="113"/>
      <c r="P26" s="114"/>
      <c r="Q26" s="116"/>
      <c r="R26" s="430">
        <f t="shared" si="0"/>
        <v>0</v>
      </c>
    </row>
    <row r="27" spans="1:18" ht="15.75" thickBot="1" x14ac:dyDescent="0.25">
      <c r="A27" s="99">
        <f>+'Actual Time'!A203</f>
        <v>17</v>
      </c>
      <c r="B27" s="98" t="str">
        <f>IF(('Actual Time'!B203=""),"",'Actual Time'!B203)</f>
        <v/>
      </c>
      <c r="C27" s="407"/>
      <c r="D27" s="407"/>
      <c r="E27" s="104"/>
      <c r="F27" s="105"/>
      <c r="G27" s="106"/>
      <c r="H27" s="107"/>
      <c r="I27" s="105"/>
      <c r="J27" s="105"/>
      <c r="K27" s="105"/>
      <c r="L27" s="105"/>
      <c r="M27" s="105"/>
      <c r="N27" s="105"/>
      <c r="O27" s="105"/>
      <c r="P27" s="106"/>
      <c r="Q27" s="116"/>
      <c r="R27" s="428">
        <f t="shared" si="0"/>
        <v>0</v>
      </c>
    </row>
    <row r="28" spans="1:18" ht="15.75" thickBot="1" x14ac:dyDescent="0.25">
      <c r="A28" s="99">
        <f>+'Actual Time'!A215</f>
        <v>18</v>
      </c>
      <c r="B28" s="98" t="str">
        <f>IF(('Actual Time'!B215=""),"",'Actual Time'!B215)</f>
        <v/>
      </c>
      <c r="C28" s="407"/>
      <c r="D28" s="407"/>
      <c r="E28" s="104"/>
      <c r="F28" s="105"/>
      <c r="G28" s="106"/>
      <c r="H28" s="107"/>
      <c r="I28" s="105"/>
      <c r="J28" s="105"/>
      <c r="K28" s="105"/>
      <c r="L28" s="105"/>
      <c r="M28" s="105"/>
      <c r="N28" s="105"/>
      <c r="O28" s="105"/>
      <c r="P28" s="106"/>
      <c r="Q28" s="408"/>
      <c r="R28" s="428">
        <f t="shared" si="0"/>
        <v>0</v>
      </c>
    </row>
    <row r="29" spans="1:18" ht="15.75" thickBot="1" x14ac:dyDescent="0.25">
      <c r="A29" s="99">
        <f>+'Actual Time'!A227</f>
        <v>19</v>
      </c>
      <c r="B29" s="98" t="str">
        <f>IF(('Actual Time'!B227=""),"",'Actual Time'!B227)</f>
        <v/>
      </c>
      <c r="C29" s="407"/>
      <c r="D29" s="407"/>
      <c r="E29" s="104"/>
      <c r="F29" s="105"/>
      <c r="G29" s="106"/>
      <c r="H29" s="107"/>
      <c r="I29" s="105"/>
      <c r="J29" s="105"/>
      <c r="K29" s="105"/>
      <c r="L29" s="105"/>
      <c r="M29" s="105"/>
      <c r="N29" s="105"/>
      <c r="O29" s="105"/>
      <c r="P29" s="106"/>
      <c r="Q29" s="116"/>
      <c r="R29" s="428">
        <f t="shared" si="0"/>
        <v>0</v>
      </c>
    </row>
    <row r="30" spans="1:18" ht="15.75" thickBot="1" x14ac:dyDescent="0.25">
      <c r="A30" s="99">
        <f>+'Actual Time'!A239</f>
        <v>20</v>
      </c>
      <c r="B30" s="98" t="str">
        <f>IF(('Actual Time'!B239=""),"",'Actual Time'!B239)</f>
        <v/>
      </c>
      <c r="C30" s="407"/>
      <c r="D30" s="407"/>
      <c r="E30" s="108"/>
      <c r="F30" s="109"/>
      <c r="G30" s="110"/>
      <c r="H30" s="111"/>
      <c r="I30" s="109"/>
      <c r="J30" s="109"/>
      <c r="K30" s="109"/>
      <c r="L30" s="109"/>
      <c r="M30" s="109"/>
      <c r="N30" s="109"/>
      <c r="O30" s="109"/>
      <c r="P30" s="110"/>
      <c r="Q30" s="116"/>
      <c r="R30" s="429">
        <f t="shared" si="0"/>
        <v>0</v>
      </c>
    </row>
    <row r="31" spans="1:18" ht="15.75" thickBot="1" x14ac:dyDescent="0.25">
      <c r="A31" s="99">
        <f>+'Actual Time'!A251</f>
        <v>21</v>
      </c>
      <c r="B31" s="98" t="str">
        <f>IF(('Actual Time'!B251=""),"",'Actual Time'!B251)</f>
        <v/>
      </c>
      <c r="C31" s="407"/>
      <c r="D31" s="407"/>
      <c r="E31" s="112"/>
      <c r="F31" s="113"/>
      <c r="G31" s="114"/>
      <c r="H31" s="115"/>
      <c r="I31" s="113"/>
      <c r="J31" s="113"/>
      <c r="K31" s="113"/>
      <c r="L31" s="113"/>
      <c r="M31" s="113"/>
      <c r="N31" s="113"/>
      <c r="O31" s="113"/>
      <c r="P31" s="114"/>
      <c r="Q31" s="408"/>
      <c r="R31" s="430">
        <f t="shared" si="0"/>
        <v>0</v>
      </c>
    </row>
    <row r="32" spans="1:18" ht="15.75" thickBot="1" x14ac:dyDescent="0.25">
      <c r="A32" s="99">
        <f>+'Actual Time'!A263</f>
        <v>22</v>
      </c>
      <c r="B32" s="98" t="str">
        <f>IF(('Actual Time'!B263=""),"",'Actual Time'!B263)</f>
        <v/>
      </c>
      <c r="C32" s="407"/>
      <c r="D32" s="407"/>
      <c r="E32" s="104"/>
      <c r="F32" s="105"/>
      <c r="G32" s="106"/>
      <c r="H32" s="107"/>
      <c r="I32" s="105"/>
      <c r="J32" s="105"/>
      <c r="K32" s="105"/>
      <c r="L32" s="105"/>
      <c r="M32" s="105"/>
      <c r="N32" s="105"/>
      <c r="O32" s="105"/>
      <c r="P32" s="106"/>
      <c r="Q32" s="116"/>
      <c r="R32" s="428">
        <f t="shared" si="0"/>
        <v>0</v>
      </c>
    </row>
    <row r="33" spans="1:18" ht="15.75" thickBot="1" x14ac:dyDescent="0.25">
      <c r="A33" s="99">
        <f>+'Actual Time'!A275</f>
        <v>23</v>
      </c>
      <c r="B33" s="98" t="str">
        <f>IF(('Actual Time'!B275=""),"",'Actual Time'!B275)</f>
        <v/>
      </c>
      <c r="C33" s="407"/>
      <c r="D33" s="407"/>
      <c r="E33" s="104"/>
      <c r="F33" s="105"/>
      <c r="G33" s="106"/>
      <c r="H33" s="107"/>
      <c r="I33" s="105"/>
      <c r="J33" s="105"/>
      <c r="K33" s="105"/>
      <c r="L33" s="105"/>
      <c r="M33" s="105"/>
      <c r="N33" s="105"/>
      <c r="O33" s="105"/>
      <c r="P33" s="106"/>
      <c r="Q33" s="116"/>
      <c r="R33" s="428">
        <f t="shared" si="0"/>
        <v>0</v>
      </c>
    </row>
    <row r="34" spans="1:18" ht="15.75" thickBot="1" x14ac:dyDescent="0.25">
      <c r="A34" s="99">
        <f>+'Actual Time'!A287</f>
        <v>24</v>
      </c>
      <c r="B34" s="98" t="str">
        <f>IF(('Actual Time'!B287=""),"",'Actual Time'!B287)</f>
        <v/>
      </c>
      <c r="C34" s="407"/>
      <c r="D34" s="407"/>
      <c r="E34" s="108"/>
      <c r="F34" s="109"/>
      <c r="G34" s="110"/>
      <c r="H34" s="111"/>
      <c r="I34" s="109"/>
      <c r="J34" s="109"/>
      <c r="K34" s="109"/>
      <c r="L34" s="109"/>
      <c r="M34" s="109"/>
      <c r="N34" s="109"/>
      <c r="O34" s="109"/>
      <c r="P34" s="110"/>
      <c r="Q34" s="116"/>
      <c r="R34" s="429">
        <f>SUM(E34:P34)</f>
        <v>0</v>
      </c>
    </row>
    <row r="35" spans="1:18" s="24" customFormat="1" ht="23.45" customHeight="1" thickBot="1" x14ac:dyDescent="0.25">
      <c r="A35" s="174"/>
      <c r="B35" s="409"/>
      <c r="C35" s="410"/>
      <c r="D35" s="411"/>
      <c r="E35" s="412"/>
      <c r="F35" s="412"/>
      <c r="G35" s="413"/>
      <c r="H35" s="414"/>
      <c r="I35" s="412"/>
      <c r="J35" s="412"/>
      <c r="K35" s="412"/>
      <c r="L35" s="412"/>
      <c r="M35" s="412"/>
      <c r="N35" s="412"/>
      <c r="O35" s="412"/>
      <c r="P35" s="412"/>
      <c r="Q35" s="172"/>
      <c r="R35" s="97"/>
    </row>
    <row r="36" spans="1:18" ht="16.5" thickBot="1" x14ac:dyDescent="0.3">
      <c r="A36" s="415" t="s">
        <v>114</v>
      </c>
      <c r="B36" s="416"/>
      <c r="C36" s="417"/>
      <c r="D36" s="361"/>
      <c r="E36" s="424">
        <f t="shared" ref="E36:P36" si="1">SUM(E10:E35)</f>
        <v>0</v>
      </c>
      <c r="F36" s="425">
        <f t="shared" si="1"/>
        <v>0</v>
      </c>
      <c r="G36" s="425">
        <f t="shared" si="1"/>
        <v>0</v>
      </c>
      <c r="H36" s="425">
        <f t="shared" si="1"/>
        <v>0</v>
      </c>
      <c r="I36" s="425">
        <f t="shared" si="1"/>
        <v>0</v>
      </c>
      <c r="J36" s="425">
        <f t="shared" si="1"/>
        <v>0</v>
      </c>
      <c r="K36" s="425">
        <f t="shared" si="1"/>
        <v>0</v>
      </c>
      <c r="L36" s="425">
        <f t="shared" si="1"/>
        <v>0</v>
      </c>
      <c r="M36" s="425">
        <f t="shared" si="1"/>
        <v>0</v>
      </c>
      <c r="N36" s="425">
        <f t="shared" si="1"/>
        <v>0</v>
      </c>
      <c r="O36" s="425">
        <f t="shared" si="1"/>
        <v>0</v>
      </c>
      <c r="P36" s="426">
        <f t="shared" si="1"/>
        <v>0</v>
      </c>
      <c r="Q36" s="418"/>
      <c r="R36" s="419">
        <f>SUM(R10:R35)</f>
        <v>0</v>
      </c>
    </row>
    <row r="37" spans="1:18" x14ac:dyDescent="0.2">
      <c r="E37" s="24"/>
      <c r="F37" s="24"/>
      <c r="G37" s="420"/>
      <c r="H37" s="420"/>
      <c r="I37" s="24"/>
      <c r="J37" s="24"/>
      <c r="K37" s="24"/>
      <c r="L37" s="24"/>
      <c r="M37" s="24"/>
      <c r="N37" s="24"/>
      <c r="O37" s="24"/>
    </row>
    <row r="38" spans="1:18" s="24" customFormat="1" x14ac:dyDescent="0.2">
      <c r="A38" s="421"/>
    </row>
    <row r="40" spans="1:18" ht="18.75" x14ac:dyDescent="0.3">
      <c r="A40" s="422"/>
    </row>
    <row r="41" spans="1:18" x14ac:dyDescent="0.2">
      <c r="B41" s="423"/>
    </row>
  </sheetData>
  <sheetProtection algorithmName="SHA-512" hashValue="6mCObTeRdCNg/ZDIhVZBHAw0uv5eeqsm8NHs+bih0mgPv9/HeRNAyVJ3/bmhjPcVx5i8y2XOuHDYdaLrT16hhQ==" saltValue="ywyVqg7ddssAD1xISpuplg==" spinCount="100000" sheet="1" objects="1" scenarios="1" formatColumns="0" formatRows="0" insertRows="0"/>
  <mergeCells count="16">
    <mergeCell ref="C6:G6"/>
    <mergeCell ref="I6:L6"/>
    <mergeCell ref="M6:P6"/>
    <mergeCell ref="A1:R1"/>
    <mergeCell ref="R8:R9"/>
    <mergeCell ref="E8:G8"/>
    <mergeCell ref="H8:P8"/>
    <mergeCell ref="C3:G3"/>
    <mergeCell ref="I3:L3"/>
    <mergeCell ref="M3:P3"/>
    <mergeCell ref="C4:G4"/>
    <mergeCell ref="I4:L4"/>
    <mergeCell ref="M4:P4"/>
    <mergeCell ref="C5:G5"/>
    <mergeCell ref="I5:L5"/>
    <mergeCell ref="M5:P5"/>
  </mergeCells>
  <pageMargins left="0.5" right="0.5" top="0.5" bottom="0.5" header="0.5" footer="0.5"/>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R304"/>
  <sheetViews>
    <sheetView zoomScale="90" zoomScaleNormal="90" workbookViewId="0">
      <pane ySplit="9" topLeftCell="A31" activePane="bottomLeft" state="frozen"/>
      <selection pane="bottomLeft" activeCell="A2" sqref="A2"/>
    </sheetView>
  </sheetViews>
  <sheetFormatPr defaultColWidth="8.85546875" defaultRowHeight="14.25" x14ac:dyDescent="0.2"/>
  <cols>
    <col min="1" max="1" width="3.42578125" style="14" customWidth="1"/>
    <col min="2" max="2" width="15" style="14" customWidth="1"/>
    <col min="3" max="3" width="4.42578125" style="14" customWidth="1"/>
    <col min="4" max="4" width="31.7109375" style="14" customWidth="1"/>
    <col min="5" max="16" width="10.7109375" style="14" bestFit="1" customWidth="1"/>
    <col min="17" max="17" width="3.42578125" style="14" customWidth="1"/>
    <col min="18" max="18" width="12.28515625" style="14" customWidth="1"/>
    <col min="19" max="19" width="3.85546875" style="14" customWidth="1"/>
    <col min="20" max="16384" width="8.85546875" style="14"/>
  </cols>
  <sheetData>
    <row r="1" spans="1:18" ht="66" customHeight="1" x14ac:dyDescent="0.2">
      <c r="A1" s="508" t="s">
        <v>125</v>
      </c>
      <c r="B1" s="509"/>
      <c r="C1" s="509"/>
      <c r="D1" s="509"/>
      <c r="E1" s="509"/>
      <c r="F1" s="509"/>
      <c r="G1" s="509"/>
      <c r="H1" s="509"/>
      <c r="I1" s="509"/>
      <c r="J1" s="509"/>
      <c r="K1" s="509"/>
      <c r="L1" s="509"/>
      <c r="M1" s="509"/>
      <c r="N1" s="509"/>
      <c r="O1" s="509"/>
      <c r="P1" s="509"/>
      <c r="Q1" s="509"/>
      <c r="R1" s="510"/>
    </row>
    <row r="2" spans="1:18" ht="13.15" customHeight="1" x14ac:dyDescent="0.2"/>
    <row r="3" spans="1:18" s="15" customFormat="1" ht="19.5" customHeight="1" x14ac:dyDescent="0.35">
      <c r="B3" s="95" t="s">
        <v>100</v>
      </c>
      <c r="C3" s="500" t="str">
        <f>'Actual Time'!C3:G3</f>
        <v>[select from drop-down list]</v>
      </c>
      <c r="D3" s="500"/>
      <c r="E3" s="500"/>
      <c r="F3" s="500"/>
      <c r="G3" s="500"/>
      <c r="H3" s="14"/>
      <c r="I3" s="490" t="s">
        <v>104</v>
      </c>
      <c r="J3" s="490"/>
      <c r="K3" s="490"/>
      <c r="L3" s="490"/>
      <c r="M3" s="485" t="str">
        <f>'Actual Time'!M3:P3</f>
        <v>(this line self-populates)</v>
      </c>
      <c r="N3" s="485"/>
      <c r="O3" s="485"/>
      <c r="P3" s="485"/>
    </row>
    <row r="4" spans="1:18" s="15" customFormat="1" ht="17.25" customHeight="1" x14ac:dyDescent="0.35">
      <c r="B4" s="95" t="s">
        <v>103</v>
      </c>
      <c r="C4" s="500" t="str">
        <f>'Actual Time'!C4:G4</f>
        <v>[select from drop-down list]</v>
      </c>
      <c r="D4" s="500"/>
      <c r="E4" s="500"/>
      <c r="F4" s="500"/>
      <c r="G4" s="500"/>
      <c r="I4" s="490" t="s">
        <v>105</v>
      </c>
      <c r="J4" s="490"/>
      <c r="K4" s="490"/>
      <c r="L4" s="490"/>
      <c r="M4" s="501" t="str">
        <f>IF(('Actual Time'!M4:P4)="","",'Actual Time'!M4:P4)</f>
        <v/>
      </c>
      <c r="N4" s="501"/>
      <c r="O4" s="501"/>
      <c r="P4" s="501"/>
    </row>
    <row r="5" spans="1:18" s="15" customFormat="1" ht="16.5" customHeight="1" x14ac:dyDescent="0.35">
      <c r="B5" s="95" t="s">
        <v>101</v>
      </c>
      <c r="C5" s="485" t="str">
        <f>'Actual Time'!C5:G5</f>
        <v>(this line self-populates)</v>
      </c>
      <c r="D5" s="485"/>
      <c r="E5" s="485"/>
      <c r="F5" s="485"/>
      <c r="G5" s="485"/>
      <c r="H5" s="16"/>
      <c r="I5" s="490" t="s">
        <v>107</v>
      </c>
      <c r="J5" s="490"/>
      <c r="K5" s="490"/>
      <c r="L5" s="490"/>
      <c r="M5" s="502" t="str">
        <f>'Actual Time'!M5:P5</f>
        <v>[select from drop-down list]</v>
      </c>
      <c r="N5" s="502"/>
      <c r="O5" s="502"/>
      <c r="P5" s="502"/>
    </row>
    <row r="6" spans="1:18" s="15" customFormat="1" ht="15.75" customHeight="1" x14ac:dyDescent="0.35">
      <c r="B6" s="95" t="s">
        <v>102</v>
      </c>
      <c r="C6" s="487" t="str">
        <f>'Actual Time'!C6:G6</f>
        <v>(this line self-populates)</v>
      </c>
      <c r="D6" s="488"/>
      <c r="E6" s="488"/>
      <c r="F6" s="488"/>
      <c r="G6" s="489"/>
      <c r="H6" s="14"/>
      <c r="I6" s="490" t="s">
        <v>106</v>
      </c>
      <c r="J6" s="490"/>
      <c r="K6" s="490"/>
      <c r="L6" s="490"/>
      <c r="M6" s="494" t="str">
        <f>IF(('Actual Time'!M6=""),"",'Actual Time'!M6)</f>
        <v/>
      </c>
      <c r="N6" s="494"/>
      <c r="O6" s="494"/>
      <c r="P6" s="494"/>
    </row>
    <row r="7" spans="1:18" ht="9.6" customHeight="1" thickBot="1" x14ac:dyDescent="0.4">
      <c r="A7" s="15"/>
      <c r="C7" s="123"/>
      <c r="D7" s="123"/>
      <c r="M7" s="440"/>
      <c r="R7" s="15"/>
    </row>
    <row r="8" spans="1:18" ht="18" customHeight="1" thickBot="1" x14ac:dyDescent="0.3">
      <c r="A8" s="439"/>
      <c r="B8" s="19"/>
      <c r="C8" s="19"/>
      <c r="D8" s="19"/>
      <c r="E8" s="476" t="str">
        <f>+'Actual Time'!E8:G8</f>
        <v>(select in cell C3)</v>
      </c>
      <c r="F8" s="477"/>
      <c r="G8" s="478"/>
      <c r="H8" s="477" t="e">
        <f>+'Actual Time'!H8:P8</f>
        <v>#VALUE!</v>
      </c>
      <c r="I8" s="477"/>
      <c r="J8" s="477"/>
      <c r="K8" s="477"/>
      <c r="L8" s="477"/>
      <c r="M8" s="477"/>
      <c r="N8" s="477"/>
      <c r="O8" s="477"/>
      <c r="P8" s="478"/>
      <c r="R8" s="503" t="s">
        <v>117</v>
      </c>
    </row>
    <row r="9" spans="1:18" ht="24" customHeight="1" thickBot="1" x14ac:dyDescent="0.25">
      <c r="A9" s="439"/>
      <c r="B9" s="58" t="str">
        <f>'Actual Time'!B9</f>
        <v>Position Title</v>
      </c>
      <c r="C9" s="44"/>
      <c r="D9" s="45"/>
      <c r="E9" s="46" t="str">
        <f>+'Actual Time'!E9</f>
        <v>Oct</v>
      </c>
      <c r="F9" s="47" t="str">
        <f>+'Actual Time'!F9</f>
        <v>Nov</v>
      </c>
      <c r="G9" s="48" t="str">
        <f>+'Actual Time'!G9</f>
        <v>Dec</v>
      </c>
      <c r="H9" s="46" t="str">
        <f>+'Actual Time'!H9</f>
        <v>Jan</v>
      </c>
      <c r="I9" s="47" t="str">
        <f>+'Actual Time'!I9</f>
        <v>Feb</v>
      </c>
      <c r="J9" s="47" t="str">
        <f>+'Actual Time'!J9</f>
        <v>Mar</v>
      </c>
      <c r="K9" s="47" t="str">
        <f>+'Actual Time'!K9</f>
        <v>Apr</v>
      </c>
      <c r="L9" s="47" t="str">
        <f>+'Actual Time'!L9</f>
        <v>May</v>
      </c>
      <c r="M9" s="47" t="str">
        <f>+'Actual Time'!M9</f>
        <v>Jun</v>
      </c>
      <c r="N9" s="47" t="str">
        <f>+'Actual Time'!N9</f>
        <v>Jul</v>
      </c>
      <c r="O9" s="47" t="str">
        <f>+'Actual Time'!O9</f>
        <v>Aug</v>
      </c>
      <c r="P9" s="48" t="str">
        <f>+'Actual Time'!P9</f>
        <v>Sept</v>
      </c>
      <c r="R9" s="504"/>
    </row>
    <row r="10" spans="1:18" ht="15" thickBot="1" x14ac:dyDescent="0.25">
      <c r="A10" s="124"/>
      <c r="B10" s="129"/>
      <c r="C10" s="130"/>
      <c r="D10" s="131"/>
      <c r="E10" s="132"/>
      <c r="F10" s="133"/>
      <c r="G10" s="134"/>
      <c r="H10" s="132"/>
      <c r="I10" s="133"/>
      <c r="J10" s="133"/>
      <c r="K10" s="133"/>
      <c r="L10" s="133"/>
      <c r="M10" s="133"/>
      <c r="N10" s="133"/>
      <c r="O10" s="133"/>
      <c r="P10" s="134"/>
      <c r="R10" s="147"/>
    </row>
    <row r="11" spans="1:18" ht="18.600000000000001" customHeight="1" thickBot="1" x14ac:dyDescent="0.3">
      <c r="A11" s="125">
        <f>+'Actual Time'!A11</f>
        <v>1</v>
      </c>
      <c r="B11" s="156" t="str">
        <f>'Monthly Pay Rates'!B11</f>
        <v/>
      </c>
      <c r="C11" s="157"/>
      <c r="D11" s="157"/>
      <c r="E11" s="55"/>
      <c r="F11" s="56"/>
      <c r="G11" s="57"/>
      <c r="H11" s="56"/>
      <c r="I11" s="56"/>
      <c r="J11" s="56"/>
      <c r="K11" s="56"/>
      <c r="L11" s="56"/>
      <c r="M11" s="56"/>
      <c r="N11" s="56"/>
      <c r="O11" s="56"/>
      <c r="P11" s="57"/>
      <c r="R11" s="148"/>
    </row>
    <row r="12" spans="1:18" ht="30.6" customHeight="1" x14ac:dyDescent="0.25">
      <c r="A12" s="20"/>
      <c r="B12" s="461" t="s">
        <v>12</v>
      </c>
      <c r="C12" s="462"/>
      <c r="D12" s="463"/>
      <c r="E12" s="158">
        <f>+'Actual Time'!E12*'Monthly Pay Rates'!E$11</f>
        <v>0</v>
      </c>
      <c r="F12" s="159">
        <f>+'Actual Time'!F12*'Monthly Pay Rates'!F$11</f>
        <v>0</v>
      </c>
      <c r="G12" s="160">
        <f>+'Actual Time'!G12*'Monthly Pay Rates'!G$11</f>
        <v>0</v>
      </c>
      <c r="H12" s="161">
        <f>+'Actual Time'!H12*'Monthly Pay Rates'!H$11</f>
        <v>0</v>
      </c>
      <c r="I12" s="159">
        <f>+'Actual Time'!I12*'Monthly Pay Rates'!I$11</f>
        <v>0</v>
      </c>
      <c r="J12" s="159">
        <f>+'Actual Time'!J12*'Monthly Pay Rates'!J$11</f>
        <v>0</v>
      </c>
      <c r="K12" s="159">
        <f>+'Actual Time'!K12*'Monthly Pay Rates'!K$11</f>
        <v>0</v>
      </c>
      <c r="L12" s="159">
        <f>+'Actual Time'!L12*'Monthly Pay Rates'!L$11</f>
        <v>0</v>
      </c>
      <c r="M12" s="159">
        <f>+'Actual Time'!M12*'Monthly Pay Rates'!M$11</f>
        <v>0</v>
      </c>
      <c r="N12" s="159">
        <f>+'Actual Time'!N12*'Monthly Pay Rates'!N$11</f>
        <v>0</v>
      </c>
      <c r="O12" s="159">
        <f>+'Actual Time'!O12*'Monthly Pay Rates'!O$11</f>
        <v>0</v>
      </c>
      <c r="P12" s="160">
        <f>+'Actual Time'!P12*'Monthly Pay Rates'!P$11</f>
        <v>0</v>
      </c>
      <c r="Q12" s="116"/>
      <c r="R12" s="149"/>
    </row>
    <row r="13" spans="1:18" ht="42" customHeight="1" x14ac:dyDescent="0.25">
      <c r="A13" s="20"/>
      <c r="B13" s="464" t="s">
        <v>18</v>
      </c>
      <c r="C13" s="465"/>
      <c r="D13" s="466"/>
      <c r="E13" s="162">
        <f>+'Actual Time'!E13*'Monthly Pay Rates'!E$11</f>
        <v>0</v>
      </c>
      <c r="F13" s="163">
        <f>+'Actual Time'!F13*'Monthly Pay Rates'!F$11</f>
        <v>0</v>
      </c>
      <c r="G13" s="164">
        <f>+'Actual Time'!G13*'Monthly Pay Rates'!G$11</f>
        <v>0</v>
      </c>
      <c r="H13" s="165">
        <f>+'Actual Time'!H13*'Monthly Pay Rates'!H$11</f>
        <v>0</v>
      </c>
      <c r="I13" s="163">
        <f>+'Actual Time'!I13*'Monthly Pay Rates'!I$11</f>
        <v>0</v>
      </c>
      <c r="J13" s="163">
        <f>+'Actual Time'!J13*'Monthly Pay Rates'!J$11</f>
        <v>0</v>
      </c>
      <c r="K13" s="163">
        <f>+'Actual Time'!K13*'Monthly Pay Rates'!K$11</f>
        <v>0</v>
      </c>
      <c r="L13" s="163">
        <f>+'Actual Time'!L13*'Monthly Pay Rates'!L$11</f>
        <v>0</v>
      </c>
      <c r="M13" s="163">
        <f>+'Actual Time'!M13*'Monthly Pay Rates'!M$11</f>
        <v>0</v>
      </c>
      <c r="N13" s="163">
        <f>+'Actual Time'!N13*'Monthly Pay Rates'!N$11</f>
        <v>0</v>
      </c>
      <c r="O13" s="163">
        <f>+'Actual Time'!O13*'Monthly Pay Rates'!O$11</f>
        <v>0</v>
      </c>
      <c r="P13" s="164">
        <f>+'Actual Time'!P13*'Monthly Pay Rates'!P$11</f>
        <v>0</v>
      </c>
      <c r="Q13" s="116"/>
      <c r="R13" s="150"/>
    </row>
    <row r="14" spans="1:18" ht="28.15" customHeight="1" x14ac:dyDescent="0.25">
      <c r="A14" s="20"/>
      <c r="B14" s="467" t="s">
        <v>15</v>
      </c>
      <c r="C14" s="468"/>
      <c r="D14" s="469"/>
      <c r="E14" s="162">
        <f>+'Actual Time'!E14*'Monthly Pay Rates'!E$11</f>
        <v>0</v>
      </c>
      <c r="F14" s="163">
        <f>+'Actual Time'!F14*'Monthly Pay Rates'!F$11</f>
        <v>0</v>
      </c>
      <c r="G14" s="164">
        <f>+'Actual Time'!G14*'Monthly Pay Rates'!G$11</f>
        <v>0</v>
      </c>
      <c r="H14" s="165">
        <f>+'Actual Time'!H14*'Monthly Pay Rates'!H$11</f>
        <v>0</v>
      </c>
      <c r="I14" s="163">
        <f>+'Actual Time'!I14*'Monthly Pay Rates'!I$11</f>
        <v>0</v>
      </c>
      <c r="J14" s="163">
        <f>+'Actual Time'!J14*'Monthly Pay Rates'!J$11</f>
        <v>0</v>
      </c>
      <c r="K14" s="163">
        <f>+'Actual Time'!K14*'Monthly Pay Rates'!K$11</f>
        <v>0</v>
      </c>
      <c r="L14" s="163">
        <f>+'Actual Time'!L14*'Monthly Pay Rates'!L$11</f>
        <v>0</v>
      </c>
      <c r="M14" s="163">
        <f>+'Actual Time'!M14*'Monthly Pay Rates'!M$11</f>
        <v>0</v>
      </c>
      <c r="N14" s="163">
        <f>+'Actual Time'!N14*'Monthly Pay Rates'!N$11</f>
        <v>0</v>
      </c>
      <c r="O14" s="163">
        <f>+'Actual Time'!O14*'Monthly Pay Rates'!O$11</f>
        <v>0</v>
      </c>
      <c r="P14" s="164">
        <f>+'Actual Time'!P14*'Monthly Pay Rates'!P$11</f>
        <v>0</v>
      </c>
      <c r="Q14" s="116"/>
      <c r="R14" s="150"/>
    </row>
    <row r="15" spans="1:18" ht="28.15" customHeight="1" x14ac:dyDescent="0.25">
      <c r="A15" s="20"/>
      <c r="B15" s="467" t="s">
        <v>13</v>
      </c>
      <c r="C15" s="468"/>
      <c r="D15" s="469"/>
      <c r="E15" s="162">
        <f>+'Actual Time'!E15*'Monthly Pay Rates'!E$11</f>
        <v>0</v>
      </c>
      <c r="F15" s="163">
        <f>+'Actual Time'!F15*'Monthly Pay Rates'!F$11</f>
        <v>0</v>
      </c>
      <c r="G15" s="164">
        <f>+'Actual Time'!G15*'Monthly Pay Rates'!G$11</f>
        <v>0</v>
      </c>
      <c r="H15" s="165">
        <f>+'Actual Time'!H15*'Monthly Pay Rates'!H$11</f>
        <v>0</v>
      </c>
      <c r="I15" s="163">
        <f>+'Actual Time'!I15*'Monthly Pay Rates'!I$11</f>
        <v>0</v>
      </c>
      <c r="J15" s="163">
        <f>+'Actual Time'!J15*'Monthly Pay Rates'!J$11</f>
        <v>0</v>
      </c>
      <c r="K15" s="163">
        <f>+'Actual Time'!K15*'Monthly Pay Rates'!K$11</f>
        <v>0</v>
      </c>
      <c r="L15" s="163">
        <f>+'Actual Time'!L15*'Monthly Pay Rates'!L$11</f>
        <v>0</v>
      </c>
      <c r="M15" s="163">
        <f>+'Actual Time'!M15*'Monthly Pay Rates'!M$11</f>
        <v>0</v>
      </c>
      <c r="N15" s="163">
        <f>+'Actual Time'!N15*'Monthly Pay Rates'!N$11</f>
        <v>0</v>
      </c>
      <c r="O15" s="163">
        <f>+'Actual Time'!O15*'Monthly Pay Rates'!O$11</f>
        <v>0</v>
      </c>
      <c r="P15" s="164">
        <f>+'Actual Time'!P15*'Monthly Pay Rates'!P$11</f>
        <v>0</v>
      </c>
      <c r="Q15" s="116"/>
      <c r="R15" s="150"/>
    </row>
    <row r="16" spans="1:18" ht="30.6" customHeight="1" x14ac:dyDescent="0.25">
      <c r="A16" s="20"/>
      <c r="B16" s="467" t="s">
        <v>14</v>
      </c>
      <c r="C16" s="468"/>
      <c r="D16" s="469"/>
      <c r="E16" s="162">
        <f>+'Actual Time'!E16*'Monthly Pay Rates'!E$11</f>
        <v>0</v>
      </c>
      <c r="F16" s="163">
        <f>+'Actual Time'!F16*'Monthly Pay Rates'!F$11</f>
        <v>0</v>
      </c>
      <c r="G16" s="164">
        <f>+'Actual Time'!G16*'Monthly Pay Rates'!G$11</f>
        <v>0</v>
      </c>
      <c r="H16" s="165">
        <f>+'Actual Time'!H16*'Monthly Pay Rates'!H$11</f>
        <v>0</v>
      </c>
      <c r="I16" s="163">
        <f>+'Actual Time'!I16*'Monthly Pay Rates'!I$11</f>
        <v>0</v>
      </c>
      <c r="J16" s="163">
        <f>+'Actual Time'!J16*'Monthly Pay Rates'!J$11</f>
        <v>0</v>
      </c>
      <c r="K16" s="163">
        <f>+'Actual Time'!K16*'Monthly Pay Rates'!K$11</f>
        <v>0</v>
      </c>
      <c r="L16" s="163">
        <f>+'Actual Time'!L16*'Monthly Pay Rates'!L$11</f>
        <v>0</v>
      </c>
      <c r="M16" s="163">
        <f>+'Actual Time'!M16*'Monthly Pay Rates'!M$11</f>
        <v>0</v>
      </c>
      <c r="N16" s="163">
        <f>+'Actual Time'!N16*'Monthly Pay Rates'!N$11</f>
        <v>0</v>
      </c>
      <c r="O16" s="163">
        <f>+'Actual Time'!O16*'Monthly Pay Rates'!O$11</f>
        <v>0</v>
      </c>
      <c r="P16" s="164">
        <f>+'Actual Time'!P16*'Monthly Pay Rates'!P$11</f>
        <v>0</v>
      </c>
      <c r="Q16" s="116"/>
      <c r="R16" s="150"/>
    </row>
    <row r="17" spans="1:18" ht="15.6" customHeight="1" thickBot="1" x14ac:dyDescent="0.3">
      <c r="A17" s="20"/>
      <c r="B17" s="464" t="s">
        <v>16</v>
      </c>
      <c r="C17" s="465"/>
      <c r="D17" s="466"/>
      <c r="E17" s="166">
        <f>+'Actual Time'!E17*'Monthly Pay Rates'!E$11</f>
        <v>0</v>
      </c>
      <c r="F17" s="167">
        <f>+'Actual Time'!F17*'Monthly Pay Rates'!F$11</f>
        <v>0</v>
      </c>
      <c r="G17" s="168">
        <f>+'Actual Time'!G17*'Monthly Pay Rates'!G$11</f>
        <v>0</v>
      </c>
      <c r="H17" s="169">
        <f>+'Actual Time'!H17*'Monthly Pay Rates'!H$11</f>
        <v>0</v>
      </c>
      <c r="I17" s="167">
        <f>+'Actual Time'!I17*'Monthly Pay Rates'!I$11</f>
        <v>0</v>
      </c>
      <c r="J17" s="167">
        <f>+'Actual Time'!J17*'Monthly Pay Rates'!J$11</f>
        <v>0</v>
      </c>
      <c r="K17" s="167">
        <f>+'Actual Time'!K17*'Monthly Pay Rates'!K$11</f>
        <v>0</v>
      </c>
      <c r="L17" s="167">
        <f>+'Actual Time'!L17*'Monthly Pay Rates'!L$11</f>
        <v>0</v>
      </c>
      <c r="M17" s="167">
        <f>+'Actual Time'!M17*'Monthly Pay Rates'!M$11</f>
        <v>0</v>
      </c>
      <c r="N17" s="167">
        <f>+'Actual Time'!N17*'Monthly Pay Rates'!N$11</f>
        <v>0</v>
      </c>
      <c r="O17" s="167">
        <f>+'Actual Time'!O17*'Monthly Pay Rates'!O$11</f>
        <v>0</v>
      </c>
      <c r="P17" s="168">
        <f>+'Actual Time'!P17*'Monthly Pay Rates'!P$11</f>
        <v>0</v>
      </c>
      <c r="Q17" s="116"/>
      <c r="R17" s="151"/>
    </row>
    <row r="18" spans="1:18" ht="15.6" customHeight="1" thickTop="1" x14ac:dyDescent="0.25">
      <c r="A18" s="20"/>
      <c r="B18" s="470" t="s">
        <v>120</v>
      </c>
      <c r="C18" s="471"/>
      <c r="D18" s="472"/>
      <c r="E18" s="135">
        <f t="shared" ref="E18" si="0">SUM(E12:E17)</f>
        <v>0</v>
      </c>
      <c r="F18" s="136">
        <f t="shared" ref="F18:K18" si="1">SUM(F12:F17)</f>
        <v>0</v>
      </c>
      <c r="G18" s="137">
        <f t="shared" si="1"/>
        <v>0</v>
      </c>
      <c r="H18" s="138">
        <f t="shared" si="1"/>
        <v>0</v>
      </c>
      <c r="I18" s="136">
        <f t="shared" si="1"/>
        <v>0</v>
      </c>
      <c r="J18" s="136">
        <f t="shared" si="1"/>
        <v>0</v>
      </c>
      <c r="K18" s="136">
        <f t="shared" si="1"/>
        <v>0</v>
      </c>
      <c r="L18" s="136">
        <f t="shared" ref="L18:P18" si="2">SUM(L12:L17)</f>
        <v>0</v>
      </c>
      <c r="M18" s="136">
        <f t="shared" si="2"/>
        <v>0</v>
      </c>
      <c r="N18" s="136">
        <f t="shared" si="2"/>
        <v>0</v>
      </c>
      <c r="O18" s="136">
        <f t="shared" si="2"/>
        <v>0</v>
      </c>
      <c r="P18" s="137">
        <f t="shared" si="2"/>
        <v>0</v>
      </c>
      <c r="Q18" s="116"/>
      <c r="R18" s="155">
        <f>SUM(E18:P18)</f>
        <v>0</v>
      </c>
    </row>
    <row r="19" spans="1:18" ht="15.6" customHeight="1" x14ac:dyDescent="0.25">
      <c r="A19" s="20"/>
      <c r="B19" s="464" t="s">
        <v>31</v>
      </c>
      <c r="C19" s="465"/>
      <c r="D19" s="466"/>
      <c r="E19" s="162">
        <f>+'Actual Time'!E19*'Monthly Pay Rates'!E$11</f>
        <v>0</v>
      </c>
      <c r="F19" s="163">
        <f>+'Actual Time'!F19*'Monthly Pay Rates'!F$11</f>
        <v>0</v>
      </c>
      <c r="G19" s="164">
        <f>+'Actual Time'!G19*'Monthly Pay Rates'!G$11</f>
        <v>0</v>
      </c>
      <c r="H19" s="165">
        <f>+'Actual Time'!H19*'Monthly Pay Rates'!H$11</f>
        <v>0</v>
      </c>
      <c r="I19" s="163">
        <f>+'Actual Time'!I19*'Monthly Pay Rates'!I$11</f>
        <v>0</v>
      </c>
      <c r="J19" s="163">
        <f>+'Actual Time'!J19*'Monthly Pay Rates'!J$11</f>
        <v>0</v>
      </c>
      <c r="K19" s="163">
        <f>+'Actual Time'!K19*'Monthly Pay Rates'!K$11</f>
        <v>0</v>
      </c>
      <c r="L19" s="163">
        <f>+'Actual Time'!L19*'Monthly Pay Rates'!L$11</f>
        <v>0</v>
      </c>
      <c r="M19" s="163">
        <f>+'Actual Time'!M19*'Monthly Pay Rates'!M$11</f>
        <v>0</v>
      </c>
      <c r="N19" s="163">
        <f>+'Actual Time'!N19*'Monthly Pay Rates'!N$11</f>
        <v>0</v>
      </c>
      <c r="O19" s="163">
        <f>+'Actual Time'!O19*'Monthly Pay Rates'!O$11</f>
        <v>0</v>
      </c>
      <c r="P19" s="164">
        <f>+'Actual Time'!P19*'Monthly Pay Rates'!P$11</f>
        <v>0</v>
      </c>
      <c r="Q19" s="116"/>
      <c r="R19" s="152"/>
    </row>
    <row r="20" spans="1:18" ht="15.6" customHeight="1" thickBot="1" x14ac:dyDescent="0.3">
      <c r="A20" s="20"/>
      <c r="B20" s="473" t="s">
        <v>32</v>
      </c>
      <c r="C20" s="474"/>
      <c r="D20" s="475"/>
      <c r="E20" s="139">
        <f>IF('Actual Time'!E20=" ",0,+'Actual Time'!E20*'Monthly Pay Rates'!E$11)</f>
        <v>0</v>
      </c>
      <c r="F20" s="140">
        <f>IF('Actual Time'!F20=" ",0,+'Actual Time'!F20*'Monthly Pay Rates'!F$11)</f>
        <v>0</v>
      </c>
      <c r="G20" s="141">
        <f>IF('Actual Time'!G20=" ",0,+'Actual Time'!G20*'Monthly Pay Rates'!G$11)</f>
        <v>0</v>
      </c>
      <c r="H20" s="142">
        <f>IF('Actual Time'!H20=" ",0,+'Actual Time'!H20*'Monthly Pay Rates'!H$11)</f>
        <v>0</v>
      </c>
      <c r="I20" s="140">
        <f>IF('Actual Time'!I20=" ",0,+'Actual Time'!I20*'Monthly Pay Rates'!I$11)</f>
        <v>0</v>
      </c>
      <c r="J20" s="140">
        <f>IF('Actual Time'!J20=" ",0,+'Actual Time'!J20*'Monthly Pay Rates'!J$11)</f>
        <v>0</v>
      </c>
      <c r="K20" s="140">
        <f>IF('Actual Time'!K20=" ",0,+'Actual Time'!K20*'Monthly Pay Rates'!K$11)</f>
        <v>0</v>
      </c>
      <c r="L20" s="140">
        <f>IF('Actual Time'!L20=" ",0,+'Actual Time'!L20*'Monthly Pay Rates'!L$11)</f>
        <v>0</v>
      </c>
      <c r="M20" s="140">
        <f>IF('Actual Time'!M20=" ",0,+'Actual Time'!M20*'Monthly Pay Rates'!M$11)</f>
        <v>0</v>
      </c>
      <c r="N20" s="140">
        <f>IF('Actual Time'!N20=" ",0,+'Actual Time'!N20*'Monthly Pay Rates'!N$11)</f>
        <v>0</v>
      </c>
      <c r="O20" s="140">
        <f>IF('Actual Time'!O20=" ",0,+'Actual Time'!O20*'Monthly Pay Rates'!O$11)</f>
        <v>0</v>
      </c>
      <c r="P20" s="141">
        <f>IF('Actual Time'!P20=" ",0,+'Actual Time'!P20*'Monthly Pay Rates'!P$11)</f>
        <v>0</v>
      </c>
      <c r="Q20" s="116"/>
      <c r="R20" s="153"/>
    </row>
    <row r="21" spans="1:18" ht="15.75" customHeight="1" thickTop="1" thickBot="1" x14ac:dyDescent="0.3">
      <c r="A21" s="20"/>
      <c r="B21" s="458" t="s">
        <v>118</v>
      </c>
      <c r="C21" s="459"/>
      <c r="D21" s="460"/>
      <c r="E21" s="143">
        <f>SUM(E18:E20)</f>
        <v>0</v>
      </c>
      <c r="F21" s="144">
        <f t="shared" ref="F21:K21" si="3">SUM(F18:F20)</f>
        <v>0</v>
      </c>
      <c r="G21" s="145">
        <f t="shared" si="3"/>
        <v>0</v>
      </c>
      <c r="H21" s="146">
        <f t="shared" si="3"/>
        <v>0</v>
      </c>
      <c r="I21" s="144">
        <f t="shared" si="3"/>
        <v>0</v>
      </c>
      <c r="J21" s="144">
        <f t="shared" si="3"/>
        <v>0</v>
      </c>
      <c r="K21" s="144">
        <f t="shared" si="3"/>
        <v>0</v>
      </c>
      <c r="L21" s="144">
        <f t="shared" ref="L21" si="4">SUM(L18:L20)</f>
        <v>0</v>
      </c>
      <c r="M21" s="144">
        <f t="shared" ref="M21" si="5">SUM(M18:M20)</f>
        <v>0</v>
      </c>
      <c r="N21" s="144">
        <f t="shared" ref="N21" si="6">SUM(N18:N20)</f>
        <v>0</v>
      </c>
      <c r="O21" s="144">
        <f t="shared" ref="O21" si="7">SUM(O18:O20)</f>
        <v>0</v>
      </c>
      <c r="P21" s="145">
        <f t="shared" ref="P21" si="8">SUM(P18:P20)</f>
        <v>0</v>
      </c>
      <c r="Q21" s="116"/>
      <c r="R21" s="154">
        <f>SUM(E21:P21)</f>
        <v>0</v>
      </c>
    </row>
    <row r="22" spans="1:18" ht="15.75" customHeight="1" thickBot="1" x14ac:dyDescent="0.3">
      <c r="A22" s="25"/>
      <c r="B22" s="21"/>
      <c r="C22" s="21"/>
      <c r="D22" s="21"/>
      <c r="E22" s="118"/>
      <c r="F22" s="118"/>
      <c r="G22" s="119"/>
      <c r="H22" s="118"/>
      <c r="I22" s="118"/>
      <c r="J22" s="118"/>
      <c r="K22" s="118"/>
      <c r="L22" s="118"/>
      <c r="M22" s="118"/>
      <c r="N22" s="118"/>
      <c r="O22" s="118"/>
      <c r="P22" s="120"/>
      <c r="Q22" s="116"/>
      <c r="R22" s="116"/>
    </row>
    <row r="23" spans="1:18" ht="15.75" customHeight="1" thickBot="1" x14ac:dyDescent="0.3">
      <c r="A23" s="125">
        <f>+'Actual Time'!A23</f>
        <v>2</v>
      </c>
      <c r="B23" s="156" t="str">
        <f>'Monthly Pay Rates'!B12</f>
        <v/>
      </c>
      <c r="C23" s="157"/>
      <c r="D23" s="157"/>
      <c r="E23" s="55"/>
      <c r="F23" s="56"/>
      <c r="G23" s="57"/>
      <c r="H23" s="56"/>
      <c r="I23" s="56"/>
      <c r="J23" s="56"/>
      <c r="K23" s="56"/>
      <c r="L23" s="56"/>
      <c r="M23" s="56"/>
      <c r="N23" s="56"/>
      <c r="O23" s="56"/>
      <c r="P23" s="57"/>
      <c r="R23" s="148"/>
    </row>
    <row r="24" spans="1:18" ht="34.15" customHeight="1" x14ac:dyDescent="0.25">
      <c r="A24" s="20"/>
      <c r="B24" s="461" t="s">
        <v>12</v>
      </c>
      <c r="C24" s="462"/>
      <c r="D24" s="463"/>
      <c r="E24" s="158">
        <f>+'Actual Time'!E24*'Monthly Pay Rates'!E$12</f>
        <v>0</v>
      </c>
      <c r="F24" s="159">
        <f>+'Actual Time'!F24*'Monthly Pay Rates'!F$12</f>
        <v>0</v>
      </c>
      <c r="G24" s="160">
        <f>+'Actual Time'!G24*'Monthly Pay Rates'!G$12</f>
        <v>0</v>
      </c>
      <c r="H24" s="161">
        <f>+'Actual Time'!H24*'Monthly Pay Rates'!H$12</f>
        <v>0</v>
      </c>
      <c r="I24" s="159">
        <f>+'Actual Time'!I24*'Monthly Pay Rates'!I$12</f>
        <v>0</v>
      </c>
      <c r="J24" s="159">
        <f>+'Actual Time'!J24*'Monthly Pay Rates'!J$12</f>
        <v>0</v>
      </c>
      <c r="K24" s="159">
        <f>+'Actual Time'!K24*'Monthly Pay Rates'!K$12</f>
        <v>0</v>
      </c>
      <c r="L24" s="159">
        <f>+'Actual Time'!L24*'Monthly Pay Rates'!L$12</f>
        <v>0</v>
      </c>
      <c r="M24" s="159">
        <f>+'Actual Time'!M24*'Monthly Pay Rates'!M$12</f>
        <v>0</v>
      </c>
      <c r="N24" s="159">
        <f>+'Actual Time'!N24*'Monthly Pay Rates'!N$12</f>
        <v>0</v>
      </c>
      <c r="O24" s="159">
        <f>+'Actual Time'!O24*'Monthly Pay Rates'!O$12</f>
        <v>0</v>
      </c>
      <c r="P24" s="160">
        <f>+'Actual Time'!P24*'Monthly Pay Rates'!P$12</f>
        <v>0</v>
      </c>
      <c r="Q24" s="116"/>
      <c r="R24" s="149"/>
    </row>
    <row r="25" spans="1:18" ht="42.6" customHeight="1" x14ac:dyDescent="0.25">
      <c r="A25" s="20"/>
      <c r="B25" s="464" t="s">
        <v>18</v>
      </c>
      <c r="C25" s="465"/>
      <c r="D25" s="466"/>
      <c r="E25" s="162">
        <f>+'Actual Time'!E25*'Monthly Pay Rates'!E$12</f>
        <v>0</v>
      </c>
      <c r="F25" s="163">
        <f>+'Actual Time'!F25*'Monthly Pay Rates'!F$12</f>
        <v>0</v>
      </c>
      <c r="G25" s="164">
        <f>+'Actual Time'!G25*'Monthly Pay Rates'!G$12</f>
        <v>0</v>
      </c>
      <c r="H25" s="165">
        <f>+'Actual Time'!H25*'Monthly Pay Rates'!H$12</f>
        <v>0</v>
      </c>
      <c r="I25" s="163">
        <f>+'Actual Time'!I25*'Monthly Pay Rates'!I$12</f>
        <v>0</v>
      </c>
      <c r="J25" s="163">
        <f>+'Actual Time'!J25*'Monthly Pay Rates'!J$12</f>
        <v>0</v>
      </c>
      <c r="K25" s="163">
        <f>+'Actual Time'!K25*'Monthly Pay Rates'!K$12</f>
        <v>0</v>
      </c>
      <c r="L25" s="163">
        <f>+'Actual Time'!L25*'Monthly Pay Rates'!L$12</f>
        <v>0</v>
      </c>
      <c r="M25" s="163">
        <f>+'Actual Time'!M25*'Monthly Pay Rates'!M$12</f>
        <v>0</v>
      </c>
      <c r="N25" s="163">
        <f>+'Actual Time'!N25*'Monthly Pay Rates'!N$12</f>
        <v>0</v>
      </c>
      <c r="O25" s="163">
        <f>+'Actual Time'!O25*'Monthly Pay Rates'!O$12</f>
        <v>0</v>
      </c>
      <c r="P25" s="164">
        <f>+'Actual Time'!P25*'Monthly Pay Rates'!P$12</f>
        <v>0</v>
      </c>
      <c r="Q25" s="116"/>
      <c r="R25" s="150"/>
    </row>
    <row r="26" spans="1:18" ht="27.6" customHeight="1" x14ac:dyDescent="0.25">
      <c r="A26" s="20"/>
      <c r="B26" s="467" t="s">
        <v>15</v>
      </c>
      <c r="C26" s="468"/>
      <c r="D26" s="469"/>
      <c r="E26" s="162">
        <f>+'Actual Time'!E26*'Monthly Pay Rates'!E$12</f>
        <v>0</v>
      </c>
      <c r="F26" s="163">
        <f>+'Actual Time'!F26*'Monthly Pay Rates'!F$12</f>
        <v>0</v>
      </c>
      <c r="G26" s="164">
        <f>+'Actual Time'!G26*'Monthly Pay Rates'!G$12</f>
        <v>0</v>
      </c>
      <c r="H26" s="165">
        <f>+'Actual Time'!H26*'Monthly Pay Rates'!H$12</f>
        <v>0</v>
      </c>
      <c r="I26" s="163">
        <f>+'Actual Time'!I26*'Monthly Pay Rates'!I$12</f>
        <v>0</v>
      </c>
      <c r="J26" s="163">
        <f>+'Actual Time'!J26*'Monthly Pay Rates'!J$12</f>
        <v>0</v>
      </c>
      <c r="K26" s="163">
        <f>+'Actual Time'!K26*'Monthly Pay Rates'!K$12</f>
        <v>0</v>
      </c>
      <c r="L26" s="163">
        <f>+'Actual Time'!L26*'Monthly Pay Rates'!L$12</f>
        <v>0</v>
      </c>
      <c r="M26" s="163">
        <f>+'Actual Time'!M26*'Monthly Pay Rates'!M$12</f>
        <v>0</v>
      </c>
      <c r="N26" s="163">
        <f>+'Actual Time'!N26*'Monthly Pay Rates'!N$12</f>
        <v>0</v>
      </c>
      <c r="O26" s="163">
        <f>+'Actual Time'!O26*'Monthly Pay Rates'!O$12</f>
        <v>0</v>
      </c>
      <c r="P26" s="164">
        <f>+'Actual Time'!P26*'Monthly Pay Rates'!P$12</f>
        <v>0</v>
      </c>
      <c r="Q26" s="116"/>
      <c r="R26" s="150"/>
    </row>
    <row r="27" spans="1:18" ht="30" customHeight="1" x14ac:dyDescent="0.25">
      <c r="A27" s="126"/>
      <c r="B27" s="467" t="s">
        <v>13</v>
      </c>
      <c r="C27" s="468"/>
      <c r="D27" s="469"/>
      <c r="E27" s="162">
        <f>+'Actual Time'!E27*'Monthly Pay Rates'!E$12</f>
        <v>0</v>
      </c>
      <c r="F27" s="163">
        <f>+'Actual Time'!F27*'Monthly Pay Rates'!F$12</f>
        <v>0</v>
      </c>
      <c r="G27" s="164">
        <f>+'Actual Time'!G27*'Monthly Pay Rates'!G$12</f>
        <v>0</v>
      </c>
      <c r="H27" s="165">
        <f>+'Actual Time'!H27*'Monthly Pay Rates'!H$12</f>
        <v>0</v>
      </c>
      <c r="I27" s="163">
        <f>+'Actual Time'!I27*'Monthly Pay Rates'!I$12</f>
        <v>0</v>
      </c>
      <c r="J27" s="163">
        <f>+'Actual Time'!J27*'Monthly Pay Rates'!J$12</f>
        <v>0</v>
      </c>
      <c r="K27" s="163">
        <f>+'Actual Time'!K27*'Monthly Pay Rates'!K$12</f>
        <v>0</v>
      </c>
      <c r="L27" s="163">
        <f>+'Actual Time'!L27*'Monthly Pay Rates'!L$12</f>
        <v>0</v>
      </c>
      <c r="M27" s="163">
        <f>+'Actual Time'!M27*'Monthly Pay Rates'!M$12</f>
        <v>0</v>
      </c>
      <c r="N27" s="163">
        <f>+'Actual Time'!N27*'Monthly Pay Rates'!N$12</f>
        <v>0</v>
      </c>
      <c r="O27" s="163">
        <f>+'Actual Time'!O27*'Monthly Pay Rates'!O$12</f>
        <v>0</v>
      </c>
      <c r="P27" s="164">
        <f>+'Actual Time'!P27*'Monthly Pay Rates'!P$12</f>
        <v>0</v>
      </c>
      <c r="Q27" s="116"/>
      <c r="R27" s="150"/>
    </row>
    <row r="28" spans="1:18" ht="32.450000000000003" customHeight="1" x14ac:dyDescent="0.25">
      <c r="A28" s="20"/>
      <c r="B28" s="467" t="s">
        <v>14</v>
      </c>
      <c r="C28" s="468"/>
      <c r="D28" s="469"/>
      <c r="E28" s="162">
        <f>+'Actual Time'!E28*'Monthly Pay Rates'!E$12</f>
        <v>0</v>
      </c>
      <c r="F28" s="163">
        <f>+'Actual Time'!F28*'Monthly Pay Rates'!F$12</f>
        <v>0</v>
      </c>
      <c r="G28" s="164">
        <f>+'Actual Time'!G28*'Monthly Pay Rates'!G$12</f>
        <v>0</v>
      </c>
      <c r="H28" s="165">
        <f>+'Actual Time'!H28*'Monthly Pay Rates'!H$12</f>
        <v>0</v>
      </c>
      <c r="I28" s="163">
        <f>+'Actual Time'!I28*'Monthly Pay Rates'!I$12</f>
        <v>0</v>
      </c>
      <c r="J28" s="163">
        <f>+'Actual Time'!J28*'Monthly Pay Rates'!J$12</f>
        <v>0</v>
      </c>
      <c r="K28" s="163">
        <f>+'Actual Time'!K28*'Monthly Pay Rates'!K$12</f>
        <v>0</v>
      </c>
      <c r="L28" s="163">
        <f>+'Actual Time'!L28*'Monthly Pay Rates'!L$12</f>
        <v>0</v>
      </c>
      <c r="M28" s="163">
        <f>+'Actual Time'!M28*'Monthly Pay Rates'!M$12</f>
        <v>0</v>
      </c>
      <c r="N28" s="163">
        <f>+'Actual Time'!N28*'Monthly Pay Rates'!N$12</f>
        <v>0</v>
      </c>
      <c r="O28" s="163">
        <f>+'Actual Time'!O28*'Monthly Pay Rates'!O$12</f>
        <v>0</v>
      </c>
      <c r="P28" s="164">
        <f>+'Actual Time'!P28*'Monthly Pay Rates'!P$12</f>
        <v>0</v>
      </c>
      <c r="Q28" s="116"/>
      <c r="R28" s="150"/>
    </row>
    <row r="29" spans="1:18" ht="19.149999999999999" customHeight="1" thickBot="1" x14ac:dyDescent="0.3">
      <c r="A29" s="20"/>
      <c r="B29" s="464" t="s">
        <v>16</v>
      </c>
      <c r="C29" s="465"/>
      <c r="D29" s="466"/>
      <c r="E29" s="166">
        <f>+'Actual Time'!E29*'Monthly Pay Rates'!E$12</f>
        <v>0</v>
      </c>
      <c r="F29" s="167">
        <f>+'Actual Time'!F29*'Monthly Pay Rates'!F$12</f>
        <v>0</v>
      </c>
      <c r="G29" s="168">
        <f>+'Actual Time'!G29*'Monthly Pay Rates'!G$12</f>
        <v>0</v>
      </c>
      <c r="H29" s="169">
        <f>+'Actual Time'!H29*'Monthly Pay Rates'!H$12</f>
        <v>0</v>
      </c>
      <c r="I29" s="167">
        <f>+'Actual Time'!I29*'Monthly Pay Rates'!I$12</f>
        <v>0</v>
      </c>
      <c r="J29" s="167">
        <f>+'Actual Time'!J29*'Monthly Pay Rates'!J$12</f>
        <v>0</v>
      </c>
      <c r="K29" s="167">
        <f>+'Actual Time'!K29*'Monthly Pay Rates'!K$12</f>
        <v>0</v>
      </c>
      <c r="L29" s="167">
        <f>+'Actual Time'!L29*'Monthly Pay Rates'!L$12</f>
        <v>0</v>
      </c>
      <c r="M29" s="167">
        <f>+'Actual Time'!M29*'Monthly Pay Rates'!M$12</f>
        <v>0</v>
      </c>
      <c r="N29" s="167">
        <f>+'Actual Time'!N29*'Monthly Pay Rates'!N$12</f>
        <v>0</v>
      </c>
      <c r="O29" s="167">
        <f>+'Actual Time'!O29*'Monthly Pay Rates'!O$12</f>
        <v>0</v>
      </c>
      <c r="P29" s="168">
        <f>+'Actual Time'!P29*'Monthly Pay Rates'!P$12</f>
        <v>0</v>
      </c>
      <c r="Q29" s="116"/>
      <c r="R29" s="151"/>
    </row>
    <row r="30" spans="1:18" ht="15.6" customHeight="1" thickTop="1" x14ac:dyDescent="0.25">
      <c r="A30" s="20"/>
      <c r="B30" s="470" t="s">
        <v>120</v>
      </c>
      <c r="C30" s="471"/>
      <c r="D30" s="472"/>
      <c r="E30" s="135">
        <f t="shared" ref="E30" si="9">SUM(E24:E29)</f>
        <v>0</v>
      </c>
      <c r="F30" s="136">
        <f t="shared" ref="F30:J30" si="10">SUM(F24:F29)</f>
        <v>0</v>
      </c>
      <c r="G30" s="137">
        <f t="shared" si="10"/>
        <v>0</v>
      </c>
      <c r="H30" s="138">
        <f t="shared" si="10"/>
        <v>0</v>
      </c>
      <c r="I30" s="136">
        <f t="shared" si="10"/>
        <v>0</v>
      </c>
      <c r="J30" s="136">
        <f t="shared" si="10"/>
        <v>0</v>
      </c>
      <c r="K30" s="136">
        <f t="shared" ref="K30" si="11">SUM(K24:K29)</f>
        <v>0</v>
      </c>
      <c r="L30" s="136">
        <f t="shared" ref="L30:P30" si="12">SUM(L24:L29)</f>
        <v>0</v>
      </c>
      <c r="M30" s="136">
        <f t="shared" si="12"/>
        <v>0</v>
      </c>
      <c r="N30" s="136">
        <f t="shared" si="12"/>
        <v>0</v>
      </c>
      <c r="O30" s="136">
        <f t="shared" si="12"/>
        <v>0</v>
      </c>
      <c r="P30" s="137">
        <f t="shared" si="12"/>
        <v>0</v>
      </c>
      <c r="Q30" s="116"/>
      <c r="R30" s="155">
        <f>SUM(E30:P30)</f>
        <v>0</v>
      </c>
    </row>
    <row r="31" spans="1:18" ht="15.6" customHeight="1" x14ac:dyDescent="0.25">
      <c r="A31" s="20"/>
      <c r="B31" s="464" t="s">
        <v>31</v>
      </c>
      <c r="C31" s="465"/>
      <c r="D31" s="466"/>
      <c r="E31" s="162">
        <f>+'Actual Time'!E31*'Monthly Pay Rates'!E$12</f>
        <v>0</v>
      </c>
      <c r="F31" s="163">
        <f>+'Actual Time'!F31*'Monthly Pay Rates'!F$12</f>
        <v>0</v>
      </c>
      <c r="G31" s="164">
        <f>+'Actual Time'!G31*'Monthly Pay Rates'!G$12</f>
        <v>0</v>
      </c>
      <c r="H31" s="165">
        <f>+'Actual Time'!H31*'Monthly Pay Rates'!H$12</f>
        <v>0</v>
      </c>
      <c r="I31" s="163">
        <f>+'Actual Time'!I31*'Monthly Pay Rates'!I$12</f>
        <v>0</v>
      </c>
      <c r="J31" s="163">
        <f>+'Actual Time'!J31*'Monthly Pay Rates'!J$12</f>
        <v>0</v>
      </c>
      <c r="K31" s="163">
        <f>+'Actual Time'!K31*'Monthly Pay Rates'!K$12</f>
        <v>0</v>
      </c>
      <c r="L31" s="163">
        <f>+'Actual Time'!L31*'Monthly Pay Rates'!L$12</f>
        <v>0</v>
      </c>
      <c r="M31" s="163">
        <f>+'Actual Time'!M31*'Monthly Pay Rates'!M$12</f>
        <v>0</v>
      </c>
      <c r="N31" s="163">
        <f>+'Actual Time'!N31*'Monthly Pay Rates'!N$12</f>
        <v>0</v>
      </c>
      <c r="O31" s="163">
        <f>+'Actual Time'!O31*'Monthly Pay Rates'!O$12</f>
        <v>0</v>
      </c>
      <c r="P31" s="164">
        <f>+'Actual Time'!P31*'Monthly Pay Rates'!P$12</f>
        <v>0</v>
      </c>
      <c r="Q31" s="116"/>
      <c r="R31" s="152"/>
    </row>
    <row r="32" spans="1:18" ht="15.6" customHeight="1" thickBot="1" x14ac:dyDescent="0.3">
      <c r="A32" s="20"/>
      <c r="B32" s="473" t="s">
        <v>32</v>
      </c>
      <c r="C32" s="474"/>
      <c r="D32" s="475"/>
      <c r="E32" s="139">
        <f>IF('Actual Time'!E32=" ",0,+'Actual Time'!E32*'Monthly Pay Rates'!E$12)</f>
        <v>0</v>
      </c>
      <c r="F32" s="140">
        <f>IF('Actual Time'!F32=" ",0,+'Actual Time'!F32*'Monthly Pay Rates'!F$12)</f>
        <v>0</v>
      </c>
      <c r="G32" s="141">
        <f>IF('Actual Time'!G32=" ",0,+'Actual Time'!G32*'Monthly Pay Rates'!G$12)</f>
        <v>0</v>
      </c>
      <c r="H32" s="142">
        <f>IF('Actual Time'!H32=" ",0,+'Actual Time'!H32*'Monthly Pay Rates'!H$12)</f>
        <v>0</v>
      </c>
      <c r="I32" s="140">
        <f>IF('Actual Time'!I32=" ",0,+'Actual Time'!I32*'Monthly Pay Rates'!I$12)</f>
        <v>0</v>
      </c>
      <c r="J32" s="140">
        <f>IF('Actual Time'!J32=" ",0,+'Actual Time'!J32*'Monthly Pay Rates'!J$12)</f>
        <v>0</v>
      </c>
      <c r="K32" s="140">
        <f>IF('Actual Time'!K32=" ",0,+'Actual Time'!K32*'Monthly Pay Rates'!K$12)</f>
        <v>0</v>
      </c>
      <c r="L32" s="140">
        <f>IF('Actual Time'!L32=" ",0,+'Actual Time'!L32*'Monthly Pay Rates'!L$12)</f>
        <v>0</v>
      </c>
      <c r="M32" s="140">
        <f>IF('Actual Time'!M32=" ",0,+'Actual Time'!M32*'Monthly Pay Rates'!M$12)</f>
        <v>0</v>
      </c>
      <c r="N32" s="140">
        <f>IF('Actual Time'!N32=" ",0,+'Actual Time'!N32*'Monthly Pay Rates'!N$12)</f>
        <v>0</v>
      </c>
      <c r="O32" s="140">
        <f>IF('Actual Time'!O32=" ",0,+'Actual Time'!O32*'Monthly Pay Rates'!O$12)</f>
        <v>0</v>
      </c>
      <c r="P32" s="141">
        <f>IF('Actual Time'!P32=" ",0,+'Actual Time'!P32*'Monthly Pay Rates'!P$12)</f>
        <v>0</v>
      </c>
      <c r="Q32" s="116"/>
      <c r="R32" s="153"/>
    </row>
    <row r="33" spans="1:18" ht="15.75" customHeight="1" thickTop="1" thickBot="1" x14ac:dyDescent="0.3">
      <c r="A33" s="20"/>
      <c r="B33" s="458" t="s">
        <v>118</v>
      </c>
      <c r="C33" s="459"/>
      <c r="D33" s="460"/>
      <c r="E33" s="143">
        <f t="shared" ref="E33:K33" si="13">SUM(E30:E32)</f>
        <v>0</v>
      </c>
      <c r="F33" s="144">
        <f t="shared" si="13"/>
        <v>0</v>
      </c>
      <c r="G33" s="145">
        <f t="shared" si="13"/>
        <v>0</v>
      </c>
      <c r="H33" s="146">
        <f t="shared" si="13"/>
        <v>0</v>
      </c>
      <c r="I33" s="144">
        <f t="shared" si="13"/>
        <v>0</v>
      </c>
      <c r="J33" s="144">
        <f t="shared" si="13"/>
        <v>0</v>
      </c>
      <c r="K33" s="144">
        <f t="shared" si="13"/>
        <v>0</v>
      </c>
      <c r="L33" s="144">
        <f t="shared" ref="L33" si="14">SUM(L30:L32)</f>
        <v>0</v>
      </c>
      <c r="M33" s="144">
        <f t="shared" ref="M33" si="15">SUM(M30:M32)</f>
        <v>0</v>
      </c>
      <c r="N33" s="144">
        <f t="shared" ref="N33" si="16">SUM(N30:N32)</f>
        <v>0</v>
      </c>
      <c r="O33" s="144">
        <f t="shared" ref="O33" si="17">SUM(O30:O32)</f>
        <v>0</v>
      </c>
      <c r="P33" s="145">
        <f t="shared" ref="P33" si="18">SUM(P30:P32)</f>
        <v>0</v>
      </c>
      <c r="Q33" s="116"/>
      <c r="R33" s="154">
        <f>SUM(E33:P33)</f>
        <v>0</v>
      </c>
    </row>
    <row r="34" spans="1:18" ht="15.75" customHeight="1" thickBot="1" x14ac:dyDescent="0.3">
      <c r="A34" s="25"/>
      <c r="B34" s="21"/>
      <c r="C34" s="21"/>
      <c r="D34" s="21"/>
      <c r="E34" s="118"/>
      <c r="F34" s="118"/>
      <c r="G34" s="119"/>
      <c r="H34" s="118"/>
      <c r="I34" s="118"/>
      <c r="J34" s="118"/>
      <c r="K34" s="118"/>
      <c r="L34" s="118"/>
      <c r="M34" s="118"/>
      <c r="N34" s="118"/>
      <c r="O34" s="118"/>
      <c r="P34" s="120"/>
      <c r="Q34" s="116"/>
      <c r="R34" s="116"/>
    </row>
    <row r="35" spans="1:18" ht="15.75" customHeight="1" thickBot="1" x14ac:dyDescent="0.3">
      <c r="A35" s="125">
        <f>+'Actual Time'!A35</f>
        <v>3</v>
      </c>
      <c r="B35" s="156" t="str">
        <f>'Monthly Pay Rates'!B13</f>
        <v/>
      </c>
      <c r="C35" s="157"/>
      <c r="D35" s="157"/>
      <c r="E35" s="55"/>
      <c r="F35" s="56"/>
      <c r="G35" s="57"/>
      <c r="H35" s="56"/>
      <c r="I35" s="56"/>
      <c r="J35" s="56"/>
      <c r="K35" s="56"/>
      <c r="L35" s="56"/>
      <c r="M35" s="56"/>
      <c r="N35" s="56"/>
      <c r="O35" s="56"/>
      <c r="P35" s="57"/>
      <c r="R35" s="148"/>
    </row>
    <row r="36" spans="1:18" ht="30.6" customHeight="1" x14ac:dyDescent="0.25">
      <c r="A36" s="20"/>
      <c r="B36" s="461" t="s">
        <v>12</v>
      </c>
      <c r="C36" s="462"/>
      <c r="D36" s="463"/>
      <c r="E36" s="158">
        <f>+'Actual Time'!E36*'Monthly Pay Rates'!E$13</f>
        <v>0</v>
      </c>
      <c r="F36" s="159">
        <f>+'Actual Time'!F36*'Monthly Pay Rates'!F$13</f>
        <v>0</v>
      </c>
      <c r="G36" s="160">
        <f>+'Actual Time'!G36*'Monthly Pay Rates'!G$13</f>
        <v>0</v>
      </c>
      <c r="H36" s="161">
        <f>+'Actual Time'!H36*'Monthly Pay Rates'!H$13</f>
        <v>0</v>
      </c>
      <c r="I36" s="159">
        <f>+'Actual Time'!I36*'Monthly Pay Rates'!I$13</f>
        <v>0</v>
      </c>
      <c r="J36" s="159">
        <f>+'Actual Time'!J36*'Monthly Pay Rates'!J$13</f>
        <v>0</v>
      </c>
      <c r="K36" s="159">
        <f>+'Actual Time'!K36*'Monthly Pay Rates'!K$13</f>
        <v>0</v>
      </c>
      <c r="L36" s="159">
        <f>+'Actual Time'!L36*'Monthly Pay Rates'!L$13</f>
        <v>0</v>
      </c>
      <c r="M36" s="159">
        <f>+'Actual Time'!M36*'Monthly Pay Rates'!M$13</f>
        <v>0</v>
      </c>
      <c r="N36" s="159">
        <f>+'Actual Time'!N36*'Monthly Pay Rates'!N$13</f>
        <v>0</v>
      </c>
      <c r="O36" s="159">
        <f>+'Actual Time'!O36*'Monthly Pay Rates'!O$13</f>
        <v>0</v>
      </c>
      <c r="P36" s="160">
        <f>+'Actual Time'!P36*'Monthly Pay Rates'!P$13</f>
        <v>0</v>
      </c>
      <c r="Q36" s="116"/>
      <c r="R36" s="149"/>
    </row>
    <row r="37" spans="1:18" ht="45" customHeight="1" x14ac:dyDescent="0.25">
      <c r="A37" s="20"/>
      <c r="B37" s="464" t="s">
        <v>18</v>
      </c>
      <c r="C37" s="465"/>
      <c r="D37" s="466"/>
      <c r="E37" s="162">
        <f>+'Actual Time'!E37*'Monthly Pay Rates'!E$13</f>
        <v>0</v>
      </c>
      <c r="F37" s="163">
        <f>+'Actual Time'!F37*'Monthly Pay Rates'!F$13</f>
        <v>0</v>
      </c>
      <c r="G37" s="164">
        <f>+'Actual Time'!G37*'Monthly Pay Rates'!G$13</f>
        <v>0</v>
      </c>
      <c r="H37" s="165">
        <f>+'Actual Time'!H37*'Monthly Pay Rates'!H$13</f>
        <v>0</v>
      </c>
      <c r="I37" s="163">
        <f>+'Actual Time'!I37*'Monthly Pay Rates'!I$13</f>
        <v>0</v>
      </c>
      <c r="J37" s="163">
        <f>+'Actual Time'!J37*'Monthly Pay Rates'!J$13</f>
        <v>0</v>
      </c>
      <c r="K37" s="163">
        <f>+'Actual Time'!K37*'Monthly Pay Rates'!K$13</f>
        <v>0</v>
      </c>
      <c r="L37" s="163">
        <f>+'Actual Time'!L37*'Monthly Pay Rates'!L$13</f>
        <v>0</v>
      </c>
      <c r="M37" s="163">
        <f>+'Actual Time'!M37*'Monthly Pay Rates'!M$13</f>
        <v>0</v>
      </c>
      <c r="N37" s="163">
        <f>+'Actual Time'!N37*'Monthly Pay Rates'!N$13</f>
        <v>0</v>
      </c>
      <c r="O37" s="163">
        <f>+'Actual Time'!O37*'Monthly Pay Rates'!O$13</f>
        <v>0</v>
      </c>
      <c r="P37" s="164">
        <f>+'Actual Time'!P37*'Monthly Pay Rates'!P$13</f>
        <v>0</v>
      </c>
      <c r="Q37" s="116"/>
      <c r="R37" s="150"/>
    </row>
    <row r="38" spans="1:18" ht="30.6" customHeight="1" x14ac:dyDescent="0.25">
      <c r="A38" s="20"/>
      <c r="B38" s="467" t="s">
        <v>15</v>
      </c>
      <c r="C38" s="468"/>
      <c r="D38" s="469"/>
      <c r="E38" s="162">
        <f>+'Actual Time'!E38*'Monthly Pay Rates'!E$13</f>
        <v>0</v>
      </c>
      <c r="F38" s="163">
        <f>+'Actual Time'!F38*'Monthly Pay Rates'!F$13</f>
        <v>0</v>
      </c>
      <c r="G38" s="164">
        <f>+'Actual Time'!G38*'Monthly Pay Rates'!G$13</f>
        <v>0</v>
      </c>
      <c r="H38" s="165">
        <f>+'Actual Time'!H38*'Monthly Pay Rates'!H$13</f>
        <v>0</v>
      </c>
      <c r="I38" s="163">
        <f>+'Actual Time'!I38*'Monthly Pay Rates'!I$13</f>
        <v>0</v>
      </c>
      <c r="J38" s="163">
        <f>+'Actual Time'!J38*'Monthly Pay Rates'!J$13</f>
        <v>0</v>
      </c>
      <c r="K38" s="163">
        <f>+'Actual Time'!K38*'Monthly Pay Rates'!K$13</f>
        <v>0</v>
      </c>
      <c r="L38" s="163">
        <f>+'Actual Time'!L38*'Monthly Pay Rates'!L$13</f>
        <v>0</v>
      </c>
      <c r="M38" s="163">
        <f>+'Actual Time'!M38*'Monthly Pay Rates'!M$13</f>
        <v>0</v>
      </c>
      <c r="N38" s="163">
        <f>+'Actual Time'!N38*'Monthly Pay Rates'!N$13</f>
        <v>0</v>
      </c>
      <c r="O38" s="163">
        <f>+'Actual Time'!O38*'Monthly Pay Rates'!O$13</f>
        <v>0</v>
      </c>
      <c r="P38" s="164">
        <f>+'Actual Time'!P38*'Monthly Pay Rates'!P$13</f>
        <v>0</v>
      </c>
      <c r="Q38" s="116"/>
      <c r="R38" s="150"/>
    </row>
    <row r="39" spans="1:18" ht="28.15" customHeight="1" x14ac:dyDescent="0.25">
      <c r="A39" s="20"/>
      <c r="B39" s="467" t="s">
        <v>13</v>
      </c>
      <c r="C39" s="468"/>
      <c r="D39" s="469"/>
      <c r="E39" s="162">
        <f>+'Actual Time'!E39*'Monthly Pay Rates'!E$13</f>
        <v>0</v>
      </c>
      <c r="F39" s="163">
        <f>+'Actual Time'!F39*'Monthly Pay Rates'!F$13</f>
        <v>0</v>
      </c>
      <c r="G39" s="164">
        <f>+'Actual Time'!G39*'Monthly Pay Rates'!G$13</f>
        <v>0</v>
      </c>
      <c r="H39" s="165">
        <f>+'Actual Time'!H39*'Monthly Pay Rates'!H$13</f>
        <v>0</v>
      </c>
      <c r="I39" s="163">
        <f>+'Actual Time'!I39*'Monthly Pay Rates'!I$13</f>
        <v>0</v>
      </c>
      <c r="J39" s="163">
        <f>+'Actual Time'!J39*'Monthly Pay Rates'!J$13</f>
        <v>0</v>
      </c>
      <c r="K39" s="163">
        <f>+'Actual Time'!K39*'Monthly Pay Rates'!K$13</f>
        <v>0</v>
      </c>
      <c r="L39" s="163">
        <f>+'Actual Time'!L39*'Monthly Pay Rates'!L$13</f>
        <v>0</v>
      </c>
      <c r="M39" s="163">
        <f>+'Actual Time'!M39*'Monthly Pay Rates'!M$13</f>
        <v>0</v>
      </c>
      <c r="N39" s="163">
        <f>+'Actual Time'!N39*'Monthly Pay Rates'!N$13</f>
        <v>0</v>
      </c>
      <c r="O39" s="163">
        <f>+'Actual Time'!O39*'Monthly Pay Rates'!O$13</f>
        <v>0</v>
      </c>
      <c r="P39" s="164">
        <f>+'Actual Time'!P39*'Monthly Pay Rates'!P$13</f>
        <v>0</v>
      </c>
      <c r="Q39" s="116"/>
      <c r="R39" s="150"/>
    </row>
    <row r="40" spans="1:18" ht="30" customHeight="1" x14ac:dyDescent="0.25">
      <c r="A40" s="20"/>
      <c r="B40" s="467" t="s">
        <v>14</v>
      </c>
      <c r="C40" s="468"/>
      <c r="D40" s="469"/>
      <c r="E40" s="162">
        <f>+'Actual Time'!E40*'Monthly Pay Rates'!E$13</f>
        <v>0</v>
      </c>
      <c r="F40" s="163">
        <f>+'Actual Time'!F40*'Monthly Pay Rates'!F$13</f>
        <v>0</v>
      </c>
      <c r="G40" s="164">
        <f>+'Actual Time'!G40*'Monthly Pay Rates'!G$13</f>
        <v>0</v>
      </c>
      <c r="H40" s="165">
        <f>+'Actual Time'!H40*'Monthly Pay Rates'!H$13</f>
        <v>0</v>
      </c>
      <c r="I40" s="163">
        <f>+'Actual Time'!I40*'Monthly Pay Rates'!I$13</f>
        <v>0</v>
      </c>
      <c r="J40" s="163">
        <f>+'Actual Time'!J40*'Monthly Pay Rates'!J$13</f>
        <v>0</v>
      </c>
      <c r="K40" s="163">
        <f>+'Actual Time'!K40*'Monthly Pay Rates'!K$13</f>
        <v>0</v>
      </c>
      <c r="L40" s="163">
        <f>+'Actual Time'!L40*'Monthly Pay Rates'!L$13</f>
        <v>0</v>
      </c>
      <c r="M40" s="163">
        <f>+'Actual Time'!M40*'Monthly Pay Rates'!M$13</f>
        <v>0</v>
      </c>
      <c r="N40" s="163">
        <f>+'Actual Time'!N40*'Monthly Pay Rates'!N$13</f>
        <v>0</v>
      </c>
      <c r="O40" s="163">
        <f>+'Actual Time'!O40*'Monthly Pay Rates'!O$13</f>
        <v>0</v>
      </c>
      <c r="P40" s="164">
        <f>+'Actual Time'!P40*'Monthly Pay Rates'!P$13</f>
        <v>0</v>
      </c>
      <c r="Q40" s="116"/>
      <c r="R40" s="150"/>
    </row>
    <row r="41" spans="1:18" ht="21" customHeight="1" thickBot="1" x14ac:dyDescent="0.3">
      <c r="A41" s="20"/>
      <c r="B41" s="464" t="s">
        <v>16</v>
      </c>
      <c r="C41" s="465"/>
      <c r="D41" s="466"/>
      <c r="E41" s="166">
        <f>+'Actual Time'!E41*'Monthly Pay Rates'!E$13</f>
        <v>0</v>
      </c>
      <c r="F41" s="167">
        <f>+'Actual Time'!F41*'Monthly Pay Rates'!F$13</f>
        <v>0</v>
      </c>
      <c r="G41" s="168">
        <f>+'Actual Time'!G41*'Monthly Pay Rates'!G$13</f>
        <v>0</v>
      </c>
      <c r="H41" s="169">
        <f>+'Actual Time'!H41*'Monthly Pay Rates'!H$13</f>
        <v>0</v>
      </c>
      <c r="I41" s="167">
        <f>+'Actual Time'!I41*'Monthly Pay Rates'!I$13</f>
        <v>0</v>
      </c>
      <c r="J41" s="167">
        <f>+'Actual Time'!J41*'Monthly Pay Rates'!J$13</f>
        <v>0</v>
      </c>
      <c r="K41" s="167">
        <f>+'Actual Time'!K41*'Monthly Pay Rates'!K$13</f>
        <v>0</v>
      </c>
      <c r="L41" s="167">
        <f>+'Actual Time'!L41*'Monthly Pay Rates'!L$13</f>
        <v>0</v>
      </c>
      <c r="M41" s="167">
        <f>+'Actual Time'!M41*'Monthly Pay Rates'!M$13</f>
        <v>0</v>
      </c>
      <c r="N41" s="167">
        <f>+'Actual Time'!N41*'Monthly Pay Rates'!N$13</f>
        <v>0</v>
      </c>
      <c r="O41" s="167">
        <f>+'Actual Time'!O41*'Monthly Pay Rates'!O$13</f>
        <v>0</v>
      </c>
      <c r="P41" s="168">
        <f>+'Actual Time'!P41*'Monthly Pay Rates'!P$13</f>
        <v>0</v>
      </c>
      <c r="Q41" s="116"/>
      <c r="R41" s="151"/>
    </row>
    <row r="42" spans="1:18" ht="15.6" customHeight="1" thickTop="1" x14ac:dyDescent="0.25">
      <c r="A42" s="20"/>
      <c r="B42" s="470" t="s">
        <v>120</v>
      </c>
      <c r="C42" s="471"/>
      <c r="D42" s="472"/>
      <c r="E42" s="135">
        <f t="shared" ref="E42" si="19">SUM(E36:E41)</f>
        <v>0</v>
      </c>
      <c r="F42" s="136">
        <f t="shared" ref="F42:J42" si="20">SUM(F36:F41)</f>
        <v>0</v>
      </c>
      <c r="G42" s="137">
        <f t="shared" si="20"/>
        <v>0</v>
      </c>
      <c r="H42" s="138">
        <f t="shared" si="20"/>
        <v>0</v>
      </c>
      <c r="I42" s="136">
        <f t="shared" si="20"/>
        <v>0</v>
      </c>
      <c r="J42" s="136">
        <f t="shared" si="20"/>
        <v>0</v>
      </c>
      <c r="K42" s="136">
        <f t="shared" ref="K42:P42" si="21">SUM(K36:K41)</f>
        <v>0</v>
      </c>
      <c r="L42" s="136">
        <f t="shared" si="21"/>
        <v>0</v>
      </c>
      <c r="M42" s="136">
        <f t="shared" si="21"/>
        <v>0</v>
      </c>
      <c r="N42" s="136">
        <f t="shared" si="21"/>
        <v>0</v>
      </c>
      <c r="O42" s="136">
        <f t="shared" si="21"/>
        <v>0</v>
      </c>
      <c r="P42" s="137">
        <f t="shared" si="21"/>
        <v>0</v>
      </c>
      <c r="Q42" s="116"/>
      <c r="R42" s="155">
        <f>SUM(E42:P42)</f>
        <v>0</v>
      </c>
    </row>
    <row r="43" spans="1:18" ht="15.6" customHeight="1" x14ac:dyDescent="0.25">
      <c r="A43" s="20"/>
      <c r="B43" s="464" t="s">
        <v>31</v>
      </c>
      <c r="C43" s="465"/>
      <c r="D43" s="466"/>
      <c r="E43" s="162">
        <f>+'Actual Time'!E43*'Monthly Pay Rates'!E$13</f>
        <v>0</v>
      </c>
      <c r="F43" s="163">
        <f>+'Actual Time'!F43*'Monthly Pay Rates'!F$13</f>
        <v>0</v>
      </c>
      <c r="G43" s="164">
        <f>+'Actual Time'!G43*'Monthly Pay Rates'!G$13</f>
        <v>0</v>
      </c>
      <c r="H43" s="165">
        <f>+'Actual Time'!H43*'Monthly Pay Rates'!H$13</f>
        <v>0</v>
      </c>
      <c r="I43" s="163">
        <f>+'Actual Time'!I43*'Monthly Pay Rates'!I$13</f>
        <v>0</v>
      </c>
      <c r="J43" s="163">
        <f>+'Actual Time'!J43*'Monthly Pay Rates'!J$13</f>
        <v>0</v>
      </c>
      <c r="K43" s="163">
        <f>+'Actual Time'!K43*'Monthly Pay Rates'!K$13</f>
        <v>0</v>
      </c>
      <c r="L43" s="163">
        <f>+'Actual Time'!L43*'Monthly Pay Rates'!L$13</f>
        <v>0</v>
      </c>
      <c r="M43" s="163">
        <f>+'Actual Time'!M43*'Monthly Pay Rates'!M$13</f>
        <v>0</v>
      </c>
      <c r="N43" s="163">
        <f>+'Actual Time'!N43*'Monthly Pay Rates'!N$13</f>
        <v>0</v>
      </c>
      <c r="O43" s="163">
        <f>+'Actual Time'!O43*'Monthly Pay Rates'!O$13</f>
        <v>0</v>
      </c>
      <c r="P43" s="164">
        <f>+'Actual Time'!P43*'Monthly Pay Rates'!P$13</f>
        <v>0</v>
      </c>
      <c r="Q43" s="116"/>
      <c r="R43" s="152"/>
    </row>
    <row r="44" spans="1:18" ht="15.6" customHeight="1" thickBot="1" x14ac:dyDescent="0.3">
      <c r="A44" s="20"/>
      <c r="B44" s="473" t="s">
        <v>32</v>
      </c>
      <c r="C44" s="474"/>
      <c r="D44" s="475"/>
      <c r="E44" s="139">
        <f>IF('Actual Time'!E44=" ",0,+'Actual Time'!E44*'Monthly Pay Rates'!E$13)</f>
        <v>0</v>
      </c>
      <c r="F44" s="140">
        <f>IF('Actual Time'!F44=" ",0,+'Actual Time'!F44*'Monthly Pay Rates'!F$13)</f>
        <v>0</v>
      </c>
      <c r="G44" s="141">
        <f>IF('Actual Time'!G44=" ",0,+'Actual Time'!G44*'Monthly Pay Rates'!G$13)</f>
        <v>0</v>
      </c>
      <c r="H44" s="142">
        <f>IF('Actual Time'!H44=" ",0,+'Actual Time'!H44*'Monthly Pay Rates'!H$13)</f>
        <v>0</v>
      </c>
      <c r="I44" s="140">
        <f>IF('Actual Time'!I44=" ",0,+'Actual Time'!I44*'Monthly Pay Rates'!I$13)</f>
        <v>0</v>
      </c>
      <c r="J44" s="140">
        <f>IF('Actual Time'!J44=" ",0,+'Actual Time'!J44*'Monthly Pay Rates'!J$13)</f>
        <v>0</v>
      </c>
      <c r="K44" s="140">
        <f>IF('Actual Time'!K44=" ",0,+'Actual Time'!K44*'Monthly Pay Rates'!K$13)</f>
        <v>0</v>
      </c>
      <c r="L44" s="140">
        <f>IF('Actual Time'!L44=" ",0,+'Actual Time'!L44*'Monthly Pay Rates'!L$13)</f>
        <v>0</v>
      </c>
      <c r="M44" s="140">
        <f>IF('Actual Time'!M44=" ",0,+'Actual Time'!M44*'Monthly Pay Rates'!M$13)</f>
        <v>0</v>
      </c>
      <c r="N44" s="140">
        <f>IF('Actual Time'!N44=" ",0,+'Actual Time'!N44*'Monthly Pay Rates'!N$13)</f>
        <v>0</v>
      </c>
      <c r="O44" s="140">
        <f>IF('Actual Time'!O44=" ",0,+'Actual Time'!O44*'Monthly Pay Rates'!O$13)</f>
        <v>0</v>
      </c>
      <c r="P44" s="141">
        <f>IF('Actual Time'!P44=" ",0,+'Actual Time'!P44*'Monthly Pay Rates'!P$13)</f>
        <v>0</v>
      </c>
      <c r="Q44" s="116"/>
      <c r="R44" s="153"/>
    </row>
    <row r="45" spans="1:18" ht="15.75" customHeight="1" thickTop="1" thickBot="1" x14ac:dyDescent="0.3">
      <c r="A45" s="20"/>
      <c r="B45" s="458" t="s">
        <v>118</v>
      </c>
      <c r="C45" s="459"/>
      <c r="D45" s="460"/>
      <c r="E45" s="143">
        <f t="shared" ref="E45:J45" si="22">SUM(E42:E44)</f>
        <v>0</v>
      </c>
      <c r="F45" s="144">
        <f t="shared" si="22"/>
        <v>0</v>
      </c>
      <c r="G45" s="145">
        <f t="shared" si="22"/>
        <v>0</v>
      </c>
      <c r="H45" s="146">
        <f t="shared" si="22"/>
        <v>0</v>
      </c>
      <c r="I45" s="144">
        <f t="shared" si="22"/>
        <v>0</v>
      </c>
      <c r="J45" s="144">
        <f t="shared" si="22"/>
        <v>0</v>
      </c>
      <c r="K45" s="144">
        <f t="shared" ref="K45" si="23">SUM(K42:K44)</f>
        <v>0</v>
      </c>
      <c r="L45" s="144">
        <f t="shared" ref="L45" si="24">SUM(L42:L44)</f>
        <v>0</v>
      </c>
      <c r="M45" s="144">
        <f t="shared" ref="M45" si="25">SUM(M42:M44)</f>
        <v>0</v>
      </c>
      <c r="N45" s="144">
        <f t="shared" ref="N45" si="26">SUM(N42:N44)</f>
        <v>0</v>
      </c>
      <c r="O45" s="144">
        <f t="shared" ref="O45" si="27">SUM(O42:O44)</f>
        <v>0</v>
      </c>
      <c r="P45" s="145">
        <f t="shared" ref="P45" si="28">SUM(P42:P44)</f>
        <v>0</v>
      </c>
      <c r="Q45" s="116"/>
      <c r="R45" s="154">
        <f>SUM(E45:P45)</f>
        <v>0</v>
      </c>
    </row>
    <row r="46" spans="1:18" ht="15.75" customHeight="1" thickBot="1" x14ac:dyDescent="0.3">
      <c r="A46" s="25"/>
      <c r="B46" s="26"/>
      <c r="C46" s="26"/>
      <c r="D46" s="26"/>
      <c r="E46" s="118"/>
      <c r="F46" s="118"/>
      <c r="G46" s="119"/>
      <c r="H46" s="118"/>
      <c r="I46" s="118"/>
      <c r="J46" s="118"/>
      <c r="K46" s="118"/>
      <c r="L46" s="118"/>
      <c r="M46" s="118"/>
      <c r="N46" s="118"/>
      <c r="O46" s="118"/>
      <c r="P46" s="120"/>
      <c r="Q46" s="116"/>
      <c r="R46" s="116"/>
    </row>
    <row r="47" spans="1:18" ht="15.75" customHeight="1" thickBot="1" x14ac:dyDescent="0.3">
      <c r="A47" s="125">
        <f>+'Actual Time'!A47</f>
        <v>4</v>
      </c>
      <c r="B47" s="156" t="str">
        <f>'Monthly Pay Rates'!B14</f>
        <v/>
      </c>
      <c r="C47" s="157"/>
      <c r="D47" s="157"/>
      <c r="E47" s="55"/>
      <c r="F47" s="56"/>
      <c r="G47" s="57"/>
      <c r="H47" s="56"/>
      <c r="I47" s="56"/>
      <c r="J47" s="56"/>
      <c r="K47" s="56"/>
      <c r="L47" s="56"/>
      <c r="M47" s="56"/>
      <c r="N47" s="56"/>
      <c r="O47" s="56"/>
      <c r="P47" s="57"/>
      <c r="R47" s="148"/>
    </row>
    <row r="48" spans="1:18" ht="33" customHeight="1" x14ac:dyDescent="0.25">
      <c r="A48" s="20"/>
      <c r="B48" s="461" t="s">
        <v>12</v>
      </c>
      <c r="C48" s="462"/>
      <c r="D48" s="463"/>
      <c r="E48" s="158">
        <f>+'Actual Time'!E48*'Monthly Pay Rates'!E$14</f>
        <v>0</v>
      </c>
      <c r="F48" s="159">
        <f>+'Actual Time'!F48*'Monthly Pay Rates'!F$14</f>
        <v>0</v>
      </c>
      <c r="G48" s="160">
        <f>+'Actual Time'!G48*'Monthly Pay Rates'!G$14</f>
        <v>0</v>
      </c>
      <c r="H48" s="161">
        <f>+'Actual Time'!H48*'Monthly Pay Rates'!H$14</f>
        <v>0</v>
      </c>
      <c r="I48" s="159">
        <f>+'Actual Time'!I48*'Monthly Pay Rates'!I$14</f>
        <v>0</v>
      </c>
      <c r="J48" s="159">
        <f>+'Actual Time'!J48*'Monthly Pay Rates'!J$14</f>
        <v>0</v>
      </c>
      <c r="K48" s="159">
        <f>+'Actual Time'!K48*'Monthly Pay Rates'!K$14</f>
        <v>0</v>
      </c>
      <c r="L48" s="159">
        <f>+'Actual Time'!L48*'Monthly Pay Rates'!L$14</f>
        <v>0</v>
      </c>
      <c r="M48" s="159">
        <f>+'Actual Time'!M48*'Monthly Pay Rates'!M$14</f>
        <v>0</v>
      </c>
      <c r="N48" s="159">
        <f>+'Actual Time'!N48*'Monthly Pay Rates'!N$14</f>
        <v>0</v>
      </c>
      <c r="O48" s="159">
        <f>+'Actual Time'!O48*'Monthly Pay Rates'!O$14</f>
        <v>0</v>
      </c>
      <c r="P48" s="160">
        <f>+'Actual Time'!P48*'Monthly Pay Rates'!P$14</f>
        <v>0</v>
      </c>
      <c r="Q48" s="116"/>
      <c r="R48" s="149"/>
    </row>
    <row r="49" spans="1:18" ht="43.15" customHeight="1" x14ac:dyDescent="0.25">
      <c r="A49" s="20"/>
      <c r="B49" s="464" t="s">
        <v>18</v>
      </c>
      <c r="C49" s="465"/>
      <c r="D49" s="466"/>
      <c r="E49" s="162">
        <f>+'Actual Time'!E49*'Monthly Pay Rates'!E$14</f>
        <v>0</v>
      </c>
      <c r="F49" s="163">
        <f>+'Actual Time'!F49*'Monthly Pay Rates'!F$14</f>
        <v>0</v>
      </c>
      <c r="G49" s="164">
        <f>+'Actual Time'!G49*'Monthly Pay Rates'!G$14</f>
        <v>0</v>
      </c>
      <c r="H49" s="165">
        <f>+'Actual Time'!H49*'Monthly Pay Rates'!H$14</f>
        <v>0</v>
      </c>
      <c r="I49" s="163">
        <f>+'Actual Time'!I49*'Monthly Pay Rates'!I$14</f>
        <v>0</v>
      </c>
      <c r="J49" s="163">
        <f>+'Actual Time'!J49*'Monthly Pay Rates'!J$14</f>
        <v>0</v>
      </c>
      <c r="K49" s="163">
        <f>+'Actual Time'!K49*'Monthly Pay Rates'!K$14</f>
        <v>0</v>
      </c>
      <c r="L49" s="163">
        <f>+'Actual Time'!L49*'Monthly Pay Rates'!L$14</f>
        <v>0</v>
      </c>
      <c r="M49" s="163">
        <f>+'Actual Time'!M49*'Monthly Pay Rates'!M$14</f>
        <v>0</v>
      </c>
      <c r="N49" s="163">
        <f>+'Actual Time'!N49*'Monthly Pay Rates'!N$14</f>
        <v>0</v>
      </c>
      <c r="O49" s="163">
        <f>+'Actual Time'!O49*'Monthly Pay Rates'!O$14</f>
        <v>0</v>
      </c>
      <c r="P49" s="164">
        <f>+'Actual Time'!P49*'Monthly Pay Rates'!P$14</f>
        <v>0</v>
      </c>
      <c r="Q49" s="116"/>
      <c r="R49" s="150"/>
    </row>
    <row r="50" spans="1:18" ht="33" customHeight="1" x14ac:dyDescent="0.25">
      <c r="A50" s="20"/>
      <c r="B50" s="467" t="s">
        <v>15</v>
      </c>
      <c r="C50" s="468"/>
      <c r="D50" s="469"/>
      <c r="E50" s="162">
        <f>+'Actual Time'!E50*'Monthly Pay Rates'!E$14</f>
        <v>0</v>
      </c>
      <c r="F50" s="163">
        <f>+'Actual Time'!F50*'Monthly Pay Rates'!F$14</f>
        <v>0</v>
      </c>
      <c r="G50" s="164">
        <f>+'Actual Time'!G50*'Monthly Pay Rates'!G$14</f>
        <v>0</v>
      </c>
      <c r="H50" s="165">
        <f>+'Actual Time'!H50*'Monthly Pay Rates'!H$14</f>
        <v>0</v>
      </c>
      <c r="I50" s="163">
        <f>+'Actual Time'!I50*'Monthly Pay Rates'!I$14</f>
        <v>0</v>
      </c>
      <c r="J50" s="163">
        <f>+'Actual Time'!J50*'Monthly Pay Rates'!J$14</f>
        <v>0</v>
      </c>
      <c r="K50" s="163">
        <f>+'Actual Time'!K50*'Monthly Pay Rates'!K$14</f>
        <v>0</v>
      </c>
      <c r="L50" s="163">
        <f>+'Actual Time'!L50*'Monthly Pay Rates'!L$14</f>
        <v>0</v>
      </c>
      <c r="M50" s="163">
        <f>+'Actual Time'!M50*'Monthly Pay Rates'!M$14</f>
        <v>0</v>
      </c>
      <c r="N50" s="163">
        <f>+'Actual Time'!N50*'Monthly Pay Rates'!N$14</f>
        <v>0</v>
      </c>
      <c r="O50" s="163">
        <f>+'Actual Time'!O50*'Monthly Pay Rates'!O$14</f>
        <v>0</v>
      </c>
      <c r="P50" s="164">
        <f>+'Actual Time'!P50*'Monthly Pay Rates'!P$14</f>
        <v>0</v>
      </c>
      <c r="Q50" s="116"/>
      <c r="R50" s="150"/>
    </row>
    <row r="51" spans="1:18" ht="26.45" customHeight="1" x14ac:dyDescent="0.25">
      <c r="A51" s="20"/>
      <c r="B51" s="467" t="s">
        <v>13</v>
      </c>
      <c r="C51" s="468"/>
      <c r="D51" s="469"/>
      <c r="E51" s="162">
        <f>+'Actual Time'!E51*'Monthly Pay Rates'!E$14</f>
        <v>0</v>
      </c>
      <c r="F51" s="163">
        <f>+'Actual Time'!F51*'Monthly Pay Rates'!F$14</f>
        <v>0</v>
      </c>
      <c r="G51" s="164">
        <f>+'Actual Time'!G51*'Monthly Pay Rates'!G$14</f>
        <v>0</v>
      </c>
      <c r="H51" s="165">
        <f>+'Actual Time'!H51*'Monthly Pay Rates'!H$14</f>
        <v>0</v>
      </c>
      <c r="I51" s="163">
        <f>+'Actual Time'!I51*'Monthly Pay Rates'!I$14</f>
        <v>0</v>
      </c>
      <c r="J51" s="163">
        <f>+'Actual Time'!J51*'Monthly Pay Rates'!J$14</f>
        <v>0</v>
      </c>
      <c r="K51" s="163">
        <f>+'Actual Time'!K51*'Monthly Pay Rates'!K$14</f>
        <v>0</v>
      </c>
      <c r="L51" s="163">
        <f>+'Actual Time'!L51*'Monthly Pay Rates'!L$14</f>
        <v>0</v>
      </c>
      <c r="M51" s="163">
        <f>+'Actual Time'!M51*'Monthly Pay Rates'!M$14</f>
        <v>0</v>
      </c>
      <c r="N51" s="163">
        <f>+'Actual Time'!N51*'Monthly Pay Rates'!N$14</f>
        <v>0</v>
      </c>
      <c r="O51" s="163">
        <f>+'Actual Time'!O51*'Monthly Pay Rates'!O$14</f>
        <v>0</v>
      </c>
      <c r="P51" s="164">
        <f>+'Actual Time'!P51*'Monthly Pay Rates'!P$14</f>
        <v>0</v>
      </c>
      <c r="Q51" s="116"/>
      <c r="R51" s="150"/>
    </row>
    <row r="52" spans="1:18" ht="30" customHeight="1" x14ac:dyDescent="0.25">
      <c r="A52" s="20"/>
      <c r="B52" s="467" t="s">
        <v>14</v>
      </c>
      <c r="C52" s="468"/>
      <c r="D52" s="469"/>
      <c r="E52" s="162">
        <f>+'Actual Time'!E52*'Monthly Pay Rates'!E$14</f>
        <v>0</v>
      </c>
      <c r="F52" s="163">
        <f>+'Actual Time'!F52*'Monthly Pay Rates'!F$14</f>
        <v>0</v>
      </c>
      <c r="G52" s="164">
        <f>+'Actual Time'!G52*'Monthly Pay Rates'!G$14</f>
        <v>0</v>
      </c>
      <c r="H52" s="165">
        <f>+'Actual Time'!H52*'Monthly Pay Rates'!H$14</f>
        <v>0</v>
      </c>
      <c r="I52" s="163">
        <f>+'Actual Time'!I52*'Monthly Pay Rates'!I$14</f>
        <v>0</v>
      </c>
      <c r="J52" s="163">
        <f>+'Actual Time'!J52*'Monthly Pay Rates'!J$14</f>
        <v>0</v>
      </c>
      <c r="K52" s="163">
        <f>+'Actual Time'!K52*'Monthly Pay Rates'!K$14</f>
        <v>0</v>
      </c>
      <c r="L52" s="163">
        <f>+'Actual Time'!L52*'Monthly Pay Rates'!L$14</f>
        <v>0</v>
      </c>
      <c r="M52" s="163">
        <f>+'Actual Time'!M52*'Monthly Pay Rates'!M$14</f>
        <v>0</v>
      </c>
      <c r="N52" s="163">
        <f>+'Actual Time'!N52*'Monthly Pay Rates'!N$14</f>
        <v>0</v>
      </c>
      <c r="O52" s="163">
        <f>+'Actual Time'!O52*'Monthly Pay Rates'!O$14</f>
        <v>0</v>
      </c>
      <c r="P52" s="164">
        <f>+'Actual Time'!P52*'Monthly Pay Rates'!P$14</f>
        <v>0</v>
      </c>
      <c r="Q52" s="116"/>
      <c r="R52" s="150"/>
    </row>
    <row r="53" spans="1:18" ht="16.5" thickBot="1" x14ac:dyDescent="0.3">
      <c r="A53" s="20"/>
      <c r="B53" s="464" t="s">
        <v>16</v>
      </c>
      <c r="C53" s="465"/>
      <c r="D53" s="466"/>
      <c r="E53" s="166">
        <f>+'Actual Time'!E53*'Monthly Pay Rates'!E$14</f>
        <v>0</v>
      </c>
      <c r="F53" s="167">
        <f>+'Actual Time'!F53*'Monthly Pay Rates'!F$14</f>
        <v>0</v>
      </c>
      <c r="G53" s="168">
        <f>+'Actual Time'!G53*'Monthly Pay Rates'!G$14</f>
        <v>0</v>
      </c>
      <c r="H53" s="169">
        <f>+'Actual Time'!H53*'Monthly Pay Rates'!H$14</f>
        <v>0</v>
      </c>
      <c r="I53" s="167">
        <f>+'Actual Time'!I53*'Monthly Pay Rates'!I$14</f>
        <v>0</v>
      </c>
      <c r="J53" s="167">
        <f>+'Actual Time'!J53*'Monthly Pay Rates'!J$14</f>
        <v>0</v>
      </c>
      <c r="K53" s="167">
        <f>+'Actual Time'!K53*'Monthly Pay Rates'!K$14</f>
        <v>0</v>
      </c>
      <c r="L53" s="167">
        <f>+'Actual Time'!L53*'Monthly Pay Rates'!L$14</f>
        <v>0</v>
      </c>
      <c r="M53" s="167">
        <f>+'Actual Time'!M53*'Monthly Pay Rates'!M$14</f>
        <v>0</v>
      </c>
      <c r="N53" s="167">
        <f>+'Actual Time'!N53*'Monthly Pay Rates'!N$14</f>
        <v>0</v>
      </c>
      <c r="O53" s="167">
        <f>+'Actual Time'!O53*'Monthly Pay Rates'!O$14</f>
        <v>0</v>
      </c>
      <c r="P53" s="168">
        <f>+'Actual Time'!P53*'Monthly Pay Rates'!P$14</f>
        <v>0</v>
      </c>
      <c r="Q53" s="116"/>
      <c r="R53" s="151"/>
    </row>
    <row r="54" spans="1:18" ht="15.6" customHeight="1" thickTop="1" x14ac:dyDescent="0.25">
      <c r="A54" s="20"/>
      <c r="B54" s="470" t="s">
        <v>120</v>
      </c>
      <c r="C54" s="471"/>
      <c r="D54" s="472"/>
      <c r="E54" s="135">
        <f t="shared" ref="E54" si="29">SUM(E48:E53)</f>
        <v>0</v>
      </c>
      <c r="F54" s="136">
        <f t="shared" ref="F54:J54" si="30">SUM(F48:F53)</f>
        <v>0</v>
      </c>
      <c r="G54" s="137">
        <f t="shared" si="30"/>
        <v>0</v>
      </c>
      <c r="H54" s="138">
        <f t="shared" si="30"/>
        <v>0</v>
      </c>
      <c r="I54" s="136">
        <f t="shared" si="30"/>
        <v>0</v>
      </c>
      <c r="J54" s="136">
        <f t="shared" si="30"/>
        <v>0</v>
      </c>
      <c r="K54" s="136">
        <f t="shared" ref="K54:P54" si="31">SUM(K48:K53)</f>
        <v>0</v>
      </c>
      <c r="L54" s="136">
        <f t="shared" si="31"/>
        <v>0</v>
      </c>
      <c r="M54" s="136">
        <f t="shared" si="31"/>
        <v>0</v>
      </c>
      <c r="N54" s="136">
        <f t="shared" si="31"/>
        <v>0</v>
      </c>
      <c r="O54" s="136">
        <f t="shared" si="31"/>
        <v>0</v>
      </c>
      <c r="P54" s="137">
        <f t="shared" si="31"/>
        <v>0</v>
      </c>
      <c r="Q54" s="116"/>
      <c r="R54" s="155">
        <f>SUM(E54:P54)</f>
        <v>0</v>
      </c>
    </row>
    <row r="55" spans="1:18" ht="15.6" customHeight="1" x14ac:dyDescent="0.25">
      <c r="A55" s="20"/>
      <c r="B55" s="464" t="s">
        <v>31</v>
      </c>
      <c r="C55" s="465"/>
      <c r="D55" s="466"/>
      <c r="E55" s="162">
        <f>+'Actual Time'!E55*'Monthly Pay Rates'!E$14</f>
        <v>0</v>
      </c>
      <c r="F55" s="163">
        <f>+'Actual Time'!F55*'Monthly Pay Rates'!F$14</f>
        <v>0</v>
      </c>
      <c r="G55" s="164">
        <f>+'Actual Time'!G55*'Monthly Pay Rates'!G$14</f>
        <v>0</v>
      </c>
      <c r="H55" s="165">
        <f>+'Actual Time'!H55*'Monthly Pay Rates'!H$14</f>
        <v>0</v>
      </c>
      <c r="I55" s="163">
        <f>+'Actual Time'!I55*'Monthly Pay Rates'!I$14</f>
        <v>0</v>
      </c>
      <c r="J55" s="163">
        <f>+'Actual Time'!J55*'Monthly Pay Rates'!J$14</f>
        <v>0</v>
      </c>
      <c r="K55" s="163">
        <f>+'Actual Time'!K55*'Monthly Pay Rates'!K$14</f>
        <v>0</v>
      </c>
      <c r="L55" s="163">
        <f>+'Actual Time'!L55*'Monthly Pay Rates'!L$14</f>
        <v>0</v>
      </c>
      <c r="M55" s="163">
        <f>+'Actual Time'!M55*'Monthly Pay Rates'!M$14</f>
        <v>0</v>
      </c>
      <c r="N55" s="163">
        <f>+'Actual Time'!N55*'Monthly Pay Rates'!N$14</f>
        <v>0</v>
      </c>
      <c r="O55" s="163">
        <f>+'Actual Time'!O55*'Monthly Pay Rates'!O$14</f>
        <v>0</v>
      </c>
      <c r="P55" s="164">
        <f>+'Actual Time'!P55*'Monthly Pay Rates'!P$14</f>
        <v>0</v>
      </c>
      <c r="Q55" s="116"/>
      <c r="R55" s="152"/>
    </row>
    <row r="56" spans="1:18" ht="15.6" customHeight="1" thickBot="1" x14ac:dyDescent="0.3">
      <c r="A56" s="20"/>
      <c r="B56" s="473" t="s">
        <v>32</v>
      </c>
      <c r="C56" s="474"/>
      <c r="D56" s="475"/>
      <c r="E56" s="139">
        <f>IF(+'Actual Time'!E56=" ",0,+'Actual Time'!E56*'Monthly Pay Rates'!E$14)</f>
        <v>0</v>
      </c>
      <c r="F56" s="140">
        <f>IF(+'Actual Time'!F56=" ",0,+'Actual Time'!F56*'Monthly Pay Rates'!F$14)</f>
        <v>0</v>
      </c>
      <c r="G56" s="141">
        <f>IF(+'Actual Time'!G56=" ",0,+'Actual Time'!G56*'Monthly Pay Rates'!G$14)</f>
        <v>0</v>
      </c>
      <c r="H56" s="142">
        <f>IF(+'Actual Time'!H56=" ",0,+'Actual Time'!H56*'Monthly Pay Rates'!H$14)</f>
        <v>0</v>
      </c>
      <c r="I56" s="140">
        <f>IF(+'Actual Time'!I56=" ",0,+'Actual Time'!I56*'Monthly Pay Rates'!I$14)</f>
        <v>0</v>
      </c>
      <c r="J56" s="140">
        <f>IF(+'Actual Time'!J56=" ",0,+'Actual Time'!J56*'Monthly Pay Rates'!J$14)</f>
        <v>0</v>
      </c>
      <c r="K56" s="140">
        <f>IF(+'Actual Time'!K56=" ",0,+'Actual Time'!K56*'Monthly Pay Rates'!K$14)</f>
        <v>0</v>
      </c>
      <c r="L56" s="140">
        <f>IF(+'Actual Time'!L56=" ",0,+'Actual Time'!L56*'Monthly Pay Rates'!L$14)</f>
        <v>0</v>
      </c>
      <c r="M56" s="140">
        <f>IF(+'Actual Time'!M56=" ",0,+'Actual Time'!M56*'Monthly Pay Rates'!M$14)</f>
        <v>0</v>
      </c>
      <c r="N56" s="140">
        <f>IF(+'Actual Time'!N56=" ",0,+'Actual Time'!N56*'Monthly Pay Rates'!N$14)</f>
        <v>0</v>
      </c>
      <c r="O56" s="140">
        <f>IF(+'Actual Time'!O56=" ",0,+'Actual Time'!O56*'Monthly Pay Rates'!O$14)</f>
        <v>0</v>
      </c>
      <c r="P56" s="141">
        <f>IF(+'Actual Time'!P56=" ",0,+'Actual Time'!P56*'Monthly Pay Rates'!P$14)</f>
        <v>0</v>
      </c>
      <c r="Q56" s="116"/>
      <c r="R56" s="153"/>
    </row>
    <row r="57" spans="1:18" ht="15.75" customHeight="1" thickTop="1" thickBot="1" x14ac:dyDescent="0.3">
      <c r="A57" s="20"/>
      <c r="B57" s="458" t="s">
        <v>118</v>
      </c>
      <c r="C57" s="459"/>
      <c r="D57" s="460"/>
      <c r="E57" s="143">
        <f t="shared" ref="E57:J57" si="32">SUM(E54:E56)</f>
        <v>0</v>
      </c>
      <c r="F57" s="144">
        <f t="shared" si="32"/>
        <v>0</v>
      </c>
      <c r="G57" s="145">
        <f t="shared" si="32"/>
        <v>0</v>
      </c>
      <c r="H57" s="146">
        <f t="shared" si="32"/>
        <v>0</v>
      </c>
      <c r="I57" s="144">
        <f t="shared" si="32"/>
        <v>0</v>
      </c>
      <c r="J57" s="144">
        <f t="shared" si="32"/>
        <v>0</v>
      </c>
      <c r="K57" s="144">
        <f t="shared" ref="K57" si="33">SUM(K54:K56)</f>
        <v>0</v>
      </c>
      <c r="L57" s="144">
        <f t="shared" ref="L57" si="34">SUM(L54:L56)</f>
        <v>0</v>
      </c>
      <c r="M57" s="144">
        <f t="shared" ref="M57" si="35">SUM(M54:M56)</f>
        <v>0</v>
      </c>
      <c r="N57" s="144">
        <f t="shared" ref="N57" si="36">SUM(N54:N56)</f>
        <v>0</v>
      </c>
      <c r="O57" s="144">
        <f t="shared" ref="O57" si="37">SUM(O54:O56)</f>
        <v>0</v>
      </c>
      <c r="P57" s="145">
        <f t="shared" ref="P57" si="38">SUM(P54:P56)</f>
        <v>0</v>
      </c>
      <c r="Q57" s="116"/>
      <c r="R57" s="154">
        <f>SUM(E57:P57)</f>
        <v>0</v>
      </c>
    </row>
    <row r="58" spans="1:18" ht="15.75" customHeight="1" thickBot="1" x14ac:dyDescent="0.3">
      <c r="A58" s="25"/>
      <c r="B58" s="26"/>
      <c r="C58" s="26"/>
      <c r="D58" s="26"/>
      <c r="E58" s="118"/>
      <c r="F58" s="118"/>
      <c r="G58" s="119"/>
      <c r="H58" s="118"/>
      <c r="I58" s="118"/>
      <c r="J58" s="118"/>
      <c r="K58" s="118"/>
      <c r="L58" s="118"/>
      <c r="M58" s="118"/>
      <c r="N58" s="118"/>
      <c r="O58" s="118"/>
      <c r="P58" s="120"/>
      <c r="Q58" s="116"/>
      <c r="R58" s="116"/>
    </row>
    <row r="59" spans="1:18" ht="15.75" customHeight="1" thickBot="1" x14ac:dyDescent="0.3">
      <c r="A59" s="125">
        <f>+'Actual Time'!A59</f>
        <v>5</v>
      </c>
      <c r="B59" s="156" t="str">
        <f>'Monthly Pay Rates'!B15</f>
        <v/>
      </c>
      <c r="C59" s="157"/>
      <c r="D59" s="157"/>
      <c r="E59" s="55"/>
      <c r="F59" s="56"/>
      <c r="G59" s="57"/>
      <c r="H59" s="56"/>
      <c r="I59" s="56"/>
      <c r="J59" s="56"/>
      <c r="K59" s="56"/>
      <c r="L59" s="56"/>
      <c r="M59" s="56"/>
      <c r="N59" s="56"/>
      <c r="O59" s="56"/>
      <c r="P59" s="57"/>
      <c r="R59" s="148"/>
    </row>
    <row r="60" spans="1:18" ht="31.9" customHeight="1" x14ac:dyDescent="0.25">
      <c r="A60" s="20"/>
      <c r="B60" s="461" t="s">
        <v>12</v>
      </c>
      <c r="C60" s="462"/>
      <c r="D60" s="463"/>
      <c r="E60" s="158">
        <f>+'Actual Time'!E60*'Monthly Pay Rates'!E$15</f>
        <v>0</v>
      </c>
      <c r="F60" s="159">
        <f>+'Actual Time'!F60*'Monthly Pay Rates'!F$15</f>
        <v>0</v>
      </c>
      <c r="G60" s="160">
        <f>+'Actual Time'!G60*'Monthly Pay Rates'!G$15</f>
        <v>0</v>
      </c>
      <c r="H60" s="161">
        <f>+'Actual Time'!H60*'Monthly Pay Rates'!H$15</f>
        <v>0</v>
      </c>
      <c r="I60" s="159">
        <f>+'Actual Time'!I60*'Monthly Pay Rates'!I$15</f>
        <v>0</v>
      </c>
      <c r="J60" s="159">
        <f>+'Actual Time'!J60*'Monthly Pay Rates'!J$15</f>
        <v>0</v>
      </c>
      <c r="K60" s="159">
        <f>+'Actual Time'!K60*'Monthly Pay Rates'!K$15</f>
        <v>0</v>
      </c>
      <c r="L60" s="159">
        <f>+'Actual Time'!L60*'Monthly Pay Rates'!L$15</f>
        <v>0</v>
      </c>
      <c r="M60" s="159">
        <f>+'Actual Time'!M60*'Monthly Pay Rates'!M$15</f>
        <v>0</v>
      </c>
      <c r="N60" s="159">
        <f>+'Actual Time'!N60*'Monthly Pay Rates'!N$15</f>
        <v>0</v>
      </c>
      <c r="O60" s="159">
        <f>+'Actual Time'!O60*'Monthly Pay Rates'!O$15</f>
        <v>0</v>
      </c>
      <c r="P60" s="160">
        <f>+'Actual Time'!P60*'Monthly Pay Rates'!P$15</f>
        <v>0</v>
      </c>
      <c r="Q60" s="116"/>
      <c r="R60" s="149"/>
    </row>
    <row r="61" spans="1:18" ht="42.6" customHeight="1" x14ac:dyDescent="0.25">
      <c r="A61" s="20"/>
      <c r="B61" s="464" t="s">
        <v>18</v>
      </c>
      <c r="C61" s="465"/>
      <c r="D61" s="466"/>
      <c r="E61" s="162">
        <f>+'Actual Time'!E61*'Monthly Pay Rates'!E$15</f>
        <v>0</v>
      </c>
      <c r="F61" s="163">
        <f>+'Actual Time'!F61*'Monthly Pay Rates'!F$15</f>
        <v>0</v>
      </c>
      <c r="G61" s="164">
        <f>+'Actual Time'!G61*'Monthly Pay Rates'!G$15</f>
        <v>0</v>
      </c>
      <c r="H61" s="165">
        <f>+'Actual Time'!H61*'Monthly Pay Rates'!H$15</f>
        <v>0</v>
      </c>
      <c r="I61" s="163">
        <f>+'Actual Time'!I61*'Monthly Pay Rates'!I$15</f>
        <v>0</v>
      </c>
      <c r="J61" s="163">
        <f>+'Actual Time'!J61*'Monthly Pay Rates'!J$15</f>
        <v>0</v>
      </c>
      <c r="K61" s="163">
        <f>+'Actual Time'!K61*'Monthly Pay Rates'!K$15</f>
        <v>0</v>
      </c>
      <c r="L61" s="163">
        <f>+'Actual Time'!L61*'Monthly Pay Rates'!L$15</f>
        <v>0</v>
      </c>
      <c r="M61" s="163">
        <f>+'Actual Time'!M61*'Monthly Pay Rates'!M$15</f>
        <v>0</v>
      </c>
      <c r="N61" s="163">
        <f>+'Actual Time'!N61*'Monthly Pay Rates'!N$15</f>
        <v>0</v>
      </c>
      <c r="O61" s="163">
        <f>+'Actual Time'!O61*'Monthly Pay Rates'!O$15</f>
        <v>0</v>
      </c>
      <c r="P61" s="164">
        <f>+'Actual Time'!P61*'Monthly Pay Rates'!P$15</f>
        <v>0</v>
      </c>
      <c r="Q61" s="116"/>
      <c r="R61" s="150"/>
    </row>
    <row r="62" spans="1:18" ht="28.9" customHeight="1" x14ac:dyDescent="0.25">
      <c r="A62" s="20"/>
      <c r="B62" s="467" t="s">
        <v>15</v>
      </c>
      <c r="C62" s="468"/>
      <c r="D62" s="469"/>
      <c r="E62" s="162">
        <f>+'Actual Time'!E62*'Monthly Pay Rates'!E$15</f>
        <v>0</v>
      </c>
      <c r="F62" s="163">
        <f>+'Actual Time'!F62*'Monthly Pay Rates'!F$15</f>
        <v>0</v>
      </c>
      <c r="G62" s="164">
        <f>+'Actual Time'!G62*'Monthly Pay Rates'!G$15</f>
        <v>0</v>
      </c>
      <c r="H62" s="165">
        <f>+'Actual Time'!H62*'Monthly Pay Rates'!H$15</f>
        <v>0</v>
      </c>
      <c r="I62" s="163">
        <f>+'Actual Time'!I62*'Monthly Pay Rates'!I$15</f>
        <v>0</v>
      </c>
      <c r="J62" s="163">
        <f>+'Actual Time'!J62*'Monthly Pay Rates'!J$15</f>
        <v>0</v>
      </c>
      <c r="K62" s="163">
        <f>+'Actual Time'!K62*'Monthly Pay Rates'!K$15</f>
        <v>0</v>
      </c>
      <c r="L62" s="163">
        <f>+'Actual Time'!L62*'Monthly Pay Rates'!L$15</f>
        <v>0</v>
      </c>
      <c r="M62" s="163">
        <f>+'Actual Time'!M62*'Monthly Pay Rates'!M$15</f>
        <v>0</v>
      </c>
      <c r="N62" s="163">
        <f>+'Actual Time'!N62*'Monthly Pay Rates'!N$15</f>
        <v>0</v>
      </c>
      <c r="O62" s="163">
        <f>+'Actual Time'!O62*'Monthly Pay Rates'!O$15</f>
        <v>0</v>
      </c>
      <c r="P62" s="164">
        <f>+'Actual Time'!P62*'Monthly Pay Rates'!P$15</f>
        <v>0</v>
      </c>
      <c r="Q62" s="116"/>
      <c r="R62" s="150"/>
    </row>
    <row r="63" spans="1:18" ht="28.15" customHeight="1" x14ac:dyDescent="0.25">
      <c r="A63" s="20"/>
      <c r="B63" s="467" t="s">
        <v>13</v>
      </c>
      <c r="C63" s="468"/>
      <c r="D63" s="469"/>
      <c r="E63" s="162">
        <f>+'Actual Time'!E63*'Monthly Pay Rates'!E$15</f>
        <v>0</v>
      </c>
      <c r="F63" s="163">
        <f>+'Actual Time'!F63*'Monthly Pay Rates'!F$15</f>
        <v>0</v>
      </c>
      <c r="G63" s="164">
        <f>+'Actual Time'!G63*'Monthly Pay Rates'!G$15</f>
        <v>0</v>
      </c>
      <c r="H63" s="165">
        <f>+'Actual Time'!H63*'Monthly Pay Rates'!H$15</f>
        <v>0</v>
      </c>
      <c r="I63" s="163">
        <f>+'Actual Time'!I63*'Monthly Pay Rates'!I$15</f>
        <v>0</v>
      </c>
      <c r="J63" s="163">
        <f>+'Actual Time'!J63*'Monthly Pay Rates'!J$15</f>
        <v>0</v>
      </c>
      <c r="K63" s="163">
        <f>+'Actual Time'!K63*'Monthly Pay Rates'!K$15</f>
        <v>0</v>
      </c>
      <c r="L63" s="163">
        <f>+'Actual Time'!L63*'Monthly Pay Rates'!L$15</f>
        <v>0</v>
      </c>
      <c r="M63" s="163">
        <f>+'Actual Time'!M63*'Monthly Pay Rates'!M$15</f>
        <v>0</v>
      </c>
      <c r="N63" s="163">
        <f>+'Actual Time'!N63*'Monthly Pay Rates'!N$15</f>
        <v>0</v>
      </c>
      <c r="O63" s="163">
        <f>+'Actual Time'!O63*'Monthly Pay Rates'!O$15</f>
        <v>0</v>
      </c>
      <c r="P63" s="164">
        <f>+'Actual Time'!P63*'Monthly Pay Rates'!P$15</f>
        <v>0</v>
      </c>
      <c r="Q63" s="116"/>
      <c r="R63" s="150"/>
    </row>
    <row r="64" spans="1:18" ht="28.15" customHeight="1" x14ac:dyDescent="0.25">
      <c r="A64" s="20"/>
      <c r="B64" s="467" t="s">
        <v>14</v>
      </c>
      <c r="C64" s="468"/>
      <c r="D64" s="469"/>
      <c r="E64" s="162">
        <f>+'Actual Time'!E64*'Monthly Pay Rates'!E$15</f>
        <v>0</v>
      </c>
      <c r="F64" s="163">
        <f>+'Actual Time'!F64*'Monthly Pay Rates'!F$15</f>
        <v>0</v>
      </c>
      <c r="G64" s="164">
        <f>+'Actual Time'!G64*'Monthly Pay Rates'!G$15</f>
        <v>0</v>
      </c>
      <c r="H64" s="165">
        <f>+'Actual Time'!H64*'Monthly Pay Rates'!H$15</f>
        <v>0</v>
      </c>
      <c r="I64" s="163">
        <f>+'Actual Time'!I64*'Monthly Pay Rates'!I$15</f>
        <v>0</v>
      </c>
      <c r="J64" s="163">
        <f>+'Actual Time'!J64*'Monthly Pay Rates'!J$15</f>
        <v>0</v>
      </c>
      <c r="K64" s="163">
        <f>+'Actual Time'!K64*'Monthly Pay Rates'!K$15</f>
        <v>0</v>
      </c>
      <c r="L64" s="163">
        <f>+'Actual Time'!L64*'Monthly Pay Rates'!L$15</f>
        <v>0</v>
      </c>
      <c r="M64" s="163">
        <f>+'Actual Time'!M64*'Monthly Pay Rates'!M$15</f>
        <v>0</v>
      </c>
      <c r="N64" s="163">
        <f>+'Actual Time'!N64*'Monthly Pay Rates'!N$15</f>
        <v>0</v>
      </c>
      <c r="O64" s="163">
        <f>+'Actual Time'!O64*'Monthly Pay Rates'!O$15</f>
        <v>0</v>
      </c>
      <c r="P64" s="164">
        <f>+'Actual Time'!P64*'Monthly Pay Rates'!P$15</f>
        <v>0</v>
      </c>
      <c r="Q64" s="116"/>
      <c r="R64" s="150"/>
    </row>
    <row r="65" spans="1:18" ht="16.5" thickBot="1" x14ac:dyDescent="0.3">
      <c r="A65" s="20"/>
      <c r="B65" s="464" t="s">
        <v>16</v>
      </c>
      <c r="C65" s="465"/>
      <c r="D65" s="466"/>
      <c r="E65" s="166">
        <f>+'Actual Time'!E65*'Monthly Pay Rates'!E$15</f>
        <v>0</v>
      </c>
      <c r="F65" s="167">
        <f>+'Actual Time'!F65*'Monthly Pay Rates'!F$15</f>
        <v>0</v>
      </c>
      <c r="G65" s="168">
        <f>+'Actual Time'!G65*'Monthly Pay Rates'!G$15</f>
        <v>0</v>
      </c>
      <c r="H65" s="169">
        <f>+'Actual Time'!H65*'Monthly Pay Rates'!H$15</f>
        <v>0</v>
      </c>
      <c r="I65" s="167">
        <f>+'Actual Time'!I65*'Monthly Pay Rates'!I$15</f>
        <v>0</v>
      </c>
      <c r="J65" s="167">
        <f>+'Actual Time'!J65*'Monthly Pay Rates'!J$15</f>
        <v>0</v>
      </c>
      <c r="K65" s="167">
        <f>+'Actual Time'!K65*'Monthly Pay Rates'!K$15</f>
        <v>0</v>
      </c>
      <c r="L65" s="167">
        <f>+'Actual Time'!L65*'Monthly Pay Rates'!L$15</f>
        <v>0</v>
      </c>
      <c r="M65" s="167">
        <f>+'Actual Time'!M65*'Monthly Pay Rates'!M$15</f>
        <v>0</v>
      </c>
      <c r="N65" s="167">
        <f>+'Actual Time'!N65*'Monthly Pay Rates'!N$15</f>
        <v>0</v>
      </c>
      <c r="O65" s="167">
        <f>+'Actual Time'!O65*'Monthly Pay Rates'!O$15</f>
        <v>0</v>
      </c>
      <c r="P65" s="168">
        <f>+'Actual Time'!P65*'Monthly Pay Rates'!P$15</f>
        <v>0</v>
      </c>
      <c r="Q65" s="116"/>
      <c r="R65" s="151"/>
    </row>
    <row r="66" spans="1:18" ht="15.6" customHeight="1" thickTop="1" x14ac:dyDescent="0.25">
      <c r="A66" s="20"/>
      <c r="B66" s="470" t="s">
        <v>120</v>
      </c>
      <c r="C66" s="471"/>
      <c r="D66" s="472"/>
      <c r="E66" s="135">
        <f t="shared" ref="E66" si="39">SUM(E60:E65)</f>
        <v>0</v>
      </c>
      <c r="F66" s="136">
        <f t="shared" ref="F66:J66" si="40">SUM(F60:F65)</f>
        <v>0</v>
      </c>
      <c r="G66" s="137">
        <f t="shared" si="40"/>
        <v>0</v>
      </c>
      <c r="H66" s="138">
        <f t="shared" si="40"/>
        <v>0</v>
      </c>
      <c r="I66" s="136">
        <f t="shared" si="40"/>
        <v>0</v>
      </c>
      <c r="J66" s="136">
        <f t="shared" si="40"/>
        <v>0</v>
      </c>
      <c r="K66" s="136">
        <f t="shared" ref="K66:P66" si="41">SUM(K60:K65)</f>
        <v>0</v>
      </c>
      <c r="L66" s="136">
        <f t="shared" si="41"/>
        <v>0</v>
      </c>
      <c r="M66" s="136">
        <f t="shared" si="41"/>
        <v>0</v>
      </c>
      <c r="N66" s="136">
        <f t="shared" si="41"/>
        <v>0</v>
      </c>
      <c r="O66" s="136">
        <f t="shared" si="41"/>
        <v>0</v>
      </c>
      <c r="P66" s="137">
        <f t="shared" si="41"/>
        <v>0</v>
      </c>
      <c r="Q66" s="116"/>
      <c r="R66" s="155">
        <f>SUM(E66:P66)</f>
        <v>0</v>
      </c>
    </row>
    <row r="67" spans="1:18" ht="15.6" customHeight="1" x14ac:dyDescent="0.25">
      <c r="A67" s="20"/>
      <c r="B67" s="464" t="s">
        <v>31</v>
      </c>
      <c r="C67" s="465"/>
      <c r="D67" s="466"/>
      <c r="E67" s="162">
        <f>+'Actual Time'!E67*'Monthly Pay Rates'!E$15</f>
        <v>0</v>
      </c>
      <c r="F67" s="163">
        <f>+'Actual Time'!F67*'Monthly Pay Rates'!F$15</f>
        <v>0</v>
      </c>
      <c r="G67" s="164">
        <f>+'Actual Time'!G67*'Monthly Pay Rates'!G$15</f>
        <v>0</v>
      </c>
      <c r="H67" s="165">
        <f>+'Actual Time'!H67*'Monthly Pay Rates'!H$15</f>
        <v>0</v>
      </c>
      <c r="I67" s="163">
        <f>+'Actual Time'!I67*'Monthly Pay Rates'!I$15</f>
        <v>0</v>
      </c>
      <c r="J67" s="163">
        <f>+'Actual Time'!J67*'Monthly Pay Rates'!J$15</f>
        <v>0</v>
      </c>
      <c r="K67" s="163">
        <f>+'Actual Time'!K67*'Monthly Pay Rates'!K$15</f>
        <v>0</v>
      </c>
      <c r="L67" s="163">
        <f>+'Actual Time'!L67*'Monthly Pay Rates'!L$15</f>
        <v>0</v>
      </c>
      <c r="M67" s="163">
        <f>+'Actual Time'!M67*'Monthly Pay Rates'!M$15</f>
        <v>0</v>
      </c>
      <c r="N67" s="163">
        <f>+'Actual Time'!N67*'Monthly Pay Rates'!N$15</f>
        <v>0</v>
      </c>
      <c r="O67" s="163">
        <f>+'Actual Time'!O67*'Monthly Pay Rates'!O$15</f>
        <v>0</v>
      </c>
      <c r="P67" s="164">
        <f>+'Actual Time'!P67*'Monthly Pay Rates'!P$15</f>
        <v>0</v>
      </c>
      <c r="Q67" s="116"/>
      <c r="R67" s="152"/>
    </row>
    <row r="68" spans="1:18" ht="15.6" customHeight="1" thickBot="1" x14ac:dyDescent="0.3">
      <c r="A68" s="20"/>
      <c r="B68" s="473" t="s">
        <v>32</v>
      </c>
      <c r="C68" s="474"/>
      <c r="D68" s="475"/>
      <c r="E68" s="139">
        <f>IF(+'Actual Time'!E68=" ",0,+'Actual Time'!E68*'Monthly Pay Rates'!E$15)</f>
        <v>0</v>
      </c>
      <c r="F68" s="140">
        <f>IF(+'Actual Time'!F68=" ",0,+'Actual Time'!F68*'Monthly Pay Rates'!F$15)</f>
        <v>0</v>
      </c>
      <c r="G68" s="141">
        <f>IF(+'Actual Time'!G68=" ",0,+'Actual Time'!G68*'Monthly Pay Rates'!G$15)</f>
        <v>0</v>
      </c>
      <c r="H68" s="142">
        <f>IF(+'Actual Time'!H68=" ",0,+'Actual Time'!H68*'Monthly Pay Rates'!H$15)</f>
        <v>0</v>
      </c>
      <c r="I68" s="140">
        <f>IF(+'Actual Time'!I68=" ",0,+'Actual Time'!I68*'Monthly Pay Rates'!I$15)</f>
        <v>0</v>
      </c>
      <c r="J68" s="140">
        <f>IF(+'Actual Time'!J68=" ",0,+'Actual Time'!J68*'Monthly Pay Rates'!J$15)</f>
        <v>0</v>
      </c>
      <c r="K68" s="140">
        <f>IF(+'Actual Time'!K68=" ",0,+'Actual Time'!K68*'Monthly Pay Rates'!K$15)</f>
        <v>0</v>
      </c>
      <c r="L68" s="140">
        <f>IF(+'Actual Time'!L68=" ",0,+'Actual Time'!L68*'Monthly Pay Rates'!L$15)</f>
        <v>0</v>
      </c>
      <c r="M68" s="140">
        <f>IF(+'Actual Time'!M68=" ",0,+'Actual Time'!M68*'Monthly Pay Rates'!M$15)</f>
        <v>0</v>
      </c>
      <c r="N68" s="140">
        <f>IF(+'Actual Time'!N68=" ",0,+'Actual Time'!N68*'Monthly Pay Rates'!N$15)</f>
        <v>0</v>
      </c>
      <c r="O68" s="140">
        <f>IF(+'Actual Time'!O68=" ",0,+'Actual Time'!O68*'Monthly Pay Rates'!O$15)</f>
        <v>0</v>
      </c>
      <c r="P68" s="141">
        <f>IF(+'Actual Time'!P68=" ",0,+'Actual Time'!P68*'Monthly Pay Rates'!P$15)</f>
        <v>0</v>
      </c>
      <c r="Q68" s="116"/>
      <c r="R68" s="153"/>
    </row>
    <row r="69" spans="1:18" ht="15.75" customHeight="1" thickTop="1" thickBot="1" x14ac:dyDescent="0.3">
      <c r="A69" s="20"/>
      <c r="B69" s="458" t="s">
        <v>118</v>
      </c>
      <c r="C69" s="459"/>
      <c r="D69" s="460"/>
      <c r="E69" s="143">
        <f>SUM(E66:E68)</f>
        <v>0</v>
      </c>
      <c r="F69" s="144">
        <f t="shared" ref="F69:J69" si="42">SUM(F66:F68)</f>
        <v>0</v>
      </c>
      <c r="G69" s="145">
        <f t="shared" si="42"/>
        <v>0</v>
      </c>
      <c r="H69" s="146">
        <f t="shared" si="42"/>
        <v>0</v>
      </c>
      <c r="I69" s="144">
        <f t="shared" si="42"/>
        <v>0</v>
      </c>
      <c r="J69" s="144">
        <f t="shared" si="42"/>
        <v>0</v>
      </c>
      <c r="K69" s="144">
        <f t="shared" ref="K69" si="43">SUM(K66:K68)</f>
        <v>0</v>
      </c>
      <c r="L69" s="144">
        <f t="shared" ref="L69" si="44">SUM(L66:L68)</f>
        <v>0</v>
      </c>
      <c r="M69" s="144">
        <f t="shared" ref="M69" si="45">SUM(M66:M68)</f>
        <v>0</v>
      </c>
      <c r="N69" s="144">
        <f t="shared" ref="N69" si="46">SUM(N66:N68)</f>
        <v>0</v>
      </c>
      <c r="O69" s="144">
        <f t="shared" ref="O69" si="47">SUM(O66:O68)</f>
        <v>0</v>
      </c>
      <c r="P69" s="145">
        <f t="shared" ref="P69" si="48">SUM(P66:P68)</f>
        <v>0</v>
      </c>
      <c r="Q69" s="116"/>
      <c r="R69" s="154">
        <f>SUM(E69:P69)</f>
        <v>0</v>
      </c>
    </row>
    <row r="70" spans="1:18" ht="15.75" customHeight="1" thickBot="1" x14ac:dyDescent="0.3">
      <c r="A70" s="25"/>
      <c r="B70" s="29"/>
      <c r="C70" s="29"/>
      <c r="D70" s="29"/>
      <c r="E70" s="118"/>
      <c r="F70" s="118"/>
      <c r="G70" s="119"/>
      <c r="H70" s="118"/>
      <c r="I70" s="118"/>
      <c r="J70" s="118"/>
      <c r="K70" s="118"/>
      <c r="L70" s="118"/>
      <c r="M70" s="118"/>
      <c r="N70" s="118"/>
      <c r="O70" s="118"/>
      <c r="P70" s="120"/>
      <c r="Q70" s="116"/>
      <c r="R70" s="116"/>
    </row>
    <row r="71" spans="1:18" ht="15.75" customHeight="1" thickBot="1" x14ac:dyDescent="0.3">
      <c r="A71" s="127">
        <f>+'Actual Time'!A71</f>
        <v>6</v>
      </c>
      <c r="B71" s="156" t="str">
        <f>'Monthly Pay Rates'!B16</f>
        <v/>
      </c>
      <c r="C71" s="157"/>
      <c r="D71" s="157"/>
      <c r="E71" s="55"/>
      <c r="F71" s="56"/>
      <c r="G71" s="57"/>
      <c r="H71" s="56"/>
      <c r="I71" s="56"/>
      <c r="J71" s="56"/>
      <c r="K71" s="56"/>
      <c r="L71" s="56"/>
      <c r="M71" s="56"/>
      <c r="N71" s="56"/>
      <c r="O71" s="56"/>
      <c r="P71" s="57"/>
      <c r="R71" s="148"/>
    </row>
    <row r="72" spans="1:18" ht="30.6" customHeight="1" x14ac:dyDescent="0.25">
      <c r="A72" s="20"/>
      <c r="B72" s="461" t="s">
        <v>12</v>
      </c>
      <c r="C72" s="462"/>
      <c r="D72" s="463"/>
      <c r="E72" s="158">
        <f>+'Actual Time'!E72*'Monthly Pay Rates'!E$16</f>
        <v>0</v>
      </c>
      <c r="F72" s="159">
        <f>+'Actual Time'!F72*'Monthly Pay Rates'!F$16</f>
        <v>0</v>
      </c>
      <c r="G72" s="160">
        <f>+'Actual Time'!G72*'Monthly Pay Rates'!G$16</f>
        <v>0</v>
      </c>
      <c r="H72" s="161">
        <f>+'Actual Time'!H72*'Monthly Pay Rates'!H$16</f>
        <v>0</v>
      </c>
      <c r="I72" s="159">
        <f>+'Actual Time'!I72*'Monthly Pay Rates'!I$16</f>
        <v>0</v>
      </c>
      <c r="J72" s="159">
        <f>+'Actual Time'!J72*'Monthly Pay Rates'!J$16</f>
        <v>0</v>
      </c>
      <c r="K72" s="159">
        <f>+'Actual Time'!K72*'Monthly Pay Rates'!K$16</f>
        <v>0</v>
      </c>
      <c r="L72" s="159">
        <f>+'Actual Time'!L72*'Monthly Pay Rates'!L$16</f>
        <v>0</v>
      </c>
      <c r="M72" s="159">
        <f>+'Actual Time'!M72*'Monthly Pay Rates'!M$16</f>
        <v>0</v>
      </c>
      <c r="N72" s="159">
        <f>+'Actual Time'!N72*'Monthly Pay Rates'!N$16</f>
        <v>0</v>
      </c>
      <c r="O72" s="159">
        <f>+'Actual Time'!O72*'Monthly Pay Rates'!O$16</f>
        <v>0</v>
      </c>
      <c r="P72" s="160">
        <f>+'Actual Time'!P72*'Monthly Pay Rates'!P$16</f>
        <v>0</v>
      </c>
      <c r="Q72" s="116"/>
      <c r="R72" s="149"/>
    </row>
    <row r="73" spans="1:18" ht="43.9" customHeight="1" x14ac:dyDescent="0.25">
      <c r="A73" s="20"/>
      <c r="B73" s="464" t="s">
        <v>18</v>
      </c>
      <c r="C73" s="465"/>
      <c r="D73" s="466"/>
      <c r="E73" s="162">
        <f>+'Actual Time'!E73*'Monthly Pay Rates'!E$16</f>
        <v>0</v>
      </c>
      <c r="F73" s="163">
        <f>+'Actual Time'!F73*'Monthly Pay Rates'!F$16</f>
        <v>0</v>
      </c>
      <c r="G73" s="164">
        <f>+'Actual Time'!G73*'Monthly Pay Rates'!G$16</f>
        <v>0</v>
      </c>
      <c r="H73" s="165">
        <f>+'Actual Time'!H73*'Monthly Pay Rates'!H$16</f>
        <v>0</v>
      </c>
      <c r="I73" s="163">
        <f>+'Actual Time'!I73*'Monthly Pay Rates'!I$16</f>
        <v>0</v>
      </c>
      <c r="J73" s="163">
        <f>+'Actual Time'!J73*'Monthly Pay Rates'!J$16</f>
        <v>0</v>
      </c>
      <c r="K73" s="163">
        <f>+'Actual Time'!K73*'Monthly Pay Rates'!K$16</f>
        <v>0</v>
      </c>
      <c r="L73" s="163">
        <f>+'Actual Time'!L73*'Monthly Pay Rates'!L$16</f>
        <v>0</v>
      </c>
      <c r="M73" s="163">
        <f>+'Actual Time'!M73*'Monthly Pay Rates'!M$16</f>
        <v>0</v>
      </c>
      <c r="N73" s="163">
        <f>+'Actual Time'!N73*'Monthly Pay Rates'!N$16</f>
        <v>0</v>
      </c>
      <c r="O73" s="163">
        <f>+'Actual Time'!O73*'Monthly Pay Rates'!O$16</f>
        <v>0</v>
      </c>
      <c r="P73" s="164">
        <f>+'Actual Time'!P73*'Monthly Pay Rates'!P$16</f>
        <v>0</v>
      </c>
      <c r="Q73" s="116"/>
      <c r="R73" s="150"/>
    </row>
    <row r="74" spans="1:18" ht="31.9" customHeight="1" x14ac:dyDescent="0.25">
      <c r="A74" s="20"/>
      <c r="B74" s="467" t="s">
        <v>15</v>
      </c>
      <c r="C74" s="468"/>
      <c r="D74" s="469"/>
      <c r="E74" s="162">
        <f>+'Actual Time'!E74*'Monthly Pay Rates'!E$16</f>
        <v>0</v>
      </c>
      <c r="F74" s="163">
        <f>+'Actual Time'!F74*'Monthly Pay Rates'!F$16</f>
        <v>0</v>
      </c>
      <c r="G74" s="164">
        <f>+'Actual Time'!G74*'Monthly Pay Rates'!G$16</f>
        <v>0</v>
      </c>
      <c r="H74" s="165">
        <f>+'Actual Time'!H74*'Monthly Pay Rates'!H$16</f>
        <v>0</v>
      </c>
      <c r="I74" s="163">
        <f>+'Actual Time'!I74*'Monthly Pay Rates'!I$16</f>
        <v>0</v>
      </c>
      <c r="J74" s="163">
        <f>+'Actual Time'!J74*'Monthly Pay Rates'!J$16</f>
        <v>0</v>
      </c>
      <c r="K74" s="163">
        <f>+'Actual Time'!K74*'Monthly Pay Rates'!K$16</f>
        <v>0</v>
      </c>
      <c r="L74" s="163">
        <f>+'Actual Time'!L74*'Monthly Pay Rates'!L$16</f>
        <v>0</v>
      </c>
      <c r="M74" s="163">
        <f>+'Actual Time'!M74*'Monthly Pay Rates'!M$16</f>
        <v>0</v>
      </c>
      <c r="N74" s="163">
        <f>+'Actual Time'!N74*'Monthly Pay Rates'!N$16</f>
        <v>0</v>
      </c>
      <c r="O74" s="163">
        <f>+'Actual Time'!O74*'Monthly Pay Rates'!O$16</f>
        <v>0</v>
      </c>
      <c r="P74" s="164">
        <f>+'Actual Time'!P74*'Monthly Pay Rates'!P$16</f>
        <v>0</v>
      </c>
      <c r="Q74" s="116"/>
      <c r="R74" s="150"/>
    </row>
    <row r="75" spans="1:18" ht="29.45" customHeight="1" x14ac:dyDescent="0.25">
      <c r="A75" s="20"/>
      <c r="B75" s="467" t="s">
        <v>13</v>
      </c>
      <c r="C75" s="468"/>
      <c r="D75" s="469"/>
      <c r="E75" s="162">
        <f>+'Actual Time'!E75*'Monthly Pay Rates'!E$16</f>
        <v>0</v>
      </c>
      <c r="F75" s="163">
        <f>+'Actual Time'!F75*'Monthly Pay Rates'!F$16</f>
        <v>0</v>
      </c>
      <c r="G75" s="164">
        <f>+'Actual Time'!G75*'Monthly Pay Rates'!G$16</f>
        <v>0</v>
      </c>
      <c r="H75" s="165">
        <f>+'Actual Time'!H75*'Monthly Pay Rates'!H$16</f>
        <v>0</v>
      </c>
      <c r="I75" s="163">
        <f>+'Actual Time'!I75*'Monthly Pay Rates'!I$16</f>
        <v>0</v>
      </c>
      <c r="J75" s="163">
        <f>+'Actual Time'!J75*'Monthly Pay Rates'!J$16</f>
        <v>0</v>
      </c>
      <c r="K75" s="163">
        <f>+'Actual Time'!K75*'Monthly Pay Rates'!K$16</f>
        <v>0</v>
      </c>
      <c r="L75" s="163">
        <f>+'Actual Time'!L75*'Monthly Pay Rates'!L$16</f>
        <v>0</v>
      </c>
      <c r="M75" s="163">
        <f>+'Actual Time'!M75*'Monthly Pay Rates'!M$16</f>
        <v>0</v>
      </c>
      <c r="N75" s="163">
        <f>+'Actual Time'!N75*'Monthly Pay Rates'!N$16</f>
        <v>0</v>
      </c>
      <c r="O75" s="163">
        <f>+'Actual Time'!O75*'Monthly Pay Rates'!O$16</f>
        <v>0</v>
      </c>
      <c r="P75" s="164">
        <f>+'Actual Time'!P75*'Monthly Pay Rates'!P$16</f>
        <v>0</v>
      </c>
      <c r="Q75" s="116"/>
      <c r="R75" s="150"/>
    </row>
    <row r="76" spans="1:18" ht="30" customHeight="1" x14ac:dyDescent="0.25">
      <c r="A76" s="20"/>
      <c r="B76" s="467" t="s">
        <v>14</v>
      </c>
      <c r="C76" s="468"/>
      <c r="D76" s="469"/>
      <c r="E76" s="162">
        <f>+'Actual Time'!E76*'Monthly Pay Rates'!E$16</f>
        <v>0</v>
      </c>
      <c r="F76" s="163">
        <f>+'Actual Time'!F76*'Monthly Pay Rates'!F$16</f>
        <v>0</v>
      </c>
      <c r="G76" s="164">
        <f>+'Actual Time'!G76*'Monthly Pay Rates'!G$16</f>
        <v>0</v>
      </c>
      <c r="H76" s="165">
        <f>+'Actual Time'!H76*'Monthly Pay Rates'!H$16</f>
        <v>0</v>
      </c>
      <c r="I76" s="163">
        <f>+'Actual Time'!I76*'Monthly Pay Rates'!I$16</f>
        <v>0</v>
      </c>
      <c r="J76" s="163">
        <f>+'Actual Time'!J76*'Monthly Pay Rates'!J$16</f>
        <v>0</v>
      </c>
      <c r="K76" s="163">
        <f>+'Actual Time'!K76*'Monthly Pay Rates'!K$16</f>
        <v>0</v>
      </c>
      <c r="L76" s="163">
        <f>+'Actual Time'!L76*'Monthly Pay Rates'!L$16</f>
        <v>0</v>
      </c>
      <c r="M76" s="163">
        <f>+'Actual Time'!M76*'Monthly Pay Rates'!M$16</f>
        <v>0</v>
      </c>
      <c r="N76" s="163">
        <f>+'Actual Time'!N76*'Monthly Pay Rates'!N$16</f>
        <v>0</v>
      </c>
      <c r="O76" s="163">
        <f>+'Actual Time'!O76*'Monthly Pay Rates'!O$16</f>
        <v>0</v>
      </c>
      <c r="P76" s="164">
        <f>+'Actual Time'!P76*'Monthly Pay Rates'!P$16</f>
        <v>0</v>
      </c>
      <c r="Q76" s="116"/>
      <c r="R76" s="150"/>
    </row>
    <row r="77" spans="1:18" ht="16.5" thickBot="1" x14ac:dyDescent="0.3">
      <c r="A77" s="20"/>
      <c r="B77" s="464" t="s">
        <v>16</v>
      </c>
      <c r="C77" s="465"/>
      <c r="D77" s="466"/>
      <c r="E77" s="166">
        <f>+'Actual Time'!E77*'Monthly Pay Rates'!E$16</f>
        <v>0</v>
      </c>
      <c r="F77" s="167">
        <f>+'Actual Time'!F77*'Monthly Pay Rates'!F$16</f>
        <v>0</v>
      </c>
      <c r="G77" s="168">
        <f>+'Actual Time'!G77*'Monthly Pay Rates'!G$16</f>
        <v>0</v>
      </c>
      <c r="H77" s="169">
        <f>+'Actual Time'!H77*'Monthly Pay Rates'!H$16</f>
        <v>0</v>
      </c>
      <c r="I77" s="167">
        <f>+'Actual Time'!I77*'Monthly Pay Rates'!I$16</f>
        <v>0</v>
      </c>
      <c r="J77" s="167">
        <f>+'Actual Time'!J77*'Monthly Pay Rates'!J$16</f>
        <v>0</v>
      </c>
      <c r="K77" s="167">
        <f>+'Actual Time'!K77*'Monthly Pay Rates'!K$16</f>
        <v>0</v>
      </c>
      <c r="L77" s="167">
        <f>+'Actual Time'!L77*'Monthly Pay Rates'!L$16</f>
        <v>0</v>
      </c>
      <c r="M77" s="167">
        <f>+'Actual Time'!M77*'Monthly Pay Rates'!M$16</f>
        <v>0</v>
      </c>
      <c r="N77" s="167">
        <f>+'Actual Time'!N77*'Monthly Pay Rates'!N$16</f>
        <v>0</v>
      </c>
      <c r="O77" s="167">
        <f>+'Actual Time'!O77*'Monthly Pay Rates'!O$16</f>
        <v>0</v>
      </c>
      <c r="P77" s="168">
        <f>+'Actual Time'!P77*'Monthly Pay Rates'!P$16</f>
        <v>0</v>
      </c>
      <c r="Q77" s="116"/>
      <c r="R77" s="151"/>
    </row>
    <row r="78" spans="1:18" ht="15.6" customHeight="1" thickTop="1" x14ac:dyDescent="0.25">
      <c r="A78" s="20"/>
      <c r="B78" s="470" t="s">
        <v>120</v>
      </c>
      <c r="C78" s="471"/>
      <c r="D78" s="472"/>
      <c r="E78" s="135">
        <f t="shared" ref="E78" si="49">SUM(E72:E77)</f>
        <v>0</v>
      </c>
      <c r="F78" s="136">
        <f t="shared" ref="F78:J78" si="50">SUM(F72:F77)</f>
        <v>0</v>
      </c>
      <c r="G78" s="137">
        <f t="shared" si="50"/>
        <v>0</v>
      </c>
      <c r="H78" s="138">
        <f t="shared" si="50"/>
        <v>0</v>
      </c>
      <c r="I78" s="136">
        <f t="shared" si="50"/>
        <v>0</v>
      </c>
      <c r="J78" s="136">
        <f t="shared" si="50"/>
        <v>0</v>
      </c>
      <c r="K78" s="136">
        <f t="shared" ref="K78:P78" si="51">SUM(K72:K77)</f>
        <v>0</v>
      </c>
      <c r="L78" s="136">
        <f t="shared" si="51"/>
        <v>0</v>
      </c>
      <c r="M78" s="136">
        <f t="shared" si="51"/>
        <v>0</v>
      </c>
      <c r="N78" s="136">
        <f t="shared" si="51"/>
        <v>0</v>
      </c>
      <c r="O78" s="136">
        <f t="shared" si="51"/>
        <v>0</v>
      </c>
      <c r="P78" s="137">
        <f t="shared" si="51"/>
        <v>0</v>
      </c>
      <c r="Q78" s="116"/>
      <c r="R78" s="155">
        <f>SUM(E78:P78)</f>
        <v>0</v>
      </c>
    </row>
    <row r="79" spans="1:18" ht="15.6" customHeight="1" x14ac:dyDescent="0.25">
      <c r="A79" s="20"/>
      <c r="B79" s="464" t="s">
        <v>31</v>
      </c>
      <c r="C79" s="465"/>
      <c r="D79" s="466"/>
      <c r="E79" s="162">
        <f>+'Actual Time'!E79*'Monthly Pay Rates'!E$16</f>
        <v>0</v>
      </c>
      <c r="F79" s="163">
        <f>+'Actual Time'!F79*'Monthly Pay Rates'!F$16</f>
        <v>0</v>
      </c>
      <c r="G79" s="164">
        <f>+'Actual Time'!G79*'Monthly Pay Rates'!G$16</f>
        <v>0</v>
      </c>
      <c r="H79" s="165">
        <f>+'Actual Time'!H79*'Monthly Pay Rates'!H$16</f>
        <v>0</v>
      </c>
      <c r="I79" s="163">
        <f>+'Actual Time'!I79*'Monthly Pay Rates'!I$16</f>
        <v>0</v>
      </c>
      <c r="J79" s="163">
        <f>+'Actual Time'!J79*'Monthly Pay Rates'!J$16</f>
        <v>0</v>
      </c>
      <c r="K79" s="163">
        <f>+'Actual Time'!K79*'Monthly Pay Rates'!K$16</f>
        <v>0</v>
      </c>
      <c r="L79" s="163">
        <f>+'Actual Time'!L79*'Monthly Pay Rates'!L$16</f>
        <v>0</v>
      </c>
      <c r="M79" s="163">
        <f>+'Actual Time'!M79*'Monthly Pay Rates'!M$16</f>
        <v>0</v>
      </c>
      <c r="N79" s="163">
        <f>+'Actual Time'!N79*'Monthly Pay Rates'!N$16</f>
        <v>0</v>
      </c>
      <c r="O79" s="163">
        <f>+'Actual Time'!O79*'Monthly Pay Rates'!O$16</f>
        <v>0</v>
      </c>
      <c r="P79" s="164">
        <f>+'Actual Time'!P79*'Monthly Pay Rates'!P$16</f>
        <v>0</v>
      </c>
      <c r="Q79" s="116"/>
      <c r="R79" s="152"/>
    </row>
    <row r="80" spans="1:18" ht="15.6" customHeight="1" thickBot="1" x14ac:dyDescent="0.3">
      <c r="A80" s="20"/>
      <c r="B80" s="473" t="s">
        <v>32</v>
      </c>
      <c r="C80" s="474"/>
      <c r="D80" s="475"/>
      <c r="E80" s="139">
        <f>IF(+'Actual Time'!E80=" ",0,+'Actual Time'!E80*'Monthly Pay Rates'!E$16)</f>
        <v>0</v>
      </c>
      <c r="F80" s="140">
        <f>IF(+'Actual Time'!F80=" ",0,+'Actual Time'!F80*'Monthly Pay Rates'!F$16)</f>
        <v>0</v>
      </c>
      <c r="G80" s="141">
        <f>IF(+'Actual Time'!G80=" ",0,+'Actual Time'!G80*'Monthly Pay Rates'!G$16)</f>
        <v>0</v>
      </c>
      <c r="H80" s="142">
        <f>IF(+'Actual Time'!H80=" ",0,+'Actual Time'!H80*'Monthly Pay Rates'!H$16)</f>
        <v>0</v>
      </c>
      <c r="I80" s="140">
        <f>IF(+'Actual Time'!I80=" ",0,+'Actual Time'!I80*'Monthly Pay Rates'!I$16)</f>
        <v>0</v>
      </c>
      <c r="J80" s="140">
        <f>IF(+'Actual Time'!J80=" ",0,+'Actual Time'!J80*'Monthly Pay Rates'!J$16)</f>
        <v>0</v>
      </c>
      <c r="K80" s="140">
        <f>IF(+'Actual Time'!K80=" ",0,+'Actual Time'!K80*'Monthly Pay Rates'!K$16)</f>
        <v>0</v>
      </c>
      <c r="L80" s="140">
        <f>IF(+'Actual Time'!L80=" ",0,+'Actual Time'!L80*'Monthly Pay Rates'!L$16)</f>
        <v>0</v>
      </c>
      <c r="M80" s="140">
        <f>IF(+'Actual Time'!M80=" ",0,+'Actual Time'!M80*'Monthly Pay Rates'!M$16)</f>
        <v>0</v>
      </c>
      <c r="N80" s="140">
        <f>IF(+'Actual Time'!N80=" ",0,+'Actual Time'!N80*'Monthly Pay Rates'!N$16)</f>
        <v>0</v>
      </c>
      <c r="O80" s="140">
        <f>IF(+'Actual Time'!O80=" ",0,+'Actual Time'!O80*'Monthly Pay Rates'!O$16)</f>
        <v>0</v>
      </c>
      <c r="P80" s="141">
        <f>IF(+'Actual Time'!P80=" ",0,+'Actual Time'!P80*'Monthly Pay Rates'!P$16)</f>
        <v>0</v>
      </c>
      <c r="Q80" s="116"/>
      <c r="R80" s="153"/>
    </row>
    <row r="81" spans="1:18" ht="15.75" customHeight="1" thickTop="1" thickBot="1" x14ac:dyDescent="0.3">
      <c r="A81" s="20"/>
      <c r="B81" s="458" t="s">
        <v>118</v>
      </c>
      <c r="C81" s="459"/>
      <c r="D81" s="460"/>
      <c r="E81" s="143">
        <f>SUM(E78:E80)</f>
        <v>0</v>
      </c>
      <c r="F81" s="144">
        <f t="shared" ref="F81:J81" si="52">SUM(F78:F80)</f>
        <v>0</v>
      </c>
      <c r="G81" s="145">
        <f t="shared" si="52"/>
        <v>0</v>
      </c>
      <c r="H81" s="146">
        <f t="shared" si="52"/>
        <v>0</v>
      </c>
      <c r="I81" s="144">
        <f t="shared" si="52"/>
        <v>0</v>
      </c>
      <c r="J81" s="144">
        <f t="shared" si="52"/>
        <v>0</v>
      </c>
      <c r="K81" s="144">
        <f t="shared" ref="K81" si="53">SUM(K78:K80)</f>
        <v>0</v>
      </c>
      <c r="L81" s="144">
        <f t="shared" ref="L81" si="54">SUM(L78:L80)</f>
        <v>0</v>
      </c>
      <c r="M81" s="144">
        <f t="shared" ref="M81" si="55">SUM(M78:M80)</f>
        <v>0</v>
      </c>
      <c r="N81" s="144">
        <f t="shared" ref="N81" si="56">SUM(N78:N80)</f>
        <v>0</v>
      </c>
      <c r="O81" s="144">
        <f t="shared" ref="O81" si="57">SUM(O78:O80)</f>
        <v>0</v>
      </c>
      <c r="P81" s="145">
        <f t="shared" ref="P81" si="58">SUM(P78:P80)</f>
        <v>0</v>
      </c>
      <c r="Q81" s="116"/>
      <c r="R81" s="154">
        <f>SUM(E81:P81)</f>
        <v>0</v>
      </c>
    </row>
    <row r="82" spans="1:18" ht="15.75" customHeight="1" thickBot="1" x14ac:dyDescent="0.3">
      <c r="A82" s="25"/>
      <c r="B82" s="26"/>
      <c r="C82" s="26"/>
      <c r="D82" s="26"/>
      <c r="E82" s="118"/>
      <c r="F82" s="118"/>
      <c r="G82" s="119"/>
      <c r="H82" s="118"/>
      <c r="I82" s="118"/>
      <c r="J82" s="118"/>
      <c r="K82" s="118"/>
      <c r="L82" s="118"/>
      <c r="M82" s="118"/>
      <c r="N82" s="118"/>
      <c r="O82" s="118"/>
      <c r="P82" s="120"/>
      <c r="Q82" s="116"/>
      <c r="R82" s="116"/>
    </row>
    <row r="83" spans="1:18" ht="15.75" customHeight="1" thickBot="1" x14ac:dyDescent="0.3">
      <c r="A83" s="125">
        <f>+'Actual Time'!A83</f>
        <v>7</v>
      </c>
      <c r="B83" s="156" t="str">
        <f>'Monthly Pay Rates'!B17</f>
        <v/>
      </c>
      <c r="C83" s="157"/>
      <c r="D83" s="157"/>
      <c r="E83" s="55"/>
      <c r="F83" s="56"/>
      <c r="G83" s="57"/>
      <c r="H83" s="56"/>
      <c r="I83" s="56"/>
      <c r="J83" s="56"/>
      <c r="K83" s="56"/>
      <c r="L83" s="56"/>
      <c r="M83" s="56"/>
      <c r="N83" s="56"/>
      <c r="O83" s="56"/>
      <c r="P83" s="57"/>
      <c r="R83" s="148"/>
    </row>
    <row r="84" spans="1:18" ht="30" customHeight="1" x14ac:dyDescent="0.25">
      <c r="A84" s="20"/>
      <c r="B84" s="461" t="s">
        <v>12</v>
      </c>
      <c r="C84" s="462"/>
      <c r="D84" s="463"/>
      <c r="E84" s="158">
        <f>+'Actual Time'!E84*'Monthly Pay Rates'!E$17</f>
        <v>0</v>
      </c>
      <c r="F84" s="159">
        <f>+'Actual Time'!F84*'Monthly Pay Rates'!F$17</f>
        <v>0</v>
      </c>
      <c r="G84" s="160">
        <f>+'Actual Time'!G84*'Monthly Pay Rates'!G$17</f>
        <v>0</v>
      </c>
      <c r="H84" s="161">
        <f>+'Actual Time'!H84*'Monthly Pay Rates'!H$17</f>
        <v>0</v>
      </c>
      <c r="I84" s="159">
        <f>+'Actual Time'!I84*'Monthly Pay Rates'!I$17</f>
        <v>0</v>
      </c>
      <c r="J84" s="159">
        <f>+'Actual Time'!J84*'Monthly Pay Rates'!J$17</f>
        <v>0</v>
      </c>
      <c r="K84" s="159">
        <f>+'Actual Time'!K84*'Monthly Pay Rates'!K$17</f>
        <v>0</v>
      </c>
      <c r="L84" s="159">
        <f>+'Actual Time'!L84*'Monthly Pay Rates'!L$17</f>
        <v>0</v>
      </c>
      <c r="M84" s="159">
        <f>+'Actual Time'!M84*'Monthly Pay Rates'!M$17</f>
        <v>0</v>
      </c>
      <c r="N84" s="159">
        <f>+'Actual Time'!N84*'Monthly Pay Rates'!N$17</f>
        <v>0</v>
      </c>
      <c r="O84" s="159">
        <f>+'Actual Time'!O84*'Monthly Pay Rates'!O$17</f>
        <v>0</v>
      </c>
      <c r="P84" s="160">
        <f>+'Actual Time'!P84*'Monthly Pay Rates'!P$17</f>
        <v>0</v>
      </c>
      <c r="Q84" s="116"/>
      <c r="R84" s="149"/>
    </row>
    <row r="85" spans="1:18" ht="43.15" customHeight="1" x14ac:dyDescent="0.25">
      <c r="A85" s="20"/>
      <c r="B85" s="464" t="s">
        <v>18</v>
      </c>
      <c r="C85" s="465"/>
      <c r="D85" s="466"/>
      <c r="E85" s="162">
        <f>+'Actual Time'!E85*'Monthly Pay Rates'!E$17</f>
        <v>0</v>
      </c>
      <c r="F85" s="163">
        <f>+'Actual Time'!F85*'Monthly Pay Rates'!F$17</f>
        <v>0</v>
      </c>
      <c r="G85" s="164">
        <f>+'Actual Time'!G85*'Monthly Pay Rates'!G$17</f>
        <v>0</v>
      </c>
      <c r="H85" s="165">
        <f>+'Actual Time'!H85*'Monthly Pay Rates'!H$17</f>
        <v>0</v>
      </c>
      <c r="I85" s="163">
        <f>+'Actual Time'!I85*'Monthly Pay Rates'!I$17</f>
        <v>0</v>
      </c>
      <c r="J85" s="163">
        <f>+'Actual Time'!J85*'Monthly Pay Rates'!J$17</f>
        <v>0</v>
      </c>
      <c r="K85" s="163">
        <f>+'Actual Time'!K85*'Monthly Pay Rates'!K$17</f>
        <v>0</v>
      </c>
      <c r="L85" s="163">
        <f>+'Actual Time'!L85*'Monthly Pay Rates'!L$17</f>
        <v>0</v>
      </c>
      <c r="M85" s="163">
        <f>+'Actual Time'!M85*'Monthly Pay Rates'!M$17</f>
        <v>0</v>
      </c>
      <c r="N85" s="163">
        <f>+'Actual Time'!N85*'Monthly Pay Rates'!N$17</f>
        <v>0</v>
      </c>
      <c r="O85" s="163">
        <f>+'Actual Time'!O85*'Monthly Pay Rates'!O$17</f>
        <v>0</v>
      </c>
      <c r="P85" s="164">
        <f>+'Actual Time'!P85*'Monthly Pay Rates'!P$17</f>
        <v>0</v>
      </c>
      <c r="Q85" s="116"/>
      <c r="R85" s="150"/>
    </row>
    <row r="86" spans="1:18" ht="28.15" customHeight="1" x14ac:dyDescent="0.25">
      <c r="A86" s="20"/>
      <c r="B86" s="467" t="s">
        <v>15</v>
      </c>
      <c r="C86" s="468"/>
      <c r="D86" s="469"/>
      <c r="E86" s="162">
        <f>+'Actual Time'!E86*'Monthly Pay Rates'!E$17</f>
        <v>0</v>
      </c>
      <c r="F86" s="163">
        <f>+'Actual Time'!F86*'Monthly Pay Rates'!F$17</f>
        <v>0</v>
      </c>
      <c r="G86" s="164">
        <f>+'Actual Time'!G86*'Monthly Pay Rates'!G$17</f>
        <v>0</v>
      </c>
      <c r="H86" s="165">
        <f>+'Actual Time'!H86*'Monthly Pay Rates'!H$17</f>
        <v>0</v>
      </c>
      <c r="I86" s="163">
        <f>+'Actual Time'!I86*'Monthly Pay Rates'!I$17</f>
        <v>0</v>
      </c>
      <c r="J86" s="163">
        <f>+'Actual Time'!J86*'Monthly Pay Rates'!J$17</f>
        <v>0</v>
      </c>
      <c r="K86" s="163">
        <f>+'Actual Time'!K86*'Monthly Pay Rates'!K$17</f>
        <v>0</v>
      </c>
      <c r="L86" s="163">
        <f>+'Actual Time'!L86*'Monthly Pay Rates'!L$17</f>
        <v>0</v>
      </c>
      <c r="M86" s="163">
        <f>+'Actual Time'!M86*'Monthly Pay Rates'!M$17</f>
        <v>0</v>
      </c>
      <c r="N86" s="163">
        <f>+'Actual Time'!N86*'Monthly Pay Rates'!N$17</f>
        <v>0</v>
      </c>
      <c r="O86" s="163">
        <f>+'Actual Time'!O86*'Monthly Pay Rates'!O$17</f>
        <v>0</v>
      </c>
      <c r="P86" s="164">
        <f>+'Actual Time'!P86*'Monthly Pay Rates'!P$17</f>
        <v>0</v>
      </c>
      <c r="Q86" s="116"/>
      <c r="R86" s="150"/>
    </row>
    <row r="87" spans="1:18" ht="30.6" customHeight="1" x14ac:dyDescent="0.25">
      <c r="A87" s="20"/>
      <c r="B87" s="467" t="s">
        <v>13</v>
      </c>
      <c r="C87" s="468"/>
      <c r="D87" s="469"/>
      <c r="E87" s="162">
        <f>+'Actual Time'!E87*'Monthly Pay Rates'!E$17</f>
        <v>0</v>
      </c>
      <c r="F87" s="163">
        <f>+'Actual Time'!F87*'Monthly Pay Rates'!F$17</f>
        <v>0</v>
      </c>
      <c r="G87" s="164">
        <f>+'Actual Time'!G87*'Monthly Pay Rates'!G$17</f>
        <v>0</v>
      </c>
      <c r="H87" s="165">
        <f>+'Actual Time'!H87*'Monthly Pay Rates'!H$17</f>
        <v>0</v>
      </c>
      <c r="I87" s="163">
        <f>+'Actual Time'!I87*'Monthly Pay Rates'!I$17</f>
        <v>0</v>
      </c>
      <c r="J87" s="163">
        <f>+'Actual Time'!J87*'Monthly Pay Rates'!J$17</f>
        <v>0</v>
      </c>
      <c r="K87" s="163">
        <f>+'Actual Time'!K87*'Monthly Pay Rates'!K$17</f>
        <v>0</v>
      </c>
      <c r="L87" s="163">
        <f>+'Actual Time'!L87*'Monthly Pay Rates'!L$17</f>
        <v>0</v>
      </c>
      <c r="M87" s="163">
        <f>+'Actual Time'!M87*'Monthly Pay Rates'!M$17</f>
        <v>0</v>
      </c>
      <c r="N87" s="163">
        <f>+'Actual Time'!N87*'Monthly Pay Rates'!N$17</f>
        <v>0</v>
      </c>
      <c r="O87" s="163">
        <f>+'Actual Time'!O87*'Monthly Pay Rates'!O$17</f>
        <v>0</v>
      </c>
      <c r="P87" s="164">
        <f>+'Actual Time'!P87*'Monthly Pay Rates'!P$17</f>
        <v>0</v>
      </c>
      <c r="Q87" s="116"/>
      <c r="R87" s="150"/>
    </row>
    <row r="88" spans="1:18" ht="28.15" customHeight="1" x14ac:dyDescent="0.25">
      <c r="A88" s="20"/>
      <c r="B88" s="467" t="s">
        <v>14</v>
      </c>
      <c r="C88" s="468"/>
      <c r="D88" s="469"/>
      <c r="E88" s="162">
        <f>+'Actual Time'!E88*'Monthly Pay Rates'!E$17</f>
        <v>0</v>
      </c>
      <c r="F88" s="163">
        <f>+'Actual Time'!F88*'Monthly Pay Rates'!F$17</f>
        <v>0</v>
      </c>
      <c r="G88" s="164">
        <f>+'Actual Time'!G88*'Monthly Pay Rates'!G$17</f>
        <v>0</v>
      </c>
      <c r="H88" s="165">
        <f>+'Actual Time'!H88*'Monthly Pay Rates'!H$17</f>
        <v>0</v>
      </c>
      <c r="I88" s="163">
        <f>+'Actual Time'!I88*'Monthly Pay Rates'!I$17</f>
        <v>0</v>
      </c>
      <c r="J88" s="163">
        <f>+'Actual Time'!J88*'Monthly Pay Rates'!J$17</f>
        <v>0</v>
      </c>
      <c r="K88" s="163">
        <f>+'Actual Time'!K88*'Monthly Pay Rates'!K$17</f>
        <v>0</v>
      </c>
      <c r="L88" s="163">
        <f>+'Actual Time'!L88*'Monthly Pay Rates'!L$17</f>
        <v>0</v>
      </c>
      <c r="M88" s="163">
        <f>+'Actual Time'!M88*'Monthly Pay Rates'!M$17</f>
        <v>0</v>
      </c>
      <c r="N88" s="163">
        <f>+'Actual Time'!N88*'Monthly Pay Rates'!N$17</f>
        <v>0</v>
      </c>
      <c r="O88" s="163">
        <f>+'Actual Time'!O88*'Monthly Pay Rates'!O$17</f>
        <v>0</v>
      </c>
      <c r="P88" s="164">
        <f>+'Actual Time'!P88*'Monthly Pay Rates'!P$17</f>
        <v>0</v>
      </c>
      <c r="Q88" s="116"/>
      <c r="R88" s="150"/>
    </row>
    <row r="89" spans="1:18" ht="19.149999999999999" customHeight="1" thickBot="1" x14ac:dyDescent="0.3">
      <c r="A89" s="20"/>
      <c r="B89" s="464" t="s">
        <v>16</v>
      </c>
      <c r="C89" s="465"/>
      <c r="D89" s="466"/>
      <c r="E89" s="166">
        <f>+'Actual Time'!E89*'Monthly Pay Rates'!E$17</f>
        <v>0</v>
      </c>
      <c r="F89" s="167">
        <f>+'Actual Time'!F89*'Monthly Pay Rates'!F$17</f>
        <v>0</v>
      </c>
      <c r="G89" s="168">
        <f>+'Actual Time'!G89*'Monthly Pay Rates'!G$17</f>
        <v>0</v>
      </c>
      <c r="H89" s="169">
        <f>+'Actual Time'!H89*'Monthly Pay Rates'!H$17</f>
        <v>0</v>
      </c>
      <c r="I89" s="167">
        <f>+'Actual Time'!I89*'Monthly Pay Rates'!I$17</f>
        <v>0</v>
      </c>
      <c r="J89" s="167">
        <f>+'Actual Time'!J89*'Monthly Pay Rates'!J$17</f>
        <v>0</v>
      </c>
      <c r="K89" s="167">
        <f>+'Actual Time'!K89*'Monthly Pay Rates'!K$17</f>
        <v>0</v>
      </c>
      <c r="L89" s="167">
        <f>+'Actual Time'!L89*'Monthly Pay Rates'!L$17</f>
        <v>0</v>
      </c>
      <c r="M89" s="167">
        <f>+'Actual Time'!M89*'Monthly Pay Rates'!M$17</f>
        <v>0</v>
      </c>
      <c r="N89" s="167">
        <f>+'Actual Time'!N89*'Monthly Pay Rates'!N$17</f>
        <v>0</v>
      </c>
      <c r="O89" s="167">
        <f>+'Actual Time'!O89*'Monthly Pay Rates'!O$17</f>
        <v>0</v>
      </c>
      <c r="P89" s="168">
        <f>+'Actual Time'!P89*'Monthly Pay Rates'!P$17</f>
        <v>0</v>
      </c>
      <c r="Q89" s="116"/>
      <c r="R89" s="151"/>
    </row>
    <row r="90" spans="1:18" ht="15.6" customHeight="1" thickTop="1" x14ac:dyDescent="0.25">
      <c r="A90" s="20"/>
      <c r="B90" s="470" t="s">
        <v>120</v>
      </c>
      <c r="C90" s="471"/>
      <c r="D90" s="472"/>
      <c r="E90" s="135">
        <f t="shared" ref="E90" si="59">SUM(E84:E89)</f>
        <v>0</v>
      </c>
      <c r="F90" s="136">
        <f t="shared" ref="F90:J90" si="60">SUM(F84:F89)</f>
        <v>0</v>
      </c>
      <c r="G90" s="137">
        <f t="shared" si="60"/>
        <v>0</v>
      </c>
      <c r="H90" s="138">
        <f t="shared" si="60"/>
        <v>0</v>
      </c>
      <c r="I90" s="136">
        <f t="shared" si="60"/>
        <v>0</v>
      </c>
      <c r="J90" s="136">
        <f t="shared" si="60"/>
        <v>0</v>
      </c>
      <c r="K90" s="136">
        <f t="shared" ref="K90:P90" si="61">SUM(K84:K89)</f>
        <v>0</v>
      </c>
      <c r="L90" s="136">
        <f t="shared" si="61"/>
        <v>0</v>
      </c>
      <c r="M90" s="136">
        <f t="shared" si="61"/>
        <v>0</v>
      </c>
      <c r="N90" s="136">
        <f t="shared" si="61"/>
        <v>0</v>
      </c>
      <c r="O90" s="136">
        <f t="shared" si="61"/>
        <v>0</v>
      </c>
      <c r="P90" s="137">
        <f t="shared" si="61"/>
        <v>0</v>
      </c>
      <c r="Q90" s="116"/>
      <c r="R90" s="155">
        <f>SUM(E90:P90)</f>
        <v>0</v>
      </c>
    </row>
    <row r="91" spans="1:18" ht="15.6" customHeight="1" x14ac:dyDescent="0.25">
      <c r="A91" s="20"/>
      <c r="B91" s="464" t="s">
        <v>31</v>
      </c>
      <c r="C91" s="465"/>
      <c r="D91" s="466"/>
      <c r="E91" s="162">
        <f>+'Actual Time'!E91*'Monthly Pay Rates'!E$17</f>
        <v>0</v>
      </c>
      <c r="F91" s="163">
        <f>+'Actual Time'!F91*'Monthly Pay Rates'!F$17</f>
        <v>0</v>
      </c>
      <c r="G91" s="164">
        <f>+'Actual Time'!G91*'Monthly Pay Rates'!G$17</f>
        <v>0</v>
      </c>
      <c r="H91" s="165">
        <f>+'Actual Time'!H91*'Monthly Pay Rates'!H$17</f>
        <v>0</v>
      </c>
      <c r="I91" s="163">
        <f>+'Actual Time'!I91*'Monthly Pay Rates'!I$17</f>
        <v>0</v>
      </c>
      <c r="J91" s="163">
        <f>+'Actual Time'!J91*'Monthly Pay Rates'!J$17</f>
        <v>0</v>
      </c>
      <c r="K91" s="163">
        <f>+'Actual Time'!K91*'Monthly Pay Rates'!K$17</f>
        <v>0</v>
      </c>
      <c r="L91" s="163">
        <f>+'Actual Time'!L91*'Monthly Pay Rates'!L$17</f>
        <v>0</v>
      </c>
      <c r="M91" s="163">
        <f>+'Actual Time'!M91*'Monthly Pay Rates'!M$17</f>
        <v>0</v>
      </c>
      <c r="N91" s="163">
        <f>+'Actual Time'!N91*'Monthly Pay Rates'!N$17</f>
        <v>0</v>
      </c>
      <c r="O91" s="163">
        <f>+'Actual Time'!O91*'Monthly Pay Rates'!O$17</f>
        <v>0</v>
      </c>
      <c r="P91" s="164">
        <f>+'Actual Time'!P91*'Monthly Pay Rates'!P$17</f>
        <v>0</v>
      </c>
      <c r="Q91" s="116"/>
      <c r="R91" s="152"/>
    </row>
    <row r="92" spans="1:18" ht="15.6" customHeight="1" thickBot="1" x14ac:dyDescent="0.3">
      <c r="A92" s="20"/>
      <c r="B92" s="473" t="s">
        <v>32</v>
      </c>
      <c r="C92" s="474"/>
      <c r="D92" s="475"/>
      <c r="E92" s="139">
        <f>IF(+'Actual Time'!E92=" ",0,+'Actual Time'!E92*'Monthly Pay Rates'!E$17)</f>
        <v>0</v>
      </c>
      <c r="F92" s="140">
        <f>IF(+'Actual Time'!F92=" ",0,+'Actual Time'!F92*'Monthly Pay Rates'!F$17)</f>
        <v>0</v>
      </c>
      <c r="G92" s="141">
        <f>IF(+'Actual Time'!G92=" ",0,+'Actual Time'!G92*'Monthly Pay Rates'!G$17)</f>
        <v>0</v>
      </c>
      <c r="H92" s="142">
        <f>IF(+'Actual Time'!H92=" ",0,+'Actual Time'!H92*'Monthly Pay Rates'!H$17)</f>
        <v>0</v>
      </c>
      <c r="I92" s="140">
        <f>IF(+'Actual Time'!I92=" ",0,+'Actual Time'!I92*'Monthly Pay Rates'!I$17)</f>
        <v>0</v>
      </c>
      <c r="J92" s="140">
        <f>IF(+'Actual Time'!J92=" ",0,+'Actual Time'!J92*'Monthly Pay Rates'!J$17)</f>
        <v>0</v>
      </c>
      <c r="K92" s="140">
        <f>IF(+'Actual Time'!K92=" ",0,+'Actual Time'!K92*'Monthly Pay Rates'!K$17)</f>
        <v>0</v>
      </c>
      <c r="L92" s="140">
        <f>IF(+'Actual Time'!L92=" ",0,+'Actual Time'!L92*'Monthly Pay Rates'!L$17)</f>
        <v>0</v>
      </c>
      <c r="M92" s="140">
        <f>IF(+'Actual Time'!M92=" ",0,+'Actual Time'!M92*'Monthly Pay Rates'!M$17)</f>
        <v>0</v>
      </c>
      <c r="N92" s="140">
        <f>IF(+'Actual Time'!N92=" ",0,+'Actual Time'!N92*'Monthly Pay Rates'!N$17)</f>
        <v>0</v>
      </c>
      <c r="O92" s="140">
        <f>IF(+'Actual Time'!O92=" ",0,+'Actual Time'!O92*'Monthly Pay Rates'!O$17)</f>
        <v>0</v>
      </c>
      <c r="P92" s="141">
        <f>IF(+'Actual Time'!P92=" ",0,+'Actual Time'!P92*'Monthly Pay Rates'!P$17)</f>
        <v>0</v>
      </c>
      <c r="Q92" s="116"/>
      <c r="R92" s="153"/>
    </row>
    <row r="93" spans="1:18" ht="15.75" customHeight="1" thickTop="1" thickBot="1" x14ac:dyDescent="0.3">
      <c r="A93" s="20"/>
      <c r="B93" s="458" t="s">
        <v>118</v>
      </c>
      <c r="C93" s="459"/>
      <c r="D93" s="460"/>
      <c r="E93" s="143">
        <f t="shared" ref="E93:J93" si="62">SUM(E90:E92)</f>
        <v>0</v>
      </c>
      <c r="F93" s="144">
        <f t="shared" si="62"/>
        <v>0</v>
      </c>
      <c r="G93" s="145">
        <f t="shared" si="62"/>
        <v>0</v>
      </c>
      <c r="H93" s="146">
        <f t="shared" si="62"/>
        <v>0</v>
      </c>
      <c r="I93" s="144">
        <f t="shared" si="62"/>
        <v>0</v>
      </c>
      <c r="J93" s="144">
        <f t="shared" si="62"/>
        <v>0</v>
      </c>
      <c r="K93" s="144">
        <f t="shared" ref="K93" si="63">SUM(K90:K92)</f>
        <v>0</v>
      </c>
      <c r="L93" s="144">
        <f t="shared" ref="L93" si="64">SUM(L90:L92)</f>
        <v>0</v>
      </c>
      <c r="M93" s="144">
        <f t="shared" ref="M93" si="65">SUM(M90:M92)</f>
        <v>0</v>
      </c>
      <c r="N93" s="144">
        <f t="shared" ref="N93" si="66">SUM(N90:N92)</f>
        <v>0</v>
      </c>
      <c r="O93" s="144">
        <f t="shared" ref="O93" si="67">SUM(O90:O92)</f>
        <v>0</v>
      </c>
      <c r="P93" s="145">
        <f t="shared" ref="P93" si="68">SUM(P90:P92)</f>
        <v>0</v>
      </c>
      <c r="Q93" s="116"/>
      <c r="R93" s="154">
        <f>SUM(E93:P93)</f>
        <v>0</v>
      </c>
    </row>
    <row r="94" spans="1:18" ht="15.75" customHeight="1" thickBot="1" x14ac:dyDescent="0.3">
      <c r="A94" s="25"/>
      <c r="B94" s="26"/>
      <c r="C94" s="26"/>
      <c r="D94" s="26"/>
      <c r="E94" s="118"/>
      <c r="F94" s="118"/>
      <c r="G94" s="119"/>
      <c r="H94" s="118"/>
      <c r="I94" s="118"/>
      <c r="J94" s="118"/>
      <c r="K94" s="118"/>
      <c r="L94" s="118"/>
      <c r="M94" s="118"/>
      <c r="N94" s="118"/>
      <c r="O94" s="118"/>
      <c r="P94" s="120"/>
      <c r="Q94" s="116"/>
      <c r="R94" s="116"/>
    </row>
    <row r="95" spans="1:18" ht="15.75" customHeight="1" thickBot="1" x14ac:dyDescent="0.3">
      <c r="A95" s="127">
        <f>+'Actual Time'!A95</f>
        <v>8</v>
      </c>
      <c r="B95" s="156" t="str">
        <f>'Monthly Pay Rates'!B18</f>
        <v/>
      </c>
      <c r="C95" s="157"/>
      <c r="D95" s="157"/>
      <c r="E95" s="55"/>
      <c r="F95" s="56"/>
      <c r="G95" s="57"/>
      <c r="H95" s="56"/>
      <c r="I95" s="56"/>
      <c r="J95" s="56"/>
      <c r="K95" s="56"/>
      <c r="L95" s="56"/>
      <c r="M95" s="56"/>
      <c r="N95" s="56"/>
      <c r="O95" s="56"/>
      <c r="P95" s="57"/>
      <c r="R95" s="148"/>
    </row>
    <row r="96" spans="1:18" ht="30" customHeight="1" x14ac:dyDescent="0.25">
      <c r="A96" s="20"/>
      <c r="B96" s="461" t="s">
        <v>12</v>
      </c>
      <c r="C96" s="462"/>
      <c r="D96" s="463"/>
      <c r="E96" s="158">
        <f>+'Actual Time'!E96*'Monthly Pay Rates'!E$18</f>
        <v>0</v>
      </c>
      <c r="F96" s="159">
        <f>+'Actual Time'!F96*'Monthly Pay Rates'!F$18</f>
        <v>0</v>
      </c>
      <c r="G96" s="160">
        <f>+'Actual Time'!G96*'Monthly Pay Rates'!G$18</f>
        <v>0</v>
      </c>
      <c r="H96" s="161">
        <f>+'Actual Time'!H96*'Monthly Pay Rates'!H$18</f>
        <v>0</v>
      </c>
      <c r="I96" s="159">
        <f>+'Actual Time'!I96*'Monthly Pay Rates'!I$18</f>
        <v>0</v>
      </c>
      <c r="J96" s="159">
        <f>+'Actual Time'!J96*'Monthly Pay Rates'!J$18</f>
        <v>0</v>
      </c>
      <c r="K96" s="159">
        <f>+'Actual Time'!K96*'Monthly Pay Rates'!K$18</f>
        <v>0</v>
      </c>
      <c r="L96" s="159">
        <f>+'Actual Time'!L96*'Monthly Pay Rates'!L$18</f>
        <v>0</v>
      </c>
      <c r="M96" s="159">
        <f>+'Actual Time'!M96*'Monthly Pay Rates'!M$18</f>
        <v>0</v>
      </c>
      <c r="N96" s="159">
        <f>+'Actual Time'!N96*'Monthly Pay Rates'!N$18</f>
        <v>0</v>
      </c>
      <c r="O96" s="159">
        <f>+'Actual Time'!O96*'Monthly Pay Rates'!O$18</f>
        <v>0</v>
      </c>
      <c r="P96" s="160">
        <f>+'Actual Time'!P96*'Monthly Pay Rates'!P$18</f>
        <v>0</v>
      </c>
      <c r="Q96" s="116"/>
      <c r="R96" s="149"/>
    </row>
    <row r="97" spans="1:18" ht="15.75" customHeight="1" x14ac:dyDescent="0.25">
      <c r="A97" s="20"/>
      <c r="B97" s="464" t="s">
        <v>18</v>
      </c>
      <c r="C97" s="465"/>
      <c r="D97" s="466"/>
      <c r="E97" s="162">
        <f>+'Actual Time'!E97*'Monthly Pay Rates'!E$18</f>
        <v>0</v>
      </c>
      <c r="F97" s="163">
        <f>+'Actual Time'!F97*'Monthly Pay Rates'!F$18</f>
        <v>0</v>
      </c>
      <c r="G97" s="164">
        <f>+'Actual Time'!G97*'Monthly Pay Rates'!G$18</f>
        <v>0</v>
      </c>
      <c r="H97" s="165">
        <f>+'Actual Time'!H97*'Monthly Pay Rates'!H$18</f>
        <v>0</v>
      </c>
      <c r="I97" s="163">
        <f>+'Actual Time'!I97*'Monthly Pay Rates'!I$18</f>
        <v>0</v>
      </c>
      <c r="J97" s="163">
        <f>+'Actual Time'!J97*'Monthly Pay Rates'!J$18</f>
        <v>0</v>
      </c>
      <c r="K97" s="163">
        <f>+'Actual Time'!K97*'Monthly Pay Rates'!K$18</f>
        <v>0</v>
      </c>
      <c r="L97" s="163">
        <f>+'Actual Time'!L97*'Monthly Pay Rates'!L$18</f>
        <v>0</v>
      </c>
      <c r="M97" s="163">
        <f>+'Actual Time'!M97*'Monthly Pay Rates'!M$18</f>
        <v>0</v>
      </c>
      <c r="N97" s="163">
        <f>+'Actual Time'!N97*'Monthly Pay Rates'!N$18</f>
        <v>0</v>
      </c>
      <c r="O97" s="163">
        <f>+'Actual Time'!O97*'Monthly Pay Rates'!O$18</f>
        <v>0</v>
      </c>
      <c r="P97" s="164">
        <f>+'Actual Time'!P97*'Monthly Pay Rates'!P$18</f>
        <v>0</v>
      </c>
      <c r="Q97" s="116"/>
      <c r="R97" s="150"/>
    </row>
    <row r="98" spans="1:18" ht="15.75" customHeight="1" x14ac:dyDescent="0.25">
      <c r="A98" s="20"/>
      <c r="B98" s="467" t="s">
        <v>15</v>
      </c>
      <c r="C98" s="468"/>
      <c r="D98" s="469"/>
      <c r="E98" s="162">
        <f>+'Actual Time'!E98*'Monthly Pay Rates'!E$18</f>
        <v>0</v>
      </c>
      <c r="F98" s="163">
        <f>+'Actual Time'!F98*'Monthly Pay Rates'!F$18</f>
        <v>0</v>
      </c>
      <c r="G98" s="164">
        <f>+'Actual Time'!G98*'Monthly Pay Rates'!G$18</f>
        <v>0</v>
      </c>
      <c r="H98" s="165">
        <f>+'Actual Time'!H98*'Monthly Pay Rates'!H$18</f>
        <v>0</v>
      </c>
      <c r="I98" s="163">
        <f>+'Actual Time'!I98*'Monthly Pay Rates'!I$18</f>
        <v>0</v>
      </c>
      <c r="J98" s="163">
        <f>+'Actual Time'!J98*'Monthly Pay Rates'!J$18</f>
        <v>0</v>
      </c>
      <c r="K98" s="163">
        <f>+'Actual Time'!K98*'Monthly Pay Rates'!K$18</f>
        <v>0</v>
      </c>
      <c r="L98" s="163">
        <f>+'Actual Time'!L98*'Monthly Pay Rates'!L$18</f>
        <v>0</v>
      </c>
      <c r="M98" s="163">
        <f>+'Actual Time'!M98*'Monthly Pay Rates'!M$18</f>
        <v>0</v>
      </c>
      <c r="N98" s="163">
        <f>+'Actual Time'!N98*'Monthly Pay Rates'!N$18</f>
        <v>0</v>
      </c>
      <c r="O98" s="163">
        <f>+'Actual Time'!O98*'Monthly Pay Rates'!O$18</f>
        <v>0</v>
      </c>
      <c r="P98" s="164">
        <f>+'Actual Time'!P98*'Monthly Pay Rates'!P$18</f>
        <v>0</v>
      </c>
      <c r="Q98" s="116"/>
      <c r="R98" s="150"/>
    </row>
    <row r="99" spans="1:18" ht="15.75" customHeight="1" x14ac:dyDescent="0.25">
      <c r="A99" s="20"/>
      <c r="B99" s="467" t="s">
        <v>13</v>
      </c>
      <c r="C99" s="468"/>
      <c r="D99" s="469"/>
      <c r="E99" s="162">
        <f>+'Actual Time'!E99*'Monthly Pay Rates'!E$18</f>
        <v>0</v>
      </c>
      <c r="F99" s="163">
        <f>+'Actual Time'!F99*'Monthly Pay Rates'!F$18</f>
        <v>0</v>
      </c>
      <c r="G99" s="164">
        <f>+'Actual Time'!G99*'Monthly Pay Rates'!G$18</f>
        <v>0</v>
      </c>
      <c r="H99" s="165">
        <f>+'Actual Time'!H99*'Monthly Pay Rates'!H$18</f>
        <v>0</v>
      </c>
      <c r="I99" s="163">
        <f>+'Actual Time'!I99*'Monthly Pay Rates'!I$18</f>
        <v>0</v>
      </c>
      <c r="J99" s="163">
        <f>+'Actual Time'!J99*'Monthly Pay Rates'!J$18</f>
        <v>0</v>
      </c>
      <c r="K99" s="163">
        <f>+'Actual Time'!K99*'Monthly Pay Rates'!K$18</f>
        <v>0</v>
      </c>
      <c r="L99" s="163">
        <f>+'Actual Time'!L99*'Monthly Pay Rates'!L$18</f>
        <v>0</v>
      </c>
      <c r="M99" s="163">
        <f>+'Actual Time'!M99*'Monthly Pay Rates'!M$18</f>
        <v>0</v>
      </c>
      <c r="N99" s="163">
        <f>+'Actual Time'!N99*'Monthly Pay Rates'!N$18</f>
        <v>0</v>
      </c>
      <c r="O99" s="163">
        <f>+'Actual Time'!O99*'Monthly Pay Rates'!O$18</f>
        <v>0</v>
      </c>
      <c r="P99" s="164">
        <f>+'Actual Time'!P99*'Monthly Pay Rates'!P$18</f>
        <v>0</v>
      </c>
      <c r="Q99" s="116"/>
      <c r="R99" s="150"/>
    </row>
    <row r="100" spans="1:18" ht="15.75" customHeight="1" x14ac:dyDescent="0.25">
      <c r="A100" s="20"/>
      <c r="B100" s="467" t="s">
        <v>14</v>
      </c>
      <c r="C100" s="468"/>
      <c r="D100" s="469"/>
      <c r="E100" s="162">
        <f>+'Actual Time'!E100*'Monthly Pay Rates'!E$18</f>
        <v>0</v>
      </c>
      <c r="F100" s="163">
        <f>+'Actual Time'!F100*'Monthly Pay Rates'!F$18</f>
        <v>0</v>
      </c>
      <c r="G100" s="164">
        <f>+'Actual Time'!G100*'Monthly Pay Rates'!G$18</f>
        <v>0</v>
      </c>
      <c r="H100" s="165">
        <f>+'Actual Time'!H100*'Monthly Pay Rates'!H$18</f>
        <v>0</v>
      </c>
      <c r="I100" s="163">
        <f>+'Actual Time'!I100*'Monthly Pay Rates'!I$18</f>
        <v>0</v>
      </c>
      <c r="J100" s="163">
        <f>+'Actual Time'!J100*'Monthly Pay Rates'!J$18</f>
        <v>0</v>
      </c>
      <c r="K100" s="163">
        <f>+'Actual Time'!K100*'Monthly Pay Rates'!K$18</f>
        <v>0</v>
      </c>
      <c r="L100" s="163">
        <f>+'Actual Time'!L100*'Monthly Pay Rates'!L$18</f>
        <v>0</v>
      </c>
      <c r="M100" s="163">
        <f>+'Actual Time'!M100*'Monthly Pay Rates'!M$18</f>
        <v>0</v>
      </c>
      <c r="N100" s="163">
        <f>+'Actual Time'!N100*'Monthly Pay Rates'!N$18</f>
        <v>0</v>
      </c>
      <c r="O100" s="163">
        <f>+'Actual Time'!O100*'Monthly Pay Rates'!O$18</f>
        <v>0</v>
      </c>
      <c r="P100" s="164">
        <f>+'Actual Time'!P100*'Monthly Pay Rates'!P$18</f>
        <v>0</v>
      </c>
      <c r="Q100" s="116"/>
      <c r="R100" s="150"/>
    </row>
    <row r="101" spans="1:18" ht="15.75" customHeight="1" thickBot="1" x14ac:dyDescent="0.3">
      <c r="A101" s="20"/>
      <c r="B101" s="464" t="s">
        <v>16</v>
      </c>
      <c r="C101" s="465"/>
      <c r="D101" s="466"/>
      <c r="E101" s="166">
        <f>+'Actual Time'!E101*'Monthly Pay Rates'!E$18</f>
        <v>0</v>
      </c>
      <c r="F101" s="167">
        <f>+'Actual Time'!F101*'Monthly Pay Rates'!F$18</f>
        <v>0</v>
      </c>
      <c r="G101" s="168">
        <f>+'Actual Time'!G101*'Monthly Pay Rates'!G$18</f>
        <v>0</v>
      </c>
      <c r="H101" s="169">
        <f>+'Actual Time'!H101*'Monthly Pay Rates'!H$18</f>
        <v>0</v>
      </c>
      <c r="I101" s="167">
        <f>+'Actual Time'!I101*'Monthly Pay Rates'!I$18</f>
        <v>0</v>
      </c>
      <c r="J101" s="167">
        <f>+'Actual Time'!J101*'Monthly Pay Rates'!J$18</f>
        <v>0</v>
      </c>
      <c r="K101" s="167">
        <f>+'Actual Time'!K101*'Monthly Pay Rates'!K$18</f>
        <v>0</v>
      </c>
      <c r="L101" s="167">
        <f>+'Actual Time'!L101*'Monthly Pay Rates'!L$18</f>
        <v>0</v>
      </c>
      <c r="M101" s="167">
        <f>+'Actual Time'!M101*'Monthly Pay Rates'!M$18</f>
        <v>0</v>
      </c>
      <c r="N101" s="167">
        <f>+'Actual Time'!N101*'Monthly Pay Rates'!N$18</f>
        <v>0</v>
      </c>
      <c r="O101" s="167">
        <f>+'Actual Time'!O101*'Monthly Pay Rates'!O$18</f>
        <v>0</v>
      </c>
      <c r="P101" s="168">
        <f>+'Actual Time'!P101*'Monthly Pay Rates'!P$18</f>
        <v>0</v>
      </c>
      <c r="Q101" s="116"/>
      <c r="R101" s="151"/>
    </row>
    <row r="102" spans="1:18" ht="15.6" customHeight="1" thickTop="1" x14ac:dyDescent="0.25">
      <c r="A102" s="20"/>
      <c r="B102" s="470" t="s">
        <v>120</v>
      </c>
      <c r="C102" s="471"/>
      <c r="D102" s="472"/>
      <c r="E102" s="135">
        <f t="shared" ref="E102" si="69">SUM(E96:E101)</f>
        <v>0</v>
      </c>
      <c r="F102" s="136">
        <f t="shared" ref="F102:J102" si="70">SUM(F96:F101)</f>
        <v>0</v>
      </c>
      <c r="G102" s="137">
        <f t="shared" si="70"/>
        <v>0</v>
      </c>
      <c r="H102" s="138">
        <f t="shared" si="70"/>
        <v>0</v>
      </c>
      <c r="I102" s="136">
        <f t="shared" si="70"/>
        <v>0</v>
      </c>
      <c r="J102" s="136">
        <f t="shared" si="70"/>
        <v>0</v>
      </c>
      <c r="K102" s="136">
        <f t="shared" ref="K102:P102" si="71">SUM(K96:K101)</f>
        <v>0</v>
      </c>
      <c r="L102" s="136">
        <f t="shared" si="71"/>
        <v>0</v>
      </c>
      <c r="M102" s="136">
        <f t="shared" si="71"/>
        <v>0</v>
      </c>
      <c r="N102" s="136">
        <f t="shared" si="71"/>
        <v>0</v>
      </c>
      <c r="O102" s="136">
        <f t="shared" si="71"/>
        <v>0</v>
      </c>
      <c r="P102" s="137">
        <f t="shared" si="71"/>
        <v>0</v>
      </c>
      <c r="Q102" s="116"/>
      <c r="R102" s="155">
        <f>SUM(E102:P102)</f>
        <v>0</v>
      </c>
    </row>
    <row r="103" spans="1:18" ht="15.6" customHeight="1" x14ac:dyDescent="0.25">
      <c r="A103" s="20"/>
      <c r="B103" s="464" t="s">
        <v>31</v>
      </c>
      <c r="C103" s="465"/>
      <c r="D103" s="466"/>
      <c r="E103" s="162">
        <f>+'Actual Time'!E103*'Monthly Pay Rates'!E$18</f>
        <v>0</v>
      </c>
      <c r="F103" s="163">
        <f>+'Actual Time'!F103*'Monthly Pay Rates'!F$18</f>
        <v>0</v>
      </c>
      <c r="G103" s="164">
        <f>+'Actual Time'!G103*'Monthly Pay Rates'!G$18</f>
        <v>0</v>
      </c>
      <c r="H103" s="165">
        <f>+'Actual Time'!H103*'Monthly Pay Rates'!H$18</f>
        <v>0</v>
      </c>
      <c r="I103" s="163">
        <f>+'Actual Time'!I103*'Monthly Pay Rates'!I$18</f>
        <v>0</v>
      </c>
      <c r="J103" s="163">
        <f>+'Actual Time'!J103*'Monthly Pay Rates'!J$18</f>
        <v>0</v>
      </c>
      <c r="K103" s="163">
        <f>+'Actual Time'!K103*'Monthly Pay Rates'!K$18</f>
        <v>0</v>
      </c>
      <c r="L103" s="163">
        <f>+'Actual Time'!L103*'Monthly Pay Rates'!L$18</f>
        <v>0</v>
      </c>
      <c r="M103" s="163">
        <f>+'Actual Time'!M103*'Monthly Pay Rates'!M$18</f>
        <v>0</v>
      </c>
      <c r="N103" s="163">
        <f>+'Actual Time'!N103*'Monthly Pay Rates'!N$18</f>
        <v>0</v>
      </c>
      <c r="O103" s="163">
        <f>+'Actual Time'!O103*'Monthly Pay Rates'!O$18</f>
        <v>0</v>
      </c>
      <c r="P103" s="164">
        <f>+'Actual Time'!P103*'Monthly Pay Rates'!P$18</f>
        <v>0</v>
      </c>
      <c r="Q103" s="116"/>
      <c r="R103" s="152"/>
    </row>
    <row r="104" spans="1:18" ht="15.6" customHeight="1" thickBot="1" x14ac:dyDescent="0.3">
      <c r="A104" s="20"/>
      <c r="B104" s="473" t="s">
        <v>32</v>
      </c>
      <c r="C104" s="474"/>
      <c r="D104" s="475"/>
      <c r="E104" s="139">
        <f>IF(+'Actual Time'!E104=" ",0,+'Actual Time'!E104*'Monthly Pay Rates'!E$18)</f>
        <v>0</v>
      </c>
      <c r="F104" s="140">
        <f>IF(+'Actual Time'!F104=" ",0,+'Actual Time'!F104*'Monthly Pay Rates'!F$18)</f>
        <v>0</v>
      </c>
      <c r="G104" s="141">
        <f>IF(+'Actual Time'!G104=" ",0,+'Actual Time'!G104*'Monthly Pay Rates'!G$18)</f>
        <v>0</v>
      </c>
      <c r="H104" s="142">
        <f>IF(+'Actual Time'!H104=" ",0,+'Actual Time'!H104*'Monthly Pay Rates'!H$18)</f>
        <v>0</v>
      </c>
      <c r="I104" s="140">
        <f>IF(+'Actual Time'!I104=" ",0,+'Actual Time'!I104*'Monthly Pay Rates'!I$18)</f>
        <v>0</v>
      </c>
      <c r="J104" s="140">
        <f>IF(+'Actual Time'!J104=" ",0,+'Actual Time'!J104*'Monthly Pay Rates'!J$18)</f>
        <v>0</v>
      </c>
      <c r="K104" s="140">
        <f>IF(+'Actual Time'!K104=" ",0,+'Actual Time'!K104*'Monthly Pay Rates'!K$18)</f>
        <v>0</v>
      </c>
      <c r="L104" s="140">
        <f>IF(+'Actual Time'!L104=" ",0,+'Actual Time'!L104*'Monthly Pay Rates'!L$18)</f>
        <v>0</v>
      </c>
      <c r="M104" s="140">
        <f>IF(+'Actual Time'!M104=" ",0,+'Actual Time'!M104*'Monthly Pay Rates'!M$18)</f>
        <v>0</v>
      </c>
      <c r="N104" s="140">
        <f>IF(+'Actual Time'!N104=" ",0,+'Actual Time'!N104*'Monthly Pay Rates'!N$18)</f>
        <v>0</v>
      </c>
      <c r="O104" s="140">
        <f>IF(+'Actual Time'!O104=" ",0,+'Actual Time'!O104*'Monthly Pay Rates'!O$18)</f>
        <v>0</v>
      </c>
      <c r="P104" s="141">
        <f>IF(+'Actual Time'!P104=" ",0,+'Actual Time'!P104*'Monthly Pay Rates'!P$18)</f>
        <v>0</v>
      </c>
      <c r="Q104" s="116"/>
      <c r="R104" s="153"/>
    </row>
    <row r="105" spans="1:18" ht="15.75" customHeight="1" thickTop="1" thickBot="1" x14ac:dyDescent="0.3">
      <c r="A105" s="20"/>
      <c r="B105" s="458" t="s">
        <v>118</v>
      </c>
      <c r="C105" s="459"/>
      <c r="D105" s="460"/>
      <c r="E105" s="143">
        <f t="shared" ref="E105:J105" si="72">SUM(E102:E104)</f>
        <v>0</v>
      </c>
      <c r="F105" s="144">
        <f t="shared" si="72"/>
        <v>0</v>
      </c>
      <c r="G105" s="145">
        <f t="shared" si="72"/>
        <v>0</v>
      </c>
      <c r="H105" s="146">
        <f t="shared" si="72"/>
        <v>0</v>
      </c>
      <c r="I105" s="144">
        <f t="shared" si="72"/>
        <v>0</v>
      </c>
      <c r="J105" s="144">
        <f t="shared" si="72"/>
        <v>0</v>
      </c>
      <c r="K105" s="144">
        <f t="shared" ref="K105" si="73">SUM(K102:K104)</f>
        <v>0</v>
      </c>
      <c r="L105" s="144">
        <f t="shared" ref="L105" si="74">SUM(L102:L104)</f>
        <v>0</v>
      </c>
      <c r="M105" s="144">
        <f t="shared" ref="M105" si="75">SUM(M102:M104)</f>
        <v>0</v>
      </c>
      <c r="N105" s="144">
        <f t="shared" ref="N105" si="76">SUM(N102:N104)</f>
        <v>0</v>
      </c>
      <c r="O105" s="144">
        <f t="shared" ref="O105" si="77">SUM(O102:O104)</f>
        <v>0</v>
      </c>
      <c r="P105" s="145">
        <f t="shared" ref="P105" si="78">SUM(P102:P104)</f>
        <v>0</v>
      </c>
      <c r="Q105" s="116"/>
      <c r="R105" s="154">
        <f>SUM(E105:P105)</f>
        <v>0</v>
      </c>
    </row>
    <row r="106" spans="1:18" ht="15.75" customHeight="1" thickBot="1" x14ac:dyDescent="0.3">
      <c r="A106" s="25"/>
      <c r="B106" s="32"/>
      <c r="C106" s="32"/>
      <c r="D106" s="32"/>
      <c r="E106" s="118"/>
      <c r="F106" s="118"/>
      <c r="G106" s="119"/>
      <c r="H106" s="118"/>
      <c r="I106" s="118"/>
      <c r="J106" s="118"/>
      <c r="K106" s="118"/>
      <c r="L106" s="118"/>
      <c r="M106" s="118"/>
      <c r="N106" s="118"/>
      <c r="O106" s="118"/>
      <c r="P106" s="120"/>
      <c r="Q106" s="116"/>
      <c r="R106" s="116"/>
    </row>
    <row r="107" spans="1:18" ht="15.75" customHeight="1" thickBot="1" x14ac:dyDescent="0.3">
      <c r="A107" s="127">
        <f>+'Actual Time'!A107</f>
        <v>9</v>
      </c>
      <c r="B107" s="156" t="str">
        <f>'Monthly Pay Rates'!B19</f>
        <v/>
      </c>
      <c r="C107" s="157"/>
      <c r="D107" s="157"/>
      <c r="E107" s="55"/>
      <c r="F107" s="56"/>
      <c r="G107" s="57"/>
      <c r="H107" s="56"/>
      <c r="I107" s="56"/>
      <c r="J107" s="56"/>
      <c r="K107" s="56"/>
      <c r="L107" s="56"/>
      <c r="M107" s="56"/>
      <c r="N107" s="56"/>
      <c r="O107" s="56"/>
      <c r="P107" s="57"/>
      <c r="R107" s="148"/>
    </row>
    <row r="108" spans="1:18" ht="28.15" customHeight="1" x14ac:dyDescent="0.25">
      <c r="A108" s="20"/>
      <c r="B108" s="461" t="s">
        <v>12</v>
      </c>
      <c r="C108" s="462"/>
      <c r="D108" s="463"/>
      <c r="E108" s="158">
        <f>+'Actual Time'!E108*'Monthly Pay Rates'!E$19</f>
        <v>0</v>
      </c>
      <c r="F108" s="159">
        <f>+'Actual Time'!F108*'Monthly Pay Rates'!F$19</f>
        <v>0</v>
      </c>
      <c r="G108" s="160">
        <f>+'Actual Time'!G108*'Monthly Pay Rates'!G$19</f>
        <v>0</v>
      </c>
      <c r="H108" s="161">
        <f>+'Actual Time'!H108*'Monthly Pay Rates'!H$19</f>
        <v>0</v>
      </c>
      <c r="I108" s="159">
        <f>+'Actual Time'!I108*'Monthly Pay Rates'!I$19</f>
        <v>0</v>
      </c>
      <c r="J108" s="159">
        <f>+'Actual Time'!J108*'Monthly Pay Rates'!J$19</f>
        <v>0</v>
      </c>
      <c r="K108" s="159">
        <f>+'Actual Time'!K108*'Monthly Pay Rates'!K$19</f>
        <v>0</v>
      </c>
      <c r="L108" s="159">
        <f>+'Actual Time'!L108*'Monthly Pay Rates'!L$19</f>
        <v>0</v>
      </c>
      <c r="M108" s="159">
        <f>+'Actual Time'!M108*'Monthly Pay Rates'!M$19</f>
        <v>0</v>
      </c>
      <c r="N108" s="159">
        <f>+'Actual Time'!N108*'Monthly Pay Rates'!N$19</f>
        <v>0</v>
      </c>
      <c r="O108" s="159">
        <f>+'Actual Time'!O108*'Monthly Pay Rates'!O$19</f>
        <v>0</v>
      </c>
      <c r="P108" s="160">
        <f>+'Actual Time'!P108*'Monthly Pay Rates'!P$19</f>
        <v>0</v>
      </c>
      <c r="Q108" s="116"/>
      <c r="R108" s="149"/>
    </row>
    <row r="109" spans="1:18" ht="42.6" customHeight="1" x14ac:dyDescent="0.25">
      <c r="A109" s="20"/>
      <c r="B109" s="464" t="s">
        <v>18</v>
      </c>
      <c r="C109" s="465"/>
      <c r="D109" s="466"/>
      <c r="E109" s="162">
        <f>+'Actual Time'!E109*'Monthly Pay Rates'!E$19</f>
        <v>0</v>
      </c>
      <c r="F109" s="163">
        <f>+'Actual Time'!F109*'Monthly Pay Rates'!F$19</f>
        <v>0</v>
      </c>
      <c r="G109" s="164">
        <f>+'Actual Time'!G109*'Monthly Pay Rates'!G$19</f>
        <v>0</v>
      </c>
      <c r="H109" s="165">
        <f>+'Actual Time'!H109*'Monthly Pay Rates'!H$19</f>
        <v>0</v>
      </c>
      <c r="I109" s="163">
        <f>+'Actual Time'!I109*'Monthly Pay Rates'!I$19</f>
        <v>0</v>
      </c>
      <c r="J109" s="163">
        <f>+'Actual Time'!J109*'Monthly Pay Rates'!J$19</f>
        <v>0</v>
      </c>
      <c r="K109" s="163">
        <f>+'Actual Time'!K109*'Monthly Pay Rates'!K$19</f>
        <v>0</v>
      </c>
      <c r="L109" s="163">
        <f>+'Actual Time'!L109*'Monthly Pay Rates'!L$19</f>
        <v>0</v>
      </c>
      <c r="M109" s="163">
        <f>+'Actual Time'!M109*'Monthly Pay Rates'!M$19</f>
        <v>0</v>
      </c>
      <c r="N109" s="163">
        <f>+'Actual Time'!N109*'Monthly Pay Rates'!N$19</f>
        <v>0</v>
      </c>
      <c r="O109" s="163">
        <f>+'Actual Time'!O109*'Monthly Pay Rates'!O$19</f>
        <v>0</v>
      </c>
      <c r="P109" s="164">
        <f>+'Actual Time'!P109*'Monthly Pay Rates'!P$19</f>
        <v>0</v>
      </c>
      <c r="Q109" s="116"/>
      <c r="R109" s="150"/>
    </row>
    <row r="110" spans="1:18" ht="30" customHeight="1" x14ac:dyDescent="0.25">
      <c r="A110" s="20"/>
      <c r="B110" s="467" t="s">
        <v>15</v>
      </c>
      <c r="C110" s="468"/>
      <c r="D110" s="469"/>
      <c r="E110" s="162">
        <f>+'Actual Time'!E110*'Monthly Pay Rates'!E$19</f>
        <v>0</v>
      </c>
      <c r="F110" s="163">
        <f>+'Actual Time'!F110*'Monthly Pay Rates'!F$19</f>
        <v>0</v>
      </c>
      <c r="G110" s="164">
        <f>+'Actual Time'!G110*'Monthly Pay Rates'!G$19</f>
        <v>0</v>
      </c>
      <c r="H110" s="165">
        <f>+'Actual Time'!H110*'Monthly Pay Rates'!H$19</f>
        <v>0</v>
      </c>
      <c r="I110" s="163">
        <f>+'Actual Time'!I110*'Monthly Pay Rates'!I$19</f>
        <v>0</v>
      </c>
      <c r="J110" s="163">
        <f>+'Actual Time'!J110*'Monthly Pay Rates'!J$19</f>
        <v>0</v>
      </c>
      <c r="K110" s="163">
        <f>+'Actual Time'!K110*'Monthly Pay Rates'!K$19</f>
        <v>0</v>
      </c>
      <c r="L110" s="163">
        <f>+'Actual Time'!L110*'Monthly Pay Rates'!L$19</f>
        <v>0</v>
      </c>
      <c r="M110" s="163">
        <f>+'Actual Time'!M110*'Monthly Pay Rates'!M$19</f>
        <v>0</v>
      </c>
      <c r="N110" s="163">
        <f>+'Actual Time'!N110*'Monthly Pay Rates'!N$19</f>
        <v>0</v>
      </c>
      <c r="O110" s="163">
        <f>+'Actual Time'!O110*'Monthly Pay Rates'!O$19</f>
        <v>0</v>
      </c>
      <c r="P110" s="164">
        <f>+'Actual Time'!P110*'Monthly Pay Rates'!P$19</f>
        <v>0</v>
      </c>
      <c r="Q110" s="116"/>
      <c r="R110" s="150"/>
    </row>
    <row r="111" spans="1:18" ht="33" customHeight="1" x14ac:dyDescent="0.25">
      <c r="A111" s="20"/>
      <c r="B111" s="467" t="s">
        <v>13</v>
      </c>
      <c r="C111" s="468"/>
      <c r="D111" s="469"/>
      <c r="E111" s="162">
        <f>+'Actual Time'!E111*'Monthly Pay Rates'!E$19</f>
        <v>0</v>
      </c>
      <c r="F111" s="163">
        <f>+'Actual Time'!F111*'Monthly Pay Rates'!F$19</f>
        <v>0</v>
      </c>
      <c r="G111" s="164">
        <f>+'Actual Time'!G111*'Monthly Pay Rates'!G$19</f>
        <v>0</v>
      </c>
      <c r="H111" s="165">
        <f>+'Actual Time'!H111*'Monthly Pay Rates'!H$19</f>
        <v>0</v>
      </c>
      <c r="I111" s="163">
        <f>+'Actual Time'!I111*'Monthly Pay Rates'!I$19</f>
        <v>0</v>
      </c>
      <c r="J111" s="163">
        <f>+'Actual Time'!J111*'Monthly Pay Rates'!J$19</f>
        <v>0</v>
      </c>
      <c r="K111" s="163">
        <f>+'Actual Time'!K111*'Monthly Pay Rates'!K$19</f>
        <v>0</v>
      </c>
      <c r="L111" s="163">
        <f>+'Actual Time'!L111*'Monthly Pay Rates'!L$19</f>
        <v>0</v>
      </c>
      <c r="M111" s="163">
        <f>+'Actual Time'!M111*'Monthly Pay Rates'!M$19</f>
        <v>0</v>
      </c>
      <c r="N111" s="163">
        <f>+'Actual Time'!N111*'Monthly Pay Rates'!N$19</f>
        <v>0</v>
      </c>
      <c r="O111" s="163">
        <f>+'Actual Time'!O111*'Monthly Pay Rates'!O$19</f>
        <v>0</v>
      </c>
      <c r="P111" s="164">
        <f>+'Actual Time'!P111*'Monthly Pay Rates'!P$19</f>
        <v>0</v>
      </c>
      <c r="Q111" s="116"/>
      <c r="R111" s="150"/>
    </row>
    <row r="112" spans="1:18" ht="30" customHeight="1" x14ac:dyDescent="0.25">
      <c r="A112" s="20"/>
      <c r="B112" s="467" t="s">
        <v>14</v>
      </c>
      <c r="C112" s="468"/>
      <c r="D112" s="469"/>
      <c r="E112" s="162">
        <f>+'Actual Time'!E112*'Monthly Pay Rates'!E$19</f>
        <v>0</v>
      </c>
      <c r="F112" s="163">
        <f>+'Actual Time'!F112*'Monthly Pay Rates'!F$19</f>
        <v>0</v>
      </c>
      <c r="G112" s="164">
        <f>+'Actual Time'!G112*'Monthly Pay Rates'!G$19</f>
        <v>0</v>
      </c>
      <c r="H112" s="165">
        <f>+'Actual Time'!H112*'Monthly Pay Rates'!H$19</f>
        <v>0</v>
      </c>
      <c r="I112" s="163">
        <f>+'Actual Time'!I112*'Monthly Pay Rates'!I$19</f>
        <v>0</v>
      </c>
      <c r="J112" s="163">
        <f>+'Actual Time'!J112*'Monthly Pay Rates'!J$19</f>
        <v>0</v>
      </c>
      <c r="K112" s="163">
        <f>+'Actual Time'!K112*'Monthly Pay Rates'!K$19</f>
        <v>0</v>
      </c>
      <c r="L112" s="163">
        <f>+'Actual Time'!L112*'Monthly Pay Rates'!L$19</f>
        <v>0</v>
      </c>
      <c r="M112" s="163">
        <f>+'Actual Time'!M112*'Monthly Pay Rates'!M$19</f>
        <v>0</v>
      </c>
      <c r="N112" s="163">
        <f>+'Actual Time'!N112*'Monthly Pay Rates'!N$19</f>
        <v>0</v>
      </c>
      <c r="O112" s="163">
        <f>+'Actual Time'!O112*'Monthly Pay Rates'!O$19</f>
        <v>0</v>
      </c>
      <c r="P112" s="164">
        <f>+'Actual Time'!P112*'Monthly Pay Rates'!P$19</f>
        <v>0</v>
      </c>
      <c r="Q112" s="116"/>
      <c r="R112" s="150"/>
    </row>
    <row r="113" spans="1:18" ht="15.75" customHeight="1" thickBot="1" x14ac:dyDescent="0.3">
      <c r="A113" s="20"/>
      <c r="B113" s="464" t="s">
        <v>16</v>
      </c>
      <c r="C113" s="465"/>
      <c r="D113" s="466"/>
      <c r="E113" s="166">
        <f>+'Actual Time'!E113*'Monthly Pay Rates'!E$19</f>
        <v>0</v>
      </c>
      <c r="F113" s="167">
        <f>+'Actual Time'!F113*'Monthly Pay Rates'!F$19</f>
        <v>0</v>
      </c>
      <c r="G113" s="168">
        <f>+'Actual Time'!G113*'Monthly Pay Rates'!G$19</f>
        <v>0</v>
      </c>
      <c r="H113" s="169">
        <f>+'Actual Time'!H113*'Monthly Pay Rates'!H$19</f>
        <v>0</v>
      </c>
      <c r="I113" s="167">
        <f>+'Actual Time'!I113*'Monthly Pay Rates'!I$19</f>
        <v>0</v>
      </c>
      <c r="J113" s="167">
        <f>+'Actual Time'!J113*'Monthly Pay Rates'!J$19</f>
        <v>0</v>
      </c>
      <c r="K113" s="167">
        <f>+'Actual Time'!K113*'Monthly Pay Rates'!K$19</f>
        <v>0</v>
      </c>
      <c r="L113" s="167">
        <f>+'Actual Time'!L113*'Monthly Pay Rates'!L$19</f>
        <v>0</v>
      </c>
      <c r="M113" s="167">
        <f>+'Actual Time'!M113*'Monthly Pay Rates'!M$19</f>
        <v>0</v>
      </c>
      <c r="N113" s="167">
        <f>+'Actual Time'!N113*'Monthly Pay Rates'!N$19</f>
        <v>0</v>
      </c>
      <c r="O113" s="167">
        <f>+'Actual Time'!O113*'Monthly Pay Rates'!O$19</f>
        <v>0</v>
      </c>
      <c r="P113" s="168">
        <f>+'Actual Time'!P113*'Monthly Pay Rates'!P$19</f>
        <v>0</v>
      </c>
      <c r="Q113" s="116"/>
      <c r="R113" s="151"/>
    </row>
    <row r="114" spans="1:18" ht="15.6" customHeight="1" thickTop="1" x14ac:dyDescent="0.25">
      <c r="A114" s="20"/>
      <c r="B114" s="470" t="s">
        <v>120</v>
      </c>
      <c r="C114" s="471"/>
      <c r="D114" s="472"/>
      <c r="E114" s="135">
        <f t="shared" ref="E114" si="79">SUM(E108:E113)</f>
        <v>0</v>
      </c>
      <c r="F114" s="136">
        <f t="shared" ref="F114:J114" si="80">SUM(F108:F113)</f>
        <v>0</v>
      </c>
      <c r="G114" s="137">
        <f t="shared" si="80"/>
        <v>0</v>
      </c>
      <c r="H114" s="138">
        <f t="shared" si="80"/>
        <v>0</v>
      </c>
      <c r="I114" s="136">
        <f t="shared" si="80"/>
        <v>0</v>
      </c>
      <c r="J114" s="136">
        <f t="shared" si="80"/>
        <v>0</v>
      </c>
      <c r="K114" s="136">
        <f t="shared" ref="K114:P114" si="81">SUM(K108:K113)</f>
        <v>0</v>
      </c>
      <c r="L114" s="136">
        <f t="shared" si="81"/>
        <v>0</v>
      </c>
      <c r="M114" s="136">
        <f t="shared" si="81"/>
        <v>0</v>
      </c>
      <c r="N114" s="136">
        <f t="shared" si="81"/>
        <v>0</v>
      </c>
      <c r="O114" s="136">
        <f t="shared" si="81"/>
        <v>0</v>
      </c>
      <c r="P114" s="137">
        <f t="shared" si="81"/>
        <v>0</v>
      </c>
      <c r="Q114" s="116"/>
      <c r="R114" s="155">
        <f>SUM(E114:P114)</f>
        <v>0</v>
      </c>
    </row>
    <row r="115" spans="1:18" ht="15.6" customHeight="1" x14ac:dyDescent="0.25">
      <c r="A115" s="20"/>
      <c r="B115" s="464" t="s">
        <v>31</v>
      </c>
      <c r="C115" s="465"/>
      <c r="D115" s="466"/>
      <c r="E115" s="162">
        <f>+'Actual Time'!E115*'Monthly Pay Rates'!E$19</f>
        <v>0</v>
      </c>
      <c r="F115" s="163">
        <f>+'Actual Time'!F115*'Monthly Pay Rates'!F$19</f>
        <v>0</v>
      </c>
      <c r="G115" s="164">
        <f>+'Actual Time'!G115*'Monthly Pay Rates'!G$19</f>
        <v>0</v>
      </c>
      <c r="H115" s="165">
        <f>+'Actual Time'!H115*'Monthly Pay Rates'!H$19</f>
        <v>0</v>
      </c>
      <c r="I115" s="163">
        <f>+'Actual Time'!I115*'Monthly Pay Rates'!I$19</f>
        <v>0</v>
      </c>
      <c r="J115" s="163">
        <f>+'Actual Time'!J115*'Monthly Pay Rates'!J$19</f>
        <v>0</v>
      </c>
      <c r="K115" s="163">
        <f>+'Actual Time'!K115*'Monthly Pay Rates'!K$19</f>
        <v>0</v>
      </c>
      <c r="L115" s="163">
        <f>+'Actual Time'!L115*'Monthly Pay Rates'!L$19</f>
        <v>0</v>
      </c>
      <c r="M115" s="163">
        <f>+'Actual Time'!M115*'Monthly Pay Rates'!M$19</f>
        <v>0</v>
      </c>
      <c r="N115" s="163">
        <f>+'Actual Time'!N115*'Monthly Pay Rates'!N$19</f>
        <v>0</v>
      </c>
      <c r="O115" s="163">
        <f>+'Actual Time'!O115*'Monthly Pay Rates'!O$19</f>
        <v>0</v>
      </c>
      <c r="P115" s="164">
        <f>+'Actual Time'!P115*'Monthly Pay Rates'!P$19</f>
        <v>0</v>
      </c>
      <c r="Q115" s="116"/>
      <c r="R115" s="152"/>
    </row>
    <row r="116" spans="1:18" ht="15.6" customHeight="1" thickBot="1" x14ac:dyDescent="0.3">
      <c r="A116" s="20"/>
      <c r="B116" s="473" t="s">
        <v>32</v>
      </c>
      <c r="C116" s="474"/>
      <c r="D116" s="475"/>
      <c r="E116" s="139">
        <f>IF(+'Actual Time'!E116=" ",0,+'Actual Time'!E116*'Monthly Pay Rates'!E$19)</f>
        <v>0</v>
      </c>
      <c r="F116" s="140">
        <f>IF(+'Actual Time'!F116=" ",0,+'Actual Time'!F116*'Monthly Pay Rates'!F$19)</f>
        <v>0</v>
      </c>
      <c r="G116" s="141">
        <f>IF(+'Actual Time'!G116=" ",0,+'Actual Time'!G116*'Monthly Pay Rates'!G$19)</f>
        <v>0</v>
      </c>
      <c r="H116" s="142">
        <f>IF(+'Actual Time'!H116=" ",0,+'Actual Time'!H116*'Monthly Pay Rates'!H$19)</f>
        <v>0</v>
      </c>
      <c r="I116" s="140">
        <f>IF(+'Actual Time'!I116=" ",0,+'Actual Time'!I116*'Monthly Pay Rates'!I$19)</f>
        <v>0</v>
      </c>
      <c r="J116" s="140">
        <f>IF(+'Actual Time'!J116=" ",0,+'Actual Time'!J116*'Monthly Pay Rates'!J$19)</f>
        <v>0</v>
      </c>
      <c r="K116" s="140">
        <f>IF(+'Actual Time'!K116=" ",0,+'Actual Time'!K116*'Monthly Pay Rates'!K$19)</f>
        <v>0</v>
      </c>
      <c r="L116" s="140">
        <f>IF(+'Actual Time'!L116=" ",0,+'Actual Time'!L116*'Monthly Pay Rates'!L$19)</f>
        <v>0</v>
      </c>
      <c r="M116" s="140">
        <f>IF(+'Actual Time'!M116=" ",0,+'Actual Time'!M116*'Monthly Pay Rates'!M$19)</f>
        <v>0</v>
      </c>
      <c r="N116" s="140">
        <f>IF(+'Actual Time'!N116=" ",0,+'Actual Time'!N116*'Monthly Pay Rates'!N$19)</f>
        <v>0</v>
      </c>
      <c r="O116" s="140">
        <f>IF(+'Actual Time'!O116=" ",0,+'Actual Time'!O116*'Monthly Pay Rates'!O$19)</f>
        <v>0</v>
      </c>
      <c r="P116" s="141">
        <f>IF(+'Actual Time'!P116=" ",0,+'Actual Time'!P116*'Monthly Pay Rates'!P$19)</f>
        <v>0</v>
      </c>
      <c r="Q116" s="116"/>
      <c r="R116" s="153"/>
    </row>
    <row r="117" spans="1:18" ht="15.75" customHeight="1" thickTop="1" thickBot="1" x14ac:dyDescent="0.3">
      <c r="A117" s="20"/>
      <c r="B117" s="458" t="s">
        <v>118</v>
      </c>
      <c r="C117" s="459"/>
      <c r="D117" s="460"/>
      <c r="E117" s="143">
        <f t="shared" ref="E117:J117" si="82">SUM(E114:E116)</f>
        <v>0</v>
      </c>
      <c r="F117" s="144">
        <f t="shared" si="82"/>
        <v>0</v>
      </c>
      <c r="G117" s="145">
        <f t="shared" si="82"/>
        <v>0</v>
      </c>
      <c r="H117" s="146">
        <f t="shared" si="82"/>
        <v>0</v>
      </c>
      <c r="I117" s="144">
        <f t="shared" si="82"/>
        <v>0</v>
      </c>
      <c r="J117" s="144">
        <f t="shared" si="82"/>
        <v>0</v>
      </c>
      <c r="K117" s="144">
        <f t="shared" ref="K117" si="83">SUM(K114:K116)</f>
        <v>0</v>
      </c>
      <c r="L117" s="144">
        <f t="shared" ref="L117" si="84">SUM(L114:L116)</f>
        <v>0</v>
      </c>
      <c r="M117" s="144">
        <f t="shared" ref="M117" si="85">SUM(M114:M116)</f>
        <v>0</v>
      </c>
      <c r="N117" s="144">
        <f t="shared" ref="N117" si="86">SUM(N114:N116)</f>
        <v>0</v>
      </c>
      <c r="O117" s="144">
        <f t="shared" ref="O117" si="87">SUM(O114:O116)</f>
        <v>0</v>
      </c>
      <c r="P117" s="145">
        <f t="shared" ref="P117" si="88">SUM(P114:P116)</f>
        <v>0</v>
      </c>
      <c r="Q117" s="116"/>
      <c r="R117" s="154">
        <f>SUM(E117:P117)</f>
        <v>0</v>
      </c>
    </row>
    <row r="118" spans="1:18" ht="15.75" customHeight="1" thickBot="1" x14ac:dyDescent="0.3">
      <c r="A118" s="25"/>
      <c r="B118" s="26"/>
      <c r="C118" s="26"/>
      <c r="D118" s="26"/>
      <c r="E118" s="118"/>
      <c r="F118" s="118"/>
      <c r="G118" s="119"/>
      <c r="H118" s="118"/>
      <c r="I118" s="118"/>
      <c r="J118" s="118"/>
      <c r="K118" s="118"/>
      <c r="L118" s="118"/>
      <c r="M118" s="118"/>
      <c r="N118" s="118"/>
      <c r="O118" s="118"/>
      <c r="P118" s="120"/>
      <c r="Q118" s="116"/>
      <c r="R118" s="116"/>
    </row>
    <row r="119" spans="1:18" ht="15.75" customHeight="1" thickBot="1" x14ac:dyDescent="0.3">
      <c r="A119" s="125">
        <f>+'Actual Time'!A119</f>
        <v>10</v>
      </c>
      <c r="B119" s="156" t="str">
        <f>'Monthly Pay Rates'!B20</f>
        <v/>
      </c>
      <c r="C119" s="157"/>
      <c r="D119" s="157"/>
      <c r="E119" s="55"/>
      <c r="F119" s="56"/>
      <c r="G119" s="57"/>
      <c r="H119" s="56"/>
      <c r="I119" s="56"/>
      <c r="J119" s="56"/>
      <c r="K119" s="56"/>
      <c r="L119" s="56"/>
      <c r="M119" s="56"/>
      <c r="N119" s="56"/>
      <c r="O119" s="56"/>
      <c r="P119" s="57"/>
      <c r="R119" s="148"/>
    </row>
    <row r="120" spans="1:18" ht="27.6" customHeight="1" x14ac:dyDescent="0.25">
      <c r="A120" s="20"/>
      <c r="B120" s="461" t="s">
        <v>12</v>
      </c>
      <c r="C120" s="462"/>
      <c r="D120" s="463"/>
      <c r="E120" s="158">
        <f>+'Actual Time'!E120*'Monthly Pay Rates'!E$20</f>
        <v>0</v>
      </c>
      <c r="F120" s="159">
        <f>+'Actual Time'!F120*'Monthly Pay Rates'!F$20</f>
        <v>0</v>
      </c>
      <c r="G120" s="160">
        <f>+'Actual Time'!G120*'Monthly Pay Rates'!G$20</f>
        <v>0</v>
      </c>
      <c r="H120" s="161">
        <f>+'Actual Time'!H120*'Monthly Pay Rates'!H$20</f>
        <v>0</v>
      </c>
      <c r="I120" s="159">
        <f>+'Actual Time'!I120*'Monthly Pay Rates'!I$20</f>
        <v>0</v>
      </c>
      <c r="J120" s="159">
        <f>+'Actual Time'!J120*'Monthly Pay Rates'!J$20</f>
        <v>0</v>
      </c>
      <c r="K120" s="159">
        <f>+'Actual Time'!K120*'Monthly Pay Rates'!K$20</f>
        <v>0</v>
      </c>
      <c r="L120" s="159">
        <f>+'Actual Time'!L120*'Monthly Pay Rates'!L$20</f>
        <v>0</v>
      </c>
      <c r="M120" s="159">
        <f>+'Actual Time'!M120*'Monthly Pay Rates'!M$20</f>
        <v>0</v>
      </c>
      <c r="N120" s="159">
        <f>+'Actual Time'!N120*'Monthly Pay Rates'!N$20</f>
        <v>0</v>
      </c>
      <c r="O120" s="159">
        <f>+'Actual Time'!O120*'Monthly Pay Rates'!O$20</f>
        <v>0</v>
      </c>
      <c r="P120" s="160">
        <f>+'Actual Time'!P120*'Monthly Pay Rates'!P$20</f>
        <v>0</v>
      </c>
      <c r="Q120" s="116"/>
      <c r="R120" s="149"/>
    </row>
    <row r="121" spans="1:18" ht="42.6" customHeight="1" x14ac:dyDescent="0.25">
      <c r="A121" s="20"/>
      <c r="B121" s="464" t="s">
        <v>18</v>
      </c>
      <c r="C121" s="465"/>
      <c r="D121" s="466"/>
      <c r="E121" s="162">
        <f>+'Actual Time'!E121*'Monthly Pay Rates'!E$20</f>
        <v>0</v>
      </c>
      <c r="F121" s="163">
        <f>+'Actual Time'!F121*'Monthly Pay Rates'!F$20</f>
        <v>0</v>
      </c>
      <c r="G121" s="164">
        <f>+'Actual Time'!G121*'Monthly Pay Rates'!G$20</f>
        <v>0</v>
      </c>
      <c r="H121" s="165">
        <f>+'Actual Time'!H121*'Monthly Pay Rates'!H$20</f>
        <v>0</v>
      </c>
      <c r="I121" s="163">
        <f>+'Actual Time'!I121*'Monthly Pay Rates'!I$20</f>
        <v>0</v>
      </c>
      <c r="J121" s="163">
        <f>+'Actual Time'!J121*'Monthly Pay Rates'!J$20</f>
        <v>0</v>
      </c>
      <c r="K121" s="163">
        <f>+'Actual Time'!K121*'Monthly Pay Rates'!K$20</f>
        <v>0</v>
      </c>
      <c r="L121" s="163">
        <f>+'Actual Time'!L121*'Monthly Pay Rates'!L$20</f>
        <v>0</v>
      </c>
      <c r="M121" s="163">
        <f>+'Actual Time'!M121*'Monthly Pay Rates'!M$20</f>
        <v>0</v>
      </c>
      <c r="N121" s="163">
        <f>+'Actual Time'!N121*'Monthly Pay Rates'!N$20</f>
        <v>0</v>
      </c>
      <c r="O121" s="163">
        <f>+'Actual Time'!O121*'Monthly Pay Rates'!O$20</f>
        <v>0</v>
      </c>
      <c r="P121" s="164">
        <f>+'Actual Time'!P121*'Monthly Pay Rates'!P$20</f>
        <v>0</v>
      </c>
      <c r="Q121" s="116"/>
      <c r="R121" s="150"/>
    </row>
    <row r="122" spans="1:18" ht="28.9" customHeight="1" x14ac:dyDescent="0.25">
      <c r="A122" s="20"/>
      <c r="B122" s="467" t="s">
        <v>15</v>
      </c>
      <c r="C122" s="468"/>
      <c r="D122" s="469"/>
      <c r="E122" s="162">
        <f>+'Actual Time'!E122*'Monthly Pay Rates'!E$20</f>
        <v>0</v>
      </c>
      <c r="F122" s="163">
        <f>+'Actual Time'!F122*'Monthly Pay Rates'!F$20</f>
        <v>0</v>
      </c>
      <c r="G122" s="164">
        <f>+'Actual Time'!G122*'Monthly Pay Rates'!G$20</f>
        <v>0</v>
      </c>
      <c r="H122" s="165">
        <f>+'Actual Time'!H122*'Monthly Pay Rates'!H$20</f>
        <v>0</v>
      </c>
      <c r="I122" s="163">
        <f>+'Actual Time'!I122*'Monthly Pay Rates'!I$20</f>
        <v>0</v>
      </c>
      <c r="J122" s="163">
        <f>+'Actual Time'!J122*'Monthly Pay Rates'!J$20</f>
        <v>0</v>
      </c>
      <c r="K122" s="163">
        <f>+'Actual Time'!K122*'Monthly Pay Rates'!K$20</f>
        <v>0</v>
      </c>
      <c r="L122" s="163">
        <f>+'Actual Time'!L122*'Monthly Pay Rates'!L$20</f>
        <v>0</v>
      </c>
      <c r="M122" s="163">
        <f>+'Actual Time'!M122*'Monthly Pay Rates'!M$20</f>
        <v>0</v>
      </c>
      <c r="N122" s="163">
        <f>+'Actual Time'!N122*'Monthly Pay Rates'!N$20</f>
        <v>0</v>
      </c>
      <c r="O122" s="163">
        <f>+'Actual Time'!O122*'Monthly Pay Rates'!O$20</f>
        <v>0</v>
      </c>
      <c r="P122" s="164">
        <f>+'Actual Time'!P122*'Monthly Pay Rates'!P$20</f>
        <v>0</v>
      </c>
      <c r="Q122" s="116"/>
      <c r="R122" s="150"/>
    </row>
    <row r="123" spans="1:18" ht="31.15" customHeight="1" x14ac:dyDescent="0.25">
      <c r="A123" s="20"/>
      <c r="B123" s="467" t="s">
        <v>13</v>
      </c>
      <c r="C123" s="468"/>
      <c r="D123" s="469"/>
      <c r="E123" s="162">
        <f>+'Actual Time'!E123*'Monthly Pay Rates'!E$20</f>
        <v>0</v>
      </c>
      <c r="F123" s="163">
        <f>+'Actual Time'!F123*'Monthly Pay Rates'!F$20</f>
        <v>0</v>
      </c>
      <c r="G123" s="164">
        <f>+'Actual Time'!G123*'Monthly Pay Rates'!G$20</f>
        <v>0</v>
      </c>
      <c r="H123" s="165">
        <f>+'Actual Time'!H123*'Monthly Pay Rates'!H$20</f>
        <v>0</v>
      </c>
      <c r="I123" s="163">
        <f>+'Actual Time'!I123*'Monthly Pay Rates'!I$20</f>
        <v>0</v>
      </c>
      <c r="J123" s="163">
        <f>+'Actual Time'!J123*'Monthly Pay Rates'!J$20</f>
        <v>0</v>
      </c>
      <c r="K123" s="163">
        <f>+'Actual Time'!K123*'Monthly Pay Rates'!K$20</f>
        <v>0</v>
      </c>
      <c r="L123" s="163">
        <f>+'Actual Time'!L123*'Monthly Pay Rates'!L$20</f>
        <v>0</v>
      </c>
      <c r="M123" s="163">
        <f>+'Actual Time'!M123*'Monthly Pay Rates'!M$20</f>
        <v>0</v>
      </c>
      <c r="N123" s="163">
        <f>+'Actual Time'!N123*'Monthly Pay Rates'!N$20</f>
        <v>0</v>
      </c>
      <c r="O123" s="163">
        <f>+'Actual Time'!O123*'Monthly Pay Rates'!O$20</f>
        <v>0</v>
      </c>
      <c r="P123" s="164">
        <f>+'Actual Time'!P123*'Monthly Pay Rates'!P$20</f>
        <v>0</v>
      </c>
      <c r="Q123" s="116"/>
      <c r="R123" s="150"/>
    </row>
    <row r="124" spans="1:18" ht="28.15" customHeight="1" x14ac:dyDescent="0.25">
      <c r="A124" s="20"/>
      <c r="B124" s="467" t="s">
        <v>14</v>
      </c>
      <c r="C124" s="468"/>
      <c r="D124" s="469"/>
      <c r="E124" s="162">
        <f>+'Actual Time'!E124*'Monthly Pay Rates'!E$20</f>
        <v>0</v>
      </c>
      <c r="F124" s="163">
        <f>+'Actual Time'!F124*'Monthly Pay Rates'!F$20</f>
        <v>0</v>
      </c>
      <c r="G124" s="164">
        <f>+'Actual Time'!G124*'Monthly Pay Rates'!G$20</f>
        <v>0</v>
      </c>
      <c r="H124" s="165">
        <f>+'Actual Time'!H124*'Monthly Pay Rates'!H$20</f>
        <v>0</v>
      </c>
      <c r="I124" s="163">
        <f>+'Actual Time'!I124*'Monthly Pay Rates'!I$20</f>
        <v>0</v>
      </c>
      <c r="J124" s="163">
        <f>+'Actual Time'!J124*'Monthly Pay Rates'!J$20</f>
        <v>0</v>
      </c>
      <c r="K124" s="163">
        <f>+'Actual Time'!K124*'Monthly Pay Rates'!K$20</f>
        <v>0</v>
      </c>
      <c r="L124" s="163">
        <f>+'Actual Time'!L124*'Monthly Pay Rates'!L$20</f>
        <v>0</v>
      </c>
      <c r="M124" s="163">
        <f>+'Actual Time'!M124*'Monthly Pay Rates'!M$20</f>
        <v>0</v>
      </c>
      <c r="N124" s="163">
        <f>+'Actual Time'!N124*'Monthly Pay Rates'!N$20</f>
        <v>0</v>
      </c>
      <c r="O124" s="163">
        <f>+'Actual Time'!O124*'Monthly Pay Rates'!O$20</f>
        <v>0</v>
      </c>
      <c r="P124" s="164">
        <f>+'Actual Time'!P124*'Monthly Pay Rates'!P$20</f>
        <v>0</v>
      </c>
      <c r="Q124" s="116"/>
      <c r="R124" s="150"/>
    </row>
    <row r="125" spans="1:18" ht="15.75" customHeight="1" thickBot="1" x14ac:dyDescent="0.3">
      <c r="A125" s="20"/>
      <c r="B125" s="464" t="s">
        <v>16</v>
      </c>
      <c r="C125" s="465"/>
      <c r="D125" s="466"/>
      <c r="E125" s="166">
        <f>+'Actual Time'!E125*'Monthly Pay Rates'!E$20</f>
        <v>0</v>
      </c>
      <c r="F125" s="167">
        <f>+'Actual Time'!F125*'Monthly Pay Rates'!F$20</f>
        <v>0</v>
      </c>
      <c r="G125" s="168">
        <f>+'Actual Time'!G125*'Monthly Pay Rates'!G$20</f>
        <v>0</v>
      </c>
      <c r="H125" s="169">
        <f>+'Actual Time'!H125*'Monthly Pay Rates'!H$20</f>
        <v>0</v>
      </c>
      <c r="I125" s="167">
        <f>+'Actual Time'!I125*'Monthly Pay Rates'!I$20</f>
        <v>0</v>
      </c>
      <c r="J125" s="167">
        <f>+'Actual Time'!J125*'Monthly Pay Rates'!J$20</f>
        <v>0</v>
      </c>
      <c r="K125" s="167">
        <f>+'Actual Time'!K125*'Monthly Pay Rates'!K$20</f>
        <v>0</v>
      </c>
      <c r="L125" s="167">
        <f>+'Actual Time'!L125*'Monthly Pay Rates'!L$20</f>
        <v>0</v>
      </c>
      <c r="M125" s="167">
        <f>+'Actual Time'!M125*'Monthly Pay Rates'!M$20</f>
        <v>0</v>
      </c>
      <c r="N125" s="167">
        <f>+'Actual Time'!N125*'Monthly Pay Rates'!N$20</f>
        <v>0</v>
      </c>
      <c r="O125" s="167">
        <f>+'Actual Time'!O125*'Monthly Pay Rates'!O$20</f>
        <v>0</v>
      </c>
      <c r="P125" s="168">
        <f>+'Actual Time'!P125*'Monthly Pay Rates'!P$20</f>
        <v>0</v>
      </c>
      <c r="Q125" s="116"/>
      <c r="R125" s="151"/>
    </row>
    <row r="126" spans="1:18" ht="15.6" customHeight="1" thickTop="1" x14ac:dyDescent="0.25">
      <c r="A126" s="20"/>
      <c r="B126" s="470" t="s">
        <v>120</v>
      </c>
      <c r="C126" s="471"/>
      <c r="D126" s="472"/>
      <c r="E126" s="135">
        <f t="shared" ref="E126" si="89">SUM(E120:E125)</f>
        <v>0</v>
      </c>
      <c r="F126" s="136">
        <f t="shared" ref="F126:J126" si="90">SUM(F120:F125)</f>
        <v>0</v>
      </c>
      <c r="G126" s="137">
        <f t="shared" si="90"/>
        <v>0</v>
      </c>
      <c r="H126" s="138">
        <f t="shared" si="90"/>
        <v>0</v>
      </c>
      <c r="I126" s="136">
        <f t="shared" si="90"/>
        <v>0</v>
      </c>
      <c r="J126" s="136">
        <f t="shared" si="90"/>
        <v>0</v>
      </c>
      <c r="K126" s="136">
        <f t="shared" ref="K126:P126" si="91">SUM(K120:K125)</f>
        <v>0</v>
      </c>
      <c r="L126" s="136">
        <f t="shared" si="91"/>
        <v>0</v>
      </c>
      <c r="M126" s="136">
        <f t="shared" si="91"/>
        <v>0</v>
      </c>
      <c r="N126" s="136">
        <f t="shared" si="91"/>
        <v>0</v>
      </c>
      <c r="O126" s="136">
        <f t="shared" si="91"/>
        <v>0</v>
      </c>
      <c r="P126" s="137">
        <f t="shared" si="91"/>
        <v>0</v>
      </c>
      <c r="Q126" s="116"/>
      <c r="R126" s="155">
        <f>SUM(E126:P126)</f>
        <v>0</v>
      </c>
    </row>
    <row r="127" spans="1:18" ht="15.6" customHeight="1" x14ac:dyDescent="0.25">
      <c r="A127" s="20"/>
      <c r="B127" s="464" t="s">
        <v>31</v>
      </c>
      <c r="C127" s="465"/>
      <c r="D127" s="466"/>
      <c r="E127" s="162">
        <f>+'Actual Time'!E127*'Monthly Pay Rates'!E$20</f>
        <v>0</v>
      </c>
      <c r="F127" s="163">
        <f>+'Actual Time'!F127*'Monthly Pay Rates'!F$20</f>
        <v>0</v>
      </c>
      <c r="G127" s="164">
        <f>+'Actual Time'!G127*'Monthly Pay Rates'!G$20</f>
        <v>0</v>
      </c>
      <c r="H127" s="165">
        <f>+'Actual Time'!H127*'Monthly Pay Rates'!H$20</f>
        <v>0</v>
      </c>
      <c r="I127" s="163">
        <f>+'Actual Time'!I127*'Monthly Pay Rates'!I$20</f>
        <v>0</v>
      </c>
      <c r="J127" s="163">
        <f>+'Actual Time'!J127*'Monthly Pay Rates'!J$20</f>
        <v>0</v>
      </c>
      <c r="K127" s="163">
        <f>+'Actual Time'!K127*'Monthly Pay Rates'!K$20</f>
        <v>0</v>
      </c>
      <c r="L127" s="163">
        <f>+'Actual Time'!L127*'Monthly Pay Rates'!L$20</f>
        <v>0</v>
      </c>
      <c r="M127" s="163">
        <f>+'Actual Time'!M127*'Monthly Pay Rates'!M$20</f>
        <v>0</v>
      </c>
      <c r="N127" s="163">
        <f>+'Actual Time'!N127*'Monthly Pay Rates'!N$20</f>
        <v>0</v>
      </c>
      <c r="O127" s="163">
        <f>+'Actual Time'!O127*'Monthly Pay Rates'!O$20</f>
        <v>0</v>
      </c>
      <c r="P127" s="164">
        <f>+'Actual Time'!P127*'Monthly Pay Rates'!P$20</f>
        <v>0</v>
      </c>
      <c r="Q127" s="116"/>
      <c r="R127" s="152"/>
    </row>
    <row r="128" spans="1:18" ht="15.6" customHeight="1" thickBot="1" x14ac:dyDescent="0.3">
      <c r="A128" s="20"/>
      <c r="B128" s="473" t="s">
        <v>32</v>
      </c>
      <c r="C128" s="474"/>
      <c r="D128" s="475"/>
      <c r="E128" s="139">
        <f>IF(+'Actual Time'!E128=" ",0,+'Actual Time'!E128*'Monthly Pay Rates'!E$20)</f>
        <v>0</v>
      </c>
      <c r="F128" s="140">
        <f>IF(+'Actual Time'!F128=" ",0,+'Actual Time'!F128*'Monthly Pay Rates'!F$20)</f>
        <v>0</v>
      </c>
      <c r="G128" s="141">
        <f>IF(+'Actual Time'!G128=" ",0,+'Actual Time'!G128*'Monthly Pay Rates'!G$20)</f>
        <v>0</v>
      </c>
      <c r="H128" s="142">
        <f>IF(+'Actual Time'!H128=" ",0,+'Actual Time'!H128*'Monthly Pay Rates'!H$20)</f>
        <v>0</v>
      </c>
      <c r="I128" s="140">
        <f>IF(+'Actual Time'!I128=" ",0,+'Actual Time'!I128*'Monthly Pay Rates'!I$20)</f>
        <v>0</v>
      </c>
      <c r="J128" s="140">
        <f>IF(+'Actual Time'!J128=" ",0,+'Actual Time'!J128*'Monthly Pay Rates'!J$20)</f>
        <v>0</v>
      </c>
      <c r="K128" s="140">
        <f>IF(+'Actual Time'!K128=" ",0,+'Actual Time'!K128*'Monthly Pay Rates'!K$20)</f>
        <v>0</v>
      </c>
      <c r="L128" s="140">
        <f>IF(+'Actual Time'!L128=" ",0,+'Actual Time'!L128*'Monthly Pay Rates'!L$20)</f>
        <v>0</v>
      </c>
      <c r="M128" s="140">
        <f>IF(+'Actual Time'!M128=" ",0,+'Actual Time'!M128*'Monthly Pay Rates'!M$20)</f>
        <v>0</v>
      </c>
      <c r="N128" s="140">
        <f>IF(+'Actual Time'!N128=" ",0,+'Actual Time'!N128*'Monthly Pay Rates'!N$20)</f>
        <v>0</v>
      </c>
      <c r="O128" s="140">
        <f>IF(+'Actual Time'!O128=" ",0,+'Actual Time'!O128*'Monthly Pay Rates'!O$20)</f>
        <v>0</v>
      </c>
      <c r="P128" s="141">
        <f>IF(+'Actual Time'!P128=" ",0,+'Actual Time'!P128*'Monthly Pay Rates'!P$20)</f>
        <v>0</v>
      </c>
      <c r="Q128" s="116"/>
      <c r="R128" s="153"/>
    </row>
    <row r="129" spans="1:18" ht="15.75" customHeight="1" thickTop="1" thickBot="1" x14ac:dyDescent="0.3">
      <c r="A129" s="20"/>
      <c r="B129" s="458" t="s">
        <v>118</v>
      </c>
      <c r="C129" s="459"/>
      <c r="D129" s="460"/>
      <c r="E129" s="143">
        <f t="shared" ref="E129:J129" si="92">SUM(E126:E128)</f>
        <v>0</v>
      </c>
      <c r="F129" s="144">
        <f t="shared" si="92"/>
        <v>0</v>
      </c>
      <c r="G129" s="145">
        <f t="shared" si="92"/>
        <v>0</v>
      </c>
      <c r="H129" s="146">
        <f t="shared" si="92"/>
        <v>0</v>
      </c>
      <c r="I129" s="144">
        <f t="shared" si="92"/>
        <v>0</v>
      </c>
      <c r="J129" s="144">
        <f t="shared" si="92"/>
        <v>0</v>
      </c>
      <c r="K129" s="144">
        <f t="shared" ref="K129" si="93">SUM(K126:K128)</f>
        <v>0</v>
      </c>
      <c r="L129" s="144">
        <f t="shared" ref="L129" si="94">SUM(L126:L128)</f>
        <v>0</v>
      </c>
      <c r="M129" s="144">
        <f t="shared" ref="M129" si="95">SUM(M126:M128)</f>
        <v>0</v>
      </c>
      <c r="N129" s="144">
        <f t="shared" ref="N129" si="96">SUM(N126:N128)</f>
        <v>0</v>
      </c>
      <c r="O129" s="144">
        <f t="shared" ref="O129" si="97">SUM(O126:O128)</f>
        <v>0</v>
      </c>
      <c r="P129" s="145">
        <f t="shared" ref="P129" si="98">SUM(P126:P128)</f>
        <v>0</v>
      </c>
      <c r="Q129" s="116"/>
      <c r="R129" s="154">
        <f>SUM(E129:P129)</f>
        <v>0</v>
      </c>
    </row>
    <row r="130" spans="1:18" ht="15.75" customHeight="1" thickBot="1" x14ac:dyDescent="0.3">
      <c r="A130" s="25"/>
      <c r="B130" s="33"/>
      <c r="C130" s="33"/>
      <c r="D130" s="33"/>
      <c r="E130" s="118"/>
      <c r="F130" s="118"/>
      <c r="G130" s="119"/>
      <c r="H130" s="118"/>
      <c r="I130" s="118"/>
      <c r="J130" s="118"/>
      <c r="K130" s="118"/>
      <c r="L130" s="118"/>
      <c r="M130" s="118"/>
      <c r="N130" s="118"/>
      <c r="O130" s="118"/>
      <c r="P130" s="120"/>
      <c r="Q130" s="116"/>
      <c r="R130" s="116"/>
    </row>
    <row r="131" spans="1:18" ht="15.75" customHeight="1" thickBot="1" x14ac:dyDescent="0.3">
      <c r="A131" s="125">
        <f>+'Actual Time'!A131</f>
        <v>11</v>
      </c>
      <c r="B131" s="156" t="str">
        <f>'Monthly Pay Rates'!B21</f>
        <v/>
      </c>
      <c r="C131" s="157"/>
      <c r="D131" s="157"/>
      <c r="E131" s="55"/>
      <c r="F131" s="56"/>
      <c r="G131" s="57"/>
      <c r="H131" s="56"/>
      <c r="I131" s="56"/>
      <c r="J131" s="56"/>
      <c r="K131" s="56"/>
      <c r="L131" s="56"/>
      <c r="M131" s="56"/>
      <c r="N131" s="56"/>
      <c r="O131" s="56"/>
      <c r="P131" s="57"/>
      <c r="R131" s="148"/>
    </row>
    <row r="132" spans="1:18" ht="31.15" customHeight="1" x14ac:dyDescent="0.25">
      <c r="A132" s="20"/>
      <c r="B132" s="461" t="s">
        <v>12</v>
      </c>
      <c r="C132" s="462"/>
      <c r="D132" s="463"/>
      <c r="E132" s="158">
        <f>+'Actual Time'!E132*'Monthly Pay Rates'!E$21</f>
        <v>0</v>
      </c>
      <c r="F132" s="159">
        <f>+'Actual Time'!F132*'Monthly Pay Rates'!F$21</f>
        <v>0</v>
      </c>
      <c r="G132" s="160">
        <f>+'Actual Time'!G132*'Monthly Pay Rates'!G$21</f>
        <v>0</v>
      </c>
      <c r="H132" s="161">
        <f>+'Actual Time'!H132*'Monthly Pay Rates'!H$21</f>
        <v>0</v>
      </c>
      <c r="I132" s="159">
        <f>+'Actual Time'!I132*'Monthly Pay Rates'!I$21</f>
        <v>0</v>
      </c>
      <c r="J132" s="159">
        <f>+'Actual Time'!J132*'Monthly Pay Rates'!J$21</f>
        <v>0</v>
      </c>
      <c r="K132" s="159">
        <f>+'Actual Time'!K132*'Monthly Pay Rates'!K$21</f>
        <v>0</v>
      </c>
      <c r="L132" s="159">
        <f>+'Actual Time'!L132*'Monthly Pay Rates'!L$21</f>
        <v>0</v>
      </c>
      <c r="M132" s="159">
        <f>+'Actual Time'!M132*'Monthly Pay Rates'!M$21</f>
        <v>0</v>
      </c>
      <c r="N132" s="159">
        <f>+'Actual Time'!N132*'Monthly Pay Rates'!N$21</f>
        <v>0</v>
      </c>
      <c r="O132" s="159">
        <f>+'Actual Time'!O132*'Monthly Pay Rates'!O$21</f>
        <v>0</v>
      </c>
      <c r="P132" s="160">
        <f>+'Actual Time'!P132*'Monthly Pay Rates'!P$21</f>
        <v>0</v>
      </c>
      <c r="Q132" s="116"/>
      <c r="R132" s="149"/>
    </row>
    <row r="133" spans="1:18" ht="42.6" customHeight="1" x14ac:dyDescent="0.25">
      <c r="A133" s="20"/>
      <c r="B133" s="464" t="s">
        <v>18</v>
      </c>
      <c r="C133" s="465"/>
      <c r="D133" s="466"/>
      <c r="E133" s="162">
        <f>+'Actual Time'!E133*'Monthly Pay Rates'!E$21</f>
        <v>0</v>
      </c>
      <c r="F133" s="163">
        <f>+'Actual Time'!F133*'Monthly Pay Rates'!F$21</f>
        <v>0</v>
      </c>
      <c r="G133" s="164">
        <f>+'Actual Time'!G133*'Monthly Pay Rates'!G$21</f>
        <v>0</v>
      </c>
      <c r="H133" s="165">
        <f>+'Actual Time'!H133*'Monthly Pay Rates'!H$21</f>
        <v>0</v>
      </c>
      <c r="I133" s="163">
        <f>+'Actual Time'!I133*'Monthly Pay Rates'!I$21</f>
        <v>0</v>
      </c>
      <c r="J133" s="163">
        <f>+'Actual Time'!J133*'Monthly Pay Rates'!J$21</f>
        <v>0</v>
      </c>
      <c r="K133" s="163">
        <f>+'Actual Time'!K133*'Monthly Pay Rates'!K$21</f>
        <v>0</v>
      </c>
      <c r="L133" s="163">
        <f>+'Actual Time'!L133*'Monthly Pay Rates'!L$21</f>
        <v>0</v>
      </c>
      <c r="M133" s="163">
        <f>+'Actual Time'!M133*'Monthly Pay Rates'!M$21</f>
        <v>0</v>
      </c>
      <c r="N133" s="163">
        <f>+'Actual Time'!N133*'Monthly Pay Rates'!N$21</f>
        <v>0</v>
      </c>
      <c r="O133" s="163">
        <f>+'Actual Time'!O133*'Monthly Pay Rates'!O$21</f>
        <v>0</v>
      </c>
      <c r="P133" s="164">
        <f>+'Actual Time'!P133*'Monthly Pay Rates'!P$21</f>
        <v>0</v>
      </c>
      <c r="Q133" s="116"/>
      <c r="R133" s="150"/>
    </row>
    <row r="134" spans="1:18" ht="28.15" customHeight="1" x14ac:dyDescent="0.25">
      <c r="A134" s="20"/>
      <c r="B134" s="467" t="s">
        <v>15</v>
      </c>
      <c r="C134" s="468"/>
      <c r="D134" s="469"/>
      <c r="E134" s="162">
        <f>+'Actual Time'!E134*'Monthly Pay Rates'!E$21</f>
        <v>0</v>
      </c>
      <c r="F134" s="163">
        <f>+'Actual Time'!F134*'Monthly Pay Rates'!F$21</f>
        <v>0</v>
      </c>
      <c r="G134" s="164">
        <f>+'Actual Time'!G134*'Monthly Pay Rates'!G$21</f>
        <v>0</v>
      </c>
      <c r="H134" s="165">
        <f>+'Actual Time'!H134*'Monthly Pay Rates'!H$21</f>
        <v>0</v>
      </c>
      <c r="I134" s="163">
        <f>+'Actual Time'!I134*'Monthly Pay Rates'!I$21</f>
        <v>0</v>
      </c>
      <c r="J134" s="163">
        <f>+'Actual Time'!J134*'Monthly Pay Rates'!J$21</f>
        <v>0</v>
      </c>
      <c r="K134" s="163">
        <f>+'Actual Time'!K134*'Monthly Pay Rates'!K$21</f>
        <v>0</v>
      </c>
      <c r="L134" s="163">
        <f>+'Actual Time'!L134*'Monthly Pay Rates'!L$21</f>
        <v>0</v>
      </c>
      <c r="M134" s="163">
        <f>+'Actual Time'!M134*'Monthly Pay Rates'!M$21</f>
        <v>0</v>
      </c>
      <c r="N134" s="163">
        <f>+'Actual Time'!N134*'Monthly Pay Rates'!N$21</f>
        <v>0</v>
      </c>
      <c r="O134" s="163">
        <f>+'Actual Time'!O134*'Monthly Pay Rates'!O$21</f>
        <v>0</v>
      </c>
      <c r="P134" s="164">
        <f>+'Actual Time'!P134*'Monthly Pay Rates'!P$21</f>
        <v>0</v>
      </c>
      <c r="Q134" s="116"/>
      <c r="R134" s="150"/>
    </row>
    <row r="135" spans="1:18" ht="29.45" customHeight="1" x14ac:dyDescent="0.25">
      <c r="A135" s="20"/>
      <c r="B135" s="467" t="s">
        <v>13</v>
      </c>
      <c r="C135" s="468"/>
      <c r="D135" s="469"/>
      <c r="E135" s="162">
        <f>+'Actual Time'!E135*'Monthly Pay Rates'!E$21</f>
        <v>0</v>
      </c>
      <c r="F135" s="163">
        <f>+'Actual Time'!F135*'Monthly Pay Rates'!F$21</f>
        <v>0</v>
      </c>
      <c r="G135" s="164">
        <f>+'Actual Time'!G135*'Monthly Pay Rates'!G$21</f>
        <v>0</v>
      </c>
      <c r="H135" s="165">
        <f>+'Actual Time'!H135*'Monthly Pay Rates'!H$21</f>
        <v>0</v>
      </c>
      <c r="I135" s="163">
        <f>+'Actual Time'!I135*'Monthly Pay Rates'!I$21</f>
        <v>0</v>
      </c>
      <c r="J135" s="163">
        <f>+'Actual Time'!J135*'Monthly Pay Rates'!J$21</f>
        <v>0</v>
      </c>
      <c r="K135" s="163">
        <f>+'Actual Time'!K135*'Monthly Pay Rates'!K$21</f>
        <v>0</v>
      </c>
      <c r="L135" s="163">
        <f>+'Actual Time'!L135*'Monthly Pay Rates'!L$21</f>
        <v>0</v>
      </c>
      <c r="M135" s="163">
        <f>+'Actual Time'!M135*'Monthly Pay Rates'!M$21</f>
        <v>0</v>
      </c>
      <c r="N135" s="163">
        <f>+'Actual Time'!N135*'Monthly Pay Rates'!N$21</f>
        <v>0</v>
      </c>
      <c r="O135" s="163">
        <f>+'Actual Time'!O135*'Monthly Pay Rates'!O$21</f>
        <v>0</v>
      </c>
      <c r="P135" s="164">
        <f>+'Actual Time'!P135*'Monthly Pay Rates'!P$21</f>
        <v>0</v>
      </c>
      <c r="Q135" s="116"/>
      <c r="R135" s="150"/>
    </row>
    <row r="136" spans="1:18" ht="25.9" customHeight="1" x14ac:dyDescent="0.25">
      <c r="A136" s="20"/>
      <c r="B136" s="467" t="s">
        <v>14</v>
      </c>
      <c r="C136" s="468"/>
      <c r="D136" s="469"/>
      <c r="E136" s="162">
        <f>+'Actual Time'!E136*'Monthly Pay Rates'!E$21</f>
        <v>0</v>
      </c>
      <c r="F136" s="163">
        <f>+'Actual Time'!F136*'Monthly Pay Rates'!F$21</f>
        <v>0</v>
      </c>
      <c r="G136" s="164">
        <f>+'Actual Time'!G136*'Monthly Pay Rates'!G$21</f>
        <v>0</v>
      </c>
      <c r="H136" s="165">
        <f>+'Actual Time'!H136*'Monthly Pay Rates'!H$21</f>
        <v>0</v>
      </c>
      <c r="I136" s="163">
        <f>+'Actual Time'!I136*'Monthly Pay Rates'!I$21</f>
        <v>0</v>
      </c>
      <c r="J136" s="163">
        <f>+'Actual Time'!J136*'Monthly Pay Rates'!J$21</f>
        <v>0</v>
      </c>
      <c r="K136" s="163">
        <f>+'Actual Time'!K136*'Monthly Pay Rates'!K$21</f>
        <v>0</v>
      </c>
      <c r="L136" s="163">
        <f>+'Actual Time'!L136*'Monthly Pay Rates'!L$21</f>
        <v>0</v>
      </c>
      <c r="M136" s="163">
        <f>+'Actual Time'!M136*'Monthly Pay Rates'!M$21</f>
        <v>0</v>
      </c>
      <c r="N136" s="163">
        <f>+'Actual Time'!N136*'Monthly Pay Rates'!N$21</f>
        <v>0</v>
      </c>
      <c r="O136" s="163">
        <f>+'Actual Time'!O136*'Monthly Pay Rates'!O$21</f>
        <v>0</v>
      </c>
      <c r="P136" s="164">
        <f>+'Actual Time'!P136*'Monthly Pay Rates'!P$21</f>
        <v>0</v>
      </c>
      <c r="Q136" s="116"/>
      <c r="R136" s="150"/>
    </row>
    <row r="137" spans="1:18" ht="15.75" customHeight="1" thickBot="1" x14ac:dyDescent="0.3">
      <c r="A137" s="20"/>
      <c r="B137" s="464" t="s">
        <v>16</v>
      </c>
      <c r="C137" s="465"/>
      <c r="D137" s="466"/>
      <c r="E137" s="166">
        <f>+'Actual Time'!E137*'Monthly Pay Rates'!E$21</f>
        <v>0</v>
      </c>
      <c r="F137" s="167">
        <f>+'Actual Time'!F137*'Monthly Pay Rates'!F$21</f>
        <v>0</v>
      </c>
      <c r="G137" s="168">
        <f>+'Actual Time'!G137*'Monthly Pay Rates'!G$21</f>
        <v>0</v>
      </c>
      <c r="H137" s="169">
        <f>+'Actual Time'!H137*'Monthly Pay Rates'!H$21</f>
        <v>0</v>
      </c>
      <c r="I137" s="167">
        <f>+'Actual Time'!I137*'Monthly Pay Rates'!I$21</f>
        <v>0</v>
      </c>
      <c r="J137" s="167">
        <f>+'Actual Time'!J137*'Monthly Pay Rates'!J$21</f>
        <v>0</v>
      </c>
      <c r="K137" s="167">
        <f>+'Actual Time'!K137*'Monthly Pay Rates'!K$21</f>
        <v>0</v>
      </c>
      <c r="L137" s="167">
        <f>+'Actual Time'!L137*'Monthly Pay Rates'!L$21</f>
        <v>0</v>
      </c>
      <c r="M137" s="167">
        <f>+'Actual Time'!M137*'Monthly Pay Rates'!M$21</f>
        <v>0</v>
      </c>
      <c r="N137" s="167">
        <f>+'Actual Time'!N137*'Monthly Pay Rates'!N$21</f>
        <v>0</v>
      </c>
      <c r="O137" s="167">
        <f>+'Actual Time'!O137*'Monthly Pay Rates'!O$21</f>
        <v>0</v>
      </c>
      <c r="P137" s="168">
        <f>+'Actual Time'!P137*'Monthly Pay Rates'!P$21</f>
        <v>0</v>
      </c>
      <c r="Q137" s="116"/>
      <c r="R137" s="151"/>
    </row>
    <row r="138" spans="1:18" ht="15.6" customHeight="1" thickTop="1" x14ac:dyDescent="0.25">
      <c r="A138" s="20"/>
      <c r="B138" s="470" t="s">
        <v>120</v>
      </c>
      <c r="C138" s="471"/>
      <c r="D138" s="472"/>
      <c r="E138" s="135">
        <f t="shared" ref="E138" si="99">SUM(E132:E137)</f>
        <v>0</v>
      </c>
      <c r="F138" s="136">
        <f t="shared" ref="F138:J138" si="100">SUM(F132:F137)</f>
        <v>0</v>
      </c>
      <c r="G138" s="137">
        <f t="shared" si="100"/>
        <v>0</v>
      </c>
      <c r="H138" s="138">
        <f t="shared" si="100"/>
        <v>0</v>
      </c>
      <c r="I138" s="136">
        <f t="shared" si="100"/>
        <v>0</v>
      </c>
      <c r="J138" s="136">
        <f t="shared" si="100"/>
        <v>0</v>
      </c>
      <c r="K138" s="136">
        <f t="shared" ref="K138:P138" si="101">SUM(K132:K137)</f>
        <v>0</v>
      </c>
      <c r="L138" s="136">
        <f t="shared" si="101"/>
        <v>0</v>
      </c>
      <c r="M138" s="136">
        <f t="shared" si="101"/>
        <v>0</v>
      </c>
      <c r="N138" s="136">
        <f t="shared" si="101"/>
        <v>0</v>
      </c>
      <c r="O138" s="136">
        <f t="shared" si="101"/>
        <v>0</v>
      </c>
      <c r="P138" s="137">
        <f t="shared" si="101"/>
        <v>0</v>
      </c>
      <c r="Q138" s="116"/>
      <c r="R138" s="155">
        <f>SUM(E138:P138)</f>
        <v>0</v>
      </c>
    </row>
    <row r="139" spans="1:18" ht="15.6" customHeight="1" x14ac:dyDescent="0.25">
      <c r="A139" s="20"/>
      <c r="B139" s="464" t="s">
        <v>31</v>
      </c>
      <c r="C139" s="465"/>
      <c r="D139" s="466"/>
      <c r="E139" s="162">
        <f>+'Actual Time'!E139*'Monthly Pay Rates'!E$21</f>
        <v>0</v>
      </c>
      <c r="F139" s="163">
        <f>+'Actual Time'!F139*'Monthly Pay Rates'!F$21</f>
        <v>0</v>
      </c>
      <c r="G139" s="164">
        <f>+'Actual Time'!G139*'Monthly Pay Rates'!G$21</f>
        <v>0</v>
      </c>
      <c r="H139" s="165">
        <f>+'Actual Time'!H139*'Monthly Pay Rates'!H$21</f>
        <v>0</v>
      </c>
      <c r="I139" s="163">
        <f>+'Actual Time'!I139*'Monthly Pay Rates'!I$21</f>
        <v>0</v>
      </c>
      <c r="J139" s="163">
        <f>+'Actual Time'!J139*'Monthly Pay Rates'!J$21</f>
        <v>0</v>
      </c>
      <c r="K139" s="163">
        <f>+'Actual Time'!K139*'Monthly Pay Rates'!K$21</f>
        <v>0</v>
      </c>
      <c r="L139" s="163">
        <f>+'Actual Time'!L139*'Monthly Pay Rates'!L$21</f>
        <v>0</v>
      </c>
      <c r="M139" s="163">
        <f>+'Actual Time'!M139*'Monthly Pay Rates'!M$21</f>
        <v>0</v>
      </c>
      <c r="N139" s="163">
        <f>+'Actual Time'!N139*'Monthly Pay Rates'!N$21</f>
        <v>0</v>
      </c>
      <c r="O139" s="163">
        <f>+'Actual Time'!O139*'Monthly Pay Rates'!O$21</f>
        <v>0</v>
      </c>
      <c r="P139" s="164">
        <f>+'Actual Time'!P139*'Monthly Pay Rates'!P$21</f>
        <v>0</v>
      </c>
      <c r="Q139" s="116"/>
      <c r="R139" s="152"/>
    </row>
    <row r="140" spans="1:18" ht="15.6" customHeight="1" thickBot="1" x14ac:dyDescent="0.3">
      <c r="A140" s="20"/>
      <c r="B140" s="473" t="s">
        <v>32</v>
      </c>
      <c r="C140" s="474"/>
      <c r="D140" s="475"/>
      <c r="E140" s="139">
        <f>IF(+'Actual Time'!E140=" ",0,+'Actual Time'!E140*'Monthly Pay Rates'!E$21)</f>
        <v>0</v>
      </c>
      <c r="F140" s="140">
        <f>IF(+'Actual Time'!F140=" ",0,+'Actual Time'!F140*'Monthly Pay Rates'!F$21)</f>
        <v>0</v>
      </c>
      <c r="G140" s="141">
        <f>IF(+'Actual Time'!G140=" ",0,+'Actual Time'!G140*'Monthly Pay Rates'!G$21)</f>
        <v>0</v>
      </c>
      <c r="H140" s="142">
        <f>IF(+'Actual Time'!H140=" ",0,+'Actual Time'!H140*'Monthly Pay Rates'!H$21)</f>
        <v>0</v>
      </c>
      <c r="I140" s="140">
        <f>IF(+'Actual Time'!I140=" ",0,+'Actual Time'!I140*'Monthly Pay Rates'!I$21)</f>
        <v>0</v>
      </c>
      <c r="J140" s="140">
        <f>IF(+'Actual Time'!J140=" ",0,+'Actual Time'!J140*'Monthly Pay Rates'!J$21)</f>
        <v>0</v>
      </c>
      <c r="K140" s="140">
        <f>IF(+'Actual Time'!K140=" ",0,+'Actual Time'!K140*'Monthly Pay Rates'!K$21)</f>
        <v>0</v>
      </c>
      <c r="L140" s="140">
        <f>IF(+'Actual Time'!L140=" ",0,+'Actual Time'!L140*'Monthly Pay Rates'!L$21)</f>
        <v>0</v>
      </c>
      <c r="M140" s="140">
        <f>IF(+'Actual Time'!M140=" ",0,+'Actual Time'!M140*'Monthly Pay Rates'!M$21)</f>
        <v>0</v>
      </c>
      <c r="N140" s="140">
        <f>IF(+'Actual Time'!N140=" ",0,+'Actual Time'!N140*'Monthly Pay Rates'!N$21)</f>
        <v>0</v>
      </c>
      <c r="O140" s="140">
        <f>IF(+'Actual Time'!O140=" ",0,+'Actual Time'!O140*'Monthly Pay Rates'!O$21)</f>
        <v>0</v>
      </c>
      <c r="P140" s="141">
        <f>IF(+'Actual Time'!P140=" ",0,+'Actual Time'!P140*'Monthly Pay Rates'!P$21)</f>
        <v>0</v>
      </c>
      <c r="Q140" s="116"/>
      <c r="R140" s="153"/>
    </row>
    <row r="141" spans="1:18" ht="15.75" customHeight="1" thickTop="1" thickBot="1" x14ac:dyDescent="0.3">
      <c r="A141" s="20"/>
      <c r="B141" s="458" t="s">
        <v>118</v>
      </c>
      <c r="C141" s="459"/>
      <c r="D141" s="460"/>
      <c r="E141" s="143">
        <f t="shared" ref="E141:J141" si="102">SUM(E138:E140)</f>
        <v>0</v>
      </c>
      <c r="F141" s="144">
        <f t="shared" si="102"/>
        <v>0</v>
      </c>
      <c r="G141" s="145">
        <f t="shared" si="102"/>
        <v>0</v>
      </c>
      <c r="H141" s="146">
        <f t="shared" si="102"/>
        <v>0</v>
      </c>
      <c r="I141" s="144">
        <f t="shared" si="102"/>
        <v>0</v>
      </c>
      <c r="J141" s="144">
        <f t="shared" si="102"/>
        <v>0</v>
      </c>
      <c r="K141" s="144">
        <f t="shared" ref="K141" si="103">SUM(K138:K140)</f>
        <v>0</v>
      </c>
      <c r="L141" s="144">
        <f t="shared" ref="L141" si="104">SUM(L138:L140)</f>
        <v>0</v>
      </c>
      <c r="M141" s="144">
        <f t="shared" ref="M141" si="105">SUM(M138:M140)</f>
        <v>0</v>
      </c>
      <c r="N141" s="144">
        <f t="shared" ref="N141" si="106">SUM(N138:N140)</f>
        <v>0</v>
      </c>
      <c r="O141" s="144">
        <f t="shared" ref="O141" si="107">SUM(O138:O140)</f>
        <v>0</v>
      </c>
      <c r="P141" s="145">
        <f t="shared" ref="P141" si="108">SUM(P138:P140)</f>
        <v>0</v>
      </c>
      <c r="Q141" s="116"/>
      <c r="R141" s="154">
        <f>SUM(E141:P141)</f>
        <v>0</v>
      </c>
    </row>
    <row r="142" spans="1:18" ht="20.45" customHeight="1" x14ac:dyDescent="0.25">
      <c r="A142" s="72" t="s">
        <v>113</v>
      </c>
      <c r="B142" s="21"/>
      <c r="C142" s="21"/>
      <c r="D142" s="21"/>
      <c r="E142" s="432"/>
      <c r="F142" s="432"/>
      <c r="G142" s="433"/>
      <c r="H142" s="432"/>
      <c r="I142" s="432"/>
      <c r="J142" s="432"/>
      <c r="K142" s="432"/>
      <c r="L142" s="432"/>
      <c r="M142" s="432"/>
      <c r="N142" s="432"/>
      <c r="O142" s="432"/>
      <c r="P142" s="434"/>
      <c r="Q142" s="116"/>
      <c r="R142" s="116"/>
    </row>
    <row r="143" spans="1:18" ht="15.75" hidden="1" customHeight="1" thickBot="1" x14ac:dyDescent="0.3">
      <c r="A143" s="125">
        <f>+'Actual Time'!A143</f>
        <v>12</v>
      </c>
      <c r="B143" s="156" t="str">
        <f>'Monthly Pay Rates'!B22</f>
        <v/>
      </c>
      <c r="C143" s="157"/>
      <c r="D143" s="157"/>
      <c r="E143" s="55"/>
      <c r="F143" s="56"/>
      <c r="G143" s="57"/>
      <c r="H143" s="56"/>
      <c r="I143" s="56"/>
      <c r="J143" s="56"/>
      <c r="K143" s="56"/>
      <c r="L143" s="56"/>
      <c r="M143" s="56"/>
      <c r="N143" s="56"/>
      <c r="O143" s="56"/>
      <c r="P143" s="57"/>
      <c r="R143" s="148"/>
    </row>
    <row r="144" spans="1:18" ht="28.9" hidden="1" customHeight="1" x14ac:dyDescent="0.25">
      <c r="A144" s="20"/>
      <c r="B144" s="461" t="s">
        <v>12</v>
      </c>
      <c r="C144" s="462"/>
      <c r="D144" s="463"/>
      <c r="E144" s="158">
        <f>+'Actual Time'!E144*'Monthly Pay Rates'!E$22</f>
        <v>0</v>
      </c>
      <c r="F144" s="159">
        <f>+'Actual Time'!F144*'Monthly Pay Rates'!F$22</f>
        <v>0</v>
      </c>
      <c r="G144" s="160">
        <f>+'Actual Time'!G144*'Monthly Pay Rates'!G$22</f>
        <v>0</v>
      </c>
      <c r="H144" s="161">
        <f>+'Actual Time'!H144*'Monthly Pay Rates'!H$22</f>
        <v>0</v>
      </c>
      <c r="I144" s="159">
        <f>+'Actual Time'!I144*'Monthly Pay Rates'!I$22</f>
        <v>0</v>
      </c>
      <c r="J144" s="159">
        <f>+'Actual Time'!J144*'Monthly Pay Rates'!J$22</f>
        <v>0</v>
      </c>
      <c r="K144" s="159">
        <f>+'Actual Time'!K144*'Monthly Pay Rates'!K$22</f>
        <v>0</v>
      </c>
      <c r="L144" s="159">
        <f>+'Actual Time'!L144*'Monthly Pay Rates'!L$22</f>
        <v>0</v>
      </c>
      <c r="M144" s="159">
        <f>+'Actual Time'!M144*'Monthly Pay Rates'!M$22</f>
        <v>0</v>
      </c>
      <c r="N144" s="159">
        <f>+'Actual Time'!N144*'Monthly Pay Rates'!N$22</f>
        <v>0</v>
      </c>
      <c r="O144" s="159">
        <f>+'Actual Time'!O144*'Monthly Pay Rates'!O$22</f>
        <v>0</v>
      </c>
      <c r="P144" s="160">
        <f>+'Actual Time'!P144*'Monthly Pay Rates'!P$22</f>
        <v>0</v>
      </c>
      <c r="Q144" s="116"/>
      <c r="R144" s="149"/>
    </row>
    <row r="145" spans="1:18" ht="25.15" hidden="1" customHeight="1" x14ac:dyDescent="0.25">
      <c r="A145" s="20"/>
      <c r="B145" s="464" t="s">
        <v>18</v>
      </c>
      <c r="C145" s="465"/>
      <c r="D145" s="466"/>
      <c r="E145" s="162">
        <f>+'Actual Time'!E145*'Monthly Pay Rates'!E$22</f>
        <v>0</v>
      </c>
      <c r="F145" s="163">
        <f>+'Actual Time'!F145*'Monthly Pay Rates'!F$22</f>
        <v>0</v>
      </c>
      <c r="G145" s="164">
        <f>+'Actual Time'!G145*'Monthly Pay Rates'!G$22</f>
        <v>0</v>
      </c>
      <c r="H145" s="165">
        <f>+'Actual Time'!H145*'Monthly Pay Rates'!H$22</f>
        <v>0</v>
      </c>
      <c r="I145" s="163">
        <f>+'Actual Time'!I145*'Monthly Pay Rates'!I$22</f>
        <v>0</v>
      </c>
      <c r="J145" s="163">
        <f>+'Actual Time'!J145*'Monthly Pay Rates'!J$22</f>
        <v>0</v>
      </c>
      <c r="K145" s="163">
        <f>+'Actual Time'!K145*'Monthly Pay Rates'!K$22</f>
        <v>0</v>
      </c>
      <c r="L145" s="163">
        <f>+'Actual Time'!L145*'Monthly Pay Rates'!L$22</f>
        <v>0</v>
      </c>
      <c r="M145" s="163">
        <f>+'Actual Time'!M145*'Monthly Pay Rates'!M$22</f>
        <v>0</v>
      </c>
      <c r="N145" s="163">
        <f>+'Actual Time'!N145*'Monthly Pay Rates'!N$22</f>
        <v>0</v>
      </c>
      <c r="O145" s="163">
        <f>+'Actual Time'!O145*'Monthly Pay Rates'!O$22</f>
        <v>0</v>
      </c>
      <c r="P145" s="164">
        <f>+'Actual Time'!P145*'Monthly Pay Rates'!P$22</f>
        <v>0</v>
      </c>
      <c r="Q145" s="116"/>
      <c r="R145" s="150"/>
    </row>
    <row r="146" spans="1:18" ht="28.15" hidden="1" customHeight="1" x14ac:dyDescent="0.25">
      <c r="A146" s="20"/>
      <c r="B146" s="467" t="s">
        <v>15</v>
      </c>
      <c r="C146" s="468"/>
      <c r="D146" s="469"/>
      <c r="E146" s="162">
        <f>+'Actual Time'!E146*'Monthly Pay Rates'!E$22</f>
        <v>0</v>
      </c>
      <c r="F146" s="163">
        <f>+'Actual Time'!F146*'Monthly Pay Rates'!F$22</f>
        <v>0</v>
      </c>
      <c r="G146" s="164">
        <f>+'Actual Time'!G146*'Monthly Pay Rates'!G$22</f>
        <v>0</v>
      </c>
      <c r="H146" s="165">
        <f>+'Actual Time'!H146*'Monthly Pay Rates'!H$22</f>
        <v>0</v>
      </c>
      <c r="I146" s="163">
        <f>+'Actual Time'!I146*'Monthly Pay Rates'!I$22</f>
        <v>0</v>
      </c>
      <c r="J146" s="163">
        <f>+'Actual Time'!J146*'Monthly Pay Rates'!J$22</f>
        <v>0</v>
      </c>
      <c r="K146" s="163">
        <f>+'Actual Time'!K146*'Monthly Pay Rates'!K$22</f>
        <v>0</v>
      </c>
      <c r="L146" s="163">
        <f>+'Actual Time'!L146*'Monthly Pay Rates'!L$22</f>
        <v>0</v>
      </c>
      <c r="M146" s="163">
        <f>+'Actual Time'!M146*'Monthly Pay Rates'!M$22</f>
        <v>0</v>
      </c>
      <c r="N146" s="163">
        <f>+'Actual Time'!N146*'Monthly Pay Rates'!N$22</f>
        <v>0</v>
      </c>
      <c r="O146" s="163">
        <f>+'Actual Time'!O146*'Monthly Pay Rates'!O$22</f>
        <v>0</v>
      </c>
      <c r="P146" s="164">
        <f>+'Actual Time'!P146*'Monthly Pay Rates'!P$22</f>
        <v>0</v>
      </c>
      <c r="Q146" s="116"/>
      <c r="R146" s="150"/>
    </row>
    <row r="147" spans="1:18" ht="25.9" hidden="1" customHeight="1" x14ac:dyDescent="0.25">
      <c r="A147" s="20"/>
      <c r="B147" s="467" t="s">
        <v>13</v>
      </c>
      <c r="C147" s="468"/>
      <c r="D147" s="469"/>
      <c r="E147" s="162">
        <f>+'Actual Time'!E147*'Monthly Pay Rates'!E$22</f>
        <v>0</v>
      </c>
      <c r="F147" s="163">
        <f>+'Actual Time'!F147*'Monthly Pay Rates'!F$22</f>
        <v>0</v>
      </c>
      <c r="G147" s="164">
        <f>+'Actual Time'!G147*'Monthly Pay Rates'!G$22</f>
        <v>0</v>
      </c>
      <c r="H147" s="165">
        <f>+'Actual Time'!H147*'Monthly Pay Rates'!H$22</f>
        <v>0</v>
      </c>
      <c r="I147" s="163">
        <f>+'Actual Time'!I147*'Monthly Pay Rates'!I$22</f>
        <v>0</v>
      </c>
      <c r="J147" s="163">
        <f>+'Actual Time'!J147*'Monthly Pay Rates'!J$22</f>
        <v>0</v>
      </c>
      <c r="K147" s="163">
        <f>+'Actual Time'!K147*'Monthly Pay Rates'!K$22</f>
        <v>0</v>
      </c>
      <c r="L147" s="163">
        <f>+'Actual Time'!L147*'Monthly Pay Rates'!L$22</f>
        <v>0</v>
      </c>
      <c r="M147" s="163">
        <f>+'Actual Time'!M147*'Monthly Pay Rates'!M$22</f>
        <v>0</v>
      </c>
      <c r="N147" s="163">
        <f>+'Actual Time'!N147*'Monthly Pay Rates'!N$22</f>
        <v>0</v>
      </c>
      <c r="O147" s="163">
        <f>+'Actual Time'!O147*'Monthly Pay Rates'!O$22</f>
        <v>0</v>
      </c>
      <c r="P147" s="164">
        <f>+'Actual Time'!P147*'Monthly Pay Rates'!P$22</f>
        <v>0</v>
      </c>
      <c r="Q147" s="116"/>
      <c r="R147" s="150"/>
    </row>
    <row r="148" spans="1:18" ht="27" hidden="1" customHeight="1" x14ac:dyDescent="0.25">
      <c r="A148" s="20"/>
      <c r="B148" s="467" t="s">
        <v>14</v>
      </c>
      <c r="C148" s="468"/>
      <c r="D148" s="469"/>
      <c r="E148" s="162">
        <f>+'Actual Time'!E148*'Monthly Pay Rates'!E$22</f>
        <v>0</v>
      </c>
      <c r="F148" s="163">
        <f>+'Actual Time'!F148*'Monthly Pay Rates'!F$22</f>
        <v>0</v>
      </c>
      <c r="G148" s="164">
        <f>+'Actual Time'!G148*'Monthly Pay Rates'!G$22</f>
        <v>0</v>
      </c>
      <c r="H148" s="165">
        <f>+'Actual Time'!H148*'Monthly Pay Rates'!H$22</f>
        <v>0</v>
      </c>
      <c r="I148" s="163">
        <f>+'Actual Time'!I148*'Monthly Pay Rates'!I$22</f>
        <v>0</v>
      </c>
      <c r="J148" s="163">
        <f>+'Actual Time'!J148*'Monthly Pay Rates'!J$22</f>
        <v>0</v>
      </c>
      <c r="K148" s="163">
        <f>+'Actual Time'!K148*'Monthly Pay Rates'!K$22</f>
        <v>0</v>
      </c>
      <c r="L148" s="163">
        <f>+'Actual Time'!L148*'Monthly Pay Rates'!L$22</f>
        <v>0</v>
      </c>
      <c r="M148" s="163">
        <f>+'Actual Time'!M148*'Monthly Pay Rates'!M$22</f>
        <v>0</v>
      </c>
      <c r="N148" s="163">
        <f>+'Actual Time'!N148*'Monthly Pay Rates'!N$22</f>
        <v>0</v>
      </c>
      <c r="O148" s="163">
        <f>+'Actual Time'!O148*'Monthly Pay Rates'!O$22</f>
        <v>0</v>
      </c>
      <c r="P148" s="164">
        <f>+'Actual Time'!P148*'Monthly Pay Rates'!P$22</f>
        <v>0</v>
      </c>
      <c r="Q148" s="116"/>
      <c r="R148" s="150"/>
    </row>
    <row r="149" spans="1:18" ht="15.75" hidden="1" customHeight="1" thickBot="1" x14ac:dyDescent="0.3">
      <c r="A149" s="20"/>
      <c r="B149" s="464" t="s">
        <v>16</v>
      </c>
      <c r="C149" s="465"/>
      <c r="D149" s="466"/>
      <c r="E149" s="166">
        <f>+'Actual Time'!E149*'Monthly Pay Rates'!E$22</f>
        <v>0</v>
      </c>
      <c r="F149" s="167">
        <f>+'Actual Time'!F149*'Monthly Pay Rates'!F$22</f>
        <v>0</v>
      </c>
      <c r="G149" s="168">
        <f>+'Actual Time'!G149*'Monthly Pay Rates'!G$22</f>
        <v>0</v>
      </c>
      <c r="H149" s="169">
        <f>+'Actual Time'!H149*'Monthly Pay Rates'!H$22</f>
        <v>0</v>
      </c>
      <c r="I149" s="167">
        <f>+'Actual Time'!I149*'Monthly Pay Rates'!I$22</f>
        <v>0</v>
      </c>
      <c r="J149" s="167">
        <f>+'Actual Time'!J149*'Monthly Pay Rates'!J$22</f>
        <v>0</v>
      </c>
      <c r="K149" s="167">
        <f>+'Actual Time'!K149*'Monthly Pay Rates'!K$22</f>
        <v>0</v>
      </c>
      <c r="L149" s="167">
        <f>+'Actual Time'!L149*'Monthly Pay Rates'!L$22</f>
        <v>0</v>
      </c>
      <c r="M149" s="167">
        <f>+'Actual Time'!M149*'Monthly Pay Rates'!M$22</f>
        <v>0</v>
      </c>
      <c r="N149" s="167">
        <f>+'Actual Time'!N149*'Monthly Pay Rates'!N$22</f>
        <v>0</v>
      </c>
      <c r="O149" s="167">
        <f>+'Actual Time'!O149*'Monthly Pay Rates'!O$22</f>
        <v>0</v>
      </c>
      <c r="P149" s="168">
        <f>+'Actual Time'!P149*'Monthly Pay Rates'!P$22</f>
        <v>0</v>
      </c>
      <c r="Q149" s="116"/>
      <c r="R149" s="151"/>
    </row>
    <row r="150" spans="1:18" ht="15.6" hidden="1" customHeight="1" thickTop="1" x14ac:dyDescent="0.25">
      <c r="A150" s="20"/>
      <c r="B150" s="470" t="s">
        <v>120</v>
      </c>
      <c r="C150" s="471"/>
      <c r="D150" s="472"/>
      <c r="E150" s="135">
        <f t="shared" ref="E150" si="109">SUM(E144:E149)</f>
        <v>0</v>
      </c>
      <c r="F150" s="136">
        <f t="shared" ref="F150:J150" si="110">SUM(F144:F149)</f>
        <v>0</v>
      </c>
      <c r="G150" s="137">
        <f t="shared" si="110"/>
        <v>0</v>
      </c>
      <c r="H150" s="138">
        <f t="shared" si="110"/>
        <v>0</v>
      </c>
      <c r="I150" s="136">
        <f t="shared" si="110"/>
        <v>0</v>
      </c>
      <c r="J150" s="136">
        <f t="shared" si="110"/>
        <v>0</v>
      </c>
      <c r="K150" s="136">
        <f t="shared" ref="K150:P150" si="111">SUM(K144:K149)</f>
        <v>0</v>
      </c>
      <c r="L150" s="136">
        <f t="shared" si="111"/>
        <v>0</v>
      </c>
      <c r="M150" s="136">
        <f t="shared" si="111"/>
        <v>0</v>
      </c>
      <c r="N150" s="136">
        <f t="shared" si="111"/>
        <v>0</v>
      </c>
      <c r="O150" s="136">
        <f t="shared" si="111"/>
        <v>0</v>
      </c>
      <c r="P150" s="137">
        <f t="shared" si="111"/>
        <v>0</v>
      </c>
      <c r="Q150" s="116"/>
      <c r="R150" s="155">
        <f>SUM(E150:P150)</f>
        <v>0</v>
      </c>
    </row>
    <row r="151" spans="1:18" ht="15.6" hidden="1" customHeight="1" x14ac:dyDescent="0.25">
      <c r="A151" s="20"/>
      <c r="B151" s="464" t="s">
        <v>31</v>
      </c>
      <c r="C151" s="465"/>
      <c r="D151" s="466"/>
      <c r="E151" s="162">
        <f>+'Actual Time'!E151*'Monthly Pay Rates'!E$22</f>
        <v>0</v>
      </c>
      <c r="F151" s="163">
        <f>+'Actual Time'!F151*'Monthly Pay Rates'!F$22</f>
        <v>0</v>
      </c>
      <c r="G151" s="164">
        <f>+'Actual Time'!G151*'Monthly Pay Rates'!G$22</f>
        <v>0</v>
      </c>
      <c r="H151" s="165">
        <f>+'Actual Time'!H151*'Monthly Pay Rates'!H$22</f>
        <v>0</v>
      </c>
      <c r="I151" s="163">
        <f>+'Actual Time'!I151*'Monthly Pay Rates'!I$22</f>
        <v>0</v>
      </c>
      <c r="J151" s="163">
        <f>+'Actual Time'!J151*'Monthly Pay Rates'!J$22</f>
        <v>0</v>
      </c>
      <c r="K151" s="163">
        <f>+'Actual Time'!K151*'Monthly Pay Rates'!K$22</f>
        <v>0</v>
      </c>
      <c r="L151" s="163">
        <f>+'Actual Time'!L151*'Monthly Pay Rates'!L$22</f>
        <v>0</v>
      </c>
      <c r="M151" s="163">
        <f>+'Actual Time'!M151*'Monthly Pay Rates'!M$22</f>
        <v>0</v>
      </c>
      <c r="N151" s="163">
        <f>+'Actual Time'!N151*'Monthly Pay Rates'!N$22</f>
        <v>0</v>
      </c>
      <c r="O151" s="163">
        <f>+'Actual Time'!O151*'Monthly Pay Rates'!O$22</f>
        <v>0</v>
      </c>
      <c r="P151" s="164">
        <f>+'Actual Time'!P151*'Monthly Pay Rates'!P$22</f>
        <v>0</v>
      </c>
      <c r="Q151" s="116"/>
      <c r="R151" s="152"/>
    </row>
    <row r="152" spans="1:18" ht="15.6" hidden="1" customHeight="1" thickBot="1" x14ac:dyDescent="0.3">
      <c r="A152" s="20"/>
      <c r="B152" s="473" t="s">
        <v>32</v>
      </c>
      <c r="C152" s="474"/>
      <c r="D152" s="475"/>
      <c r="E152" s="139">
        <f>IF(+'Actual Time'!E152=" ",0,+'Actual Time'!E152*'Monthly Pay Rates'!E$22)</f>
        <v>0</v>
      </c>
      <c r="F152" s="140">
        <f>IF(+'Actual Time'!F152=" ",0,+'Actual Time'!F152*'Monthly Pay Rates'!F$22)</f>
        <v>0</v>
      </c>
      <c r="G152" s="141">
        <f>IF(+'Actual Time'!G152=" ",0,+'Actual Time'!G152*'Monthly Pay Rates'!G$22)</f>
        <v>0</v>
      </c>
      <c r="H152" s="142">
        <f>IF(+'Actual Time'!H152=" ",0,+'Actual Time'!H152*'Monthly Pay Rates'!H$22)</f>
        <v>0</v>
      </c>
      <c r="I152" s="140">
        <f>IF(+'Actual Time'!I152=" ",0,+'Actual Time'!I152*'Monthly Pay Rates'!I$22)</f>
        <v>0</v>
      </c>
      <c r="J152" s="140">
        <f>IF(+'Actual Time'!J152=" ",0,+'Actual Time'!J152*'Monthly Pay Rates'!J$22)</f>
        <v>0</v>
      </c>
      <c r="K152" s="140">
        <f>IF(+'Actual Time'!K152=" ",0,+'Actual Time'!K152*'Monthly Pay Rates'!K$22)</f>
        <v>0</v>
      </c>
      <c r="L152" s="140">
        <f>IF(+'Actual Time'!L152=" ",0,+'Actual Time'!L152*'Monthly Pay Rates'!L$22)</f>
        <v>0</v>
      </c>
      <c r="M152" s="140">
        <f>IF(+'Actual Time'!M152=" ",0,+'Actual Time'!M152*'Monthly Pay Rates'!M$22)</f>
        <v>0</v>
      </c>
      <c r="N152" s="140">
        <f>IF(+'Actual Time'!N152=" ",0,+'Actual Time'!N152*'Monthly Pay Rates'!N$22)</f>
        <v>0</v>
      </c>
      <c r="O152" s="140">
        <f>IF(+'Actual Time'!O152=" ",0,+'Actual Time'!O152*'Monthly Pay Rates'!O$22)</f>
        <v>0</v>
      </c>
      <c r="P152" s="141">
        <f>IF(+'Actual Time'!P152=" ",0,+'Actual Time'!P152*'Monthly Pay Rates'!P$22)</f>
        <v>0</v>
      </c>
      <c r="Q152" s="116"/>
      <c r="R152" s="153"/>
    </row>
    <row r="153" spans="1:18" ht="15.75" hidden="1" customHeight="1" thickTop="1" thickBot="1" x14ac:dyDescent="0.3">
      <c r="A153" s="20"/>
      <c r="B153" s="458" t="s">
        <v>118</v>
      </c>
      <c r="C153" s="459"/>
      <c r="D153" s="460"/>
      <c r="E153" s="143">
        <f t="shared" ref="E153:J153" si="112">SUM(E150:E152)</f>
        <v>0</v>
      </c>
      <c r="F153" s="144">
        <f t="shared" si="112"/>
        <v>0</v>
      </c>
      <c r="G153" s="145">
        <f t="shared" si="112"/>
        <v>0</v>
      </c>
      <c r="H153" s="146">
        <f t="shared" si="112"/>
        <v>0</v>
      </c>
      <c r="I153" s="144">
        <f t="shared" si="112"/>
        <v>0</v>
      </c>
      <c r="J153" s="144">
        <f t="shared" si="112"/>
        <v>0</v>
      </c>
      <c r="K153" s="144">
        <f t="shared" ref="K153" si="113">SUM(K150:K152)</f>
        <v>0</v>
      </c>
      <c r="L153" s="144">
        <f t="shared" ref="L153" si="114">SUM(L150:L152)</f>
        <v>0</v>
      </c>
      <c r="M153" s="144">
        <f t="shared" ref="M153" si="115">SUM(M150:M152)</f>
        <v>0</v>
      </c>
      <c r="N153" s="144">
        <f t="shared" ref="N153" si="116">SUM(N150:N152)</f>
        <v>0</v>
      </c>
      <c r="O153" s="144">
        <f t="shared" ref="O153" si="117">SUM(O150:O152)</f>
        <v>0</v>
      </c>
      <c r="P153" s="145">
        <f t="shared" ref="P153" si="118">SUM(P150:P152)</f>
        <v>0</v>
      </c>
      <c r="Q153" s="116"/>
      <c r="R153" s="154">
        <f>SUM(E153:P153)</f>
        <v>0</v>
      </c>
    </row>
    <row r="154" spans="1:18" ht="15.75" hidden="1" customHeight="1" thickBot="1" x14ac:dyDescent="0.3">
      <c r="A154" s="25"/>
      <c r="B154" s="34"/>
      <c r="C154" s="34"/>
      <c r="D154" s="34"/>
      <c r="E154" s="121"/>
      <c r="F154" s="121"/>
      <c r="G154" s="121"/>
      <c r="H154" s="121"/>
      <c r="I154" s="121"/>
      <c r="J154" s="121"/>
      <c r="K154" s="121"/>
      <c r="L154" s="121"/>
      <c r="M154" s="121"/>
      <c r="N154" s="121"/>
      <c r="O154" s="121"/>
      <c r="P154" s="121"/>
      <c r="Q154" s="116"/>
      <c r="R154" s="116"/>
    </row>
    <row r="155" spans="1:18" ht="15.75" hidden="1" customHeight="1" thickBot="1" x14ac:dyDescent="0.3">
      <c r="A155" s="125">
        <f>+'Actual Time'!A155</f>
        <v>13</v>
      </c>
      <c r="B155" s="156" t="str">
        <f>'Monthly Pay Rates'!B23</f>
        <v/>
      </c>
      <c r="C155" s="157"/>
      <c r="D155" s="157"/>
      <c r="E155" s="55"/>
      <c r="F155" s="56"/>
      <c r="G155" s="57"/>
      <c r="H155" s="56"/>
      <c r="I155" s="56"/>
      <c r="J155" s="56"/>
      <c r="K155" s="56"/>
      <c r="L155" s="56"/>
      <c r="M155" s="56"/>
      <c r="N155" s="56"/>
      <c r="O155" s="56"/>
      <c r="P155" s="57"/>
      <c r="R155" s="148"/>
    </row>
    <row r="156" spans="1:18" ht="31.15" hidden="1" customHeight="1" x14ac:dyDescent="0.25">
      <c r="A156" s="20"/>
      <c r="B156" s="461" t="s">
        <v>12</v>
      </c>
      <c r="C156" s="462"/>
      <c r="D156" s="463"/>
      <c r="E156" s="158">
        <f>+'Actual Time'!E156*'Monthly Pay Rates'!E$23</f>
        <v>0</v>
      </c>
      <c r="F156" s="159">
        <f>+'Actual Time'!F156*'Monthly Pay Rates'!F$23</f>
        <v>0</v>
      </c>
      <c r="G156" s="160">
        <f>+'Actual Time'!G156*'Monthly Pay Rates'!G$23</f>
        <v>0</v>
      </c>
      <c r="H156" s="161">
        <f>+'Actual Time'!H156*'Monthly Pay Rates'!H$23</f>
        <v>0</v>
      </c>
      <c r="I156" s="159">
        <f>+'Actual Time'!I156*'Monthly Pay Rates'!I$23</f>
        <v>0</v>
      </c>
      <c r="J156" s="159">
        <f>+'Actual Time'!J156*'Monthly Pay Rates'!J$23</f>
        <v>0</v>
      </c>
      <c r="K156" s="159">
        <f>+'Actual Time'!K156*'Monthly Pay Rates'!K$23</f>
        <v>0</v>
      </c>
      <c r="L156" s="159">
        <f>+'Actual Time'!L156*'Monthly Pay Rates'!L$23</f>
        <v>0</v>
      </c>
      <c r="M156" s="159">
        <f>+'Actual Time'!M156*'Monthly Pay Rates'!M$23</f>
        <v>0</v>
      </c>
      <c r="N156" s="159">
        <f>+'Actual Time'!N156*'Monthly Pay Rates'!N$23</f>
        <v>0</v>
      </c>
      <c r="O156" s="159">
        <f>+'Actual Time'!O156*'Monthly Pay Rates'!O$23</f>
        <v>0</v>
      </c>
      <c r="P156" s="160">
        <f>+'Actual Time'!P156*'Monthly Pay Rates'!P$23</f>
        <v>0</v>
      </c>
      <c r="Q156" s="116"/>
      <c r="R156" s="149"/>
    </row>
    <row r="157" spans="1:18" ht="45" hidden="1" customHeight="1" x14ac:dyDescent="0.25">
      <c r="A157" s="20"/>
      <c r="B157" s="464" t="s">
        <v>18</v>
      </c>
      <c r="C157" s="465"/>
      <c r="D157" s="466"/>
      <c r="E157" s="162">
        <f>+'Actual Time'!E157*'Monthly Pay Rates'!E$23</f>
        <v>0</v>
      </c>
      <c r="F157" s="163">
        <f>+'Actual Time'!F157*'Monthly Pay Rates'!F$23</f>
        <v>0</v>
      </c>
      <c r="G157" s="164">
        <f>+'Actual Time'!G157*'Monthly Pay Rates'!G$23</f>
        <v>0</v>
      </c>
      <c r="H157" s="165">
        <f>+'Actual Time'!H157*'Monthly Pay Rates'!H$23</f>
        <v>0</v>
      </c>
      <c r="I157" s="163">
        <f>+'Actual Time'!I157*'Monthly Pay Rates'!I$23</f>
        <v>0</v>
      </c>
      <c r="J157" s="163">
        <f>+'Actual Time'!J157*'Monthly Pay Rates'!J$23</f>
        <v>0</v>
      </c>
      <c r="K157" s="163">
        <f>+'Actual Time'!K157*'Monthly Pay Rates'!K$23</f>
        <v>0</v>
      </c>
      <c r="L157" s="163">
        <f>+'Actual Time'!L157*'Monthly Pay Rates'!L$23</f>
        <v>0</v>
      </c>
      <c r="M157" s="163">
        <f>+'Actual Time'!M157*'Monthly Pay Rates'!M$23</f>
        <v>0</v>
      </c>
      <c r="N157" s="163">
        <f>+'Actual Time'!N157*'Monthly Pay Rates'!N$23</f>
        <v>0</v>
      </c>
      <c r="O157" s="163">
        <f>+'Actual Time'!O157*'Monthly Pay Rates'!O$23</f>
        <v>0</v>
      </c>
      <c r="P157" s="164">
        <f>+'Actual Time'!P157*'Monthly Pay Rates'!P$23</f>
        <v>0</v>
      </c>
      <c r="Q157" s="116"/>
      <c r="R157" s="150"/>
    </row>
    <row r="158" spans="1:18" ht="29.45" hidden="1" customHeight="1" x14ac:dyDescent="0.25">
      <c r="A158" s="20"/>
      <c r="B158" s="467" t="s">
        <v>15</v>
      </c>
      <c r="C158" s="468"/>
      <c r="D158" s="469"/>
      <c r="E158" s="162">
        <f>+'Actual Time'!E158*'Monthly Pay Rates'!E$23</f>
        <v>0</v>
      </c>
      <c r="F158" s="163">
        <f>+'Actual Time'!F158*'Monthly Pay Rates'!F$23</f>
        <v>0</v>
      </c>
      <c r="G158" s="164">
        <f>+'Actual Time'!G158*'Monthly Pay Rates'!G$23</f>
        <v>0</v>
      </c>
      <c r="H158" s="165">
        <f>+'Actual Time'!H158*'Monthly Pay Rates'!H$23</f>
        <v>0</v>
      </c>
      <c r="I158" s="163">
        <f>+'Actual Time'!I158*'Monthly Pay Rates'!I$23</f>
        <v>0</v>
      </c>
      <c r="J158" s="163">
        <f>+'Actual Time'!J158*'Monthly Pay Rates'!J$23</f>
        <v>0</v>
      </c>
      <c r="K158" s="163">
        <f>+'Actual Time'!K158*'Monthly Pay Rates'!K$23</f>
        <v>0</v>
      </c>
      <c r="L158" s="163">
        <f>+'Actual Time'!L158*'Monthly Pay Rates'!L$23</f>
        <v>0</v>
      </c>
      <c r="M158" s="163">
        <f>+'Actual Time'!M158*'Monthly Pay Rates'!M$23</f>
        <v>0</v>
      </c>
      <c r="N158" s="163">
        <f>+'Actual Time'!N158*'Monthly Pay Rates'!N$23</f>
        <v>0</v>
      </c>
      <c r="O158" s="163">
        <f>+'Actual Time'!O158*'Monthly Pay Rates'!O$23</f>
        <v>0</v>
      </c>
      <c r="P158" s="164">
        <f>+'Actual Time'!P158*'Monthly Pay Rates'!P$23</f>
        <v>0</v>
      </c>
      <c r="Q158" s="116"/>
      <c r="R158" s="150"/>
    </row>
    <row r="159" spans="1:18" ht="31.9" hidden="1" customHeight="1" x14ac:dyDescent="0.25">
      <c r="A159" s="20"/>
      <c r="B159" s="467" t="s">
        <v>13</v>
      </c>
      <c r="C159" s="468"/>
      <c r="D159" s="469"/>
      <c r="E159" s="162">
        <f>+'Actual Time'!E159*'Monthly Pay Rates'!E$23</f>
        <v>0</v>
      </c>
      <c r="F159" s="163">
        <f>+'Actual Time'!F159*'Monthly Pay Rates'!F$23</f>
        <v>0</v>
      </c>
      <c r="G159" s="164">
        <f>+'Actual Time'!G159*'Monthly Pay Rates'!G$23</f>
        <v>0</v>
      </c>
      <c r="H159" s="165">
        <f>+'Actual Time'!H159*'Monthly Pay Rates'!H$23</f>
        <v>0</v>
      </c>
      <c r="I159" s="163">
        <f>+'Actual Time'!I159*'Monthly Pay Rates'!I$23</f>
        <v>0</v>
      </c>
      <c r="J159" s="163">
        <f>+'Actual Time'!J159*'Monthly Pay Rates'!J$23</f>
        <v>0</v>
      </c>
      <c r="K159" s="163">
        <f>+'Actual Time'!K159*'Monthly Pay Rates'!K$23</f>
        <v>0</v>
      </c>
      <c r="L159" s="163">
        <f>+'Actual Time'!L159*'Monthly Pay Rates'!L$23</f>
        <v>0</v>
      </c>
      <c r="M159" s="163">
        <f>+'Actual Time'!M159*'Monthly Pay Rates'!M$23</f>
        <v>0</v>
      </c>
      <c r="N159" s="163">
        <f>+'Actual Time'!N159*'Monthly Pay Rates'!N$23</f>
        <v>0</v>
      </c>
      <c r="O159" s="163">
        <f>+'Actual Time'!O159*'Monthly Pay Rates'!O$23</f>
        <v>0</v>
      </c>
      <c r="P159" s="164">
        <f>+'Actual Time'!P159*'Monthly Pay Rates'!P$23</f>
        <v>0</v>
      </c>
      <c r="Q159" s="116"/>
      <c r="R159" s="150"/>
    </row>
    <row r="160" spans="1:18" ht="29.45" hidden="1" customHeight="1" x14ac:dyDescent="0.25">
      <c r="A160" s="20"/>
      <c r="B160" s="467" t="s">
        <v>14</v>
      </c>
      <c r="C160" s="468"/>
      <c r="D160" s="469"/>
      <c r="E160" s="162">
        <f>+'Actual Time'!E160*'Monthly Pay Rates'!E$23</f>
        <v>0</v>
      </c>
      <c r="F160" s="163">
        <f>+'Actual Time'!F160*'Monthly Pay Rates'!F$23</f>
        <v>0</v>
      </c>
      <c r="G160" s="164">
        <f>+'Actual Time'!G160*'Monthly Pay Rates'!G$23</f>
        <v>0</v>
      </c>
      <c r="H160" s="165">
        <f>+'Actual Time'!H160*'Monthly Pay Rates'!H$23</f>
        <v>0</v>
      </c>
      <c r="I160" s="163">
        <f>+'Actual Time'!I160*'Monthly Pay Rates'!I$23</f>
        <v>0</v>
      </c>
      <c r="J160" s="163">
        <f>+'Actual Time'!J160*'Monthly Pay Rates'!J$23</f>
        <v>0</v>
      </c>
      <c r="K160" s="163">
        <f>+'Actual Time'!K160*'Monthly Pay Rates'!K$23</f>
        <v>0</v>
      </c>
      <c r="L160" s="163">
        <f>+'Actual Time'!L160*'Monthly Pay Rates'!L$23</f>
        <v>0</v>
      </c>
      <c r="M160" s="163">
        <f>+'Actual Time'!M160*'Monthly Pay Rates'!M$23</f>
        <v>0</v>
      </c>
      <c r="N160" s="163">
        <f>+'Actual Time'!N160*'Monthly Pay Rates'!N$23</f>
        <v>0</v>
      </c>
      <c r="O160" s="163">
        <f>+'Actual Time'!O160*'Monthly Pay Rates'!O$23</f>
        <v>0</v>
      </c>
      <c r="P160" s="164">
        <f>+'Actual Time'!P160*'Monthly Pay Rates'!P$23</f>
        <v>0</v>
      </c>
      <c r="Q160" s="116"/>
      <c r="R160" s="150"/>
    </row>
    <row r="161" spans="1:18" ht="15.75" hidden="1" customHeight="1" thickBot="1" x14ac:dyDescent="0.3">
      <c r="A161" s="20"/>
      <c r="B161" s="464" t="s">
        <v>16</v>
      </c>
      <c r="C161" s="465"/>
      <c r="D161" s="466"/>
      <c r="E161" s="166">
        <f>+'Actual Time'!E161*'Monthly Pay Rates'!E$23</f>
        <v>0</v>
      </c>
      <c r="F161" s="167">
        <f>+'Actual Time'!F161*'Monthly Pay Rates'!F$23</f>
        <v>0</v>
      </c>
      <c r="G161" s="168">
        <f>+'Actual Time'!G161*'Monthly Pay Rates'!G$23</f>
        <v>0</v>
      </c>
      <c r="H161" s="169">
        <f>+'Actual Time'!H161*'Monthly Pay Rates'!H$23</f>
        <v>0</v>
      </c>
      <c r="I161" s="167">
        <f>+'Actual Time'!I161*'Monthly Pay Rates'!I$23</f>
        <v>0</v>
      </c>
      <c r="J161" s="167">
        <f>+'Actual Time'!J161*'Monthly Pay Rates'!J$23</f>
        <v>0</v>
      </c>
      <c r="K161" s="167">
        <f>+'Actual Time'!K161*'Monthly Pay Rates'!K$23</f>
        <v>0</v>
      </c>
      <c r="L161" s="167">
        <f>+'Actual Time'!L161*'Monthly Pay Rates'!L$23</f>
        <v>0</v>
      </c>
      <c r="M161" s="167">
        <f>+'Actual Time'!M161*'Monthly Pay Rates'!M$23</f>
        <v>0</v>
      </c>
      <c r="N161" s="167">
        <f>+'Actual Time'!N161*'Monthly Pay Rates'!N$23</f>
        <v>0</v>
      </c>
      <c r="O161" s="167">
        <f>+'Actual Time'!O161*'Monthly Pay Rates'!O$23</f>
        <v>0</v>
      </c>
      <c r="P161" s="168">
        <f>+'Actual Time'!P161*'Monthly Pay Rates'!P$23</f>
        <v>0</v>
      </c>
      <c r="Q161" s="116"/>
      <c r="R161" s="151"/>
    </row>
    <row r="162" spans="1:18" ht="15.6" hidden="1" customHeight="1" thickTop="1" x14ac:dyDescent="0.25">
      <c r="A162" s="20"/>
      <c r="B162" s="470" t="s">
        <v>120</v>
      </c>
      <c r="C162" s="471"/>
      <c r="D162" s="472"/>
      <c r="E162" s="135">
        <f t="shared" ref="E162" si="119">SUM(E156:E161)</f>
        <v>0</v>
      </c>
      <c r="F162" s="136">
        <f t="shared" ref="F162:J162" si="120">SUM(F156:F161)</f>
        <v>0</v>
      </c>
      <c r="G162" s="137">
        <f t="shared" si="120"/>
        <v>0</v>
      </c>
      <c r="H162" s="138">
        <f t="shared" si="120"/>
        <v>0</v>
      </c>
      <c r="I162" s="136">
        <f t="shared" si="120"/>
        <v>0</v>
      </c>
      <c r="J162" s="136">
        <f t="shared" si="120"/>
        <v>0</v>
      </c>
      <c r="K162" s="136">
        <f t="shared" ref="K162:P162" si="121">SUM(K156:K161)</f>
        <v>0</v>
      </c>
      <c r="L162" s="136">
        <f t="shared" si="121"/>
        <v>0</v>
      </c>
      <c r="M162" s="136">
        <f t="shared" si="121"/>
        <v>0</v>
      </c>
      <c r="N162" s="136">
        <f t="shared" si="121"/>
        <v>0</v>
      </c>
      <c r="O162" s="136">
        <f t="shared" si="121"/>
        <v>0</v>
      </c>
      <c r="P162" s="137">
        <f t="shared" si="121"/>
        <v>0</v>
      </c>
      <c r="Q162" s="116"/>
      <c r="R162" s="155">
        <f>SUM(E162:P162)</f>
        <v>0</v>
      </c>
    </row>
    <row r="163" spans="1:18" ht="15.6" hidden="1" customHeight="1" x14ac:dyDescent="0.25">
      <c r="A163" s="20"/>
      <c r="B163" s="464" t="s">
        <v>31</v>
      </c>
      <c r="C163" s="465"/>
      <c r="D163" s="466"/>
      <c r="E163" s="162">
        <f>+'Actual Time'!E163*'Monthly Pay Rates'!E$23</f>
        <v>0</v>
      </c>
      <c r="F163" s="163">
        <f>+'Actual Time'!F163*'Monthly Pay Rates'!F$23</f>
        <v>0</v>
      </c>
      <c r="G163" s="164">
        <f>+'Actual Time'!G163*'Monthly Pay Rates'!G$23</f>
        <v>0</v>
      </c>
      <c r="H163" s="165">
        <f>+'Actual Time'!H163*'Monthly Pay Rates'!H$23</f>
        <v>0</v>
      </c>
      <c r="I163" s="163">
        <f>+'Actual Time'!I163*'Monthly Pay Rates'!I$23</f>
        <v>0</v>
      </c>
      <c r="J163" s="163">
        <f>+'Actual Time'!J163*'Monthly Pay Rates'!J$23</f>
        <v>0</v>
      </c>
      <c r="K163" s="163">
        <f>+'Actual Time'!K163*'Monthly Pay Rates'!K$23</f>
        <v>0</v>
      </c>
      <c r="L163" s="163">
        <f>+'Actual Time'!L163*'Monthly Pay Rates'!L$23</f>
        <v>0</v>
      </c>
      <c r="M163" s="163">
        <f>+'Actual Time'!M163*'Monthly Pay Rates'!M$23</f>
        <v>0</v>
      </c>
      <c r="N163" s="163">
        <f>+'Actual Time'!N163*'Monthly Pay Rates'!N$23</f>
        <v>0</v>
      </c>
      <c r="O163" s="163">
        <f>+'Actual Time'!O163*'Monthly Pay Rates'!O$23</f>
        <v>0</v>
      </c>
      <c r="P163" s="164">
        <f>+'Actual Time'!P163*'Monthly Pay Rates'!P$23</f>
        <v>0</v>
      </c>
      <c r="Q163" s="116"/>
      <c r="R163" s="152"/>
    </row>
    <row r="164" spans="1:18" ht="15.6" hidden="1" customHeight="1" thickBot="1" x14ac:dyDescent="0.3">
      <c r="A164" s="20"/>
      <c r="B164" s="473" t="s">
        <v>32</v>
      </c>
      <c r="C164" s="474"/>
      <c r="D164" s="475"/>
      <c r="E164" s="139">
        <f>IF(+'Actual Time'!E164=" ",0,+'Actual Time'!E164*'Monthly Pay Rates'!E$23)</f>
        <v>0</v>
      </c>
      <c r="F164" s="140">
        <f>IF(+'Actual Time'!F164=" ",0,+'Actual Time'!F164*'Monthly Pay Rates'!F$23)</f>
        <v>0</v>
      </c>
      <c r="G164" s="141">
        <f>IF(+'Actual Time'!G164=" ",0,+'Actual Time'!G164*'Monthly Pay Rates'!G$23)</f>
        <v>0</v>
      </c>
      <c r="H164" s="142">
        <f>IF(+'Actual Time'!H164=" ",0,+'Actual Time'!H164*'Monthly Pay Rates'!H$23)</f>
        <v>0</v>
      </c>
      <c r="I164" s="140">
        <f>IF(+'Actual Time'!I164=" ",0,+'Actual Time'!I164*'Monthly Pay Rates'!I$23)</f>
        <v>0</v>
      </c>
      <c r="J164" s="140">
        <f>IF(+'Actual Time'!J164=" ",0,+'Actual Time'!J164*'Monthly Pay Rates'!J$23)</f>
        <v>0</v>
      </c>
      <c r="K164" s="140">
        <f>IF(+'Actual Time'!K164=" ",0,+'Actual Time'!K164*'Monthly Pay Rates'!K$23)</f>
        <v>0</v>
      </c>
      <c r="L164" s="140">
        <f>IF(+'Actual Time'!L164=" ",0,+'Actual Time'!L164*'Monthly Pay Rates'!L$23)</f>
        <v>0</v>
      </c>
      <c r="M164" s="140">
        <f>IF(+'Actual Time'!M164=" ",0,+'Actual Time'!M164*'Monthly Pay Rates'!M$23)</f>
        <v>0</v>
      </c>
      <c r="N164" s="140">
        <f>IF(+'Actual Time'!N164=" ",0,+'Actual Time'!N164*'Monthly Pay Rates'!N$23)</f>
        <v>0</v>
      </c>
      <c r="O164" s="140">
        <f>IF(+'Actual Time'!O164=" ",0,+'Actual Time'!O164*'Monthly Pay Rates'!O$23)</f>
        <v>0</v>
      </c>
      <c r="P164" s="141">
        <f>IF(+'Actual Time'!P164=" ",0,+'Actual Time'!P164*'Monthly Pay Rates'!P$23)</f>
        <v>0</v>
      </c>
      <c r="Q164" s="116"/>
      <c r="R164" s="153"/>
    </row>
    <row r="165" spans="1:18" ht="15.75" hidden="1" customHeight="1" thickTop="1" thickBot="1" x14ac:dyDescent="0.3">
      <c r="A165" s="20"/>
      <c r="B165" s="458" t="s">
        <v>118</v>
      </c>
      <c r="C165" s="459"/>
      <c r="D165" s="460"/>
      <c r="E165" s="143">
        <f t="shared" ref="E165:J165" si="122">SUM(E162:E164)</f>
        <v>0</v>
      </c>
      <c r="F165" s="144">
        <f t="shared" si="122"/>
        <v>0</v>
      </c>
      <c r="G165" s="145">
        <f t="shared" si="122"/>
        <v>0</v>
      </c>
      <c r="H165" s="146">
        <f t="shared" si="122"/>
        <v>0</v>
      </c>
      <c r="I165" s="144">
        <f t="shared" si="122"/>
        <v>0</v>
      </c>
      <c r="J165" s="144">
        <f t="shared" si="122"/>
        <v>0</v>
      </c>
      <c r="K165" s="144">
        <f t="shared" ref="K165" si="123">SUM(K162:K164)</f>
        <v>0</v>
      </c>
      <c r="L165" s="144">
        <f t="shared" ref="L165" si="124">SUM(L162:L164)</f>
        <v>0</v>
      </c>
      <c r="M165" s="144">
        <f t="shared" ref="M165" si="125">SUM(M162:M164)</f>
        <v>0</v>
      </c>
      <c r="N165" s="144">
        <f t="shared" ref="N165" si="126">SUM(N162:N164)</f>
        <v>0</v>
      </c>
      <c r="O165" s="144">
        <f t="shared" ref="O165" si="127">SUM(O162:O164)</f>
        <v>0</v>
      </c>
      <c r="P165" s="145">
        <f t="shared" ref="P165" si="128">SUM(P162:P164)</f>
        <v>0</v>
      </c>
      <c r="Q165" s="116"/>
      <c r="R165" s="154">
        <f>SUM(E165:P165)</f>
        <v>0</v>
      </c>
    </row>
    <row r="166" spans="1:18" ht="15.75" hidden="1" customHeight="1" thickBot="1" x14ac:dyDescent="0.3">
      <c r="A166" s="25"/>
      <c r="B166" s="128"/>
      <c r="C166" s="128"/>
      <c r="D166" s="128"/>
      <c r="E166" s="122"/>
      <c r="F166" s="122"/>
      <c r="G166" s="122"/>
      <c r="H166" s="122"/>
      <c r="I166" s="122"/>
      <c r="J166" s="122"/>
      <c r="K166" s="122"/>
      <c r="L166" s="122"/>
      <c r="M166" s="122"/>
      <c r="N166" s="122"/>
      <c r="O166" s="122"/>
      <c r="P166" s="122"/>
      <c r="Q166" s="116"/>
      <c r="R166" s="117"/>
    </row>
    <row r="167" spans="1:18" ht="15.75" hidden="1" customHeight="1" thickBot="1" x14ac:dyDescent="0.3">
      <c r="A167" s="125">
        <f>+'Actual Time'!A167</f>
        <v>14</v>
      </c>
      <c r="B167" s="156" t="str">
        <f>'Monthly Pay Rates'!B24</f>
        <v/>
      </c>
      <c r="C167" s="157"/>
      <c r="D167" s="157"/>
      <c r="E167" s="55"/>
      <c r="F167" s="56"/>
      <c r="G167" s="57"/>
      <c r="H167" s="56"/>
      <c r="I167" s="56"/>
      <c r="J167" s="56"/>
      <c r="K167" s="56"/>
      <c r="L167" s="56"/>
      <c r="M167" s="56"/>
      <c r="N167" s="56"/>
      <c r="O167" s="56"/>
      <c r="P167" s="57"/>
      <c r="R167" s="148"/>
    </row>
    <row r="168" spans="1:18" ht="32.450000000000003" hidden="1" customHeight="1" x14ac:dyDescent="0.25">
      <c r="A168" s="20"/>
      <c r="B168" s="461" t="s">
        <v>12</v>
      </c>
      <c r="C168" s="462"/>
      <c r="D168" s="463"/>
      <c r="E168" s="158">
        <f>+'Actual Time'!E168*'Monthly Pay Rates'!E$24</f>
        <v>0</v>
      </c>
      <c r="F168" s="159">
        <f>+'Actual Time'!F168*'Monthly Pay Rates'!F$24</f>
        <v>0</v>
      </c>
      <c r="G168" s="160">
        <f>+'Actual Time'!G168*'Monthly Pay Rates'!G$24</f>
        <v>0</v>
      </c>
      <c r="H168" s="161">
        <f>+'Actual Time'!H168*'Monthly Pay Rates'!H$24</f>
        <v>0</v>
      </c>
      <c r="I168" s="159">
        <f>+'Actual Time'!I168*'Monthly Pay Rates'!I$24</f>
        <v>0</v>
      </c>
      <c r="J168" s="159">
        <f>+'Actual Time'!J168*'Monthly Pay Rates'!J$24</f>
        <v>0</v>
      </c>
      <c r="K168" s="159">
        <f>+'Actual Time'!K168*'Monthly Pay Rates'!K$24</f>
        <v>0</v>
      </c>
      <c r="L168" s="159">
        <f>+'Actual Time'!L168*'Monthly Pay Rates'!L$24</f>
        <v>0</v>
      </c>
      <c r="M168" s="159">
        <f>+'Actual Time'!M168*'Monthly Pay Rates'!M$24</f>
        <v>0</v>
      </c>
      <c r="N168" s="159">
        <f>+'Actual Time'!N168*'Monthly Pay Rates'!N$24</f>
        <v>0</v>
      </c>
      <c r="O168" s="159">
        <f>+'Actual Time'!O168*'Monthly Pay Rates'!O$24</f>
        <v>0</v>
      </c>
      <c r="P168" s="160">
        <f>+'Actual Time'!P168*'Monthly Pay Rates'!P$24</f>
        <v>0</v>
      </c>
      <c r="Q168" s="116"/>
      <c r="R168" s="149"/>
    </row>
    <row r="169" spans="1:18" ht="45.6" hidden="1" customHeight="1" x14ac:dyDescent="0.25">
      <c r="A169" s="20"/>
      <c r="B169" s="464" t="s">
        <v>18</v>
      </c>
      <c r="C169" s="465"/>
      <c r="D169" s="466"/>
      <c r="E169" s="162">
        <f>+'Actual Time'!E169*'Monthly Pay Rates'!E$24</f>
        <v>0</v>
      </c>
      <c r="F169" s="163">
        <f>+'Actual Time'!F169*'Monthly Pay Rates'!F$24</f>
        <v>0</v>
      </c>
      <c r="G169" s="164">
        <f>+'Actual Time'!G169*'Monthly Pay Rates'!G$24</f>
        <v>0</v>
      </c>
      <c r="H169" s="165">
        <f>+'Actual Time'!H169*'Monthly Pay Rates'!H$24</f>
        <v>0</v>
      </c>
      <c r="I169" s="163">
        <f>+'Actual Time'!I169*'Monthly Pay Rates'!I$24</f>
        <v>0</v>
      </c>
      <c r="J169" s="163">
        <f>+'Actual Time'!J169*'Monthly Pay Rates'!J$24</f>
        <v>0</v>
      </c>
      <c r="K169" s="163">
        <f>+'Actual Time'!K169*'Monthly Pay Rates'!K$24</f>
        <v>0</v>
      </c>
      <c r="L169" s="163">
        <f>+'Actual Time'!L169*'Monthly Pay Rates'!L$24</f>
        <v>0</v>
      </c>
      <c r="M169" s="163">
        <f>+'Actual Time'!M169*'Monthly Pay Rates'!M$24</f>
        <v>0</v>
      </c>
      <c r="N169" s="163">
        <f>+'Actual Time'!N169*'Monthly Pay Rates'!N$24</f>
        <v>0</v>
      </c>
      <c r="O169" s="163">
        <f>+'Actual Time'!O169*'Monthly Pay Rates'!O$24</f>
        <v>0</v>
      </c>
      <c r="P169" s="164">
        <f>+'Actual Time'!P169*'Monthly Pay Rates'!P$24</f>
        <v>0</v>
      </c>
      <c r="Q169" s="116"/>
      <c r="R169" s="150"/>
    </row>
    <row r="170" spans="1:18" ht="29.45" hidden="1" customHeight="1" x14ac:dyDescent="0.25">
      <c r="A170" s="20"/>
      <c r="B170" s="467" t="s">
        <v>15</v>
      </c>
      <c r="C170" s="468"/>
      <c r="D170" s="469"/>
      <c r="E170" s="162">
        <f>+'Actual Time'!E170*'Monthly Pay Rates'!E$24</f>
        <v>0</v>
      </c>
      <c r="F170" s="163">
        <f>+'Actual Time'!F170*'Monthly Pay Rates'!F$24</f>
        <v>0</v>
      </c>
      <c r="G170" s="164">
        <f>+'Actual Time'!G170*'Monthly Pay Rates'!G$24</f>
        <v>0</v>
      </c>
      <c r="H170" s="165">
        <f>+'Actual Time'!H170*'Monthly Pay Rates'!H$24</f>
        <v>0</v>
      </c>
      <c r="I170" s="163">
        <f>+'Actual Time'!I170*'Monthly Pay Rates'!I$24</f>
        <v>0</v>
      </c>
      <c r="J170" s="163">
        <f>+'Actual Time'!J170*'Monthly Pay Rates'!J$24</f>
        <v>0</v>
      </c>
      <c r="K170" s="163">
        <f>+'Actual Time'!K170*'Monthly Pay Rates'!K$24</f>
        <v>0</v>
      </c>
      <c r="L170" s="163">
        <f>+'Actual Time'!L170*'Monthly Pay Rates'!L$24</f>
        <v>0</v>
      </c>
      <c r="M170" s="163">
        <f>+'Actual Time'!M170*'Monthly Pay Rates'!M$24</f>
        <v>0</v>
      </c>
      <c r="N170" s="163">
        <f>+'Actual Time'!N170*'Monthly Pay Rates'!N$24</f>
        <v>0</v>
      </c>
      <c r="O170" s="163">
        <f>+'Actual Time'!O170*'Monthly Pay Rates'!O$24</f>
        <v>0</v>
      </c>
      <c r="P170" s="164">
        <f>+'Actual Time'!P170*'Monthly Pay Rates'!P$24</f>
        <v>0</v>
      </c>
      <c r="Q170" s="116"/>
      <c r="R170" s="150"/>
    </row>
    <row r="171" spans="1:18" ht="31.9" hidden="1" customHeight="1" x14ac:dyDescent="0.25">
      <c r="A171" s="20"/>
      <c r="B171" s="467" t="s">
        <v>13</v>
      </c>
      <c r="C171" s="468"/>
      <c r="D171" s="469"/>
      <c r="E171" s="162">
        <f>+'Actual Time'!E171*'Monthly Pay Rates'!E$24</f>
        <v>0</v>
      </c>
      <c r="F171" s="163">
        <f>+'Actual Time'!F171*'Monthly Pay Rates'!F$24</f>
        <v>0</v>
      </c>
      <c r="G171" s="164">
        <f>+'Actual Time'!G171*'Monthly Pay Rates'!G$24</f>
        <v>0</v>
      </c>
      <c r="H171" s="165">
        <f>+'Actual Time'!H171*'Monthly Pay Rates'!H$24</f>
        <v>0</v>
      </c>
      <c r="I171" s="163">
        <f>+'Actual Time'!I171*'Monthly Pay Rates'!I$24</f>
        <v>0</v>
      </c>
      <c r="J171" s="163">
        <f>+'Actual Time'!J171*'Monthly Pay Rates'!J$24</f>
        <v>0</v>
      </c>
      <c r="K171" s="163">
        <f>+'Actual Time'!K171*'Monthly Pay Rates'!K$24</f>
        <v>0</v>
      </c>
      <c r="L171" s="163">
        <f>+'Actual Time'!L171*'Monthly Pay Rates'!L$24</f>
        <v>0</v>
      </c>
      <c r="M171" s="163">
        <f>+'Actual Time'!M171*'Monthly Pay Rates'!M$24</f>
        <v>0</v>
      </c>
      <c r="N171" s="163">
        <f>+'Actual Time'!N171*'Monthly Pay Rates'!N$24</f>
        <v>0</v>
      </c>
      <c r="O171" s="163">
        <f>+'Actual Time'!O171*'Monthly Pay Rates'!O$24</f>
        <v>0</v>
      </c>
      <c r="P171" s="164">
        <f>+'Actual Time'!P171*'Monthly Pay Rates'!P$24</f>
        <v>0</v>
      </c>
      <c r="Q171" s="116"/>
      <c r="R171" s="150"/>
    </row>
    <row r="172" spans="1:18" ht="29.45" hidden="1" customHeight="1" x14ac:dyDescent="0.25">
      <c r="A172" s="20"/>
      <c r="B172" s="467" t="s">
        <v>14</v>
      </c>
      <c r="C172" s="468"/>
      <c r="D172" s="469"/>
      <c r="E172" s="162">
        <f>+'Actual Time'!E172*'Monthly Pay Rates'!E$24</f>
        <v>0</v>
      </c>
      <c r="F172" s="163">
        <f>+'Actual Time'!F172*'Monthly Pay Rates'!F$24</f>
        <v>0</v>
      </c>
      <c r="G172" s="164">
        <f>+'Actual Time'!G172*'Monthly Pay Rates'!G$24</f>
        <v>0</v>
      </c>
      <c r="H172" s="165">
        <f>+'Actual Time'!H172*'Monthly Pay Rates'!H$24</f>
        <v>0</v>
      </c>
      <c r="I172" s="163">
        <f>+'Actual Time'!I172*'Monthly Pay Rates'!I$24</f>
        <v>0</v>
      </c>
      <c r="J172" s="163">
        <f>+'Actual Time'!J172*'Monthly Pay Rates'!J$24</f>
        <v>0</v>
      </c>
      <c r="K172" s="163">
        <f>+'Actual Time'!K172*'Monthly Pay Rates'!K$24</f>
        <v>0</v>
      </c>
      <c r="L172" s="163">
        <f>+'Actual Time'!L172*'Monthly Pay Rates'!L$24</f>
        <v>0</v>
      </c>
      <c r="M172" s="163">
        <f>+'Actual Time'!M172*'Monthly Pay Rates'!M$24</f>
        <v>0</v>
      </c>
      <c r="N172" s="163">
        <f>+'Actual Time'!N172*'Monthly Pay Rates'!N$24</f>
        <v>0</v>
      </c>
      <c r="O172" s="163">
        <f>+'Actual Time'!O172*'Monthly Pay Rates'!O$24</f>
        <v>0</v>
      </c>
      <c r="P172" s="164">
        <f>+'Actual Time'!P172*'Monthly Pay Rates'!P$24</f>
        <v>0</v>
      </c>
      <c r="Q172" s="116"/>
      <c r="R172" s="150"/>
    </row>
    <row r="173" spans="1:18" ht="15.75" hidden="1" customHeight="1" thickBot="1" x14ac:dyDescent="0.3">
      <c r="A173" s="20"/>
      <c r="B173" s="464" t="s">
        <v>16</v>
      </c>
      <c r="C173" s="465"/>
      <c r="D173" s="466"/>
      <c r="E173" s="166">
        <f>+'Actual Time'!E173*'Monthly Pay Rates'!E$24</f>
        <v>0</v>
      </c>
      <c r="F173" s="167">
        <f>+'Actual Time'!F173*'Monthly Pay Rates'!F$24</f>
        <v>0</v>
      </c>
      <c r="G173" s="168">
        <f>+'Actual Time'!G173*'Monthly Pay Rates'!G$24</f>
        <v>0</v>
      </c>
      <c r="H173" s="169">
        <f>+'Actual Time'!H173*'Monthly Pay Rates'!H$24</f>
        <v>0</v>
      </c>
      <c r="I173" s="167">
        <f>+'Actual Time'!I173*'Monthly Pay Rates'!I$24</f>
        <v>0</v>
      </c>
      <c r="J173" s="167">
        <f>+'Actual Time'!J173*'Monthly Pay Rates'!J$24</f>
        <v>0</v>
      </c>
      <c r="K173" s="167">
        <f>+'Actual Time'!K173*'Monthly Pay Rates'!K$24</f>
        <v>0</v>
      </c>
      <c r="L173" s="167">
        <f>+'Actual Time'!L173*'Monthly Pay Rates'!L$24</f>
        <v>0</v>
      </c>
      <c r="M173" s="167">
        <f>+'Actual Time'!M173*'Monthly Pay Rates'!M$24</f>
        <v>0</v>
      </c>
      <c r="N173" s="167">
        <f>+'Actual Time'!N173*'Monthly Pay Rates'!N$24</f>
        <v>0</v>
      </c>
      <c r="O173" s="167">
        <f>+'Actual Time'!O173*'Monthly Pay Rates'!O$24</f>
        <v>0</v>
      </c>
      <c r="P173" s="168">
        <f>+'Actual Time'!P173*'Monthly Pay Rates'!P$24</f>
        <v>0</v>
      </c>
      <c r="Q173" s="116"/>
      <c r="R173" s="151"/>
    </row>
    <row r="174" spans="1:18" ht="15.6" hidden="1" customHeight="1" thickTop="1" x14ac:dyDescent="0.25">
      <c r="A174" s="20"/>
      <c r="B174" s="470" t="s">
        <v>120</v>
      </c>
      <c r="C174" s="471"/>
      <c r="D174" s="472"/>
      <c r="E174" s="135">
        <f t="shared" ref="E174" si="129">SUM(E168:E173)</f>
        <v>0</v>
      </c>
      <c r="F174" s="136">
        <f t="shared" ref="F174:P174" si="130">SUM(F168:F173)</f>
        <v>0</v>
      </c>
      <c r="G174" s="137">
        <f t="shared" si="130"/>
        <v>0</v>
      </c>
      <c r="H174" s="138">
        <f t="shared" si="130"/>
        <v>0</v>
      </c>
      <c r="I174" s="136">
        <f t="shared" si="130"/>
        <v>0</v>
      </c>
      <c r="J174" s="136">
        <f t="shared" si="130"/>
        <v>0</v>
      </c>
      <c r="K174" s="136">
        <f t="shared" si="130"/>
        <v>0</v>
      </c>
      <c r="L174" s="136">
        <f t="shared" si="130"/>
        <v>0</v>
      </c>
      <c r="M174" s="136">
        <f t="shared" si="130"/>
        <v>0</v>
      </c>
      <c r="N174" s="136">
        <f t="shared" si="130"/>
        <v>0</v>
      </c>
      <c r="O174" s="136">
        <f t="shared" si="130"/>
        <v>0</v>
      </c>
      <c r="P174" s="137">
        <f t="shared" si="130"/>
        <v>0</v>
      </c>
      <c r="Q174" s="116"/>
      <c r="R174" s="155">
        <f>SUM(E174:P174)</f>
        <v>0</v>
      </c>
    </row>
    <row r="175" spans="1:18" ht="15.6" hidden="1" customHeight="1" x14ac:dyDescent="0.25">
      <c r="A175" s="20"/>
      <c r="B175" s="464" t="s">
        <v>31</v>
      </c>
      <c r="C175" s="465"/>
      <c r="D175" s="466"/>
      <c r="E175" s="162">
        <f>+'Actual Time'!E175*'Monthly Pay Rates'!E$24</f>
        <v>0</v>
      </c>
      <c r="F175" s="163">
        <f>+'Actual Time'!F175*'Monthly Pay Rates'!F$24</f>
        <v>0</v>
      </c>
      <c r="G175" s="164">
        <f>+'Actual Time'!G175*'Monthly Pay Rates'!G$24</f>
        <v>0</v>
      </c>
      <c r="H175" s="165">
        <f>+'Actual Time'!H175*'Monthly Pay Rates'!H$24</f>
        <v>0</v>
      </c>
      <c r="I175" s="163">
        <f>+'Actual Time'!I175*'Monthly Pay Rates'!I$24</f>
        <v>0</v>
      </c>
      <c r="J175" s="163">
        <f>+'Actual Time'!J175*'Monthly Pay Rates'!J$24</f>
        <v>0</v>
      </c>
      <c r="K175" s="163">
        <f>+'Actual Time'!K175*'Monthly Pay Rates'!K$24</f>
        <v>0</v>
      </c>
      <c r="L175" s="163">
        <f>+'Actual Time'!L175*'Monthly Pay Rates'!L$24</f>
        <v>0</v>
      </c>
      <c r="M175" s="163">
        <f>+'Actual Time'!M175*'Monthly Pay Rates'!M$24</f>
        <v>0</v>
      </c>
      <c r="N175" s="163">
        <f>+'Actual Time'!N175*'Monthly Pay Rates'!N$24</f>
        <v>0</v>
      </c>
      <c r="O175" s="163">
        <f>+'Actual Time'!O175*'Monthly Pay Rates'!O$24</f>
        <v>0</v>
      </c>
      <c r="P175" s="164">
        <f>+'Actual Time'!P175*'Monthly Pay Rates'!P$24</f>
        <v>0</v>
      </c>
      <c r="Q175" s="116"/>
      <c r="R175" s="152"/>
    </row>
    <row r="176" spans="1:18" ht="15.6" hidden="1" customHeight="1" thickBot="1" x14ac:dyDescent="0.3">
      <c r="A176" s="20"/>
      <c r="B176" s="473" t="s">
        <v>32</v>
      </c>
      <c r="C176" s="474"/>
      <c r="D176" s="475"/>
      <c r="E176" s="139">
        <f>IF(+'Actual Time'!E176=" ",0,+'Actual Time'!E176*'Monthly Pay Rates'!E$24)</f>
        <v>0</v>
      </c>
      <c r="F176" s="140">
        <f>IF(+'Actual Time'!F176=" ",0,+'Actual Time'!F176*'Monthly Pay Rates'!F$24)</f>
        <v>0</v>
      </c>
      <c r="G176" s="141">
        <f>IF(+'Actual Time'!G176=" ",0,+'Actual Time'!G176*'Monthly Pay Rates'!G$24)</f>
        <v>0</v>
      </c>
      <c r="H176" s="142">
        <f>IF(+'Actual Time'!H176=" ",0,+'Actual Time'!H176*'Monthly Pay Rates'!H$24)</f>
        <v>0</v>
      </c>
      <c r="I176" s="140">
        <f>IF(+'Actual Time'!I176=" ",0,+'Actual Time'!I176*'Monthly Pay Rates'!I$24)</f>
        <v>0</v>
      </c>
      <c r="J176" s="140">
        <f>IF(+'Actual Time'!J176=" ",0,+'Actual Time'!J176*'Monthly Pay Rates'!J$24)</f>
        <v>0</v>
      </c>
      <c r="K176" s="140">
        <f>IF(+'Actual Time'!K176=" ",0,+'Actual Time'!K176*'Monthly Pay Rates'!K$24)</f>
        <v>0</v>
      </c>
      <c r="L176" s="140">
        <f>IF(+'Actual Time'!L176=" ",0,+'Actual Time'!L176*'Monthly Pay Rates'!L$24)</f>
        <v>0</v>
      </c>
      <c r="M176" s="140">
        <f>IF(+'Actual Time'!M176=" ",0,+'Actual Time'!M176*'Monthly Pay Rates'!M$24)</f>
        <v>0</v>
      </c>
      <c r="N176" s="140">
        <f>IF(+'Actual Time'!N176=" ",0,+'Actual Time'!N176*'Monthly Pay Rates'!N$24)</f>
        <v>0</v>
      </c>
      <c r="O176" s="140">
        <f>IF(+'Actual Time'!O176=" ",0,+'Actual Time'!O176*'Monthly Pay Rates'!O$24)</f>
        <v>0</v>
      </c>
      <c r="P176" s="141">
        <f>IF(+'Actual Time'!P176=" ",0,+'Actual Time'!P176*'Monthly Pay Rates'!P$24)</f>
        <v>0</v>
      </c>
      <c r="Q176" s="116"/>
      <c r="R176" s="153"/>
    </row>
    <row r="177" spans="1:18" ht="15.75" hidden="1" customHeight="1" thickTop="1" thickBot="1" x14ac:dyDescent="0.3">
      <c r="A177" s="20"/>
      <c r="B177" s="458" t="s">
        <v>118</v>
      </c>
      <c r="C177" s="459"/>
      <c r="D177" s="460"/>
      <c r="E177" s="143">
        <f t="shared" ref="E177:J177" si="131">SUM(E174:E176)</f>
        <v>0</v>
      </c>
      <c r="F177" s="144">
        <f t="shared" si="131"/>
        <v>0</v>
      </c>
      <c r="G177" s="145">
        <f t="shared" si="131"/>
        <v>0</v>
      </c>
      <c r="H177" s="146">
        <f t="shared" si="131"/>
        <v>0</v>
      </c>
      <c r="I177" s="144">
        <f t="shared" si="131"/>
        <v>0</v>
      </c>
      <c r="J177" s="144">
        <f t="shared" si="131"/>
        <v>0</v>
      </c>
      <c r="K177" s="144">
        <f t="shared" ref="K177:P177" si="132">SUM(K174:K176)</f>
        <v>0</v>
      </c>
      <c r="L177" s="144">
        <f t="shared" si="132"/>
        <v>0</v>
      </c>
      <c r="M177" s="144">
        <f t="shared" si="132"/>
        <v>0</v>
      </c>
      <c r="N177" s="144">
        <f t="shared" si="132"/>
        <v>0</v>
      </c>
      <c r="O177" s="144">
        <f t="shared" si="132"/>
        <v>0</v>
      </c>
      <c r="P177" s="145">
        <f t="shared" si="132"/>
        <v>0</v>
      </c>
      <c r="Q177" s="116"/>
      <c r="R177" s="154">
        <f>SUM(E177:P177)</f>
        <v>0</v>
      </c>
    </row>
    <row r="178" spans="1:18" ht="15.75" hidden="1" customHeight="1" thickBot="1" x14ac:dyDescent="0.3">
      <c r="A178" s="25"/>
      <c r="B178" s="128"/>
      <c r="C178" s="128"/>
      <c r="D178" s="128"/>
      <c r="E178" s="122"/>
      <c r="F178" s="122"/>
      <c r="G178" s="122"/>
      <c r="H178" s="122"/>
      <c r="I178" s="122"/>
      <c r="J178" s="122"/>
      <c r="K178" s="122"/>
      <c r="L178" s="122"/>
      <c r="M178" s="122"/>
      <c r="N178" s="122"/>
      <c r="O178" s="122"/>
      <c r="P178" s="122"/>
      <c r="Q178" s="116"/>
      <c r="R178" s="117"/>
    </row>
    <row r="179" spans="1:18" ht="15.75" hidden="1" customHeight="1" thickBot="1" x14ac:dyDescent="0.3">
      <c r="A179" s="125">
        <f>+'Actual Time'!A179</f>
        <v>15</v>
      </c>
      <c r="B179" s="156" t="str">
        <f>'Monthly Pay Rates'!B25</f>
        <v/>
      </c>
      <c r="C179" s="157"/>
      <c r="D179" s="157"/>
      <c r="E179" s="55"/>
      <c r="F179" s="56"/>
      <c r="G179" s="57"/>
      <c r="H179" s="56"/>
      <c r="I179" s="56"/>
      <c r="J179" s="56"/>
      <c r="K179" s="56"/>
      <c r="L179" s="56"/>
      <c r="M179" s="56"/>
      <c r="N179" s="56"/>
      <c r="O179" s="56"/>
      <c r="P179" s="57"/>
      <c r="R179" s="148"/>
    </row>
    <row r="180" spans="1:18" ht="32.450000000000003" hidden="1" customHeight="1" x14ac:dyDescent="0.25">
      <c r="A180" s="20"/>
      <c r="B180" s="461" t="s">
        <v>12</v>
      </c>
      <c r="C180" s="462"/>
      <c r="D180" s="463"/>
      <c r="E180" s="158">
        <f>+'Actual Time'!E180*'Monthly Pay Rates'!E$25</f>
        <v>0</v>
      </c>
      <c r="F180" s="159">
        <f>+'Actual Time'!F180*'Monthly Pay Rates'!F$25</f>
        <v>0</v>
      </c>
      <c r="G180" s="160">
        <f>+'Actual Time'!G180*'Monthly Pay Rates'!G$25</f>
        <v>0</v>
      </c>
      <c r="H180" s="161">
        <f>+'Actual Time'!H180*'Monthly Pay Rates'!H$25</f>
        <v>0</v>
      </c>
      <c r="I180" s="159">
        <f>+'Actual Time'!I180*'Monthly Pay Rates'!I$25</f>
        <v>0</v>
      </c>
      <c r="J180" s="159">
        <f>+'Actual Time'!J180*'Monthly Pay Rates'!J$25</f>
        <v>0</v>
      </c>
      <c r="K180" s="159">
        <f>+'Actual Time'!K180*'Monthly Pay Rates'!K$25</f>
        <v>0</v>
      </c>
      <c r="L180" s="159">
        <f>+'Actual Time'!L180*'Monthly Pay Rates'!L$25</f>
        <v>0</v>
      </c>
      <c r="M180" s="159">
        <f>+'Actual Time'!M180*'Monthly Pay Rates'!M$25</f>
        <v>0</v>
      </c>
      <c r="N180" s="159">
        <f>+'Actual Time'!N180*'Monthly Pay Rates'!N$25</f>
        <v>0</v>
      </c>
      <c r="O180" s="159">
        <f>+'Actual Time'!O180*'Monthly Pay Rates'!O$25</f>
        <v>0</v>
      </c>
      <c r="P180" s="160">
        <f>+'Actual Time'!P180*'Monthly Pay Rates'!P$25</f>
        <v>0</v>
      </c>
      <c r="Q180" s="116"/>
      <c r="R180" s="149"/>
    </row>
    <row r="181" spans="1:18" ht="45.6" hidden="1" customHeight="1" x14ac:dyDescent="0.25">
      <c r="A181" s="20"/>
      <c r="B181" s="464" t="s">
        <v>18</v>
      </c>
      <c r="C181" s="465"/>
      <c r="D181" s="466"/>
      <c r="E181" s="162">
        <f>+'Actual Time'!E181*'Monthly Pay Rates'!E$25</f>
        <v>0</v>
      </c>
      <c r="F181" s="163">
        <f>+'Actual Time'!F181*'Monthly Pay Rates'!F$25</f>
        <v>0</v>
      </c>
      <c r="G181" s="164">
        <f>+'Actual Time'!G181*'Monthly Pay Rates'!G$25</f>
        <v>0</v>
      </c>
      <c r="H181" s="165">
        <f>+'Actual Time'!H181*'Monthly Pay Rates'!H$25</f>
        <v>0</v>
      </c>
      <c r="I181" s="163">
        <f>+'Actual Time'!I181*'Monthly Pay Rates'!I$25</f>
        <v>0</v>
      </c>
      <c r="J181" s="163">
        <f>+'Actual Time'!J181*'Monthly Pay Rates'!J$25</f>
        <v>0</v>
      </c>
      <c r="K181" s="163">
        <f>+'Actual Time'!K181*'Monthly Pay Rates'!K$25</f>
        <v>0</v>
      </c>
      <c r="L181" s="163">
        <f>+'Actual Time'!L181*'Monthly Pay Rates'!L$25</f>
        <v>0</v>
      </c>
      <c r="M181" s="163">
        <f>+'Actual Time'!M181*'Monthly Pay Rates'!M$25</f>
        <v>0</v>
      </c>
      <c r="N181" s="163">
        <f>+'Actual Time'!N181*'Monthly Pay Rates'!N$25</f>
        <v>0</v>
      </c>
      <c r="O181" s="163">
        <f>+'Actual Time'!O181*'Monthly Pay Rates'!O$25</f>
        <v>0</v>
      </c>
      <c r="P181" s="164">
        <f>+'Actual Time'!P181*'Monthly Pay Rates'!P$25</f>
        <v>0</v>
      </c>
      <c r="Q181" s="116"/>
      <c r="R181" s="150"/>
    </row>
    <row r="182" spans="1:18" ht="29.45" hidden="1" customHeight="1" x14ac:dyDescent="0.25">
      <c r="A182" s="20"/>
      <c r="B182" s="467" t="s">
        <v>15</v>
      </c>
      <c r="C182" s="468"/>
      <c r="D182" s="469"/>
      <c r="E182" s="162">
        <f>+'Actual Time'!E182*'Monthly Pay Rates'!E$25</f>
        <v>0</v>
      </c>
      <c r="F182" s="163">
        <f>+'Actual Time'!F182*'Monthly Pay Rates'!F$25</f>
        <v>0</v>
      </c>
      <c r="G182" s="164">
        <f>+'Actual Time'!G182*'Monthly Pay Rates'!G$25</f>
        <v>0</v>
      </c>
      <c r="H182" s="165">
        <f>+'Actual Time'!H182*'Monthly Pay Rates'!H$25</f>
        <v>0</v>
      </c>
      <c r="I182" s="163">
        <f>+'Actual Time'!I182*'Monthly Pay Rates'!I$25</f>
        <v>0</v>
      </c>
      <c r="J182" s="163">
        <f>+'Actual Time'!J182*'Monthly Pay Rates'!J$25</f>
        <v>0</v>
      </c>
      <c r="K182" s="163">
        <f>+'Actual Time'!K182*'Monthly Pay Rates'!K$25</f>
        <v>0</v>
      </c>
      <c r="L182" s="163">
        <f>+'Actual Time'!L182*'Monthly Pay Rates'!L$25</f>
        <v>0</v>
      </c>
      <c r="M182" s="163">
        <f>+'Actual Time'!M182*'Monthly Pay Rates'!M$25</f>
        <v>0</v>
      </c>
      <c r="N182" s="163">
        <f>+'Actual Time'!N182*'Monthly Pay Rates'!N$25</f>
        <v>0</v>
      </c>
      <c r="O182" s="163">
        <f>+'Actual Time'!O182*'Monthly Pay Rates'!O$25</f>
        <v>0</v>
      </c>
      <c r="P182" s="164">
        <f>+'Actual Time'!P182*'Monthly Pay Rates'!P$25</f>
        <v>0</v>
      </c>
      <c r="Q182" s="116"/>
      <c r="R182" s="150"/>
    </row>
    <row r="183" spans="1:18" ht="31.9" hidden="1" customHeight="1" x14ac:dyDescent="0.25">
      <c r="A183" s="20"/>
      <c r="B183" s="467" t="s">
        <v>13</v>
      </c>
      <c r="C183" s="468"/>
      <c r="D183" s="469"/>
      <c r="E183" s="162">
        <f>+'Actual Time'!E183*'Monthly Pay Rates'!E$25</f>
        <v>0</v>
      </c>
      <c r="F183" s="163">
        <f>+'Actual Time'!F183*'Monthly Pay Rates'!F$25</f>
        <v>0</v>
      </c>
      <c r="G183" s="164">
        <f>+'Actual Time'!G183*'Monthly Pay Rates'!G$25</f>
        <v>0</v>
      </c>
      <c r="H183" s="165">
        <f>+'Actual Time'!H183*'Monthly Pay Rates'!H$25</f>
        <v>0</v>
      </c>
      <c r="I183" s="163">
        <f>+'Actual Time'!I183*'Monthly Pay Rates'!I$25</f>
        <v>0</v>
      </c>
      <c r="J183" s="163">
        <f>+'Actual Time'!J183*'Monthly Pay Rates'!J$25</f>
        <v>0</v>
      </c>
      <c r="K183" s="163">
        <f>+'Actual Time'!K183*'Monthly Pay Rates'!K$25</f>
        <v>0</v>
      </c>
      <c r="L183" s="163">
        <f>+'Actual Time'!L183*'Monthly Pay Rates'!L$25</f>
        <v>0</v>
      </c>
      <c r="M183" s="163">
        <f>+'Actual Time'!M183*'Monthly Pay Rates'!M$25</f>
        <v>0</v>
      </c>
      <c r="N183" s="163">
        <f>+'Actual Time'!N183*'Monthly Pay Rates'!N$25</f>
        <v>0</v>
      </c>
      <c r="O183" s="163">
        <f>+'Actual Time'!O183*'Monthly Pay Rates'!O$25</f>
        <v>0</v>
      </c>
      <c r="P183" s="164">
        <f>+'Actual Time'!P183*'Monthly Pay Rates'!P$25</f>
        <v>0</v>
      </c>
      <c r="Q183" s="116"/>
      <c r="R183" s="150"/>
    </row>
    <row r="184" spans="1:18" ht="29.45" hidden="1" customHeight="1" x14ac:dyDescent="0.25">
      <c r="A184" s="20"/>
      <c r="B184" s="467" t="s">
        <v>14</v>
      </c>
      <c r="C184" s="468"/>
      <c r="D184" s="469"/>
      <c r="E184" s="162">
        <f>+'Actual Time'!E184*'Monthly Pay Rates'!E$25</f>
        <v>0</v>
      </c>
      <c r="F184" s="163">
        <f>+'Actual Time'!F184*'Monthly Pay Rates'!F$25</f>
        <v>0</v>
      </c>
      <c r="G184" s="164">
        <f>+'Actual Time'!G184*'Monthly Pay Rates'!G$25</f>
        <v>0</v>
      </c>
      <c r="H184" s="165">
        <f>+'Actual Time'!H184*'Monthly Pay Rates'!H$25</f>
        <v>0</v>
      </c>
      <c r="I184" s="163">
        <f>+'Actual Time'!I184*'Monthly Pay Rates'!I$25</f>
        <v>0</v>
      </c>
      <c r="J184" s="163">
        <f>+'Actual Time'!J184*'Monthly Pay Rates'!J$25</f>
        <v>0</v>
      </c>
      <c r="K184" s="163">
        <f>+'Actual Time'!K184*'Monthly Pay Rates'!K$25</f>
        <v>0</v>
      </c>
      <c r="L184" s="163">
        <f>+'Actual Time'!L184*'Monthly Pay Rates'!L$25</f>
        <v>0</v>
      </c>
      <c r="M184" s="163">
        <f>+'Actual Time'!M184*'Monthly Pay Rates'!M$25</f>
        <v>0</v>
      </c>
      <c r="N184" s="163">
        <f>+'Actual Time'!N184*'Monthly Pay Rates'!N$25</f>
        <v>0</v>
      </c>
      <c r="O184" s="163">
        <f>+'Actual Time'!O184*'Monthly Pay Rates'!O$25</f>
        <v>0</v>
      </c>
      <c r="P184" s="164">
        <f>+'Actual Time'!P184*'Monthly Pay Rates'!P$25</f>
        <v>0</v>
      </c>
      <c r="Q184" s="116"/>
      <c r="R184" s="150"/>
    </row>
    <row r="185" spans="1:18" ht="15.75" hidden="1" customHeight="1" thickBot="1" x14ac:dyDescent="0.3">
      <c r="A185" s="20"/>
      <c r="B185" s="464" t="s">
        <v>16</v>
      </c>
      <c r="C185" s="465"/>
      <c r="D185" s="466"/>
      <c r="E185" s="166">
        <f>+'Actual Time'!E185*'Monthly Pay Rates'!E$25</f>
        <v>0</v>
      </c>
      <c r="F185" s="167">
        <f>+'Actual Time'!F185*'Monthly Pay Rates'!F$25</f>
        <v>0</v>
      </c>
      <c r="G185" s="168">
        <f>+'Actual Time'!G185*'Monthly Pay Rates'!G$25</f>
        <v>0</v>
      </c>
      <c r="H185" s="169">
        <f>+'Actual Time'!H185*'Monthly Pay Rates'!H$25</f>
        <v>0</v>
      </c>
      <c r="I185" s="167">
        <f>+'Actual Time'!I185*'Monthly Pay Rates'!I$25</f>
        <v>0</v>
      </c>
      <c r="J185" s="167">
        <f>+'Actual Time'!J185*'Monthly Pay Rates'!J$25</f>
        <v>0</v>
      </c>
      <c r="K185" s="167">
        <f>+'Actual Time'!K185*'Monthly Pay Rates'!K$25</f>
        <v>0</v>
      </c>
      <c r="L185" s="167">
        <f>+'Actual Time'!L185*'Monthly Pay Rates'!L$25</f>
        <v>0</v>
      </c>
      <c r="M185" s="167">
        <f>+'Actual Time'!M185*'Monthly Pay Rates'!M$25</f>
        <v>0</v>
      </c>
      <c r="N185" s="167">
        <f>+'Actual Time'!N185*'Monthly Pay Rates'!N$25</f>
        <v>0</v>
      </c>
      <c r="O185" s="167">
        <f>+'Actual Time'!O185*'Monthly Pay Rates'!O$25</f>
        <v>0</v>
      </c>
      <c r="P185" s="168">
        <f>+'Actual Time'!P185*'Monthly Pay Rates'!P$25</f>
        <v>0</v>
      </c>
      <c r="Q185" s="116"/>
      <c r="R185" s="151"/>
    </row>
    <row r="186" spans="1:18" ht="15.6" hidden="1" customHeight="1" thickTop="1" x14ac:dyDescent="0.25">
      <c r="A186" s="20"/>
      <c r="B186" s="470" t="s">
        <v>120</v>
      </c>
      <c r="C186" s="471"/>
      <c r="D186" s="472"/>
      <c r="E186" s="135">
        <f t="shared" ref="E186" si="133">SUM(E180:E185)</f>
        <v>0</v>
      </c>
      <c r="F186" s="136">
        <f t="shared" ref="F186:P186" si="134">SUM(F180:F185)</f>
        <v>0</v>
      </c>
      <c r="G186" s="137">
        <f t="shared" si="134"/>
        <v>0</v>
      </c>
      <c r="H186" s="138">
        <f t="shared" si="134"/>
        <v>0</v>
      </c>
      <c r="I186" s="136">
        <f t="shared" si="134"/>
        <v>0</v>
      </c>
      <c r="J186" s="136">
        <f t="shared" si="134"/>
        <v>0</v>
      </c>
      <c r="K186" s="136">
        <f t="shared" si="134"/>
        <v>0</v>
      </c>
      <c r="L186" s="136">
        <f t="shared" si="134"/>
        <v>0</v>
      </c>
      <c r="M186" s="136">
        <f t="shared" si="134"/>
        <v>0</v>
      </c>
      <c r="N186" s="136">
        <f t="shared" si="134"/>
        <v>0</v>
      </c>
      <c r="O186" s="136">
        <f t="shared" si="134"/>
        <v>0</v>
      </c>
      <c r="P186" s="137">
        <f t="shared" si="134"/>
        <v>0</v>
      </c>
      <c r="Q186" s="116"/>
      <c r="R186" s="155">
        <f>SUM(E186:P186)</f>
        <v>0</v>
      </c>
    </row>
    <row r="187" spans="1:18" ht="15.6" hidden="1" customHeight="1" x14ac:dyDescent="0.25">
      <c r="A187" s="20"/>
      <c r="B187" s="464" t="s">
        <v>31</v>
      </c>
      <c r="C187" s="465"/>
      <c r="D187" s="466"/>
      <c r="E187" s="162">
        <f>+'Actual Time'!E187*'Monthly Pay Rates'!E$25</f>
        <v>0</v>
      </c>
      <c r="F187" s="163">
        <f>+'Actual Time'!F187*'Monthly Pay Rates'!F$25</f>
        <v>0</v>
      </c>
      <c r="G187" s="164">
        <f>+'Actual Time'!G187*'Monthly Pay Rates'!G$25</f>
        <v>0</v>
      </c>
      <c r="H187" s="165">
        <f>+'Actual Time'!H187*'Monthly Pay Rates'!H$25</f>
        <v>0</v>
      </c>
      <c r="I187" s="163">
        <f>+'Actual Time'!I187*'Monthly Pay Rates'!I$25</f>
        <v>0</v>
      </c>
      <c r="J187" s="163">
        <f>+'Actual Time'!J187*'Monthly Pay Rates'!J$25</f>
        <v>0</v>
      </c>
      <c r="K187" s="163">
        <f>+'Actual Time'!K187*'Monthly Pay Rates'!K$25</f>
        <v>0</v>
      </c>
      <c r="L187" s="163">
        <f>+'Actual Time'!L187*'Monthly Pay Rates'!L$25</f>
        <v>0</v>
      </c>
      <c r="M187" s="163">
        <f>+'Actual Time'!M187*'Monthly Pay Rates'!M$25</f>
        <v>0</v>
      </c>
      <c r="N187" s="163">
        <f>+'Actual Time'!N187*'Monthly Pay Rates'!N$25</f>
        <v>0</v>
      </c>
      <c r="O187" s="163">
        <f>+'Actual Time'!O187*'Monthly Pay Rates'!O$25</f>
        <v>0</v>
      </c>
      <c r="P187" s="164">
        <f>+'Actual Time'!P187*'Monthly Pay Rates'!P$25</f>
        <v>0</v>
      </c>
      <c r="Q187" s="116"/>
      <c r="R187" s="152"/>
    </row>
    <row r="188" spans="1:18" ht="15.6" hidden="1" customHeight="1" thickBot="1" x14ac:dyDescent="0.3">
      <c r="A188" s="20"/>
      <c r="B188" s="473" t="s">
        <v>32</v>
      </c>
      <c r="C188" s="474"/>
      <c r="D188" s="475"/>
      <c r="E188" s="139">
        <f>IF(+'Actual Time'!E188=" ",0,+'Actual Time'!E188*'Monthly Pay Rates'!E$25)</f>
        <v>0</v>
      </c>
      <c r="F188" s="140">
        <f>IF(+'Actual Time'!F188=" ",0,+'Actual Time'!F188*'Monthly Pay Rates'!F$25)</f>
        <v>0</v>
      </c>
      <c r="G188" s="141">
        <f>IF(+'Actual Time'!G188=" ",0,+'Actual Time'!G188*'Monthly Pay Rates'!G$25)</f>
        <v>0</v>
      </c>
      <c r="H188" s="142">
        <f>IF(+'Actual Time'!H188=" ",0,+'Actual Time'!H188*'Monthly Pay Rates'!H$25)</f>
        <v>0</v>
      </c>
      <c r="I188" s="140">
        <f>IF(+'Actual Time'!I188=" ",0,+'Actual Time'!I188*'Monthly Pay Rates'!I$25)</f>
        <v>0</v>
      </c>
      <c r="J188" s="140">
        <f>IF(+'Actual Time'!J188=" ",0,+'Actual Time'!J188*'Monthly Pay Rates'!J$25)</f>
        <v>0</v>
      </c>
      <c r="K188" s="140">
        <f>IF(+'Actual Time'!K188=" ",0,+'Actual Time'!K188*'Monthly Pay Rates'!K$25)</f>
        <v>0</v>
      </c>
      <c r="L188" s="140">
        <f>IF(+'Actual Time'!L188=" ",0,+'Actual Time'!L188*'Monthly Pay Rates'!L$25)</f>
        <v>0</v>
      </c>
      <c r="M188" s="140">
        <f>IF(+'Actual Time'!M188=" ",0,+'Actual Time'!M188*'Monthly Pay Rates'!M$25)</f>
        <v>0</v>
      </c>
      <c r="N188" s="140">
        <f>IF(+'Actual Time'!N188=" ",0,+'Actual Time'!N188*'Monthly Pay Rates'!N$25)</f>
        <v>0</v>
      </c>
      <c r="O188" s="140">
        <f>IF(+'Actual Time'!O188=" ",0,+'Actual Time'!O188*'Monthly Pay Rates'!O$25)</f>
        <v>0</v>
      </c>
      <c r="P188" s="141">
        <f>IF(+'Actual Time'!P188=" ",0,+'Actual Time'!P188*'Monthly Pay Rates'!P$25)</f>
        <v>0</v>
      </c>
      <c r="Q188" s="116"/>
      <c r="R188" s="153"/>
    </row>
    <row r="189" spans="1:18" ht="15.75" hidden="1" customHeight="1" thickTop="1" thickBot="1" x14ac:dyDescent="0.3">
      <c r="A189" s="20"/>
      <c r="B189" s="458" t="s">
        <v>118</v>
      </c>
      <c r="C189" s="459"/>
      <c r="D189" s="460"/>
      <c r="E189" s="143">
        <f t="shared" ref="E189:J189" si="135">SUM(E186:E188)</f>
        <v>0</v>
      </c>
      <c r="F189" s="144">
        <f t="shared" si="135"/>
        <v>0</v>
      </c>
      <c r="G189" s="145">
        <f t="shared" si="135"/>
        <v>0</v>
      </c>
      <c r="H189" s="146">
        <f t="shared" si="135"/>
        <v>0</v>
      </c>
      <c r="I189" s="144">
        <f t="shared" si="135"/>
        <v>0</v>
      </c>
      <c r="J189" s="144">
        <f t="shared" si="135"/>
        <v>0</v>
      </c>
      <c r="K189" s="144">
        <f t="shared" ref="K189:P189" si="136">SUM(K186:K188)</f>
        <v>0</v>
      </c>
      <c r="L189" s="144">
        <f t="shared" si="136"/>
        <v>0</v>
      </c>
      <c r="M189" s="144">
        <f t="shared" si="136"/>
        <v>0</v>
      </c>
      <c r="N189" s="144">
        <f t="shared" si="136"/>
        <v>0</v>
      </c>
      <c r="O189" s="144">
        <f t="shared" si="136"/>
        <v>0</v>
      </c>
      <c r="P189" s="145">
        <f t="shared" si="136"/>
        <v>0</v>
      </c>
      <c r="Q189" s="116"/>
      <c r="R189" s="154">
        <f>SUM(E189:P189)</f>
        <v>0</v>
      </c>
    </row>
    <row r="190" spans="1:18" ht="15.75" hidden="1" customHeight="1" thickBot="1" x14ac:dyDescent="0.3">
      <c r="A190" s="25"/>
      <c r="B190" s="128"/>
      <c r="C190" s="128"/>
      <c r="D190" s="128"/>
      <c r="E190" s="122"/>
      <c r="F190" s="122"/>
      <c r="G190" s="122"/>
      <c r="H190" s="122"/>
      <c r="I190" s="122"/>
      <c r="J190" s="122"/>
      <c r="K190" s="122"/>
      <c r="L190" s="122"/>
      <c r="M190" s="122"/>
      <c r="N190" s="122"/>
      <c r="O190" s="122"/>
      <c r="P190" s="122"/>
      <c r="Q190" s="116"/>
      <c r="R190" s="117"/>
    </row>
    <row r="191" spans="1:18" ht="15.75" hidden="1" customHeight="1" thickBot="1" x14ac:dyDescent="0.3">
      <c r="A191" s="125">
        <f>+'Actual Time'!A191</f>
        <v>16</v>
      </c>
      <c r="B191" s="156" t="str">
        <f>'Monthly Pay Rates'!B26</f>
        <v/>
      </c>
      <c r="C191" s="157"/>
      <c r="D191" s="157"/>
      <c r="E191" s="55"/>
      <c r="F191" s="56"/>
      <c r="G191" s="57"/>
      <c r="H191" s="56"/>
      <c r="I191" s="56"/>
      <c r="J191" s="56"/>
      <c r="K191" s="56"/>
      <c r="L191" s="56"/>
      <c r="M191" s="56"/>
      <c r="N191" s="56"/>
      <c r="O191" s="56"/>
      <c r="P191" s="57"/>
      <c r="R191" s="148"/>
    </row>
    <row r="192" spans="1:18" ht="32.450000000000003" hidden="1" customHeight="1" x14ac:dyDescent="0.25">
      <c r="A192" s="20"/>
      <c r="B192" s="461" t="s">
        <v>12</v>
      </c>
      <c r="C192" s="462"/>
      <c r="D192" s="463"/>
      <c r="E192" s="158">
        <f>+'Actual Time'!E192*'Monthly Pay Rates'!E$26</f>
        <v>0</v>
      </c>
      <c r="F192" s="159">
        <f>+'Actual Time'!F192*'Monthly Pay Rates'!F$26</f>
        <v>0</v>
      </c>
      <c r="G192" s="160">
        <f>+'Actual Time'!G192*'Monthly Pay Rates'!G$26</f>
        <v>0</v>
      </c>
      <c r="H192" s="161">
        <f>+'Actual Time'!H192*'Monthly Pay Rates'!H$26</f>
        <v>0</v>
      </c>
      <c r="I192" s="159">
        <f>+'Actual Time'!I192*'Monthly Pay Rates'!I$26</f>
        <v>0</v>
      </c>
      <c r="J192" s="159">
        <f>+'Actual Time'!J192*'Monthly Pay Rates'!J$26</f>
        <v>0</v>
      </c>
      <c r="K192" s="159">
        <f>+'Actual Time'!K192*'Monthly Pay Rates'!K$26</f>
        <v>0</v>
      </c>
      <c r="L192" s="159">
        <f>+'Actual Time'!L192*'Monthly Pay Rates'!L$26</f>
        <v>0</v>
      </c>
      <c r="M192" s="159">
        <f>+'Actual Time'!M192*'Monthly Pay Rates'!M$26</f>
        <v>0</v>
      </c>
      <c r="N192" s="159">
        <f>+'Actual Time'!N192*'Monthly Pay Rates'!N$26</f>
        <v>0</v>
      </c>
      <c r="O192" s="159">
        <f>+'Actual Time'!O192*'Monthly Pay Rates'!O$26</f>
        <v>0</v>
      </c>
      <c r="P192" s="160">
        <f>+'Actual Time'!P192*'Monthly Pay Rates'!P$26</f>
        <v>0</v>
      </c>
      <c r="Q192" s="116"/>
      <c r="R192" s="149"/>
    </row>
    <row r="193" spans="1:18" ht="45.6" hidden="1" customHeight="1" x14ac:dyDescent="0.25">
      <c r="A193" s="20"/>
      <c r="B193" s="464" t="s">
        <v>18</v>
      </c>
      <c r="C193" s="465"/>
      <c r="D193" s="466"/>
      <c r="E193" s="162">
        <f>+'Actual Time'!E193*'Monthly Pay Rates'!E$26</f>
        <v>0</v>
      </c>
      <c r="F193" s="163">
        <f>+'Actual Time'!F193*'Monthly Pay Rates'!F$26</f>
        <v>0</v>
      </c>
      <c r="G193" s="164">
        <f>+'Actual Time'!G193*'Monthly Pay Rates'!G$26</f>
        <v>0</v>
      </c>
      <c r="H193" s="165">
        <f>+'Actual Time'!H193*'Monthly Pay Rates'!H$26</f>
        <v>0</v>
      </c>
      <c r="I193" s="163">
        <f>+'Actual Time'!I193*'Monthly Pay Rates'!I$26</f>
        <v>0</v>
      </c>
      <c r="J193" s="163">
        <f>+'Actual Time'!J193*'Monthly Pay Rates'!J$26</f>
        <v>0</v>
      </c>
      <c r="K193" s="163">
        <f>+'Actual Time'!K193*'Monthly Pay Rates'!K$26</f>
        <v>0</v>
      </c>
      <c r="L193" s="163">
        <f>+'Actual Time'!L193*'Monthly Pay Rates'!L$26</f>
        <v>0</v>
      </c>
      <c r="M193" s="163">
        <f>+'Actual Time'!M193*'Monthly Pay Rates'!M$26</f>
        <v>0</v>
      </c>
      <c r="N193" s="163">
        <f>+'Actual Time'!N193*'Monthly Pay Rates'!N$26</f>
        <v>0</v>
      </c>
      <c r="O193" s="163">
        <f>+'Actual Time'!O193*'Monthly Pay Rates'!O$26</f>
        <v>0</v>
      </c>
      <c r="P193" s="164">
        <f>+'Actual Time'!P193*'Monthly Pay Rates'!P$26</f>
        <v>0</v>
      </c>
      <c r="Q193" s="116"/>
      <c r="R193" s="150"/>
    </row>
    <row r="194" spans="1:18" ht="29.45" hidden="1" customHeight="1" x14ac:dyDescent="0.25">
      <c r="A194" s="20"/>
      <c r="B194" s="467" t="s">
        <v>15</v>
      </c>
      <c r="C194" s="468"/>
      <c r="D194" s="469"/>
      <c r="E194" s="162">
        <f>+'Actual Time'!E194*'Monthly Pay Rates'!E$26</f>
        <v>0</v>
      </c>
      <c r="F194" s="163">
        <f>+'Actual Time'!F194*'Monthly Pay Rates'!F$26</f>
        <v>0</v>
      </c>
      <c r="G194" s="164">
        <f>+'Actual Time'!G194*'Monthly Pay Rates'!G$26</f>
        <v>0</v>
      </c>
      <c r="H194" s="165">
        <f>+'Actual Time'!H194*'Monthly Pay Rates'!H$26</f>
        <v>0</v>
      </c>
      <c r="I194" s="163">
        <f>+'Actual Time'!I194*'Monthly Pay Rates'!I$26</f>
        <v>0</v>
      </c>
      <c r="J194" s="163">
        <f>+'Actual Time'!J194*'Monthly Pay Rates'!J$26</f>
        <v>0</v>
      </c>
      <c r="K194" s="163">
        <f>+'Actual Time'!K194*'Monthly Pay Rates'!K$26</f>
        <v>0</v>
      </c>
      <c r="L194" s="163">
        <f>+'Actual Time'!L194*'Monthly Pay Rates'!L$26</f>
        <v>0</v>
      </c>
      <c r="M194" s="163">
        <f>+'Actual Time'!M194*'Monthly Pay Rates'!M$26</f>
        <v>0</v>
      </c>
      <c r="N194" s="163">
        <f>+'Actual Time'!N194*'Monthly Pay Rates'!N$26</f>
        <v>0</v>
      </c>
      <c r="O194" s="163">
        <f>+'Actual Time'!O194*'Monthly Pay Rates'!O$26</f>
        <v>0</v>
      </c>
      <c r="P194" s="164">
        <f>+'Actual Time'!P194*'Monthly Pay Rates'!P$26</f>
        <v>0</v>
      </c>
      <c r="Q194" s="116"/>
      <c r="R194" s="150"/>
    </row>
    <row r="195" spans="1:18" ht="31.9" hidden="1" customHeight="1" x14ac:dyDescent="0.25">
      <c r="A195" s="20"/>
      <c r="B195" s="467" t="s">
        <v>13</v>
      </c>
      <c r="C195" s="468"/>
      <c r="D195" s="469"/>
      <c r="E195" s="162">
        <f>+'Actual Time'!E195*'Monthly Pay Rates'!E$26</f>
        <v>0</v>
      </c>
      <c r="F195" s="163">
        <f>+'Actual Time'!F195*'Monthly Pay Rates'!F$26</f>
        <v>0</v>
      </c>
      <c r="G195" s="164">
        <f>+'Actual Time'!G195*'Monthly Pay Rates'!G$26</f>
        <v>0</v>
      </c>
      <c r="H195" s="165">
        <f>+'Actual Time'!H195*'Monthly Pay Rates'!H$26</f>
        <v>0</v>
      </c>
      <c r="I195" s="163">
        <f>+'Actual Time'!I195*'Monthly Pay Rates'!I$26</f>
        <v>0</v>
      </c>
      <c r="J195" s="163">
        <f>+'Actual Time'!J195*'Monthly Pay Rates'!J$26</f>
        <v>0</v>
      </c>
      <c r="K195" s="163">
        <f>+'Actual Time'!K195*'Monthly Pay Rates'!K$26</f>
        <v>0</v>
      </c>
      <c r="L195" s="163">
        <f>+'Actual Time'!L195*'Monthly Pay Rates'!L$26</f>
        <v>0</v>
      </c>
      <c r="M195" s="163">
        <f>+'Actual Time'!M195*'Monthly Pay Rates'!M$26</f>
        <v>0</v>
      </c>
      <c r="N195" s="163">
        <f>+'Actual Time'!N195*'Monthly Pay Rates'!N$26</f>
        <v>0</v>
      </c>
      <c r="O195" s="163">
        <f>+'Actual Time'!O195*'Monthly Pay Rates'!O$26</f>
        <v>0</v>
      </c>
      <c r="P195" s="164">
        <f>+'Actual Time'!P195*'Monthly Pay Rates'!P$26</f>
        <v>0</v>
      </c>
      <c r="Q195" s="116"/>
      <c r="R195" s="150"/>
    </row>
    <row r="196" spans="1:18" ht="29.45" hidden="1" customHeight="1" x14ac:dyDescent="0.25">
      <c r="A196" s="20"/>
      <c r="B196" s="467" t="s">
        <v>14</v>
      </c>
      <c r="C196" s="468"/>
      <c r="D196" s="469"/>
      <c r="E196" s="162">
        <f>+'Actual Time'!E196*'Monthly Pay Rates'!E$26</f>
        <v>0</v>
      </c>
      <c r="F196" s="163">
        <f>+'Actual Time'!F196*'Monthly Pay Rates'!F$26</f>
        <v>0</v>
      </c>
      <c r="G196" s="164">
        <f>+'Actual Time'!G196*'Monthly Pay Rates'!G$26</f>
        <v>0</v>
      </c>
      <c r="H196" s="165">
        <f>+'Actual Time'!H196*'Monthly Pay Rates'!H$26</f>
        <v>0</v>
      </c>
      <c r="I196" s="163">
        <f>+'Actual Time'!I196*'Monthly Pay Rates'!I$26</f>
        <v>0</v>
      </c>
      <c r="J196" s="163">
        <f>+'Actual Time'!J196*'Monthly Pay Rates'!J$26</f>
        <v>0</v>
      </c>
      <c r="K196" s="163">
        <f>+'Actual Time'!K196*'Monthly Pay Rates'!K$26</f>
        <v>0</v>
      </c>
      <c r="L196" s="163">
        <f>+'Actual Time'!L196*'Monthly Pay Rates'!L$26</f>
        <v>0</v>
      </c>
      <c r="M196" s="163">
        <f>+'Actual Time'!M196*'Monthly Pay Rates'!M$26</f>
        <v>0</v>
      </c>
      <c r="N196" s="163">
        <f>+'Actual Time'!N196*'Monthly Pay Rates'!N$26</f>
        <v>0</v>
      </c>
      <c r="O196" s="163">
        <f>+'Actual Time'!O196*'Monthly Pay Rates'!O$26</f>
        <v>0</v>
      </c>
      <c r="P196" s="164">
        <f>+'Actual Time'!P196*'Monthly Pay Rates'!P$26</f>
        <v>0</v>
      </c>
      <c r="Q196" s="116"/>
      <c r="R196" s="150"/>
    </row>
    <row r="197" spans="1:18" ht="15.75" hidden="1" customHeight="1" thickBot="1" x14ac:dyDescent="0.3">
      <c r="A197" s="20"/>
      <c r="B197" s="464" t="s">
        <v>16</v>
      </c>
      <c r="C197" s="465"/>
      <c r="D197" s="466"/>
      <c r="E197" s="166">
        <f>+'Actual Time'!E197*'Monthly Pay Rates'!E$26</f>
        <v>0</v>
      </c>
      <c r="F197" s="167">
        <f>+'Actual Time'!F197*'Monthly Pay Rates'!F$26</f>
        <v>0</v>
      </c>
      <c r="G197" s="168">
        <f>+'Actual Time'!G197*'Monthly Pay Rates'!G$26</f>
        <v>0</v>
      </c>
      <c r="H197" s="169">
        <f>+'Actual Time'!H197*'Monthly Pay Rates'!H$26</f>
        <v>0</v>
      </c>
      <c r="I197" s="167">
        <f>+'Actual Time'!I197*'Monthly Pay Rates'!I$26</f>
        <v>0</v>
      </c>
      <c r="J197" s="167">
        <f>+'Actual Time'!J197*'Monthly Pay Rates'!J$26</f>
        <v>0</v>
      </c>
      <c r="K197" s="167">
        <f>+'Actual Time'!K197*'Monthly Pay Rates'!K$26</f>
        <v>0</v>
      </c>
      <c r="L197" s="167">
        <f>+'Actual Time'!L197*'Monthly Pay Rates'!L$26</f>
        <v>0</v>
      </c>
      <c r="M197" s="167">
        <f>+'Actual Time'!M197*'Monthly Pay Rates'!M$26</f>
        <v>0</v>
      </c>
      <c r="N197" s="167">
        <f>+'Actual Time'!N197*'Monthly Pay Rates'!N$26</f>
        <v>0</v>
      </c>
      <c r="O197" s="167">
        <f>+'Actual Time'!O197*'Monthly Pay Rates'!O$26</f>
        <v>0</v>
      </c>
      <c r="P197" s="168">
        <f>+'Actual Time'!P197*'Monthly Pay Rates'!P$26</f>
        <v>0</v>
      </c>
      <c r="Q197" s="116"/>
      <c r="R197" s="151"/>
    </row>
    <row r="198" spans="1:18" ht="15.6" hidden="1" customHeight="1" thickTop="1" x14ac:dyDescent="0.25">
      <c r="A198" s="20"/>
      <c r="B198" s="470" t="s">
        <v>120</v>
      </c>
      <c r="C198" s="471"/>
      <c r="D198" s="472"/>
      <c r="E198" s="135">
        <f t="shared" ref="E198" si="137">SUM(E192:E197)</f>
        <v>0</v>
      </c>
      <c r="F198" s="136">
        <f t="shared" ref="F198:P198" si="138">SUM(F192:F197)</f>
        <v>0</v>
      </c>
      <c r="G198" s="137">
        <f t="shared" si="138"/>
        <v>0</v>
      </c>
      <c r="H198" s="138">
        <f t="shared" si="138"/>
        <v>0</v>
      </c>
      <c r="I198" s="136">
        <f t="shared" si="138"/>
        <v>0</v>
      </c>
      <c r="J198" s="136">
        <f t="shared" si="138"/>
        <v>0</v>
      </c>
      <c r="K198" s="136">
        <f t="shared" si="138"/>
        <v>0</v>
      </c>
      <c r="L198" s="136">
        <f t="shared" si="138"/>
        <v>0</v>
      </c>
      <c r="M198" s="136">
        <f t="shared" si="138"/>
        <v>0</v>
      </c>
      <c r="N198" s="136">
        <f t="shared" si="138"/>
        <v>0</v>
      </c>
      <c r="O198" s="136">
        <f t="shared" si="138"/>
        <v>0</v>
      </c>
      <c r="P198" s="137">
        <f t="shared" si="138"/>
        <v>0</v>
      </c>
      <c r="Q198" s="116"/>
      <c r="R198" s="155">
        <f>SUM(E198:P198)</f>
        <v>0</v>
      </c>
    </row>
    <row r="199" spans="1:18" ht="15.6" hidden="1" customHeight="1" x14ac:dyDescent="0.25">
      <c r="A199" s="20"/>
      <c r="B199" s="464" t="s">
        <v>31</v>
      </c>
      <c r="C199" s="465"/>
      <c r="D199" s="466"/>
      <c r="E199" s="162">
        <f>+'Actual Time'!E199*'Monthly Pay Rates'!E$26</f>
        <v>0</v>
      </c>
      <c r="F199" s="163">
        <f>+'Actual Time'!F199*'Monthly Pay Rates'!F$26</f>
        <v>0</v>
      </c>
      <c r="G199" s="164">
        <f>+'Actual Time'!G199*'Monthly Pay Rates'!G$26</f>
        <v>0</v>
      </c>
      <c r="H199" s="165">
        <f>+'Actual Time'!H199*'Monthly Pay Rates'!H$26</f>
        <v>0</v>
      </c>
      <c r="I199" s="163">
        <f>+'Actual Time'!I199*'Monthly Pay Rates'!I$26</f>
        <v>0</v>
      </c>
      <c r="J199" s="163">
        <f>+'Actual Time'!J199*'Monthly Pay Rates'!J$26</f>
        <v>0</v>
      </c>
      <c r="K199" s="163">
        <f>+'Actual Time'!K199*'Monthly Pay Rates'!K$26</f>
        <v>0</v>
      </c>
      <c r="L199" s="163">
        <f>+'Actual Time'!L199*'Monthly Pay Rates'!L$26</f>
        <v>0</v>
      </c>
      <c r="M199" s="163">
        <f>+'Actual Time'!M199*'Monthly Pay Rates'!M$26</f>
        <v>0</v>
      </c>
      <c r="N199" s="163">
        <f>+'Actual Time'!N199*'Monthly Pay Rates'!N$26</f>
        <v>0</v>
      </c>
      <c r="O199" s="163">
        <f>+'Actual Time'!O199*'Monthly Pay Rates'!O$26</f>
        <v>0</v>
      </c>
      <c r="P199" s="164">
        <f>+'Actual Time'!P199*'Monthly Pay Rates'!P$26</f>
        <v>0</v>
      </c>
      <c r="Q199" s="116"/>
      <c r="R199" s="152"/>
    </row>
    <row r="200" spans="1:18" ht="15.6" hidden="1" customHeight="1" thickBot="1" x14ac:dyDescent="0.3">
      <c r="A200" s="20"/>
      <c r="B200" s="473" t="s">
        <v>32</v>
      </c>
      <c r="C200" s="474"/>
      <c r="D200" s="475"/>
      <c r="E200" s="139">
        <f>IF(+'Actual Time'!E200=" ",0,+'Actual Time'!E200*'Monthly Pay Rates'!E$26)</f>
        <v>0</v>
      </c>
      <c r="F200" s="140">
        <f>IF(+'Actual Time'!F200=" ",0,+'Actual Time'!F200*'Monthly Pay Rates'!F$26)</f>
        <v>0</v>
      </c>
      <c r="G200" s="141">
        <f>IF(+'Actual Time'!G200=" ",0,+'Actual Time'!G200*'Monthly Pay Rates'!G$26)</f>
        <v>0</v>
      </c>
      <c r="H200" s="142">
        <f>IF(+'Actual Time'!H200=" ",0,+'Actual Time'!H200*'Monthly Pay Rates'!H$26)</f>
        <v>0</v>
      </c>
      <c r="I200" s="140">
        <f>IF(+'Actual Time'!I200=" ",0,+'Actual Time'!I200*'Monthly Pay Rates'!I$26)</f>
        <v>0</v>
      </c>
      <c r="J200" s="140">
        <f>IF(+'Actual Time'!J200=" ",0,+'Actual Time'!J200*'Monthly Pay Rates'!J$26)</f>
        <v>0</v>
      </c>
      <c r="K200" s="140">
        <f>IF(+'Actual Time'!K200=" ",0,+'Actual Time'!K200*'Monthly Pay Rates'!K$26)</f>
        <v>0</v>
      </c>
      <c r="L200" s="140">
        <f>IF(+'Actual Time'!L200=" ",0,+'Actual Time'!L200*'Monthly Pay Rates'!L$26)</f>
        <v>0</v>
      </c>
      <c r="M200" s="140">
        <f>IF(+'Actual Time'!M200=" ",0,+'Actual Time'!M200*'Monthly Pay Rates'!M$26)</f>
        <v>0</v>
      </c>
      <c r="N200" s="140">
        <f>IF(+'Actual Time'!N200=" ",0,+'Actual Time'!N200*'Monthly Pay Rates'!N$26)</f>
        <v>0</v>
      </c>
      <c r="O200" s="140">
        <f>IF(+'Actual Time'!O200=" ",0,+'Actual Time'!O200*'Monthly Pay Rates'!O$26)</f>
        <v>0</v>
      </c>
      <c r="P200" s="141">
        <f>IF(+'Actual Time'!P200=" ",0,+'Actual Time'!P200*'Monthly Pay Rates'!P$26)</f>
        <v>0</v>
      </c>
      <c r="Q200" s="116"/>
      <c r="R200" s="153"/>
    </row>
    <row r="201" spans="1:18" ht="15.75" hidden="1" customHeight="1" thickTop="1" thickBot="1" x14ac:dyDescent="0.3">
      <c r="A201" s="20"/>
      <c r="B201" s="458" t="s">
        <v>118</v>
      </c>
      <c r="C201" s="459"/>
      <c r="D201" s="460"/>
      <c r="E201" s="143">
        <f t="shared" ref="E201:J201" si="139">SUM(E198:E200)</f>
        <v>0</v>
      </c>
      <c r="F201" s="144">
        <f t="shared" si="139"/>
        <v>0</v>
      </c>
      <c r="G201" s="145">
        <f t="shared" si="139"/>
        <v>0</v>
      </c>
      <c r="H201" s="146">
        <f t="shared" si="139"/>
        <v>0</v>
      </c>
      <c r="I201" s="144">
        <f t="shared" si="139"/>
        <v>0</v>
      </c>
      <c r="J201" s="144">
        <f t="shared" si="139"/>
        <v>0</v>
      </c>
      <c r="K201" s="144">
        <f t="shared" ref="K201:P201" si="140">SUM(K198:K200)</f>
        <v>0</v>
      </c>
      <c r="L201" s="144">
        <f t="shared" si="140"/>
        <v>0</v>
      </c>
      <c r="M201" s="144">
        <f t="shared" si="140"/>
        <v>0</v>
      </c>
      <c r="N201" s="144">
        <f t="shared" si="140"/>
        <v>0</v>
      </c>
      <c r="O201" s="144">
        <f t="shared" si="140"/>
        <v>0</v>
      </c>
      <c r="P201" s="145">
        <f t="shared" si="140"/>
        <v>0</v>
      </c>
      <c r="Q201" s="116"/>
      <c r="R201" s="154">
        <f>SUM(E201:P201)</f>
        <v>0</v>
      </c>
    </row>
    <row r="202" spans="1:18" ht="15.75" hidden="1" customHeight="1" thickBot="1" x14ac:dyDescent="0.3">
      <c r="A202" s="25"/>
      <c r="B202" s="128"/>
      <c r="C202" s="128"/>
      <c r="D202" s="128"/>
      <c r="E202" s="122"/>
      <c r="F202" s="122"/>
      <c r="G202" s="122"/>
      <c r="H202" s="122"/>
      <c r="I202" s="122"/>
      <c r="J202" s="122"/>
      <c r="K202" s="122"/>
      <c r="L202" s="122"/>
      <c r="M202" s="122"/>
      <c r="N202" s="122"/>
      <c r="O202" s="122"/>
      <c r="P202" s="122"/>
      <c r="Q202" s="116"/>
      <c r="R202" s="117"/>
    </row>
    <row r="203" spans="1:18" ht="15.75" hidden="1" customHeight="1" thickBot="1" x14ac:dyDescent="0.3">
      <c r="A203" s="125">
        <f>+'Actual Time'!A203</f>
        <v>17</v>
      </c>
      <c r="B203" s="156" t="str">
        <f>'Monthly Pay Rates'!B27</f>
        <v/>
      </c>
      <c r="C203" s="157"/>
      <c r="D203" s="157"/>
      <c r="E203" s="55"/>
      <c r="F203" s="56"/>
      <c r="G203" s="57"/>
      <c r="H203" s="56"/>
      <c r="I203" s="56"/>
      <c r="J203" s="56"/>
      <c r="K203" s="56"/>
      <c r="L203" s="56"/>
      <c r="M203" s="56"/>
      <c r="N203" s="56"/>
      <c r="O203" s="56"/>
      <c r="P203" s="57"/>
      <c r="R203" s="148"/>
    </row>
    <row r="204" spans="1:18" ht="32.450000000000003" hidden="1" customHeight="1" x14ac:dyDescent="0.25">
      <c r="A204" s="20"/>
      <c r="B204" s="461" t="s">
        <v>12</v>
      </c>
      <c r="C204" s="462"/>
      <c r="D204" s="463"/>
      <c r="E204" s="158">
        <f>+'Actual Time'!E204*'Monthly Pay Rates'!E$27</f>
        <v>0</v>
      </c>
      <c r="F204" s="159">
        <f>+'Actual Time'!F204*'Monthly Pay Rates'!F$27</f>
        <v>0</v>
      </c>
      <c r="G204" s="160">
        <f>+'Actual Time'!G204*'Monthly Pay Rates'!G$27</f>
        <v>0</v>
      </c>
      <c r="H204" s="161">
        <f>+'Actual Time'!H204*'Monthly Pay Rates'!H$27</f>
        <v>0</v>
      </c>
      <c r="I204" s="159">
        <f>+'Actual Time'!I204*'Monthly Pay Rates'!I$27</f>
        <v>0</v>
      </c>
      <c r="J204" s="159">
        <f>+'Actual Time'!J204*'Monthly Pay Rates'!J$27</f>
        <v>0</v>
      </c>
      <c r="K204" s="159">
        <f>+'Actual Time'!K204*'Monthly Pay Rates'!K$27</f>
        <v>0</v>
      </c>
      <c r="L204" s="159">
        <f>+'Actual Time'!L204*'Monthly Pay Rates'!L$27</f>
        <v>0</v>
      </c>
      <c r="M204" s="159">
        <f>+'Actual Time'!M204*'Monthly Pay Rates'!M$27</f>
        <v>0</v>
      </c>
      <c r="N204" s="159">
        <f>+'Actual Time'!N204*'Monthly Pay Rates'!N$27</f>
        <v>0</v>
      </c>
      <c r="O204" s="159">
        <f>+'Actual Time'!O204*'Monthly Pay Rates'!O$27</f>
        <v>0</v>
      </c>
      <c r="P204" s="160">
        <f>+'Actual Time'!P204*'Monthly Pay Rates'!P$27</f>
        <v>0</v>
      </c>
      <c r="Q204" s="116"/>
      <c r="R204" s="149"/>
    </row>
    <row r="205" spans="1:18" ht="45.6" hidden="1" customHeight="1" x14ac:dyDescent="0.25">
      <c r="A205" s="20"/>
      <c r="B205" s="464" t="s">
        <v>18</v>
      </c>
      <c r="C205" s="465"/>
      <c r="D205" s="466"/>
      <c r="E205" s="162">
        <f>+'Actual Time'!E205*'Monthly Pay Rates'!E$27</f>
        <v>0</v>
      </c>
      <c r="F205" s="163">
        <f>+'Actual Time'!F205*'Monthly Pay Rates'!F$27</f>
        <v>0</v>
      </c>
      <c r="G205" s="164">
        <f>+'Actual Time'!G205*'Monthly Pay Rates'!G$27</f>
        <v>0</v>
      </c>
      <c r="H205" s="165">
        <f>+'Actual Time'!H205*'Monthly Pay Rates'!H$27</f>
        <v>0</v>
      </c>
      <c r="I205" s="163">
        <f>+'Actual Time'!I205*'Monthly Pay Rates'!I$27</f>
        <v>0</v>
      </c>
      <c r="J205" s="163">
        <f>+'Actual Time'!J205*'Monthly Pay Rates'!J$27</f>
        <v>0</v>
      </c>
      <c r="K205" s="163">
        <f>+'Actual Time'!K205*'Monthly Pay Rates'!K$27</f>
        <v>0</v>
      </c>
      <c r="L205" s="163">
        <f>+'Actual Time'!L205*'Monthly Pay Rates'!L$27</f>
        <v>0</v>
      </c>
      <c r="M205" s="163">
        <f>+'Actual Time'!M205*'Monthly Pay Rates'!M$27</f>
        <v>0</v>
      </c>
      <c r="N205" s="163">
        <f>+'Actual Time'!N205*'Monthly Pay Rates'!N$27</f>
        <v>0</v>
      </c>
      <c r="O205" s="163">
        <f>+'Actual Time'!O205*'Monthly Pay Rates'!O$27</f>
        <v>0</v>
      </c>
      <c r="P205" s="164">
        <f>+'Actual Time'!P205*'Monthly Pay Rates'!P$27</f>
        <v>0</v>
      </c>
      <c r="Q205" s="116"/>
      <c r="R205" s="150"/>
    </row>
    <row r="206" spans="1:18" ht="29.45" hidden="1" customHeight="1" x14ac:dyDescent="0.25">
      <c r="A206" s="20"/>
      <c r="B206" s="467" t="s">
        <v>15</v>
      </c>
      <c r="C206" s="468"/>
      <c r="D206" s="469"/>
      <c r="E206" s="162">
        <f>+'Actual Time'!E206*'Monthly Pay Rates'!E$27</f>
        <v>0</v>
      </c>
      <c r="F206" s="163">
        <f>+'Actual Time'!F206*'Monthly Pay Rates'!F$27</f>
        <v>0</v>
      </c>
      <c r="G206" s="164">
        <f>+'Actual Time'!G206*'Monthly Pay Rates'!G$27</f>
        <v>0</v>
      </c>
      <c r="H206" s="165">
        <f>+'Actual Time'!H206*'Monthly Pay Rates'!H$27</f>
        <v>0</v>
      </c>
      <c r="I206" s="163">
        <f>+'Actual Time'!I206*'Monthly Pay Rates'!I$27</f>
        <v>0</v>
      </c>
      <c r="J206" s="163">
        <f>+'Actual Time'!J206*'Monthly Pay Rates'!J$27</f>
        <v>0</v>
      </c>
      <c r="K206" s="163">
        <f>+'Actual Time'!K206*'Monthly Pay Rates'!K$27</f>
        <v>0</v>
      </c>
      <c r="L206" s="163">
        <f>+'Actual Time'!L206*'Monthly Pay Rates'!L$27</f>
        <v>0</v>
      </c>
      <c r="M206" s="163">
        <f>+'Actual Time'!M206*'Monthly Pay Rates'!M$27</f>
        <v>0</v>
      </c>
      <c r="N206" s="163">
        <f>+'Actual Time'!N206*'Monthly Pay Rates'!N$27</f>
        <v>0</v>
      </c>
      <c r="O206" s="163">
        <f>+'Actual Time'!O206*'Monthly Pay Rates'!O$27</f>
        <v>0</v>
      </c>
      <c r="P206" s="164">
        <f>+'Actual Time'!P206*'Monthly Pay Rates'!P$27</f>
        <v>0</v>
      </c>
      <c r="Q206" s="116"/>
      <c r="R206" s="150"/>
    </row>
    <row r="207" spans="1:18" ht="31.9" hidden="1" customHeight="1" x14ac:dyDescent="0.25">
      <c r="A207" s="20"/>
      <c r="B207" s="467" t="s">
        <v>13</v>
      </c>
      <c r="C207" s="468"/>
      <c r="D207" s="469"/>
      <c r="E207" s="162">
        <f>+'Actual Time'!E207*'Monthly Pay Rates'!E$27</f>
        <v>0</v>
      </c>
      <c r="F207" s="163">
        <f>+'Actual Time'!F207*'Monthly Pay Rates'!F$27</f>
        <v>0</v>
      </c>
      <c r="G207" s="164">
        <f>+'Actual Time'!G207*'Monthly Pay Rates'!G$27</f>
        <v>0</v>
      </c>
      <c r="H207" s="165">
        <f>+'Actual Time'!H207*'Monthly Pay Rates'!H$27</f>
        <v>0</v>
      </c>
      <c r="I207" s="163">
        <f>+'Actual Time'!I207*'Monthly Pay Rates'!I$27</f>
        <v>0</v>
      </c>
      <c r="J207" s="163">
        <f>+'Actual Time'!J207*'Monthly Pay Rates'!J$27</f>
        <v>0</v>
      </c>
      <c r="K207" s="163">
        <f>+'Actual Time'!K207*'Monthly Pay Rates'!K$27</f>
        <v>0</v>
      </c>
      <c r="L207" s="163">
        <f>+'Actual Time'!L207*'Monthly Pay Rates'!L$27</f>
        <v>0</v>
      </c>
      <c r="M207" s="163">
        <f>+'Actual Time'!M207*'Monthly Pay Rates'!M$27</f>
        <v>0</v>
      </c>
      <c r="N207" s="163">
        <f>+'Actual Time'!N207*'Monthly Pay Rates'!N$27</f>
        <v>0</v>
      </c>
      <c r="O207" s="163">
        <f>+'Actual Time'!O207*'Monthly Pay Rates'!O$27</f>
        <v>0</v>
      </c>
      <c r="P207" s="164">
        <f>+'Actual Time'!P207*'Monthly Pay Rates'!P$27</f>
        <v>0</v>
      </c>
      <c r="Q207" s="116"/>
      <c r="R207" s="150"/>
    </row>
    <row r="208" spans="1:18" ht="29.45" hidden="1" customHeight="1" x14ac:dyDescent="0.25">
      <c r="A208" s="20"/>
      <c r="B208" s="467" t="s">
        <v>14</v>
      </c>
      <c r="C208" s="468"/>
      <c r="D208" s="469"/>
      <c r="E208" s="162">
        <f>+'Actual Time'!E208*'Monthly Pay Rates'!E$27</f>
        <v>0</v>
      </c>
      <c r="F208" s="163">
        <f>+'Actual Time'!F208*'Monthly Pay Rates'!F$27</f>
        <v>0</v>
      </c>
      <c r="G208" s="164">
        <f>+'Actual Time'!G208*'Monthly Pay Rates'!G$27</f>
        <v>0</v>
      </c>
      <c r="H208" s="165">
        <f>+'Actual Time'!H208*'Monthly Pay Rates'!H$27</f>
        <v>0</v>
      </c>
      <c r="I208" s="163">
        <f>+'Actual Time'!I208*'Monthly Pay Rates'!I$27</f>
        <v>0</v>
      </c>
      <c r="J208" s="163">
        <f>+'Actual Time'!J208*'Monthly Pay Rates'!J$27</f>
        <v>0</v>
      </c>
      <c r="K208" s="163">
        <f>+'Actual Time'!K208*'Monthly Pay Rates'!K$27</f>
        <v>0</v>
      </c>
      <c r="L208" s="163">
        <f>+'Actual Time'!L208*'Monthly Pay Rates'!L$27</f>
        <v>0</v>
      </c>
      <c r="M208" s="163">
        <f>+'Actual Time'!M208*'Monthly Pay Rates'!M$27</f>
        <v>0</v>
      </c>
      <c r="N208" s="163">
        <f>+'Actual Time'!N208*'Monthly Pay Rates'!N$27</f>
        <v>0</v>
      </c>
      <c r="O208" s="163">
        <f>+'Actual Time'!O208*'Monthly Pay Rates'!O$27</f>
        <v>0</v>
      </c>
      <c r="P208" s="164">
        <f>+'Actual Time'!P208*'Monthly Pay Rates'!P$27</f>
        <v>0</v>
      </c>
      <c r="Q208" s="116"/>
      <c r="R208" s="150"/>
    </row>
    <row r="209" spans="1:18" ht="15.75" hidden="1" customHeight="1" thickBot="1" x14ac:dyDescent="0.3">
      <c r="A209" s="20"/>
      <c r="B209" s="464" t="s">
        <v>16</v>
      </c>
      <c r="C209" s="465"/>
      <c r="D209" s="466"/>
      <c r="E209" s="166">
        <f>+'Actual Time'!E209*'Monthly Pay Rates'!E$27</f>
        <v>0</v>
      </c>
      <c r="F209" s="167">
        <f>+'Actual Time'!F209*'Monthly Pay Rates'!F$27</f>
        <v>0</v>
      </c>
      <c r="G209" s="168">
        <f>+'Actual Time'!G209*'Monthly Pay Rates'!G$27</f>
        <v>0</v>
      </c>
      <c r="H209" s="169">
        <f>+'Actual Time'!H209*'Monthly Pay Rates'!H$27</f>
        <v>0</v>
      </c>
      <c r="I209" s="167">
        <f>+'Actual Time'!I209*'Monthly Pay Rates'!I$27</f>
        <v>0</v>
      </c>
      <c r="J209" s="167">
        <f>+'Actual Time'!J209*'Monthly Pay Rates'!J$27</f>
        <v>0</v>
      </c>
      <c r="K209" s="167">
        <f>+'Actual Time'!K209*'Monthly Pay Rates'!K$27</f>
        <v>0</v>
      </c>
      <c r="L209" s="167">
        <f>+'Actual Time'!L209*'Monthly Pay Rates'!L$27</f>
        <v>0</v>
      </c>
      <c r="M209" s="167">
        <f>+'Actual Time'!M209*'Monthly Pay Rates'!M$27</f>
        <v>0</v>
      </c>
      <c r="N209" s="167">
        <f>+'Actual Time'!N209*'Monthly Pay Rates'!N$27</f>
        <v>0</v>
      </c>
      <c r="O209" s="167">
        <f>+'Actual Time'!O209*'Monthly Pay Rates'!O$27</f>
        <v>0</v>
      </c>
      <c r="P209" s="168">
        <f>+'Actual Time'!P209*'Monthly Pay Rates'!P$27</f>
        <v>0</v>
      </c>
      <c r="Q209" s="116"/>
      <c r="R209" s="151"/>
    </row>
    <row r="210" spans="1:18" ht="15.6" hidden="1" customHeight="1" thickTop="1" x14ac:dyDescent="0.25">
      <c r="A210" s="20"/>
      <c r="B210" s="470" t="s">
        <v>120</v>
      </c>
      <c r="C210" s="471"/>
      <c r="D210" s="472"/>
      <c r="E210" s="135">
        <f t="shared" ref="E210" si="141">SUM(E204:E209)</f>
        <v>0</v>
      </c>
      <c r="F210" s="136">
        <f t="shared" ref="F210:P210" si="142">SUM(F204:F209)</f>
        <v>0</v>
      </c>
      <c r="G210" s="137">
        <f t="shared" si="142"/>
        <v>0</v>
      </c>
      <c r="H210" s="138">
        <f t="shared" si="142"/>
        <v>0</v>
      </c>
      <c r="I210" s="136">
        <f t="shared" si="142"/>
        <v>0</v>
      </c>
      <c r="J210" s="136">
        <f t="shared" si="142"/>
        <v>0</v>
      </c>
      <c r="K210" s="136">
        <f t="shared" si="142"/>
        <v>0</v>
      </c>
      <c r="L210" s="136">
        <f t="shared" si="142"/>
        <v>0</v>
      </c>
      <c r="M210" s="136">
        <f t="shared" si="142"/>
        <v>0</v>
      </c>
      <c r="N210" s="136">
        <f t="shared" si="142"/>
        <v>0</v>
      </c>
      <c r="O210" s="136">
        <f t="shared" si="142"/>
        <v>0</v>
      </c>
      <c r="P210" s="137">
        <f t="shared" si="142"/>
        <v>0</v>
      </c>
      <c r="Q210" s="116"/>
      <c r="R210" s="155">
        <f>SUM(E210:P210)</f>
        <v>0</v>
      </c>
    </row>
    <row r="211" spans="1:18" ht="15.6" hidden="1" customHeight="1" x14ac:dyDescent="0.25">
      <c r="A211" s="20"/>
      <c r="B211" s="464" t="s">
        <v>31</v>
      </c>
      <c r="C211" s="465"/>
      <c r="D211" s="466"/>
      <c r="E211" s="162">
        <f>+'Actual Time'!E211*'Monthly Pay Rates'!E$27</f>
        <v>0</v>
      </c>
      <c r="F211" s="163">
        <f>+'Actual Time'!F211*'Monthly Pay Rates'!F$27</f>
        <v>0</v>
      </c>
      <c r="G211" s="164">
        <f>+'Actual Time'!G211*'Monthly Pay Rates'!G$27</f>
        <v>0</v>
      </c>
      <c r="H211" s="165">
        <f>+'Actual Time'!H211*'Monthly Pay Rates'!H$27</f>
        <v>0</v>
      </c>
      <c r="I211" s="163">
        <f>+'Actual Time'!I211*'Monthly Pay Rates'!I$27</f>
        <v>0</v>
      </c>
      <c r="J211" s="163">
        <f>+'Actual Time'!J211*'Monthly Pay Rates'!J$27</f>
        <v>0</v>
      </c>
      <c r="K211" s="163">
        <f>+'Actual Time'!K211*'Monthly Pay Rates'!K$27</f>
        <v>0</v>
      </c>
      <c r="L211" s="163">
        <f>+'Actual Time'!L211*'Monthly Pay Rates'!L$27</f>
        <v>0</v>
      </c>
      <c r="M211" s="163">
        <f>+'Actual Time'!M211*'Monthly Pay Rates'!M$27</f>
        <v>0</v>
      </c>
      <c r="N211" s="163">
        <f>+'Actual Time'!N211*'Monthly Pay Rates'!N$27</f>
        <v>0</v>
      </c>
      <c r="O211" s="163">
        <f>+'Actual Time'!O211*'Monthly Pay Rates'!O$27</f>
        <v>0</v>
      </c>
      <c r="P211" s="164">
        <f>+'Actual Time'!P211*'Monthly Pay Rates'!P$27</f>
        <v>0</v>
      </c>
      <c r="Q211" s="116"/>
      <c r="R211" s="152"/>
    </row>
    <row r="212" spans="1:18" ht="15.6" hidden="1" customHeight="1" thickBot="1" x14ac:dyDescent="0.3">
      <c r="A212" s="20"/>
      <c r="B212" s="473" t="s">
        <v>32</v>
      </c>
      <c r="C212" s="474"/>
      <c r="D212" s="475"/>
      <c r="E212" s="139">
        <f>IF(+'Actual Time'!E212=" ",0,+'Actual Time'!E212*'Monthly Pay Rates'!E$27)</f>
        <v>0</v>
      </c>
      <c r="F212" s="140">
        <f>IF(+'Actual Time'!F212=" ",0,+'Actual Time'!F212*'Monthly Pay Rates'!F$27)</f>
        <v>0</v>
      </c>
      <c r="G212" s="141">
        <f>IF(+'Actual Time'!G212=" ",0,+'Actual Time'!G212*'Monthly Pay Rates'!G$27)</f>
        <v>0</v>
      </c>
      <c r="H212" s="142">
        <f>IF(+'Actual Time'!H212=" ",0,+'Actual Time'!H212*'Monthly Pay Rates'!H$27)</f>
        <v>0</v>
      </c>
      <c r="I212" s="140">
        <f>IF(+'Actual Time'!I212=" ",0,+'Actual Time'!I212*'Monthly Pay Rates'!I$27)</f>
        <v>0</v>
      </c>
      <c r="J212" s="140">
        <f>IF(+'Actual Time'!J212=" ",0,+'Actual Time'!J212*'Monthly Pay Rates'!J$27)</f>
        <v>0</v>
      </c>
      <c r="K212" s="140">
        <f>IF(+'Actual Time'!K212=" ",0,+'Actual Time'!K212*'Monthly Pay Rates'!K$27)</f>
        <v>0</v>
      </c>
      <c r="L212" s="140">
        <f>IF(+'Actual Time'!L212=" ",0,+'Actual Time'!L212*'Monthly Pay Rates'!L$27)</f>
        <v>0</v>
      </c>
      <c r="M212" s="140">
        <f>IF(+'Actual Time'!M212=" ",0,+'Actual Time'!M212*'Monthly Pay Rates'!M$27)</f>
        <v>0</v>
      </c>
      <c r="N212" s="140">
        <f>IF(+'Actual Time'!N212=" ",0,+'Actual Time'!N212*'Monthly Pay Rates'!N$27)</f>
        <v>0</v>
      </c>
      <c r="O212" s="140">
        <f>IF(+'Actual Time'!O212=" ",0,+'Actual Time'!O212*'Monthly Pay Rates'!O$27)</f>
        <v>0</v>
      </c>
      <c r="P212" s="141">
        <f>IF(+'Actual Time'!P212=" ",0,+'Actual Time'!P212*'Monthly Pay Rates'!P$27)</f>
        <v>0</v>
      </c>
      <c r="Q212" s="116"/>
      <c r="R212" s="153"/>
    </row>
    <row r="213" spans="1:18" ht="15.75" hidden="1" customHeight="1" thickTop="1" thickBot="1" x14ac:dyDescent="0.3">
      <c r="A213" s="20"/>
      <c r="B213" s="458" t="s">
        <v>118</v>
      </c>
      <c r="C213" s="459"/>
      <c r="D213" s="460"/>
      <c r="E213" s="143">
        <f t="shared" ref="E213:J213" si="143">SUM(E210:E212)</f>
        <v>0</v>
      </c>
      <c r="F213" s="144">
        <f t="shared" si="143"/>
        <v>0</v>
      </c>
      <c r="G213" s="145">
        <f t="shared" si="143"/>
        <v>0</v>
      </c>
      <c r="H213" s="146">
        <f t="shared" si="143"/>
        <v>0</v>
      </c>
      <c r="I213" s="144">
        <f t="shared" si="143"/>
        <v>0</v>
      </c>
      <c r="J213" s="144">
        <f t="shared" si="143"/>
        <v>0</v>
      </c>
      <c r="K213" s="144">
        <f t="shared" ref="K213:P213" si="144">SUM(K210:K212)</f>
        <v>0</v>
      </c>
      <c r="L213" s="144">
        <f t="shared" si="144"/>
        <v>0</v>
      </c>
      <c r="M213" s="144">
        <f t="shared" si="144"/>
        <v>0</v>
      </c>
      <c r="N213" s="144">
        <f t="shared" si="144"/>
        <v>0</v>
      </c>
      <c r="O213" s="144">
        <f t="shared" si="144"/>
        <v>0</v>
      </c>
      <c r="P213" s="145">
        <f t="shared" si="144"/>
        <v>0</v>
      </c>
      <c r="Q213" s="116"/>
      <c r="R213" s="154">
        <f>SUM(E213:P213)</f>
        <v>0</v>
      </c>
    </row>
    <row r="214" spans="1:18" ht="15.75" hidden="1" customHeight="1" thickBot="1" x14ac:dyDescent="0.3">
      <c r="A214" s="25"/>
      <c r="B214" s="128"/>
      <c r="C214" s="128"/>
      <c r="D214" s="128"/>
      <c r="E214" s="122"/>
      <c r="F214" s="122"/>
      <c r="G214" s="122"/>
      <c r="H214" s="122"/>
      <c r="I214" s="122"/>
      <c r="J214" s="122"/>
      <c r="K214" s="122"/>
      <c r="L214" s="122"/>
      <c r="M214" s="122"/>
      <c r="N214" s="122"/>
      <c r="O214" s="122"/>
      <c r="P214" s="122"/>
      <c r="Q214" s="116"/>
      <c r="R214" s="117"/>
    </row>
    <row r="215" spans="1:18" ht="15.75" hidden="1" customHeight="1" thickBot="1" x14ac:dyDescent="0.3">
      <c r="A215" s="125">
        <f>+'Actual Time'!A215</f>
        <v>18</v>
      </c>
      <c r="B215" s="156" t="str">
        <f>'Monthly Pay Rates'!B28</f>
        <v/>
      </c>
      <c r="C215" s="157"/>
      <c r="D215" s="157"/>
      <c r="E215" s="55"/>
      <c r="F215" s="56"/>
      <c r="G215" s="57"/>
      <c r="H215" s="56"/>
      <c r="I215" s="56"/>
      <c r="J215" s="56"/>
      <c r="K215" s="56"/>
      <c r="L215" s="56"/>
      <c r="M215" s="56"/>
      <c r="N215" s="56"/>
      <c r="O215" s="56"/>
      <c r="P215" s="57"/>
      <c r="R215" s="148"/>
    </row>
    <row r="216" spans="1:18" ht="32.450000000000003" hidden="1" customHeight="1" x14ac:dyDescent="0.25">
      <c r="A216" s="20"/>
      <c r="B216" s="461" t="s">
        <v>12</v>
      </c>
      <c r="C216" s="462"/>
      <c r="D216" s="463"/>
      <c r="E216" s="158">
        <f>+'Actual Time'!E216*'Monthly Pay Rates'!E$28</f>
        <v>0</v>
      </c>
      <c r="F216" s="159">
        <f>+'Actual Time'!F216*'Monthly Pay Rates'!F$28</f>
        <v>0</v>
      </c>
      <c r="G216" s="160">
        <f>+'Actual Time'!G216*'Monthly Pay Rates'!G$28</f>
        <v>0</v>
      </c>
      <c r="H216" s="161">
        <f>+'Actual Time'!H216*'Monthly Pay Rates'!H$28</f>
        <v>0</v>
      </c>
      <c r="I216" s="159">
        <f>+'Actual Time'!I216*'Monthly Pay Rates'!I$28</f>
        <v>0</v>
      </c>
      <c r="J216" s="159">
        <f>+'Actual Time'!J216*'Monthly Pay Rates'!J$28</f>
        <v>0</v>
      </c>
      <c r="K216" s="159">
        <f>+'Actual Time'!K216*'Monthly Pay Rates'!K$28</f>
        <v>0</v>
      </c>
      <c r="L216" s="159">
        <f>+'Actual Time'!L216*'Monthly Pay Rates'!L$28</f>
        <v>0</v>
      </c>
      <c r="M216" s="159">
        <f>+'Actual Time'!M216*'Monthly Pay Rates'!M$28</f>
        <v>0</v>
      </c>
      <c r="N216" s="159">
        <f>+'Actual Time'!N216*'Monthly Pay Rates'!N$28</f>
        <v>0</v>
      </c>
      <c r="O216" s="159">
        <f>+'Actual Time'!O216*'Monthly Pay Rates'!O$28</f>
        <v>0</v>
      </c>
      <c r="P216" s="160">
        <f>+'Actual Time'!P216*'Monthly Pay Rates'!P$28</f>
        <v>0</v>
      </c>
      <c r="Q216" s="116"/>
      <c r="R216" s="149"/>
    </row>
    <row r="217" spans="1:18" ht="45.6" hidden="1" customHeight="1" x14ac:dyDescent="0.25">
      <c r="A217" s="20"/>
      <c r="B217" s="464" t="s">
        <v>18</v>
      </c>
      <c r="C217" s="465"/>
      <c r="D217" s="466"/>
      <c r="E217" s="162">
        <f>+'Actual Time'!E217*'Monthly Pay Rates'!E$28</f>
        <v>0</v>
      </c>
      <c r="F217" s="163">
        <f>+'Actual Time'!F217*'Monthly Pay Rates'!F$28</f>
        <v>0</v>
      </c>
      <c r="G217" s="164">
        <f>+'Actual Time'!G217*'Monthly Pay Rates'!G$28</f>
        <v>0</v>
      </c>
      <c r="H217" s="165">
        <f>+'Actual Time'!H217*'Monthly Pay Rates'!H$28</f>
        <v>0</v>
      </c>
      <c r="I217" s="163">
        <f>+'Actual Time'!I217*'Monthly Pay Rates'!I$28</f>
        <v>0</v>
      </c>
      <c r="J217" s="163">
        <f>+'Actual Time'!J217*'Monthly Pay Rates'!J$28</f>
        <v>0</v>
      </c>
      <c r="K217" s="163">
        <f>+'Actual Time'!K217*'Monthly Pay Rates'!K$28</f>
        <v>0</v>
      </c>
      <c r="L217" s="163">
        <f>+'Actual Time'!L217*'Monthly Pay Rates'!L$28</f>
        <v>0</v>
      </c>
      <c r="M217" s="163">
        <f>+'Actual Time'!M217*'Monthly Pay Rates'!M$28</f>
        <v>0</v>
      </c>
      <c r="N217" s="163">
        <f>+'Actual Time'!N217*'Monthly Pay Rates'!N$28</f>
        <v>0</v>
      </c>
      <c r="O217" s="163">
        <f>+'Actual Time'!O217*'Monthly Pay Rates'!O$28</f>
        <v>0</v>
      </c>
      <c r="P217" s="164">
        <f>+'Actual Time'!P217*'Monthly Pay Rates'!P$28</f>
        <v>0</v>
      </c>
      <c r="Q217" s="116"/>
      <c r="R217" s="150"/>
    </row>
    <row r="218" spans="1:18" ht="29.45" hidden="1" customHeight="1" x14ac:dyDescent="0.25">
      <c r="A218" s="20"/>
      <c r="B218" s="467" t="s">
        <v>15</v>
      </c>
      <c r="C218" s="468"/>
      <c r="D218" s="469"/>
      <c r="E218" s="162">
        <f>+'Actual Time'!E218*'Monthly Pay Rates'!E$28</f>
        <v>0</v>
      </c>
      <c r="F218" s="163">
        <f>+'Actual Time'!F218*'Monthly Pay Rates'!F$28</f>
        <v>0</v>
      </c>
      <c r="G218" s="164">
        <f>+'Actual Time'!G218*'Monthly Pay Rates'!G$28</f>
        <v>0</v>
      </c>
      <c r="H218" s="165">
        <f>+'Actual Time'!H218*'Monthly Pay Rates'!H$28</f>
        <v>0</v>
      </c>
      <c r="I218" s="163">
        <f>+'Actual Time'!I218*'Monthly Pay Rates'!I$28</f>
        <v>0</v>
      </c>
      <c r="J218" s="163">
        <f>+'Actual Time'!J218*'Monthly Pay Rates'!J$28</f>
        <v>0</v>
      </c>
      <c r="K218" s="163">
        <f>+'Actual Time'!K218*'Monthly Pay Rates'!K$28</f>
        <v>0</v>
      </c>
      <c r="L218" s="163">
        <f>+'Actual Time'!L218*'Monthly Pay Rates'!L$28</f>
        <v>0</v>
      </c>
      <c r="M218" s="163">
        <f>+'Actual Time'!M218*'Monthly Pay Rates'!M$28</f>
        <v>0</v>
      </c>
      <c r="N218" s="163">
        <f>+'Actual Time'!N218*'Monthly Pay Rates'!N$28</f>
        <v>0</v>
      </c>
      <c r="O218" s="163">
        <f>+'Actual Time'!O218*'Monthly Pay Rates'!O$28</f>
        <v>0</v>
      </c>
      <c r="P218" s="164">
        <f>+'Actual Time'!P218*'Monthly Pay Rates'!P$28</f>
        <v>0</v>
      </c>
      <c r="Q218" s="116"/>
      <c r="R218" s="150"/>
    </row>
    <row r="219" spans="1:18" ht="31.9" hidden="1" customHeight="1" x14ac:dyDescent="0.25">
      <c r="A219" s="20"/>
      <c r="B219" s="467" t="s">
        <v>13</v>
      </c>
      <c r="C219" s="468"/>
      <c r="D219" s="469"/>
      <c r="E219" s="162">
        <f>+'Actual Time'!E219*'Monthly Pay Rates'!E$28</f>
        <v>0</v>
      </c>
      <c r="F219" s="163">
        <f>+'Actual Time'!F219*'Monthly Pay Rates'!F$28</f>
        <v>0</v>
      </c>
      <c r="G219" s="164">
        <f>+'Actual Time'!G219*'Monthly Pay Rates'!G$28</f>
        <v>0</v>
      </c>
      <c r="H219" s="165">
        <f>+'Actual Time'!H219*'Monthly Pay Rates'!H$28</f>
        <v>0</v>
      </c>
      <c r="I219" s="163">
        <f>+'Actual Time'!I219*'Monthly Pay Rates'!I$28</f>
        <v>0</v>
      </c>
      <c r="J219" s="163">
        <f>+'Actual Time'!J219*'Monthly Pay Rates'!J$28</f>
        <v>0</v>
      </c>
      <c r="K219" s="163">
        <f>+'Actual Time'!K219*'Monthly Pay Rates'!K$28</f>
        <v>0</v>
      </c>
      <c r="L219" s="163">
        <f>+'Actual Time'!L219*'Monthly Pay Rates'!L$28</f>
        <v>0</v>
      </c>
      <c r="M219" s="163">
        <f>+'Actual Time'!M219*'Monthly Pay Rates'!M$28</f>
        <v>0</v>
      </c>
      <c r="N219" s="163">
        <f>+'Actual Time'!N219*'Monthly Pay Rates'!N$28</f>
        <v>0</v>
      </c>
      <c r="O219" s="163">
        <f>+'Actual Time'!O219*'Monthly Pay Rates'!O$28</f>
        <v>0</v>
      </c>
      <c r="P219" s="164">
        <f>+'Actual Time'!P219*'Monthly Pay Rates'!P$28</f>
        <v>0</v>
      </c>
      <c r="Q219" s="116"/>
      <c r="R219" s="150"/>
    </row>
    <row r="220" spans="1:18" ht="29.45" hidden="1" customHeight="1" x14ac:dyDescent="0.25">
      <c r="A220" s="20"/>
      <c r="B220" s="467" t="s">
        <v>14</v>
      </c>
      <c r="C220" s="468"/>
      <c r="D220" s="469"/>
      <c r="E220" s="162">
        <f>+'Actual Time'!E220*'Monthly Pay Rates'!E$28</f>
        <v>0</v>
      </c>
      <c r="F220" s="163">
        <f>+'Actual Time'!F220*'Monthly Pay Rates'!F$28</f>
        <v>0</v>
      </c>
      <c r="G220" s="164">
        <f>+'Actual Time'!G220*'Monthly Pay Rates'!G$28</f>
        <v>0</v>
      </c>
      <c r="H220" s="165">
        <f>+'Actual Time'!H220*'Monthly Pay Rates'!H$28</f>
        <v>0</v>
      </c>
      <c r="I220" s="163">
        <f>+'Actual Time'!I220*'Monthly Pay Rates'!I$28</f>
        <v>0</v>
      </c>
      <c r="J220" s="163">
        <f>+'Actual Time'!J220*'Monthly Pay Rates'!J$28</f>
        <v>0</v>
      </c>
      <c r="K220" s="163">
        <f>+'Actual Time'!K220*'Monthly Pay Rates'!K$28</f>
        <v>0</v>
      </c>
      <c r="L220" s="163">
        <f>+'Actual Time'!L220*'Monthly Pay Rates'!L$28</f>
        <v>0</v>
      </c>
      <c r="M220" s="163">
        <f>+'Actual Time'!M220*'Monthly Pay Rates'!M$28</f>
        <v>0</v>
      </c>
      <c r="N220" s="163">
        <f>+'Actual Time'!N220*'Monthly Pay Rates'!N$28</f>
        <v>0</v>
      </c>
      <c r="O220" s="163">
        <f>+'Actual Time'!O220*'Monthly Pay Rates'!O$28</f>
        <v>0</v>
      </c>
      <c r="P220" s="164">
        <f>+'Actual Time'!P220*'Monthly Pay Rates'!P$28</f>
        <v>0</v>
      </c>
      <c r="Q220" s="116"/>
      <c r="R220" s="150"/>
    </row>
    <row r="221" spans="1:18" ht="15.75" hidden="1" customHeight="1" thickBot="1" x14ac:dyDescent="0.3">
      <c r="A221" s="20"/>
      <c r="B221" s="464" t="s">
        <v>16</v>
      </c>
      <c r="C221" s="465"/>
      <c r="D221" s="466"/>
      <c r="E221" s="166">
        <f>+'Actual Time'!E221*'Monthly Pay Rates'!E$28</f>
        <v>0</v>
      </c>
      <c r="F221" s="167">
        <f>+'Actual Time'!F221*'Monthly Pay Rates'!F$28</f>
        <v>0</v>
      </c>
      <c r="G221" s="168">
        <f>+'Actual Time'!G221*'Monthly Pay Rates'!G$28</f>
        <v>0</v>
      </c>
      <c r="H221" s="169">
        <f>+'Actual Time'!H221*'Monthly Pay Rates'!H$28</f>
        <v>0</v>
      </c>
      <c r="I221" s="167">
        <f>+'Actual Time'!I221*'Monthly Pay Rates'!I$28</f>
        <v>0</v>
      </c>
      <c r="J221" s="167">
        <f>+'Actual Time'!J221*'Monthly Pay Rates'!J$28</f>
        <v>0</v>
      </c>
      <c r="K221" s="167">
        <f>+'Actual Time'!K221*'Monthly Pay Rates'!K$28</f>
        <v>0</v>
      </c>
      <c r="L221" s="167">
        <f>+'Actual Time'!L221*'Monthly Pay Rates'!L$28</f>
        <v>0</v>
      </c>
      <c r="M221" s="167">
        <f>+'Actual Time'!M221*'Monthly Pay Rates'!M$28</f>
        <v>0</v>
      </c>
      <c r="N221" s="167">
        <f>+'Actual Time'!N221*'Monthly Pay Rates'!N$28</f>
        <v>0</v>
      </c>
      <c r="O221" s="167">
        <f>+'Actual Time'!O221*'Monthly Pay Rates'!O$28</f>
        <v>0</v>
      </c>
      <c r="P221" s="168">
        <f>+'Actual Time'!P221*'Monthly Pay Rates'!P$28</f>
        <v>0</v>
      </c>
      <c r="Q221" s="116"/>
      <c r="R221" s="151"/>
    </row>
    <row r="222" spans="1:18" ht="15.6" hidden="1" customHeight="1" thickTop="1" x14ac:dyDescent="0.25">
      <c r="A222" s="20"/>
      <c r="B222" s="470" t="s">
        <v>120</v>
      </c>
      <c r="C222" s="471"/>
      <c r="D222" s="472"/>
      <c r="E222" s="135">
        <f t="shared" ref="E222" si="145">SUM(E216:E221)</f>
        <v>0</v>
      </c>
      <c r="F222" s="136">
        <f t="shared" ref="F222:P222" si="146">SUM(F216:F221)</f>
        <v>0</v>
      </c>
      <c r="G222" s="137">
        <f t="shared" si="146"/>
        <v>0</v>
      </c>
      <c r="H222" s="138">
        <f t="shared" si="146"/>
        <v>0</v>
      </c>
      <c r="I222" s="136">
        <f t="shared" si="146"/>
        <v>0</v>
      </c>
      <c r="J222" s="136">
        <f t="shared" si="146"/>
        <v>0</v>
      </c>
      <c r="K222" s="136">
        <f t="shared" si="146"/>
        <v>0</v>
      </c>
      <c r="L222" s="136">
        <f t="shared" si="146"/>
        <v>0</v>
      </c>
      <c r="M222" s="136">
        <f t="shared" si="146"/>
        <v>0</v>
      </c>
      <c r="N222" s="136">
        <f t="shared" si="146"/>
        <v>0</v>
      </c>
      <c r="O222" s="136">
        <f t="shared" si="146"/>
        <v>0</v>
      </c>
      <c r="P222" s="137">
        <f t="shared" si="146"/>
        <v>0</v>
      </c>
      <c r="Q222" s="116"/>
      <c r="R222" s="155">
        <f>SUM(E222:P222)</f>
        <v>0</v>
      </c>
    </row>
    <row r="223" spans="1:18" ht="15.6" hidden="1" customHeight="1" x14ac:dyDescent="0.25">
      <c r="A223" s="20"/>
      <c r="B223" s="464" t="s">
        <v>31</v>
      </c>
      <c r="C223" s="465"/>
      <c r="D223" s="466"/>
      <c r="E223" s="162">
        <f>+'Actual Time'!E223*'Monthly Pay Rates'!E$28</f>
        <v>0</v>
      </c>
      <c r="F223" s="163">
        <f>+'Actual Time'!F223*'Monthly Pay Rates'!F$28</f>
        <v>0</v>
      </c>
      <c r="G223" s="164">
        <f>+'Actual Time'!G223*'Monthly Pay Rates'!G$28</f>
        <v>0</v>
      </c>
      <c r="H223" s="165">
        <f>+'Actual Time'!H223*'Monthly Pay Rates'!H$28</f>
        <v>0</v>
      </c>
      <c r="I223" s="163">
        <f>+'Actual Time'!I223*'Monthly Pay Rates'!I$28</f>
        <v>0</v>
      </c>
      <c r="J223" s="163">
        <f>+'Actual Time'!J223*'Monthly Pay Rates'!J$28</f>
        <v>0</v>
      </c>
      <c r="K223" s="163">
        <f>+'Actual Time'!K223*'Monthly Pay Rates'!K$28</f>
        <v>0</v>
      </c>
      <c r="L223" s="163">
        <f>+'Actual Time'!L223*'Monthly Pay Rates'!L$28</f>
        <v>0</v>
      </c>
      <c r="M223" s="163">
        <f>+'Actual Time'!M223*'Monthly Pay Rates'!M$28</f>
        <v>0</v>
      </c>
      <c r="N223" s="163">
        <f>+'Actual Time'!N223*'Monthly Pay Rates'!N$28</f>
        <v>0</v>
      </c>
      <c r="O223" s="163">
        <f>+'Actual Time'!O223*'Monthly Pay Rates'!O$28</f>
        <v>0</v>
      </c>
      <c r="P223" s="164">
        <f>+'Actual Time'!P223*'Monthly Pay Rates'!P$28</f>
        <v>0</v>
      </c>
      <c r="Q223" s="116"/>
      <c r="R223" s="152"/>
    </row>
    <row r="224" spans="1:18" ht="15.6" hidden="1" customHeight="1" thickBot="1" x14ac:dyDescent="0.3">
      <c r="A224" s="20"/>
      <c r="B224" s="473" t="s">
        <v>32</v>
      </c>
      <c r="C224" s="474"/>
      <c r="D224" s="475"/>
      <c r="E224" s="139">
        <f>IF(+'Actual Time'!E224=" ",0,+'Actual Time'!E224*'Monthly Pay Rates'!E$28)</f>
        <v>0</v>
      </c>
      <c r="F224" s="140">
        <f>IF(+'Actual Time'!F224=" ",0,+'Actual Time'!F224*'Monthly Pay Rates'!F$28)</f>
        <v>0</v>
      </c>
      <c r="G224" s="141">
        <f>IF(+'Actual Time'!G224=" ",0,+'Actual Time'!G224*'Monthly Pay Rates'!G$28)</f>
        <v>0</v>
      </c>
      <c r="H224" s="142">
        <f>IF(+'Actual Time'!H224=" ",0,+'Actual Time'!H224*'Monthly Pay Rates'!H$28)</f>
        <v>0</v>
      </c>
      <c r="I224" s="140">
        <f>IF(+'Actual Time'!I224=" ",0,+'Actual Time'!I224*'Monthly Pay Rates'!I$28)</f>
        <v>0</v>
      </c>
      <c r="J224" s="140">
        <f>IF(+'Actual Time'!J224=" ",0,+'Actual Time'!J224*'Monthly Pay Rates'!J$28)</f>
        <v>0</v>
      </c>
      <c r="K224" s="140">
        <f>IF(+'Actual Time'!K224=" ",0,+'Actual Time'!K224*'Monthly Pay Rates'!K$28)</f>
        <v>0</v>
      </c>
      <c r="L224" s="140">
        <f>IF(+'Actual Time'!L224=" ",0,+'Actual Time'!L224*'Monthly Pay Rates'!L$28)</f>
        <v>0</v>
      </c>
      <c r="M224" s="140">
        <f>IF(+'Actual Time'!M224=" ",0,+'Actual Time'!M224*'Monthly Pay Rates'!M$28)</f>
        <v>0</v>
      </c>
      <c r="N224" s="140">
        <f>IF(+'Actual Time'!N224=" ",0,+'Actual Time'!N224*'Monthly Pay Rates'!N$28)</f>
        <v>0</v>
      </c>
      <c r="O224" s="140">
        <f>IF(+'Actual Time'!O224=" ",0,+'Actual Time'!O224*'Monthly Pay Rates'!O$28)</f>
        <v>0</v>
      </c>
      <c r="P224" s="141">
        <f>IF(+'Actual Time'!P224=" ",0,+'Actual Time'!P224*'Monthly Pay Rates'!P$28)</f>
        <v>0</v>
      </c>
      <c r="Q224" s="116"/>
      <c r="R224" s="153"/>
    </row>
    <row r="225" spans="1:18" ht="15.75" hidden="1" customHeight="1" thickTop="1" thickBot="1" x14ac:dyDescent="0.3">
      <c r="A225" s="20"/>
      <c r="B225" s="458" t="s">
        <v>118</v>
      </c>
      <c r="C225" s="459"/>
      <c r="D225" s="460"/>
      <c r="E225" s="143">
        <f t="shared" ref="E225:J225" si="147">SUM(E222:E224)</f>
        <v>0</v>
      </c>
      <c r="F225" s="144">
        <f t="shared" si="147"/>
        <v>0</v>
      </c>
      <c r="G225" s="145">
        <f t="shared" si="147"/>
        <v>0</v>
      </c>
      <c r="H225" s="146">
        <f t="shared" si="147"/>
        <v>0</v>
      </c>
      <c r="I225" s="144">
        <f t="shared" si="147"/>
        <v>0</v>
      </c>
      <c r="J225" s="144">
        <f t="shared" si="147"/>
        <v>0</v>
      </c>
      <c r="K225" s="144">
        <f t="shared" ref="K225:P225" si="148">SUM(K222:K224)</f>
        <v>0</v>
      </c>
      <c r="L225" s="144">
        <f t="shared" si="148"/>
        <v>0</v>
      </c>
      <c r="M225" s="144">
        <f t="shared" si="148"/>
        <v>0</v>
      </c>
      <c r="N225" s="144">
        <f t="shared" si="148"/>
        <v>0</v>
      </c>
      <c r="O225" s="144">
        <f t="shared" si="148"/>
        <v>0</v>
      </c>
      <c r="P225" s="145">
        <f t="shared" si="148"/>
        <v>0</v>
      </c>
      <c r="Q225" s="116"/>
      <c r="R225" s="154">
        <f>SUM(E225:P225)</f>
        <v>0</v>
      </c>
    </row>
    <row r="226" spans="1:18" ht="15.75" hidden="1" customHeight="1" thickBot="1" x14ac:dyDescent="0.3">
      <c r="A226" s="25"/>
      <c r="B226" s="128"/>
      <c r="C226" s="128"/>
      <c r="D226" s="128"/>
      <c r="E226" s="122"/>
      <c r="F226" s="122"/>
      <c r="G226" s="122"/>
      <c r="H226" s="122"/>
      <c r="I226" s="122"/>
      <c r="J226" s="122"/>
      <c r="K226" s="122"/>
      <c r="L226" s="122"/>
      <c r="M226" s="122"/>
      <c r="N226" s="122"/>
      <c r="O226" s="122"/>
      <c r="P226" s="122"/>
      <c r="Q226" s="116"/>
      <c r="R226" s="117"/>
    </row>
    <row r="227" spans="1:18" ht="15.75" hidden="1" customHeight="1" thickBot="1" x14ac:dyDescent="0.3">
      <c r="A227" s="125">
        <f>+'Actual Time'!A227</f>
        <v>19</v>
      </c>
      <c r="B227" s="156" t="str">
        <f>'Monthly Pay Rates'!B29</f>
        <v/>
      </c>
      <c r="C227" s="157"/>
      <c r="D227" s="157"/>
      <c r="E227" s="55"/>
      <c r="F227" s="56"/>
      <c r="G227" s="57"/>
      <c r="H227" s="56"/>
      <c r="I227" s="56"/>
      <c r="J227" s="56"/>
      <c r="K227" s="56"/>
      <c r="L227" s="56"/>
      <c r="M227" s="56"/>
      <c r="N227" s="56"/>
      <c r="O227" s="56"/>
      <c r="P227" s="57"/>
      <c r="R227" s="148"/>
    </row>
    <row r="228" spans="1:18" ht="32.450000000000003" hidden="1" customHeight="1" x14ac:dyDescent="0.25">
      <c r="A228" s="20"/>
      <c r="B228" s="461" t="s">
        <v>12</v>
      </c>
      <c r="C228" s="462"/>
      <c r="D228" s="463"/>
      <c r="E228" s="158">
        <f>+'Actual Time'!E228*'Monthly Pay Rates'!E$29</f>
        <v>0</v>
      </c>
      <c r="F228" s="159">
        <f>+'Actual Time'!F228*'Monthly Pay Rates'!F$29</f>
        <v>0</v>
      </c>
      <c r="G228" s="160">
        <f>+'Actual Time'!G228*'Monthly Pay Rates'!G$29</f>
        <v>0</v>
      </c>
      <c r="H228" s="161">
        <f>+'Actual Time'!H228*'Monthly Pay Rates'!H$29</f>
        <v>0</v>
      </c>
      <c r="I228" s="159">
        <f>+'Actual Time'!I228*'Monthly Pay Rates'!I$29</f>
        <v>0</v>
      </c>
      <c r="J228" s="159">
        <f>+'Actual Time'!J228*'Monthly Pay Rates'!J$29</f>
        <v>0</v>
      </c>
      <c r="K228" s="159">
        <f>+'Actual Time'!K228*'Monthly Pay Rates'!K$29</f>
        <v>0</v>
      </c>
      <c r="L228" s="159">
        <f>+'Actual Time'!L228*'Monthly Pay Rates'!L$29</f>
        <v>0</v>
      </c>
      <c r="M228" s="159">
        <f>+'Actual Time'!M228*'Monthly Pay Rates'!M$29</f>
        <v>0</v>
      </c>
      <c r="N228" s="159">
        <f>+'Actual Time'!N228*'Monthly Pay Rates'!N$29</f>
        <v>0</v>
      </c>
      <c r="O228" s="159">
        <f>+'Actual Time'!O228*'Monthly Pay Rates'!O$29</f>
        <v>0</v>
      </c>
      <c r="P228" s="160">
        <f>+'Actual Time'!P228*'Monthly Pay Rates'!P$29</f>
        <v>0</v>
      </c>
      <c r="Q228" s="116"/>
      <c r="R228" s="149"/>
    </row>
    <row r="229" spans="1:18" ht="45.6" hidden="1" customHeight="1" x14ac:dyDescent="0.25">
      <c r="A229" s="20"/>
      <c r="B229" s="464" t="s">
        <v>18</v>
      </c>
      <c r="C229" s="465"/>
      <c r="D229" s="466"/>
      <c r="E229" s="162">
        <f>+'Actual Time'!E229*'Monthly Pay Rates'!E$29</f>
        <v>0</v>
      </c>
      <c r="F229" s="163">
        <f>+'Actual Time'!F229*'Monthly Pay Rates'!F$29</f>
        <v>0</v>
      </c>
      <c r="G229" s="164">
        <f>+'Actual Time'!G229*'Monthly Pay Rates'!G$29</f>
        <v>0</v>
      </c>
      <c r="H229" s="165">
        <f>+'Actual Time'!H229*'Monthly Pay Rates'!H$29</f>
        <v>0</v>
      </c>
      <c r="I229" s="163">
        <f>+'Actual Time'!I229*'Monthly Pay Rates'!I$29</f>
        <v>0</v>
      </c>
      <c r="J229" s="163">
        <f>+'Actual Time'!J229*'Monthly Pay Rates'!J$29</f>
        <v>0</v>
      </c>
      <c r="K229" s="163">
        <f>+'Actual Time'!K229*'Monthly Pay Rates'!K$29</f>
        <v>0</v>
      </c>
      <c r="L229" s="163">
        <f>+'Actual Time'!L229*'Monthly Pay Rates'!L$29</f>
        <v>0</v>
      </c>
      <c r="M229" s="163">
        <f>+'Actual Time'!M229*'Monthly Pay Rates'!M$29</f>
        <v>0</v>
      </c>
      <c r="N229" s="163">
        <f>+'Actual Time'!N229*'Monthly Pay Rates'!N$29</f>
        <v>0</v>
      </c>
      <c r="O229" s="163">
        <f>+'Actual Time'!O229*'Monthly Pay Rates'!O$29</f>
        <v>0</v>
      </c>
      <c r="P229" s="164">
        <f>+'Actual Time'!P229*'Monthly Pay Rates'!P$29</f>
        <v>0</v>
      </c>
      <c r="Q229" s="116"/>
      <c r="R229" s="150"/>
    </row>
    <row r="230" spans="1:18" ht="29.45" hidden="1" customHeight="1" x14ac:dyDescent="0.25">
      <c r="A230" s="20"/>
      <c r="B230" s="467" t="s">
        <v>15</v>
      </c>
      <c r="C230" s="468"/>
      <c r="D230" s="469"/>
      <c r="E230" s="162">
        <f>+'Actual Time'!E230*'Monthly Pay Rates'!E$29</f>
        <v>0</v>
      </c>
      <c r="F230" s="163">
        <f>+'Actual Time'!F230*'Monthly Pay Rates'!F$29</f>
        <v>0</v>
      </c>
      <c r="G230" s="164">
        <f>+'Actual Time'!G230*'Monthly Pay Rates'!G$29</f>
        <v>0</v>
      </c>
      <c r="H230" s="165">
        <f>+'Actual Time'!H230*'Monthly Pay Rates'!H$29</f>
        <v>0</v>
      </c>
      <c r="I230" s="163">
        <f>+'Actual Time'!I230*'Monthly Pay Rates'!I$29</f>
        <v>0</v>
      </c>
      <c r="J230" s="163">
        <f>+'Actual Time'!J230*'Monthly Pay Rates'!J$29</f>
        <v>0</v>
      </c>
      <c r="K230" s="163">
        <f>+'Actual Time'!K230*'Monthly Pay Rates'!K$29</f>
        <v>0</v>
      </c>
      <c r="L230" s="163">
        <f>+'Actual Time'!L230*'Monthly Pay Rates'!L$29</f>
        <v>0</v>
      </c>
      <c r="M230" s="163">
        <f>+'Actual Time'!M230*'Monthly Pay Rates'!M$29</f>
        <v>0</v>
      </c>
      <c r="N230" s="163">
        <f>+'Actual Time'!N230*'Monthly Pay Rates'!N$29</f>
        <v>0</v>
      </c>
      <c r="O230" s="163">
        <f>+'Actual Time'!O230*'Monthly Pay Rates'!O$29</f>
        <v>0</v>
      </c>
      <c r="P230" s="164">
        <f>+'Actual Time'!P230*'Monthly Pay Rates'!P$29</f>
        <v>0</v>
      </c>
      <c r="Q230" s="116"/>
      <c r="R230" s="150"/>
    </row>
    <row r="231" spans="1:18" ht="31.9" hidden="1" customHeight="1" x14ac:dyDescent="0.25">
      <c r="A231" s="20"/>
      <c r="B231" s="467" t="s">
        <v>13</v>
      </c>
      <c r="C231" s="468"/>
      <c r="D231" s="469"/>
      <c r="E231" s="162">
        <f>+'Actual Time'!E231*'Monthly Pay Rates'!E$29</f>
        <v>0</v>
      </c>
      <c r="F231" s="163">
        <f>+'Actual Time'!F231*'Monthly Pay Rates'!F$29</f>
        <v>0</v>
      </c>
      <c r="G231" s="164">
        <f>+'Actual Time'!G231*'Monthly Pay Rates'!G$29</f>
        <v>0</v>
      </c>
      <c r="H231" s="165">
        <f>+'Actual Time'!H231*'Monthly Pay Rates'!H$29</f>
        <v>0</v>
      </c>
      <c r="I231" s="163">
        <f>+'Actual Time'!I231*'Monthly Pay Rates'!I$29</f>
        <v>0</v>
      </c>
      <c r="J231" s="163">
        <f>+'Actual Time'!J231*'Monthly Pay Rates'!J$29</f>
        <v>0</v>
      </c>
      <c r="K231" s="163">
        <f>+'Actual Time'!K231*'Monthly Pay Rates'!K$29</f>
        <v>0</v>
      </c>
      <c r="L231" s="163">
        <f>+'Actual Time'!L231*'Monthly Pay Rates'!L$29</f>
        <v>0</v>
      </c>
      <c r="M231" s="163">
        <f>+'Actual Time'!M231*'Monthly Pay Rates'!M$29</f>
        <v>0</v>
      </c>
      <c r="N231" s="163">
        <f>+'Actual Time'!N231*'Monthly Pay Rates'!N$29</f>
        <v>0</v>
      </c>
      <c r="O231" s="163">
        <f>+'Actual Time'!O231*'Monthly Pay Rates'!O$29</f>
        <v>0</v>
      </c>
      <c r="P231" s="164">
        <f>+'Actual Time'!P231*'Monthly Pay Rates'!P$29</f>
        <v>0</v>
      </c>
      <c r="Q231" s="116"/>
      <c r="R231" s="150"/>
    </row>
    <row r="232" spans="1:18" ht="29.45" hidden="1" customHeight="1" x14ac:dyDescent="0.25">
      <c r="A232" s="20"/>
      <c r="B232" s="467" t="s">
        <v>14</v>
      </c>
      <c r="C232" s="468"/>
      <c r="D232" s="469"/>
      <c r="E232" s="162">
        <f>+'Actual Time'!E232*'Monthly Pay Rates'!E$29</f>
        <v>0</v>
      </c>
      <c r="F232" s="163">
        <f>+'Actual Time'!F232*'Monthly Pay Rates'!F$29</f>
        <v>0</v>
      </c>
      <c r="G232" s="164">
        <f>+'Actual Time'!G232*'Monthly Pay Rates'!G$29</f>
        <v>0</v>
      </c>
      <c r="H232" s="165">
        <f>+'Actual Time'!H232*'Monthly Pay Rates'!H$29</f>
        <v>0</v>
      </c>
      <c r="I232" s="163">
        <f>+'Actual Time'!I232*'Monthly Pay Rates'!I$29</f>
        <v>0</v>
      </c>
      <c r="J232" s="163">
        <f>+'Actual Time'!J232*'Monthly Pay Rates'!J$29</f>
        <v>0</v>
      </c>
      <c r="K232" s="163">
        <f>+'Actual Time'!K232*'Monthly Pay Rates'!K$29</f>
        <v>0</v>
      </c>
      <c r="L232" s="163">
        <f>+'Actual Time'!L232*'Monthly Pay Rates'!L$29</f>
        <v>0</v>
      </c>
      <c r="M232" s="163">
        <f>+'Actual Time'!M232*'Monthly Pay Rates'!M$29</f>
        <v>0</v>
      </c>
      <c r="N232" s="163">
        <f>+'Actual Time'!N232*'Monthly Pay Rates'!N$29</f>
        <v>0</v>
      </c>
      <c r="O232" s="163">
        <f>+'Actual Time'!O232*'Monthly Pay Rates'!O$29</f>
        <v>0</v>
      </c>
      <c r="P232" s="164">
        <f>+'Actual Time'!P232*'Monthly Pay Rates'!P$29</f>
        <v>0</v>
      </c>
      <c r="Q232" s="116"/>
      <c r="R232" s="150"/>
    </row>
    <row r="233" spans="1:18" ht="15.75" hidden="1" customHeight="1" thickBot="1" x14ac:dyDescent="0.3">
      <c r="A233" s="20"/>
      <c r="B233" s="464" t="s">
        <v>16</v>
      </c>
      <c r="C233" s="465"/>
      <c r="D233" s="466"/>
      <c r="E233" s="166">
        <f>+'Actual Time'!E233*'Monthly Pay Rates'!E$29</f>
        <v>0</v>
      </c>
      <c r="F233" s="167">
        <f>+'Actual Time'!F233*'Monthly Pay Rates'!F$29</f>
        <v>0</v>
      </c>
      <c r="G233" s="168">
        <f>+'Actual Time'!G233*'Monthly Pay Rates'!G$29</f>
        <v>0</v>
      </c>
      <c r="H233" s="169">
        <f>+'Actual Time'!H233*'Monthly Pay Rates'!H$29</f>
        <v>0</v>
      </c>
      <c r="I233" s="167">
        <f>+'Actual Time'!I233*'Monthly Pay Rates'!I$29</f>
        <v>0</v>
      </c>
      <c r="J233" s="167">
        <f>+'Actual Time'!J233*'Monthly Pay Rates'!J$29</f>
        <v>0</v>
      </c>
      <c r="K233" s="167">
        <f>+'Actual Time'!K233*'Monthly Pay Rates'!K$29</f>
        <v>0</v>
      </c>
      <c r="L233" s="167">
        <f>+'Actual Time'!L233*'Monthly Pay Rates'!L$29</f>
        <v>0</v>
      </c>
      <c r="M233" s="167">
        <f>+'Actual Time'!M233*'Monthly Pay Rates'!M$29</f>
        <v>0</v>
      </c>
      <c r="N233" s="167">
        <f>+'Actual Time'!N233*'Monthly Pay Rates'!N$29</f>
        <v>0</v>
      </c>
      <c r="O233" s="167">
        <f>+'Actual Time'!O233*'Monthly Pay Rates'!O$29</f>
        <v>0</v>
      </c>
      <c r="P233" s="168">
        <f>+'Actual Time'!P233*'Monthly Pay Rates'!P$29</f>
        <v>0</v>
      </c>
      <c r="Q233" s="116"/>
      <c r="R233" s="151"/>
    </row>
    <row r="234" spans="1:18" ht="15.6" hidden="1" customHeight="1" thickTop="1" x14ac:dyDescent="0.25">
      <c r="A234" s="20"/>
      <c r="B234" s="470" t="s">
        <v>120</v>
      </c>
      <c r="C234" s="471"/>
      <c r="D234" s="472"/>
      <c r="E234" s="135">
        <f t="shared" ref="E234" si="149">SUM(E228:E233)</f>
        <v>0</v>
      </c>
      <c r="F234" s="136">
        <f t="shared" ref="F234:P234" si="150">SUM(F228:F233)</f>
        <v>0</v>
      </c>
      <c r="G234" s="137">
        <f t="shared" si="150"/>
        <v>0</v>
      </c>
      <c r="H234" s="138">
        <f t="shared" si="150"/>
        <v>0</v>
      </c>
      <c r="I234" s="136">
        <f t="shared" si="150"/>
        <v>0</v>
      </c>
      <c r="J234" s="136">
        <f t="shared" si="150"/>
        <v>0</v>
      </c>
      <c r="K234" s="136">
        <f t="shared" si="150"/>
        <v>0</v>
      </c>
      <c r="L234" s="136">
        <f t="shared" si="150"/>
        <v>0</v>
      </c>
      <c r="M234" s="136">
        <f t="shared" si="150"/>
        <v>0</v>
      </c>
      <c r="N234" s="136">
        <f t="shared" si="150"/>
        <v>0</v>
      </c>
      <c r="O234" s="136">
        <f t="shared" si="150"/>
        <v>0</v>
      </c>
      <c r="P234" s="137">
        <f t="shared" si="150"/>
        <v>0</v>
      </c>
      <c r="Q234" s="116"/>
      <c r="R234" s="155">
        <f>SUM(E234:P234)</f>
        <v>0</v>
      </c>
    </row>
    <row r="235" spans="1:18" ht="15.6" hidden="1" customHeight="1" x14ac:dyDescent="0.25">
      <c r="A235" s="20"/>
      <c r="B235" s="464" t="s">
        <v>31</v>
      </c>
      <c r="C235" s="465"/>
      <c r="D235" s="466"/>
      <c r="E235" s="162">
        <f>+'Actual Time'!E235*'Monthly Pay Rates'!E$29</f>
        <v>0</v>
      </c>
      <c r="F235" s="163">
        <f>+'Actual Time'!F235*'Monthly Pay Rates'!F$29</f>
        <v>0</v>
      </c>
      <c r="G235" s="164">
        <f>+'Actual Time'!G235*'Monthly Pay Rates'!G$29</f>
        <v>0</v>
      </c>
      <c r="H235" s="165">
        <f>+'Actual Time'!H235*'Monthly Pay Rates'!H$29</f>
        <v>0</v>
      </c>
      <c r="I235" s="163">
        <f>+'Actual Time'!I235*'Monthly Pay Rates'!I$29</f>
        <v>0</v>
      </c>
      <c r="J235" s="163">
        <f>+'Actual Time'!J235*'Monthly Pay Rates'!J$29</f>
        <v>0</v>
      </c>
      <c r="K235" s="163">
        <f>+'Actual Time'!K235*'Monthly Pay Rates'!K$29</f>
        <v>0</v>
      </c>
      <c r="L235" s="163">
        <f>+'Actual Time'!L235*'Monthly Pay Rates'!L$29</f>
        <v>0</v>
      </c>
      <c r="M235" s="163">
        <f>+'Actual Time'!M235*'Monthly Pay Rates'!M$29</f>
        <v>0</v>
      </c>
      <c r="N235" s="163">
        <f>+'Actual Time'!N235*'Monthly Pay Rates'!N$29</f>
        <v>0</v>
      </c>
      <c r="O235" s="163">
        <f>+'Actual Time'!O235*'Monthly Pay Rates'!O$29</f>
        <v>0</v>
      </c>
      <c r="P235" s="164">
        <f>+'Actual Time'!P235*'Monthly Pay Rates'!P$29</f>
        <v>0</v>
      </c>
      <c r="Q235" s="116"/>
      <c r="R235" s="152"/>
    </row>
    <row r="236" spans="1:18" ht="15.6" hidden="1" customHeight="1" thickBot="1" x14ac:dyDescent="0.3">
      <c r="A236" s="20"/>
      <c r="B236" s="473" t="s">
        <v>32</v>
      </c>
      <c r="C236" s="474"/>
      <c r="D236" s="475"/>
      <c r="E236" s="139">
        <f>IF(+'Actual Time'!E236=" ",0,+'Actual Time'!E236*'Monthly Pay Rates'!E$29)</f>
        <v>0</v>
      </c>
      <c r="F236" s="140">
        <f>IF(+'Actual Time'!F236=" ",0,+'Actual Time'!F236*'Monthly Pay Rates'!F$29)</f>
        <v>0</v>
      </c>
      <c r="G236" s="141">
        <f>IF(+'Actual Time'!G236=" ",0,+'Actual Time'!G236*'Monthly Pay Rates'!G$29)</f>
        <v>0</v>
      </c>
      <c r="H236" s="142">
        <f>IF(+'Actual Time'!H236=" ",0,+'Actual Time'!H236*'Monthly Pay Rates'!H$29)</f>
        <v>0</v>
      </c>
      <c r="I236" s="140">
        <f>IF(+'Actual Time'!I236=" ",0,+'Actual Time'!I236*'Monthly Pay Rates'!I$29)</f>
        <v>0</v>
      </c>
      <c r="J236" s="140">
        <f>IF(+'Actual Time'!J236=" ",0,+'Actual Time'!J236*'Monthly Pay Rates'!J$29)</f>
        <v>0</v>
      </c>
      <c r="K236" s="140">
        <f>IF(+'Actual Time'!K236=" ",0,+'Actual Time'!K236*'Monthly Pay Rates'!K$29)</f>
        <v>0</v>
      </c>
      <c r="L236" s="140">
        <f>IF(+'Actual Time'!L236=" ",0,+'Actual Time'!L236*'Monthly Pay Rates'!L$29)</f>
        <v>0</v>
      </c>
      <c r="M236" s="140">
        <f>IF(+'Actual Time'!M236=" ",0,+'Actual Time'!M236*'Monthly Pay Rates'!M$29)</f>
        <v>0</v>
      </c>
      <c r="N236" s="140">
        <f>IF(+'Actual Time'!N236=" ",0,+'Actual Time'!N236*'Monthly Pay Rates'!N$29)</f>
        <v>0</v>
      </c>
      <c r="O236" s="140">
        <f>IF(+'Actual Time'!O236=" ",0,+'Actual Time'!O236*'Monthly Pay Rates'!O$29)</f>
        <v>0</v>
      </c>
      <c r="P236" s="141">
        <f>IF(+'Actual Time'!P236=" ",0,+'Actual Time'!P236*'Monthly Pay Rates'!P$29)</f>
        <v>0</v>
      </c>
      <c r="Q236" s="116"/>
      <c r="R236" s="153"/>
    </row>
    <row r="237" spans="1:18" ht="15.75" hidden="1" customHeight="1" thickTop="1" thickBot="1" x14ac:dyDescent="0.3">
      <c r="A237" s="20"/>
      <c r="B237" s="458" t="s">
        <v>118</v>
      </c>
      <c r="C237" s="459"/>
      <c r="D237" s="460"/>
      <c r="E237" s="143">
        <f t="shared" ref="E237:J237" si="151">SUM(E234:E236)</f>
        <v>0</v>
      </c>
      <c r="F237" s="144">
        <f t="shared" si="151"/>
        <v>0</v>
      </c>
      <c r="G237" s="145">
        <f t="shared" si="151"/>
        <v>0</v>
      </c>
      <c r="H237" s="146">
        <f t="shared" si="151"/>
        <v>0</v>
      </c>
      <c r="I237" s="144">
        <f t="shared" si="151"/>
        <v>0</v>
      </c>
      <c r="J237" s="144">
        <f t="shared" si="151"/>
        <v>0</v>
      </c>
      <c r="K237" s="144">
        <f t="shared" ref="K237:P237" si="152">SUM(K234:K236)</f>
        <v>0</v>
      </c>
      <c r="L237" s="144">
        <f t="shared" si="152"/>
        <v>0</v>
      </c>
      <c r="M237" s="144">
        <f t="shared" si="152"/>
        <v>0</v>
      </c>
      <c r="N237" s="144">
        <f t="shared" si="152"/>
        <v>0</v>
      </c>
      <c r="O237" s="144">
        <f t="shared" si="152"/>
        <v>0</v>
      </c>
      <c r="P237" s="145">
        <f t="shared" si="152"/>
        <v>0</v>
      </c>
      <c r="Q237" s="116"/>
      <c r="R237" s="154">
        <f>SUM(E237:P237)</f>
        <v>0</v>
      </c>
    </row>
    <row r="238" spans="1:18" ht="15.75" hidden="1" customHeight="1" thickBot="1" x14ac:dyDescent="0.3">
      <c r="A238" s="25"/>
      <c r="B238" s="128"/>
      <c r="C238" s="128"/>
      <c r="D238" s="128"/>
      <c r="E238" s="122"/>
      <c r="F238" s="122"/>
      <c r="G238" s="122"/>
      <c r="H238" s="122"/>
      <c r="I238" s="122"/>
      <c r="J238" s="122"/>
      <c r="K238" s="122"/>
      <c r="L238" s="122"/>
      <c r="M238" s="122"/>
      <c r="N238" s="122"/>
      <c r="O238" s="122"/>
      <c r="P238" s="122"/>
      <c r="Q238" s="116"/>
      <c r="R238" s="117"/>
    </row>
    <row r="239" spans="1:18" ht="15.75" hidden="1" customHeight="1" thickBot="1" x14ac:dyDescent="0.3">
      <c r="A239" s="125">
        <f>+'Actual Time'!A239</f>
        <v>20</v>
      </c>
      <c r="B239" s="156" t="str">
        <f>'Monthly Pay Rates'!B30</f>
        <v/>
      </c>
      <c r="C239" s="157"/>
      <c r="D239" s="157"/>
      <c r="E239" s="55"/>
      <c r="F239" s="56"/>
      <c r="G239" s="57"/>
      <c r="H239" s="56"/>
      <c r="I239" s="56"/>
      <c r="J239" s="56"/>
      <c r="K239" s="56"/>
      <c r="L239" s="56"/>
      <c r="M239" s="56"/>
      <c r="N239" s="56"/>
      <c r="O239" s="56"/>
      <c r="P239" s="57"/>
      <c r="R239" s="148"/>
    </row>
    <row r="240" spans="1:18" ht="32.450000000000003" hidden="1" customHeight="1" x14ac:dyDescent="0.25">
      <c r="A240" s="20"/>
      <c r="B240" s="461" t="s">
        <v>12</v>
      </c>
      <c r="C240" s="462"/>
      <c r="D240" s="463"/>
      <c r="E240" s="158">
        <f>+'Actual Time'!E240*'Monthly Pay Rates'!E$30</f>
        <v>0</v>
      </c>
      <c r="F240" s="159">
        <f>+'Actual Time'!F240*'Monthly Pay Rates'!F$30</f>
        <v>0</v>
      </c>
      <c r="G240" s="160">
        <f>+'Actual Time'!G240*'Monthly Pay Rates'!G$30</f>
        <v>0</v>
      </c>
      <c r="H240" s="161">
        <f>+'Actual Time'!H240*'Monthly Pay Rates'!H$30</f>
        <v>0</v>
      </c>
      <c r="I240" s="159">
        <f>+'Actual Time'!I240*'Monthly Pay Rates'!I$30</f>
        <v>0</v>
      </c>
      <c r="J240" s="159">
        <f>+'Actual Time'!J240*'Monthly Pay Rates'!J$30</f>
        <v>0</v>
      </c>
      <c r="K240" s="159">
        <f>+'Actual Time'!K240*'Monthly Pay Rates'!K$30</f>
        <v>0</v>
      </c>
      <c r="L240" s="159">
        <f>+'Actual Time'!L240*'Monthly Pay Rates'!L$30</f>
        <v>0</v>
      </c>
      <c r="M240" s="159">
        <f>+'Actual Time'!M240*'Monthly Pay Rates'!M$30</f>
        <v>0</v>
      </c>
      <c r="N240" s="159">
        <f>+'Actual Time'!N240*'Monthly Pay Rates'!N$30</f>
        <v>0</v>
      </c>
      <c r="O240" s="159">
        <f>+'Actual Time'!O240*'Monthly Pay Rates'!O$30</f>
        <v>0</v>
      </c>
      <c r="P240" s="160">
        <f>+'Actual Time'!P240*'Monthly Pay Rates'!P$30</f>
        <v>0</v>
      </c>
      <c r="Q240" s="116"/>
      <c r="R240" s="149"/>
    </row>
    <row r="241" spans="1:18" ht="45.6" hidden="1" customHeight="1" x14ac:dyDescent="0.25">
      <c r="A241" s="20"/>
      <c r="B241" s="464" t="s">
        <v>18</v>
      </c>
      <c r="C241" s="465"/>
      <c r="D241" s="466"/>
      <c r="E241" s="162">
        <f>+'Actual Time'!E241*'Monthly Pay Rates'!E$30</f>
        <v>0</v>
      </c>
      <c r="F241" s="163">
        <f>+'Actual Time'!F241*'Monthly Pay Rates'!F$30</f>
        <v>0</v>
      </c>
      <c r="G241" s="164">
        <f>+'Actual Time'!G241*'Monthly Pay Rates'!G$30</f>
        <v>0</v>
      </c>
      <c r="H241" s="165">
        <f>+'Actual Time'!H241*'Monthly Pay Rates'!H$30</f>
        <v>0</v>
      </c>
      <c r="I241" s="163">
        <f>+'Actual Time'!I241*'Monthly Pay Rates'!I$30</f>
        <v>0</v>
      </c>
      <c r="J241" s="163">
        <f>+'Actual Time'!J241*'Monthly Pay Rates'!J$30</f>
        <v>0</v>
      </c>
      <c r="K241" s="163">
        <f>+'Actual Time'!K241*'Monthly Pay Rates'!K$30</f>
        <v>0</v>
      </c>
      <c r="L241" s="163">
        <f>+'Actual Time'!L241*'Monthly Pay Rates'!L$30</f>
        <v>0</v>
      </c>
      <c r="M241" s="163">
        <f>+'Actual Time'!M241*'Monthly Pay Rates'!M$30</f>
        <v>0</v>
      </c>
      <c r="N241" s="163">
        <f>+'Actual Time'!N241*'Monthly Pay Rates'!N$30</f>
        <v>0</v>
      </c>
      <c r="O241" s="163">
        <f>+'Actual Time'!O241*'Monthly Pay Rates'!O$30</f>
        <v>0</v>
      </c>
      <c r="P241" s="164">
        <f>+'Actual Time'!P241*'Monthly Pay Rates'!P$30</f>
        <v>0</v>
      </c>
      <c r="Q241" s="116"/>
      <c r="R241" s="150"/>
    </row>
    <row r="242" spans="1:18" ht="29.45" hidden="1" customHeight="1" x14ac:dyDescent="0.25">
      <c r="A242" s="20"/>
      <c r="B242" s="467" t="s">
        <v>15</v>
      </c>
      <c r="C242" s="468"/>
      <c r="D242" s="469"/>
      <c r="E242" s="162">
        <f>+'Actual Time'!E242*'Monthly Pay Rates'!E$30</f>
        <v>0</v>
      </c>
      <c r="F242" s="163">
        <f>+'Actual Time'!F242*'Monthly Pay Rates'!F$30</f>
        <v>0</v>
      </c>
      <c r="G242" s="164">
        <f>+'Actual Time'!G242*'Monthly Pay Rates'!G$30</f>
        <v>0</v>
      </c>
      <c r="H242" s="165">
        <f>+'Actual Time'!H242*'Monthly Pay Rates'!H$30</f>
        <v>0</v>
      </c>
      <c r="I242" s="163">
        <f>+'Actual Time'!I242*'Monthly Pay Rates'!I$30</f>
        <v>0</v>
      </c>
      <c r="J242" s="163">
        <f>+'Actual Time'!J242*'Monthly Pay Rates'!J$30</f>
        <v>0</v>
      </c>
      <c r="K242" s="163">
        <f>+'Actual Time'!K242*'Monthly Pay Rates'!K$30</f>
        <v>0</v>
      </c>
      <c r="L242" s="163">
        <f>+'Actual Time'!L242*'Monthly Pay Rates'!L$30</f>
        <v>0</v>
      </c>
      <c r="M242" s="163">
        <f>+'Actual Time'!M242*'Monthly Pay Rates'!M$30</f>
        <v>0</v>
      </c>
      <c r="N242" s="163">
        <f>+'Actual Time'!N242*'Monthly Pay Rates'!N$30</f>
        <v>0</v>
      </c>
      <c r="O242" s="163">
        <f>+'Actual Time'!O242*'Monthly Pay Rates'!O$30</f>
        <v>0</v>
      </c>
      <c r="P242" s="164">
        <f>+'Actual Time'!P242*'Monthly Pay Rates'!P$30</f>
        <v>0</v>
      </c>
      <c r="Q242" s="116"/>
      <c r="R242" s="150"/>
    </row>
    <row r="243" spans="1:18" ht="31.9" hidden="1" customHeight="1" x14ac:dyDescent="0.25">
      <c r="A243" s="20"/>
      <c r="B243" s="467" t="s">
        <v>13</v>
      </c>
      <c r="C243" s="468"/>
      <c r="D243" s="469"/>
      <c r="E243" s="162">
        <f>+'Actual Time'!E243*'Monthly Pay Rates'!E$30</f>
        <v>0</v>
      </c>
      <c r="F243" s="163">
        <f>+'Actual Time'!F243*'Monthly Pay Rates'!F$30</f>
        <v>0</v>
      </c>
      <c r="G243" s="164">
        <f>+'Actual Time'!G243*'Monthly Pay Rates'!G$30</f>
        <v>0</v>
      </c>
      <c r="H243" s="165">
        <f>+'Actual Time'!H243*'Monthly Pay Rates'!H$30</f>
        <v>0</v>
      </c>
      <c r="I243" s="163">
        <f>+'Actual Time'!I243*'Monthly Pay Rates'!I$30</f>
        <v>0</v>
      </c>
      <c r="J243" s="163">
        <f>+'Actual Time'!J243*'Monthly Pay Rates'!J$30</f>
        <v>0</v>
      </c>
      <c r="K243" s="163">
        <f>+'Actual Time'!K243*'Monthly Pay Rates'!K$30</f>
        <v>0</v>
      </c>
      <c r="L243" s="163">
        <f>+'Actual Time'!L243*'Monthly Pay Rates'!L$30</f>
        <v>0</v>
      </c>
      <c r="M243" s="163">
        <f>+'Actual Time'!M243*'Monthly Pay Rates'!M$30</f>
        <v>0</v>
      </c>
      <c r="N243" s="163">
        <f>+'Actual Time'!N243*'Monthly Pay Rates'!N$30</f>
        <v>0</v>
      </c>
      <c r="O243" s="163">
        <f>+'Actual Time'!O243*'Monthly Pay Rates'!O$30</f>
        <v>0</v>
      </c>
      <c r="P243" s="164">
        <f>+'Actual Time'!P243*'Monthly Pay Rates'!P$30</f>
        <v>0</v>
      </c>
      <c r="Q243" s="116"/>
      <c r="R243" s="150"/>
    </row>
    <row r="244" spans="1:18" ht="29.45" hidden="1" customHeight="1" x14ac:dyDescent="0.25">
      <c r="A244" s="20"/>
      <c r="B244" s="467" t="s">
        <v>14</v>
      </c>
      <c r="C244" s="468"/>
      <c r="D244" s="469"/>
      <c r="E244" s="162">
        <f>+'Actual Time'!E244*'Monthly Pay Rates'!E$30</f>
        <v>0</v>
      </c>
      <c r="F244" s="163">
        <f>+'Actual Time'!F244*'Monthly Pay Rates'!F$30</f>
        <v>0</v>
      </c>
      <c r="G244" s="164">
        <f>+'Actual Time'!G244*'Monthly Pay Rates'!G$30</f>
        <v>0</v>
      </c>
      <c r="H244" s="165">
        <f>+'Actual Time'!H244*'Monthly Pay Rates'!H$30</f>
        <v>0</v>
      </c>
      <c r="I244" s="163">
        <f>+'Actual Time'!I244*'Monthly Pay Rates'!I$30</f>
        <v>0</v>
      </c>
      <c r="J244" s="163">
        <f>+'Actual Time'!J244*'Monthly Pay Rates'!J$30</f>
        <v>0</v>
      </c>
      <c r="K244" s="163">
        <f>+'Actual Time'!K244*'Monthly Pay Rates'!K$30</f>
        <v>0</v>
      </c>
      <c r="L244" s="163">
        <f>+'Actual Time'!L244*'Monthly Pay Rates'!L$30</f>
        <v>0</v>
      </c>
      <c r="M244" s="163">
        <f>+'Actual Time'!M244*'Monthly Pay Rates'!M$30</f>
        <v>0</v>
      </c>
      <c r="N244" s="163">
        <f>+'Actual Time'!N244*'Monthly Pay Rates'!N$30</f>
        <v>0</v>
      </c>
      <c r="O244" s="163">
        <f>+'Actual Time'!O244*'Monthly Pay Rates'!O$30</f>
        <v>0</v>
      </c>
      <c r="P244" s="164">
        <f>+'Actual Time'!P244*'Monthly Pay Rates'!P$30</f>
        <v>0</v>
      </c>
      <c r="Q244" s="116"/>
      <c r="R244" s="150"/>
    </row>
    <row r="245" spans="1:18" ht="15.75" hidden="1" customHeight="1" thickBot="1" x14ac:dyDescent="0.3">
      <c r="A245" s="20"/>
      <c r="B245" s="464" t="s">
        <v>16</v>
      </c>
      <c r="C245" s="465"/>
      <c r="D245" s="466"/>
      <c r="E245" s="166">
        <f>+'Actual Time'!E245*'Monthly Pay Rates'!E$30</f>
        <v>0</v>
      </c>
      <c r="F245" s="167">
        <f>+'Actual Time'!F245*'Monthly Pay Rates'!F$30</f>
        <v>0</v>
      </c>
      <c r="G245" s="168">
        <f>+'Actual Time'!G245*'Monthly Pay Rates'!G$30</f>
        <v>0</v>
      </c>
      <c r="H245" s="169">
        <f>+'Actual Time'!H245*'Monthly Pay Rates'!H$30</f>
        <v>0</v>
      </c>
      <c r="I245" s="167">
        <f>+'Actual Time'!I245*'Monthly Pay Rates'!I$30</f>
        <v>0</v>
      </c>
      <c r="J245" s="167">
        <f>+'Actual Time'!J245*'Monthly Pay Rates'!J$30</f>
        <v>0</v>
      </c>
      <c r="K245" s="167">
        <f>+'Actual Time'!K245*'Monthly Pay Rates'!K$30</f>
        <v>0</v>
      </c>
      <c r="L245" s="167">
        <f>+'Actual Time'!L245*'Monthly Pay Rates'!L$30</f>
        <v>0</v>
      </c>
      <c r="M245" s="167">
        <f>+'Actual Time'!M245*'Monthly Pay Rates'!M$30</f>
        <v>0</v>
      </c>
      <c r="N245" s="167">
        <f>+'Actual Time'!N245*'Monthly Pay Rates'!N$30</f>
        <v>0</v>
      </c>
      <c r="O245" s="167">
        <f>+'Actual Time'!O245*'Monthly Pay Rates'!O$30</f>
        <v>0</v>
      </c>
      <c r="P245" s="168">
        <f>+'Actual Time'!P245*'Monthly Pay Rates'!P$30</f>
        <v>0</v>
      </c>
      <c r="Q245" s="116"/>
      <c r="R245" s="151"/>
    </row>
    <row r="246" spans="1:18" ht="15.6" hidden="1" customHeight="1" thickTop="1" x14ac:dyDescent="0.25">
      <c r="A246" s="20"/>
      <c r="B246" s="470" t="s">
        <v>120</v>
      </c>
      <c r="C246" s="471"/>
      <c r="D246" s="472"/>
      <c r="E246" s="135">
        <f t="shared" ref="E246" si="153">SUM(E240:E245)</f>
        <v>0</v>
      </c>
      <c r="F246" s="136">
        <f t="shared" ref="F246:P246" si="154">SUM(F240:F245)</f>
        <v>0</v>
      </c>
      <c r="G246" s="137">
        <f t="shared" si="154"/>
        <v>0</v>
      </c>
      <c r="H246" s="138">
        <f t="shared" si="154"/>
        <v>0</v>
      </c>
      <c r="I246" s="136">
        <f t="shared" si="154"/>
        <v>0</v>
      </c>
      <c r="J246" s="136">
        <f t="shared" si="154"/>
        <v>0</v>
      </c>
      <c r="K246" s="136">
        <f t="shared" si="154"/>
        <v>0</v>
      </c>
      <c r="L246" s="136">
        <f t="shared" si="154"/>
        <v>0</v>
      </c>
      <c r="M246" s="136">
        <f t="shared" si="154"/>
        <v>0</v>
      </c>
      <c r="N246" s="136">
        <f t="shared" si="154"/>
        <v>0</v>
      </c>
      <c r="O246" s="136">
        <f t="shared" si="154"/>
        <v>0</v>
      </c>
      <c r="P246" s="137">
        <f t="shared" si="154"/>
        <v>0</v>
      </c>
      <c r="Q246" s="116"/>
      <c r="R246" s="155">
        <f>SUM(E246:P246)</f>
        <v>0</v>
      </c>
    </row>
    <row r="247" spans="1:18" ht="15.6" hidden="1" customHeight="1" x14ac:dyDescent="0.25">
      <c r="A247" s="20"/>
      <c r="B247" s="464" t="s">
        <v>31</v>
      </c>
      <c r="C247" s="465"/>
      <c r="D247" s="466"/>
      <c r="E247" s="162">
        <f>+'Actual Time'!E247*'Monthly Pay Rates'!E$30</f>
        <v>0</v>
      </c>
      <c r="F247" s="163">
        <f>+'Actual Time'!F247*'Monthly Pay Rates'!F$30</f>
        <v>0</v>
      </c>
      <c r="G247" s="164">
        <f>+'Actual Time'!G247*'Monthly Pay Rates'!G$30</f>
        <v>0</v>
      </c>
      <c r="H247" s="165">
        <f>+'Actual Time'!H247*'Monthly Pay Rates'!H$30</f>
        <v>0</v>
      </c>
      <c r="I247" s="163">
        <f>+'Actual Time'!I247*'Monthly Pay Rates'!I$30</f>
        <v>0</v>
      </c>
      <c r="J247" s="163">
        <f>+'Actual Time'!J247*'Monthly Pay Rates'!J$30</f>
        <v>0</v>
      </c>
      <c r="K247" s="163">
        <f>+'Actual Time'!K247*'Monthly Pay Rates'!K$30</f>
        <v>0</v>
      </c>
      <c r="L247" s="163">
        <f>+'Actual Time'!L247*'Monthly Pay Rates'!L$30</f>
        <v>0</v>
      </c>
      <c r="M247" s="163">
        <f>+'Actual Time'!M247*'Monthly Pay Rates'!M$30</f>
        <v>0</v>
      </c>
      <c r="N247" s="163">
        <f>+'Actual Time'!N247*'Monthly Pay Rates'!N$30</f>
        <v>0</v>
      </c>
      <c r="O247" s="163">
        <f>+'Actual Time'!O247*'Monthly Pay Rates'!O$30</f>
        <v>0</v>
      </c>
      <c r="P247" s="164">
        <f>+'Actual Time'!P247*'Monthly Pay Rates'!P$30</f>
        <v>0</v>
      </c>
      <c r="Q247" s="116"/>
      <c r="R247" s="152"/>
    </row>
    <row r="248" spans="1:18" ht="15.6" hidden="1" customHeight="1" thickBot="1" x14ac:dyDescent="0.3">
      <c r="A248" s="20"/>
      <c r="B248" s="473" t="s">
        <v>32</v>
      </c>
      <c r="C248" s="474"/>
      <c r="D248" s="475"/>
      <c r="E248" s="139">
        <f>IF(+'Actual Time'!E248=" ",0,+'Actual Time'!E248*'Monthly Pay Rates'!E$30)</f>
        <v>0</v>
      </c>
      <c r="F248" s="140">
        <f>IF(+'Actual Time'!F248=" ",0,+'Actual Time'!F248*'Monthly Pay Rates'!F$30)</f>
        <v>0</v>
      </c>
      <c r="G248" s="141">
        <f>IF(+'Actual Time'!G248=" ",0,+'Actual Time'!G248*'Monthly Pay Rates'!G$30)</f>
        <v>0</v>
      </c>
      <c r="H248" s="142">
        <f>IF(+'Actual Time'!H248=" ",0,+'Actual Time'!H248*'Monthly Pay Rates'!H$30)</f>
        <v>0</v>
      </c>
      <c r="I248" s="140">
        <f>IF(+'Actual Time'!I248=" ",0,+'Actual Time'!I248*'Monthly Pay Rates'!I$30)</f>
        <v>0</v>
      </c>
      <c r="J248" s="140">
        <f>IF(+'Actual Time'!J248=" ",0,+'Actual Time'!J248*'Monthly Pay Rates'!J$30)</f>
        <v>0</v>
      </c>
      <c r="K248" s="140">
        <f>IF(+'Actual Time'!K248=" ",0,+'Actual Time'!K248*'Monthly Pay Rates'!K$30)</f>
        <v>0</v>
      </c>
      <c r="L248" s="140">
        <f>IF(+'Actual Time'!L248=" ",0,+'Actual Time'!L248*'Monthly Pay Rates'!L$30)</f>
        <v>0</v>
      </c>
      <c r="M248" s="140">
        <f>IF(+'Actual Time'!M248=" ",0,+'Actual Time'!M248*'Monthly Pay Rates'!M$30)</f>
        <v>0</v>
      </c>
      <c r="N248" s="140">
        <f>IF(+'Actual Time'!N248=" ",0,+'Actual Time'!N248*'Monthly Pay Rates'!N$30)</f>
        <v>0</v>
      </c>
      <c r="O248" s="140">
        <f>IF(+'Actual Time'!O248=" ",0,+'Actual Time'!O248*'Monthly Pay Rates'!O$30)</f>
        <v>0</v>
      </c>
      <c r="P248" s="141">
        <f>IF(+'Actual Time'!P248=" ",0,+'Actual Time'!P248*'Monthly Pay Rates'!P$30)</f>
        <v>0</v>
      </c>
      <c r="Q248" s="116"/>
      <c r="R248" s="153"/>
    </row>
    <row r="249" spans="1:18" ht="15.75" hidden="1" customHeight="1" thickTop="1" thickBot="1" x14ac:dyDescent="0.3">
      <c r="A249" s="20"/>
      <c r="B249" s="458" t="s">
        <v>118</v>
      </c>
      <c r="C249" s="459"/>
      <c r="D249" s="460"/>
      <c r="E249" s="143">
        <f t="shared" ref="E249:J249" si="155">SUM(E246:E248)</f>
        <v>0</v>
      </c>
      <c r="F249" s="144">
        <f t="shared" si="155"/>
        <v>0</v>
      </c>
      <c r="G249" s="145">
        <f t="shared" si="155"/>
        <v>0</v>
      </c>
      <c r="H249" s="146">
        <f t="shared" si="155"/>
        <v>0</v>
      </c>
      <c r="I249" s="144">
        <f t="shared" si="155"/>
        <v>0</v>
      </c>
      <c r="J249" s="144">
        <f t="shared" si="155"/>
        <v>0</v>
      </c>
      <c r="K249" s="144">
        <f t="shared" ref="K249:P249" si="156">SUM(K246:K248)</f>
        <v>0</v>
      </c>
      <c r="L249" s="144">
        <f t="shared" si="156"/>
        <v>0</v>
      </c>
      <c r="M249" s="144">
        <f t="shared" si="156"/>
        <v>0</v>
      </c>
      <c r="N249" s="144">
        <f t="shared" si="156"/>
        <v>0</v>
      </c>
      <c r="O249" s="144">
        <f t="shared" si="156"/>
        <v>0</v>
      </c>
      <c r="P249" s="145">
        <f t="shared" si="156"/>
        <v>0</v>
      </c>
      <c r="Q249" s="116"/>
      <c r="R249" s="154">
        <f>SUM(E249:P249)</f>
        <v>0</v>
      </c>
    </row>
    <row r="250" spans="1:18" ht="15.75" hidden="1" customHeight="1" thickBot="1" x14ac:dyDescent="0.3">
      <c r="A250" s="25"/>
      <c r="B250" s="128"/>
      <c r="C250" s="128"/>
      <c r="D250" s="128"/>
      <c r="E250" s="122"/>
      <c r="F250" s="122"/>
      <c r="G250" s="122"/>
      <c r="H250" s="122"/>
      <c r="I250" s="122"/>
      <c r="J250" s="122"/>
      <c r="K250" s="122"/>
      <c r="L250" s="122"/>
      <c r="M250" s="122"/>
      <c r="N250" s="122"/>
      <c r="O250" s="122"/>
      <c r="P250" s="122"/>
      <c r="Q250" s="116"/>
      <c r="R250" s="116"/>
    </row>
    <row r="251" spans="1:18" ht="15.75" hidden="1" customHeight="1" thickBot="1" x14ac:dyDescent="0.3">
      <c r="A251" s="125">
        <f>+'Actual Time'!A251</f>
        <v>21</v>
      </c>
      <c r="B251" s="156" t="str">
        <f>'Monthly Pay Rates'!B31</f>
        <v/>
      </c>
      <c r="C251" s="157"/>
      <c r="D251" s="157"/>
      <c r="E251" s="55"/>
      <c r="F251" s="56"/>
      <c r="G251" s="57"/>
      <c r="H251" s="56"/>
      <c r="I251" s="56"/>
      <c r="J251" s="56"/>
      <c r="K251" s="56"/>
      <c r="L251" s="56"/>
      <c r="M251" s="56"/>
      <c r="N251" s="56"/>
      <c r="O251" s="56"/>
      <c r="P251" s="57"/>
      <c r="R251" s="148"/>
    </row>
    <row r="252" spans="1:18" ht="32.450000000000003" hidden="1" customHeight="1" x14ac:dyDescent="0.25">
      <c r="A252" s="20"/>
      <c r="B252" s="461" t="s">
        <v>12</v>
      </c>
      <c r="C252" s="462"/>
      <c r="D252" s="463"/>
      <c r="E252" s="158">
        <f>+'Actual Time'!E252*'Monthly Pay Rates'!E$31</f>
        <v>0</v>
      </c>
      <c r="F252" s="159">
        <f>+'Actual Time'!F252*'Monthly Pay Rates'!F$31</f>
        <v>0</v>
      </c>
      <c r="G252" s="160">
        <f>+'Actual Time'!G252*'Monthly Pay Rates'!G$31</f>
        <v>0</v>
      </c>
      <c r="H252" s="161">
        <f>+'Actual Time'!H252*'Monthly Pay Rates'!H$31</f>
        <v>0</v>
      </c>
      <c r="I252" s="159">
        <f>+'Actual Time'!I252*'Monthly Pay Rates'!I$31</f>
        <v>0</v>
      </c>
      <c r="J252" s="159">
        <f>+'Actual Time'!J252*'Monthly Pay Rates'!J$31</f>
        <v>0</v>
      </c>
      <c r="K252" s="159">
        <f>+'Actual Time'!K252*'Monthly Pay Rates'!K$31</f>
        <v>0</v>
      </c>
      <c r="L252" s="159">
        <f>+'Actual Time'!L252*'Monthly Pay Rates'!L$31</f>
        <v>0</v>
      </c>
      <c r="M252" s="159">
        <f>+'Actual Time'!M252*'Monthly Pay Rates'!M$31</f>
        <v>0</v>
      </c>
      <c r="N252" s="159">
        <f>+'Actual Time'!N252*'Monthly Pay Rates'!N$31</f>
        <v>0</v>
      </c>
      <c r="O252" s="159">
        <f>+'Actual Time'!O252*'Monthly Pay Rates'!O$31</f>
        <v>0</v>
      </c>
      <c r="P252" s="160">
        <f>+'Actual Time'!P252*'Monthly Pay Rates'!P$31</f>
        <v>0</v>
      </c>
      <c r="Q252" s="116"/>
      <c r="R252" s="149"/>
    </row>
    <row r="253" spans="1:18" ht="45.6" hidden="1" customHeight="1" x14ac:dyDescent="0.25">
      <c r="A253" s="20"/>
      <c r="B253" s="464" t="s">
        <v>18</v>
      </c>
      <c r="C253" s="465"/>
      <c r="D253" s="466"/>
      <c r="E253" s="162">
        <f>+'Actual Time'!E253*'Monthly Pay Rates'!E$31</f>
        <v>0</v>
      </c>
      <c r="F253" s="163">
        <f>+'Actual Time'!F253*'Monthly Pay Rates'!F$31</f>
        <v>0</v>
      </c>
      <c r="G253" s="164">
        <f>+'Actual Time'!G253*'Monthly Pay Rates'!G$31</f>
        <v>0</v>
      </c>
      <c r="H253" s="165">
        <f>+'Actual Time'!H253*'Monthly Pay Rates'!H$31</f>
        <v>0</v>
      </c>
      <c r="I253" s="163">
        <f>+'Actual Time'!I253*'Monthly Pay Rates'!I$31</f>
        <v>0</v>
      </c>
      <c r="J253" s="163">
        <f>+'Actual Time'!J253*'Monthly Pay Rates'!J$31</f>
        <v>0</v>
      </c>
      <c r="K253" s="163">
        <f>+'Actual Time'!K253*'Monthly Pay Rates'!K$31</f>
        <v>0</v>
      </c>
      <c r="L253" s="163">
        <f>+'Actual Time'!L253*'Monthly Pay Rates'!L$31</f>
        <v>0</v>
      </c>
      <c r="M253" s="163">
        <f>+'Actual Time'!M253*'Monthly Pay Rates'!M$31</f>
        <v>0</v>
      </c>
      <c r="N253" s="163">
        <f>+'Actual Time'!N253*'Monthly Pay Rates'!N$31</f>
        <v>0</v>
      </c>
      <c r="O253" s="163">
        <f>+'Actual Time'!O253*'Monthly Pay Rates'!O$31</f>
        <v>0</v>
      </c>
      <c r="P253" s="164">
        <f>+'Actual Time'!P253*'Monthly Pay Rates'!P$31</f>
        <v>0</v>
      </c>
      <c r="Q253" s="116"/>
      <c r="R253" s="150"/>
    </row>
    <row r="254" spans="1:18" ht="29.45" hidden="1" customHeight="1" x14ac:dyDescent="0.25">
      <c r="A254" s="20"/>
      <c r="B254" s="467" t="s">
        <v>15</v>
      </c>
      <c r="C254" s="468"/>
      <c r="D254" s="469"/>
      <c r="E254" s="162">
        <f>+'Actual Time'!E254*'Monthly Pay Rates'!E$31</f>
        <v>0</v>
      </c>
      <c r="F254" s="163">
        <f>+'Actual Time'!F254*'Monthly Pay Rates'!F$31</f>
        <v>0</v>
      </c>
      <c r="G254" s="164">
        <f>+'Actual Time'!G254*'Monthly Pay Rates'!G$31</f>
        <v>0</v>
      </c>
      <c r="H254" s="165">
        <f>+'Actual Time'!H254*'Monthly Pay Rates'!H$31</f>
        <v>0</v>
      </c>
      <c r="I254" s="163">
        <f>+'Actual Time'!I254*'Monthly Pay Rates'!I$31</f>
        <v>0</v>
      </c>
      <c r="J254" s="163">
        <f>+'Actual Time'!J254*'Monthly Pay Rates'!J$31</f>
        <v>0</v>
      </c>
      <c r="K254" s="163">
        <f>+'Actual Time'!K254*'Monthly Pay Rates'!K$31</f>
        <v>0</v>
      </c>
      <c r="L254" s="163">
        <f>+'Actual Time'!L254*'Monthly Pay Rates'!L$31</f>
        <v>0</v>
      </c>
      <c r="M254" s="163">
        <f>+'Actual Time'!M254*'Monthly Pay Rates'!M$31</f>
        <v>0</v>
      </c>
      <c r="N254" s="163">
        <f>+'Actual Time'!N254*'Monthly Pay Rates'!N$31</f>
        <v>0</v>
      </c>
      <c r="O254" s="163">
        <f>+'Actual Time'!O254*'Monthly Pay Rates'!O$31</f>
        <v>0</v>
      </c>
      <c r="P254" s="164">
        <f>+'Actual Time'!P254*'Monthly Pay Rates'!P$31</f>
        <v>0</v>
      </c>
      <c r="Q254" s="116"/>
      <c r="R254" s="150"/>
    </row>
    <row r="255" spans="1:18" ht="31.9" hidden="1" customHeight="1" x14ac:dyDescent="0.25">
      <c r="A255" s="20"/>
      <c r="B255" s="467" t="s">
        <v>13</v>
      </c>
      <c r="C255" s="468"/>
      <c r="D255" s="469"/>
      <c r="E255" s="162">
        <f>+'Actual Time'!E255*'Monthly Pay Rates'!E$31</f>
        <v>0</v>
      </c>
      <c r="F255" s="163">
        <f>+'Actual Time'!F255*'Monthly Pay Rates'!F$31</f>
        <v>0</v>
      </c>
      <c r="G255" s="164">
        <f>+'Actual Time'!G255*'Monthly Pay Rates'!G$31</f>
        <v>0</v>
      </c>
      <c r="H255" s="165">
        <f>+'Actual Time'!H255*'Monthly Pay Rates'!H$31</f>
        <v>0</v>
      </c>
      <c r="I255" s="163">
        <f>+'Actual Time'!I255*'Monthly Pay Rates'!I$31</f>
        <v>0</v>
      </c>
      <c r="J255" s="163">
        <f>+'Actual Time'!J255*'Monthly Pay Rates'!J$31</f>
        <v>0</v>
      </c>
      <c r="K255" s="163">
        <f>+'Actual Time'!K255*'Monthly Pay Rates'!K$31</f>
        <v>0</v>
      </c>
      <c r="L255" s="163">
        <f>+'Actual Time'!L255*'Monthly Pay Rates'!L$31</f>
        <v>0</v>
      </c>
      <c r="M255" s="163">
        <f>+'Actual Time'!M255*'Monthly Pay Rates'!M$31</f>
        <v>0</v>
      </c>
      <c r="N255" s="163">
        <f>+'Actual Time'!N255*'Monthly Pay Rates'!N$31</f>
        <v>0</v>
      </c>
      <c r="O255" s="163">
        <f>+'Actual Time'!O255*'Monthly Pay Rates'!O$31</f>
        <v>0</v>
      </c>
      <c r="P255" s="164">
        <f>+'Actual Time'!P255*'Monthly Pay Rates'!P$31</f>
        <v>0</v>
      </c>
      <c r="Q255" s="116"/>
      <c r="R255" s="150"/>
    </row>
    <row r="256" spans="1:18" ht="29.45" hidden="1" customHeight="1" x14ac:dyDescent="0.25">
      <c r="A256" s="20"/>
      <c r="B256" s="467" t="s">
        <v>14</v>
      </c>
      <c r="C256" s="468"/>
      <c r="D256" s="469"/>
      <c r="E256" s="162">
        <f>+'Actual Time'!E256*'Monthly Pay Rates'!E$31</f>
        <v>0</v>
      </c>
      <c r="F256" s="163">
        <f>+'Actual Time'!F256*'Monthly Pay Rates'!F$31</f>
        <v>0</v>
      </c>
      <c r="G256" s="164">
        <f>+'Actual Time'!G256*'Monthly Pay Rates'!G$31</f>
        <v>0</v>
      </c>
      <c r="H256" s="165">
        <f>+'Actual Time'!H256*'Monthly Pay Rates'!H$31</f>
        <v>0</v>
      </c>
      <c r="I256" s="163">
        <f>+'Actual Time'!I256*'Monthly Pay Rates'!I$31</f>
        <v>0</v>
      </c>
      <c r="J256" s="163">
        <f>+'Actual Time'!J256*'Monthly Pay Rates'!J$31</f>
        <v>0</v>
      </c>
      <c r="K256" s="163">
        <f>+'Actual Time'!K256*'Monthly Pay Rates'!K$31</f>
        <v>0</v>
      </c>
      <c r="L256" s="163">
        <f>+'Actual Time'!L256*'Monthly Pay Rates'!L$31</f>
        <v>0</v>
      </c>
      <c r="M256" s="163">
        <f>+'Actual Time'!M256*'Monthly Pay Rates'!M$31</f>
        <v>0</v>
      </c>
      <c r="N256" s="163">
        <f>+'Actual Time'!N256*'Monthly Pay Rates'!N$31</f>
        <v>0</v>
      </c>
      <c r="O256" s="163">
        <f>+'Actual Time'!O256*'Monthly Pay Rates'!O$31</f>
        <v>0</v>
      </c>
      <c r="P256" s="164">
        <f>+'Actual Time'!P256*'Monthly Pay Rates'!P$31</f>
        <v>0</v>
      </c>
      <c r="Q256" s="116"/>
      <c r="R256" s="150"/>
    </row>
    <row r="257" spans="1:18" ht="15.75" hidden="1" customHeight="1" thickBot="1" x14ac:dyDescent="0.3">
      <c r="A257" s="20"/>
      <c r="B257" s="464" t="s">
        <v>16</v>
      </c>
      <c r="C257" s="465"/>
      <c r="D257" s="466"/>
      <c r="E257" s="166">
        <f>+'Actual Time'!E257*'Monthly Pay Rates'!E$31</f>
        <v>0</v>
      </c>
      <c r="F257" s="167">
        <f>+'Actual Time'!F257*'Monthly Pay Rates'!F$31</f>
        <v>0</v>
      </c>
      <c r="G257" s="168">
        <f>+'Actual Time'!G257*'Monthly Pay Rates'!G$31</f>
        <v>0</v>
      </c>
      <c r="H257" s="169">
        <f>+'Actual Time'!H257*'Monthly Pay Rates'!H$31</f>
        <v>0</v>
      </c>
      <c r="I257" s="167">
        <f>+'Actual Time'!I257*'Monthly Pay Rates'!I$31</f>
        <v>0</v>
      </c>
      <c r="J257" s="167">
        <f>+'Actual Time'!J257*'Monthly Pay Rates'!J$31</f>
        <v>0</v>
      </c>
      <c r="K257" s="167">
        <f>+'Actual Time'!K257*'Monthly Pay Rates'!K$31</f>
        <v>0</v>
      </c>
      <c r="L257" s="167">
        <f>+'Actual Time'!L257*'Monthly Pay Rates'!L$31</f>
        <v>0</v>
      </c>
      <c r="M257" s="167">
        <f>+'Actual Time'!M257*'Monthly Pay Rates'!M$31</f>
        <v>0</v>
      </c>
      <c r="N257" s="167">
        <f>+'Actual Time'!N257*'Monthly Pay Rates'!N$31</f>
        <v>0</v>
      </c>
      <c r="O257" s="167">
        <f>+'Actual Time'!O257*'Monthly Pay Rates'!O$31</f>
        <v>0</v>
      </c>
      <c r="P257" s="168">
        <f>+'Actual Time'!P257*'Monthly Pay Rates'!P$31</f>
        <v>0</v>
      </c>
      <c r="Q257" s="116"/>
      <c r="R257" s="151"/>
    </row>
    <row r="258" spans="1:18" ht="15.6" hidden="1" customHeight="1" thickTop="1" x14ac:dyDescent="0.25">
      <c r="A258" s="20"/>
      <c r="B258" s="470" t="s">
        <v>120</v>
      </c>
      <c r="C258" s="471"/>
      <c r="D258" s="472"/>
      <c r="E258" s="135">
        <f t="shared" ref="E258" si="157">SUM(E252:E257)</f>
        <v>0</v>
      </c>
      <c r="F258" s="136">
        <f t="shared" ref="F258:P258" si="158">SUM(F252:F257)</f>
        <v>0</v>
      </c>
      <c r="G258" s="137">
        <f t="shared" si="158"/>
        <v>0</v>
      </c>
      <c r="H258" s="138">
        <f t="shared" si="158"/>
        <v>0</v>
      </c>
      <c r="I258" s="136">
        <f t="shared" si="158"/>
        <v>0</v>
      </c>
      <c r="J258" s="136">
        <f t="shared" si="158"/>
        <v>0</v>
      </c>
      <c r="K258" s="136">
        <f t="shared" si="158"/>
        <v>0</v>
      </c>
      <c r="L258" s="136">
        <f t="shared" si="158"/>
        <v>0</v>
      </c>
      <c r="M258" s="136">
        <f t="shared" si="158"/>
        <v>0</v>
      </c>
      <c r="N258" s="136">
        <f t="shared" si="158"/>
        <v>0</v>
      </c>
      <c r="O258" s="136">
        <f t="shared" si="158"/>
        <v>0</v>
      </c>
      <c r="P258" s="137">
        <f t="shared" si="158"/>
        <v>0</v>
      </c>
      <c r="Q258" s="116"/>
      <c r="R258" s="155">
        <f>SUM(E258:P258)</f>
        <v>0</v>
      </c>
    </row>
    <row r="259" spans="1:18" ht="15.6" hidden="1" customHeight="1" x14ac:dyDescent="0.25">
      <c r="A259" s="20"/>
      <c r="B259" s="464" t="s">
        <v>31</v>
      </c>
      <c r="C259" s="465"/>
      <c r="D259" s="466"/>
      <c r="E259" s="162">
        <f>+'Actual Time'!E259*'Monthly Pay Rates'!E$31</f>
        <v>0</v>
      </c>
      <c r="F259" s="163">
        <f>+'Actual Time'!F259*'Monthly Pay Rates'!F$31</f>
        <v>0</v>
      </c>
      <c r="G259" s="164">
        <f>+'Actual Time'!G259*'Monthly Pay Rates'!G$31</f>
        <v>0</v>
      </c>
      <c r="H259" s="165">
        <f>+'Actual Time'!H259*'Monthly Pay Rates'!H$31</f>
        <v>0</v>
      </c>
      <c r="I259" s="163">
        <f>+'Actual Time'!I259*'Monthly Pay Rates'!I$31</f>
        <v>0</v>
      </c>
      <c r="J259" s="163">
        <f>+'Actual Time'!J259*'Monthly Pay Rates'!J$31</f>
        <v>0</v>
      </c>
      <c r="K259" s="163">
        <f>+'Actual Time'!K259*'Monthly Pay Rates'!K$31</f>
        <v>0</v>
      </c>
      <c r="L259" s="163">
        <f>+'Actual Time'!L259*'Monthly Pay Rates'!L$31</f>
        <v>0</v>
      </c>
      <c r="M259" s="163">
        <f>+'Actual Time'!M259*'Monthly Pay Rates'!M$31</f>
        <v>0</v>
      </c>
      <c r="N259" s="163">
        <f>+'Actual Time'!N259*'Monthly Pay Rates'!N$31</f>
        <v>0</v>
      </c>
      <c r="O259" s="163">
        <f>+'Actual Time'!O259*'Monthly Pay Rates'!O$31</f>
        <v>0</v>
      </c>
      <c r="P259" s="164">
        <f>+'Actual Time'!P259*'Monthly Pay Rates'!P$31</f>
        <v>0</v>
      </c>
      <c r="Q259" s="116"/>
      <c r="R259" s="152"/>
    </row>
    <row r="260" spans="1:18" ht="15.6" hidden="1" customHeight="1" thickBot="1" x14ac:dyDescent="0.3">
      <c r="A260" s="20"/>
      <c r="B260" s="473" t="s">
        <v>32</v>
      </c>
      <c r="C260" s="474"/>
      <c r="D260" s="475"/>
      <c r="E260" s="139">
        <f>IF(+'Actual Time'!E260=" ",0,+'Actual Time'!E260*'Monthly Pay Rates'!E$31)</f>
        <v>0</v>
      </c>
      <c r="F260" s="140">
        <f>IF(+'Actual Time'!F260=" ",0,+'Actual Time'!F260*'Monthly Pay Rates'!F$31)</f>
        <v>0</v>
      </c>
      <c r="G260" s="141">
        <f>IF(+'Actual Time'!G260=" ",0,+'Actual Time'!G260*'Monthly Pay Rates'!G$31)</f>
        <v>0</v>
      </c>
      <c r="H260" s="142">
        <f>IF(+'Actual Time'!H260=" ",0,+'Actual Time'!H260*'Monthly Pay Rates'!H$31)</f>
        <v>0</v>
      </c>
      <c r="I260" s="140">
        <f>IF(+'Actual Time'!I260=" ",0,+'Actual Time'!I260*'Monthly Pay Rates'!I$31)</f>
        <v>0</v>
      </c>
      <c r="J260" s="140">
        <f>IF(+'Actual Time'!J260=" ",0,+'Actual Time'!J260*'Monthly Pay Rates'!J$31)</f>
        <v>0</v>
      </c>
      <c r="K260" s="140">
        <f>IF(+'Actual Time'!K260=" ",0,+'Actual Time'!K260*'Monthly Pay Rates'!K$31)</f>
        <v>0</v>
      </c>
      <c r="L260" s="140">
        <f>IF(+'Actual Time'!L260=" ",0,+'Actual Time'!L260*'Monthly Pay Rates'!L$31)</f>
        <v>0</v>
      </c>
      <c r="M260" s="140">
        <f>IF(+'Actual Time'!M260=" ",0,+'Actual Time'!M260*'Monthly Pay Rates'!M$31)</f>
        <v>0</v>
      </c>
      <c r="N260" s="140">
        <f>IF(+'Actual Time'!N260=" ",0,+'Actual Time'!N260*'Monthly Pay Rates'!N$31)</f>
        <v>0</v>
      </c>
      <c r="O260" s="140">
        <f>IF(+'Actual Time'!O260=" ",0,+'Actual Time'!O260*'Monthly Pay Rates'!O$31)</f>
        <v>0</v>
      </c>
      <c r="P260" s="141">
        <f>IF(+'Actual Time'!P260=" ",0,+'Actual Time'!P260*'Monthly Pay Rates'!P$31)</f>
        <v>0</v>
      </c>
      <c r="Q260" s="116"/>
      <c r="R260" s="153"/>
    </row>
    <row r="261" spans="1:18" ht="15.75" hidden="1" customHeight="1" thickTop="1" thickBot="1" x14ac:dyDescent="0.3">
      <c r="A261" s="20"/>
      <c r="B261" s="458" t="s">
        <v>118</v>
      </c>
      <c r="C261" s="459"/>
      <c r="D261" s="460"/>
      <c r="E261" s="143">
        <f t="shared" ref="E261:J261" si="159">SUM(E258:E260)</f>
        <v>0</v>
      </c>
      <c r="F261" s="144">
        <f t="shared" si="159"/>
        <v>0</v>
      </c>
      <c r="G261" s="145">
        <f t="shared" si="159"/>
        <v>0</v>
      </c>
      <c r="H261" s="146">
        <f t="shared" si="159"/>
        <v>0</v>
      </c>
      <c r="I261" s="144">
        <f t="shared" si="159"/>
        <v>0</v>
      </c>
      <c r="J261" s="144">
        <f t="shared" si="159"/>
        <v>0</v>
      </c>
      <c r="K261" s="144">
        <f t="shared" ref="K261:P261" si="160">SUM(K258:K260)</f>
        <v>0</v>
      </c>
      <c r="L261" s="144">
        <f t="shared" si="160"/>
        <v>0</v>
      </c>
      <c r="M261" s="144">
        <f t="shared" si="160"/>
        <v>0</v>
      </c>
      <c r="N261" s="144">
        <f t="shared" si="160"/>
        <v>0</v>
      </c>
      <c r="O261" s="144">
        <f t="shared" si="160"/>
        <v>0</v>
      </c>
      <c r="P261" s="145">
        <f t="shared" si="160"/>
        <v>0</v>
      </c>
      <c r="Q261" s="116"/>
      <c r="R261" s="154">
        <f>SUM(E261:P261)</f>
        <v>0</v>
      </c>
    </row>
    <row r="262" spans="1:18" ht="15.75" hidden="1" customHeight="1" thickBot="1" x14ac:dyDescent="0.3">
      <c r="A262" s="25"/>
      <c r="B262" s="128"/>
      <c r="C262" s="128"/>
      <c r="D262" s="128"/>
      <c r="E262" s="122"/>
      <c r="F262" s="122"/>
      <c r="G262" s="122"/>
      <c r="H262" s="122"/>
      <c r="I262" s="122"/>
      <c r="J262" s="122"/>
      <c r="K262" s="122"/>
      <c r="L262" s="122"/>
      <c r="M262" s="122"/>
      <c r="N262" s="122"/>
      <c r="O262" s="122"/>
      <c r="P262" s="122"/>
      <c r="Q262" s="116"/>
      <c r="R262" s="116"/>
    </row>
    <row r="263" spans="1:18" ht="15.75" hidden="1" customHeight="1" thickBot="1" x14ac:dyDescent="0.3">
      <c r="A263" s="125">
        <f>+'Actual Time'!A263</f>
        <v>22</v>
      </c>
      <c r="B263" s="156" t="str">
        <f>'Monthly Pay Rates'!B32</f>
        <v/>
      </c>
      <c r="C263" s="157"/>
      <c r="D263" s="157"/>
      <c r="E263" s="55"/>
      <c r="F263" s="56"/>
      <c r="G263" s="57"/>
      <c r="H263" s="56"/>
      <c r="I263" s="56"/>
      <c r="J263" s="56"/>
      <c r="K263" s="56"/>
      <c r="L263" s="56"/>
      <c r="M263" s="56"/>
      <c r="N263" s="56"/>
      <c r="O263" s="56"/>
      <c r="P263" s="57"/>
      <c r="R263" s="148"/>
    </row>
    <row r="264" spans="1:18" ht="32.450000000000003" hidden="1" customHeight="1" x14ac:dyDescent="0.25">
      <c r="A264" s="20"/>
      <c r="B264" s="461" t="s">
        <v>12</v>
      </c>
      <c r="C264" s="462"/>
      <c r="D264" s="463"/>
      <c r="E264" s="158">
        <f>+'Actual Time'!E264*'Monthly Pay Rates'!E$32</f>
        <v>0</v>
      </c>
      <c r="F264" s="159">
        <f>+'Actual Time'!F264*'Monthly Pay Rates'!F$32</f>
        <v>0</v>
      </c>
      <c r="G264" s="160">
        <f>+'Actual Time'!G264*'Monthly Pay Rates'!G$32</f>
        <v>0</v>
      </c>
      <c r="H264" s="161">
        <f>+'Actual Time'!H264*'Monthly Pay Rates'!H$32</f>
        <v>0</v>
      </c>
      <c r="I264" s="159">
        <f>+'Actual Time'!I264*'Monthly Pay Rates'!I$32</f>
        <v>0</v>
      </c>
      <c r="J264" s="159">
        <f>+'Actual Time'!J264*'Monthly Pay Rates'!J$32</f>
        <v>0</v>
      </c>
      <c r="K264" s="159">
        <f>+'Actual Time'!K264*'Monthly Pay Rates'!K$32</f>
        <v>0</v>
      </c>
      <c r="L264" s="159">
        <f>+'Actual Time'!L264*'Monthly Pay Rates'!L$32</f>
        <v>0</v>
      </c>
      <c r="M264" s="159">
        <f>+'Actual Time'!M264*'Monthly Pay Rates'!M$32</f>
        <v>0</v>
      </c>
      <c r="N264" s="159">
        <f>+'Actual Time'!N264*'Monthly Pay Rates'!N$32</f>
        <v>0</v>
      </c>
      <c r="O264" s="159">
        <f>+'Actual Time'!O264*'Monthly Pay Rates'!O$32</f>
        <v>0</v>
      </c>
      <c r="P264" s="160">
        <f>+'Actual Time'!P264*'Monthly Pay Rates'!P$32</f>
        <v>0</v>
      </c>
      <c r="Q264" s="116"/>
      <c r="R264" s="149"/>
    </row>
    <row r="265" spans="1:18" ht="45.6" hidden="1" customHeight="1" x14ac:dyDescent="0.25">
      <c r="A265" s="20"/>
      <c r="B265" s="464" t="s">
        <v>18</v>
      </c>
      <c r="C265" s="465"/>
      <c r="D265" s="466"/>
      <c r="E265" s="162">
        <f>+'Actual Time'!E265*'Monthly Pay Rates'!E$32</f>
        <v>0</v>
      </c>
      <c r="F265" s="163">
        <f>+'Actual Time'!F265*'Monthly Pay Rates'!F$32</f>
        <v>0</v>
      </c>
      <c r="G265" s="164">
        <f>+'Actual Time'!G265*'Monthly Pay Rates'!G$32</f>
        <v>0</v>
      </c>
      <c r="H265" s="165">
        <f>+'Actual Time'!H265*'Monthly Pay Rates'!H$32</f>
        <v>0</v>
      </c>
      <c r="I265" s="163">
        <f>+'Actual Time'!I265*'Monthly Pay Rates'!I$32</f>
        <v>0</v>
      </c>
      <c r="J265" s="163">
        <f>+'Actual Time'!J265*'Monthly Pay Rates'!J$32</f>
        <v>0</v>
      </c>
      <c r="K265" s="163">
        <f>+'Actual Time'!K265*'Monthly Pay Rates'!K$32</f>
        <v>0</v>
      </c>
      <c r="L265" s="163">
        <f>+'Actual Time'!L265*'Monthly Pay Rates'!L$32</f>
        <v>0</v>
      </c>
      <c r="M265" s="163">
        <f>+'Actual Time'!M265*'Monthly Pay Rates'!M$32</f>
        <v>0</v>
      </c>
      <c r="N265" s="163">
        <f>+'Actual Time'!N265*'Monthly Pay Rates'!N$32</f>
        <v>0</v>
      </c>
      <c r="O265" s="163">
        <f>+'Actual Time'!O265*'Monthly Pay Rates'!O$32</f>
        <v>0</v>
      </c>
      <c r="P265" s="164">
        <f>+'Actual Time'!P265*'Monthly Pay Rates'!P$32</f>
        <v>0</v>
      </c>
      <c r="Q265" s="116"/>
      <c r="R265" s="150"/>
    </row>
    <row r="266" spans="1:18" ht="29.45" hidden="1" customHeight="1" x14ac:dyDescent="0.25">
      <c r="A266" s="20"/>
      <c r="B266" s="467" t="s">
        <v>15</v>
      </c>
      <c r="C266" s="468"/>
      <c r="D266" s="469"/>
      <c r="E266" s="162">
        <f>+'Actual Time'!E266*'Monthly Pay Rates'!E$32</f>
        <v>0</v>
      </c>
      <c r="F266" s="163">
        <f>+'Actual Time'!F266*'Monthly Pay Rates'!F$32</f>
        <v>0</v>
      </c>
      <c r="G266" s="164">
        <f>+'Actual Time'!G266*'Monthly Pay Rates'!G$32</f>
        <v>0</v>
      </c>
      <c r="H266" s="165">
        <f>+'Actual Time'!H266*'Monthly Pay Rates'!H$32</f>
        <v>0</v>
      </c>
      <c r="I266" s="163">
        <f>+'Actual Time'!I266*'Monthly Pay Rates'!I$32</f>
        <v>0</v>
      </c>
      <c r="J266" s="163">
        <f>+'Actual Time'!J266*'Monthly Pay Rates'!J$32</f>
        <v>0</v>
      </c>
      <c r="K266" s="163">
        <f>+'Actual Time'!K266*'Monthly Pay Rates'!K$32</f>
        <v>0</v>
      </c>
      <c r="L266" s="163">
        <f>+'Actual Time'!L266*'Monthly Pay Rates'!L$32</f>
        <v>0</v>
      </c>
      <c r="M266" s="163">
        <f>+'Actual Time'!M266*'Monthly Pay Rates'!M$32</f>
        <v>0</v>
      </c>
      <c r="N266" s="163">
        <f>+'Actual Time'!N266*'Monthly Pay Rates'!N$32</f>
        <v>0</v>
      </c>
      <c r="O266" s="163">
        <f>+'Actual Time'!O266*'Monthly Pay Rates'!O$32</f>
        <v>0</v>
      </c>
      <c r="P266" s="164">
        <f>+'Actual Time'!P266*'Monthly Pay Rates'!P$32</f>
        <v>0</v>
      </c>
      <c r="Q266" s="116"/>
      <c r="R266" s="150"/>
    </row>
    <row r="267" spans="1:18" ht="31.9" hidden="1" customHeight="1" x14ac:dyDescent="0.25">
      <c r="A267" s="20"/>
      <c r="B267" s="467" t="s">
        <v>13</v>
      </c>
      <c r="C267" s="468"/>
      <c r="D267" s="469"/>
      <c r="E267" s="162">
        <f>+'Actual Time'!E267*'Monthly Pay Rates'!E$32</f>
        <v>0</v>
      </c>
      <c r="F267" s="163">
        <f>+'Actual Time'!F267*'Monthly Pay Rates'!F$32</f>
        <v>0</v>
      </c>
      <c r="G267" s="164">
        <f>+'Actual Time'!G267*'Monthly Pay Rates'!G$32</f>
        <v>0</v>
      </c>
      <c r="H267" s="165">
        <f>+'Actual Time'!H267*'Monthly Pay Rates'!H$32</f>
        <v>0</v>
      </c>
      <c r="I267" s="163">
        <f>+'Actual Time'!I267*'Monthly Pay Rates'!I$32</f>
        <v>0</v>
      </c>
      <c r="J267" s="163">
        <f>+'Actual Time'!J267*'Monthly Pay Rates'!J$32</f>
        <v>0</v>
      </c>
      <c r="K267" s="163">
        <f>+'Actual Time'!K267*'Monthly Pay Rates'!K$32</f>
        <v>0</v>
      </c>
      <c r="L267" s="163">
        <f>+'Actual Time'!L267*'Monthly Pay Rates'!L$32</f>
        <v>0</v>
      </c>
      <c r="M267" s="163">
        <f>+'Actual Time'!M267*'Monthly Pay Rates'!M$32</f>
        <v>0</v>
      </c>
      <c r="N267" s="163">
        <f>+'Actual Time'!N267*'Monthly Pay Rates'!N$32</f>
        <v>0</v>
      </c>
      <c r="O267" s="163">
        <f>+'Actual Time'!O267*'Monthly Pay Rates'!O$32</f>
        <v>0</v>
      </c>
      <c r="P267" s="164">
        <f>+'Actual Time'!P267*'Monthly Pay Rates'!P$32</f>
        <v>0</v>
      </c>
      <c r="Q267" s="116"/>
      <c r="R267" s="150"/>
    </row>
    <row r="268" spans="1:18" ht="29.45" hidden="1" customHeight="1" x14ac:dyDescent="0.25">
      <c r="A268" s="20"/>
      <c r="B268" s="467" t="s">
        <v>14</v>
      </c>
      <c r="C268" s="468"/>
      <c r="D268" s="469"/>
      <c r="E268" s="162">
        <f>+'Actual Time'!E268*'Monthly Pay Rates'!E$32</f>
        <v>0</v>
      </c>
      <c r="F268" s="163">
        <f>+'Actual Time'!F268*'Monthly Pay Rates'!F$32</f>
        <v>0</v>
      </c>
      <c r="G268" s="164">
        <f>+'Actual Time'!G268*'Monthly Pay Rates'!G$32</f>
        <v>0</v>
      </c>
      <c r="H268" s="165">
        <f>+'Actual Time'!H268*'Monthly Pay Rates'!H$32</f>
        <v>0</v>
      </c>
      <c r="I268" s="163">
        <f>+'Actual Time'!I268*'Monthly Pay Rates'!I$32</f>
        <v>0</v>
      </c>
      <c r="J268" s="163">
        <f>+'Actual Time'!J268*'Monthly Pay Rates'!J$32</f>
        <v>0</v>
      </c>
      <c r="K268" s="163">
        <f>+'Actual Time'!K268*'Monthly Pay Rates'!K$32</f>
        <v>0</v>
      </c>
      <c r="L268" s="163">
        <f>+'Actual Time'!L268*'Monthly Pay Rates'!L$32</f>
        <v>0</v>
      </c>
      <c r="M268" s="163">
        <f>+'Actual Time'!M268*'Monthly Pay Rates'!M$32</f>
        <v>0</v>
      </c>
      <c r="N268" s="163">
        <f>+'Actual Time'!N268*'Monthly Pay Rates'!N$32</f>
        <v>0</v>
      </c>
      <c r="O268" s="163">
        <f>+'Actual Time'!O268*'Monthly Pay Rates'!O$32</f>
        <v>0</v>
      </c>
      <c r="P268" s="164">
        <f>+'Actual Time'!P268*'Monthly Pay Rates'!P$32</f>
        <v>0</v>
      </c>
      <c r="Q268" s="116"/>
      <c r="R268" s="150"/>
    </row>
    <row r="269" spans="1:18" ht="15.75" hidden="1" customHeight="1" thickBot="1" x14ac:dyDescent="0.3">
      <c r="A269" s="20"/>
      <c r="B269" s="464" t="s">
        <v>16</v>
      </c>
      <c r="C269" s="465"/>
      <c r="D269" s="466"/>
      <c r="E269" s="166">
        <f>+'Actual Time'!E269*'Monthly Pay Rates'!E$32</f>
        <v>0</v>
      </c>
      <c r="F269" s="167">
        <f>+'Actual Time'!F269*'Monthly Pay Rates'!F$32</f>
        <v>0</v>
      </c>
      <c r="G269" s="168">
        <f>+'Actual Time'!G269*'Monthly Pay Rates'!G$32</f>
        <v>0</v>
      </c>
      <c r="H269" s="169">
        <f>+'Actual Time'!H269*'Monthly Pay Rates'!H$32</f>
        <v>0</v>
      </c>
      <c r="I269" s="167">
        <f>+'Actual Time'!I269*'Monthly Pay Rates'!I$32</f>
        <v>0</v>
      </c>
      <c r="J269" s="167">
        <f>+'Actual Time'!J269*'Monthly Pay Rates'!J$32</f>
        <v>0</v>
      </c>
      <c r="K269" s="167">
        <f>+'Actual Time'!K269*'Monthly Pay Rates'!K$32</f>
        <v>0</v>
      </c>
      <c r="L269" s="167">
        <f>+'Actual Time'!L269*'Monthly Pay Rates'!L$32</f>
        <v>0</v>
      </c>
      <c r="M269" s="167">
        <f>+'Actual Time'!M269*'Monthly Pay Rates'!M$32</f>
        <v>0</v>
      </c>
      <c r="N269" s="167">
        <f>+'Actual Time'!N269*'Monthly Pay Rates'!N$32</f>
        <v>0</v>
      </c>
      <c r="O269" s="167">
        <f>+'Actual Time'!O269*'Monthly Pay Rates'!O$32</f>
        <v>0</v>
      </c>
      <c r="P269" s="168">
        <f>+'Actual Time'!P269*'Monthly Pay Rates'!P$32</f>
        <v>0</v>
      </c>
      <c r="Q269" s="116"/>
      <c r="R269" s="151"/>
    </row>
    <row r="270" spans="1:18" ht="15.6" hidden="1" customHeight="1" thickTop="1" x14ac:dyDescent="0.25">
      <c r="A270" s="20"/>
      <c r="B270" s="470" t="s">
        <v>120</v>
      </c>
      <c r="C270" s="471"/>
      <c r="D270" s="472"/>
      <c r="E270" s="135">
        <f t="shared" ref="E270" si="161">SUM(E264:E269)</f>
        <v>0</v>
      </c>
      <c r="F270" s="136">
        <f t="shared" ref="F270:P270" si="162">SUM(F264:F269)</f>
        <v>0</v>
      </c>
      <c r="G270" s="137">
        <f t="shared" si="162"/>
        <v>0</v>
      </c>
      <c r="H270" s="138">
        <f t="shared" si="162"/>
        <v>0</v>
      </c>
      <c r="I270" s="136">
        <f t="shared" si="162"/>
        <v>0</v>
      </c>
      <c r="J270" s="136">
        <f t="shared" si="162"/>
        <v>0</v>
      </c>
      <c r="K270" s="136">
        <f t="shared" si="162"/>
        <v>0</v>
      </c>
      <c r="L270" s="136">
        <f t="shared" si="162"/>
        <v>0</v>
      </c>
      <c r="M270" s="136">
        <f t="shared" si="162"/>
        <v>0</v>
      </c>
      <c r="N270" s="136">
        <f t="shared" si="162"/>
        <v>0</v>
      </c>
      <c r="O270" s="136">
        <f t="shared" si="162"/>
        <v>0</v>
      </c>
      <c r="P270" s="137">
        <f t="shared" si="162"/>
        <v>0</v>
      </c>
      <c r="Q270" s="116"/>
      <c r="R270" s="155">
        <f>SUM(E270:P270)</f>
        <v>0</v>
      </c>
    </row>
    <row r="271" spans="1:18" ht="15.6" hidden="1" customHeight="1" x14ac:dyDescent="0.25">
      <c r="A271" s="20"/>
      <c r="B271" s="464" t="s">
        <v>31</v>
      </c>
      <c r="C271" s="465"/>
      <c r="D271" s="466"/>
      <c r="E271" s="162">
        <f>+'Actual Time'!E271*'Monthly Pay Rates'!E$32</f>
        <v>0</v>
      </c>
      <c r="F271" s="163">
        <f>+'Actual Time'!F271*'Monthly Pay Rates'!F$32</f>
        <v>0</v>
      </c>
      <c r="G271" s="164">
        <f>+'Actual Time'!G271*'Monthly Pay Rates'!G$32</f>
        <v>0</v>
      </c>
      <c r="H271" s="165">
        <f>+'Actual Time'!H271*'Monthly Pay Rates'!H$32</f>
        <v>0</v>
      </c>
      <c r="I271" s="163">
        <f>+'Actual Time'!I271*'Monthly Pay Rates'!I$32</f>
        <v>0</v>
      </c>
      <c r="J271" s="163">
        <f>+'Actual Time'!J271*'Monthly Pay Rates'!J$32</f>
        <v>0</v>
      </c>
      <c r="K271" s="163">
        <f>+'Actual Time'!K271*'Monthly Pay Rates'!K$32</f>
        <v>0</v>
      </c>
      <c r="L271" s="163">
        <f>+'Actual Time'!L271*'Monthly Pay Rates'!L$32</f>
        <v>0</v>
      </c>
      <c r="M271" s="163">
        <f>+'Actual Time'!M271*'Monthly Pay Rates'!M$32</f>
        <v>0</v>
      </c>
      <c r="N271" s="163">
        <f>+'Actual Time'!N271*'Monthly Pay Rates'!N$32</f>
        <v>0</v>
      </c>
      <c r="O271" s="163">
        <f>+'Actual Time'!O271*'Monthly Pay Rates'!O$32</f>
        <v>0</v>
      </c>
      <c r="P271" s="164">
        <f>+'Actual Time'!P271*'Monthly Pay Rates'!P$32</f>
        <v>0</v>
      </c>
      <c r="Q271" s="116"/>
      <c r="R271" s="152"/>
    </row>
    <row r="272" spans="1:18" ht="15.6" hidden="1" customHeight="1" thickBot="1" x14ac:dyDescent="0.3">
      <c r="A272" s="20"/>
      <c r="B272" s="473" t="s">
        <v>32</v>
      </c>
      <c r="C272" s="474"/>
      <c r="D272" s="475"/>
      <c r="E272" s="139">
        <f>IF(+'Actual Time'!E272=" ",0,+'Actual Time'!E272*'Monthly Pay Rates'!E$32)</f>
        <v>0</v>
      </c>
      <c r="F272" s="140">
        <f>IF(+'Actual Time'!F272=" ",0,+'Actual Time'!F272*'Monthly Pay Rates'!F$32)</f>
        <v>0</v>
      </c>
      <c r="G272" s="141">
        <f>IF(+'Actual Time'!G272=" ",0,+'Actual Time'!G272*'Monthly Pay Rates'!G$32)</f>
        <v>0</v>
      </c>
      <c r="H272" s="142">
        <f>IF(+'Actual Time'!H272=" ",0,+'Actual Time'!H272*'Monthly Pay Rates'!H$32)</f>
        <v>0</v>
      </c>
      <c r="I272" s="140">
        <f>IF(+'Actual Time'!I272=" ",0,+'Actual Time'!I272*'Monthly Pay Rates'!I$32)</f>
        <v>0</v>
      </c>
      <c r="J272" s="140">
        <f>IF(+'Actual Time'!J272=" ",0,+'Actual Time'!J272*'Monthly Pay Rates'!J$32)</f>
        <v>0</v>
      </c>
      <c r="K272" s="140">
        <f>IF(+'Actual Time'!K272=" ",0,+'Actual Time'!K272*'Monthly Pay Rates'!K$32)</f>
        <v>0</v>
      </c>
      <c r="L272" s="140">
        <f>IF(+'Actual Time'!L272=" ",0,+'Actual Time'!L272*'Monthly Pay Rates'!L$32)</f>
        <v>0</v>
      </c>
      <c r="M272" s="140">
        <f>IF(+'Actual Time'!M272=" ",0,+'Actual Time'!M272*'Monthly Pay Rates'!M$32)</f>
        <v>0</v>
      </c>
      <c r="N272" s="140">
        <f>IF(+'Actual Time'!N272=" ",0,+'Actual Time'!N272*'Monthly Pay Rates'!N$32)</f>
        <v>0</v>
      </c>
      <c r="O272" s="140">
        <f>IF(+'Actual Time'!O272=" ",0,+'Actual Time'!O272*'Monthly Pay Rates'!O$32)</f>
        <v>0</v>
      </c>
      <c r="P272" s="141">
        <f>IF(+'Actual Time'!P272=" ",0,+'Actual Time'!P272*'Monthly Pay Rates'!P$32)</f>
        <v>0</v>
      </c>
      <c r="Q272" s="116"/>
      <c r="R272" s="153"/>
    </row>
    <row r="273" spans="1:18" ht="15.75" hidden="1" customHeight="1" thickTop="1" thickBot="1" x14ac:dyDescent="0.3">
      <c r="A273" s="20"/>
      <c r="B273" s="458" t="s">
        <v>118</v>
      </c>
      <c r="C273" s="459"/>
      <c r="D273" s="460"/>
      <c r="E273" s="143">
        <f t="shared" ref="E273:J273" si="163">SUM(E270:E272)</f>
        <v>0</v>
      </c>
      <c r="F273" s="144">
        <f t="shared" si="163"/>
        <v>0</v>
      </c>
      <c r="G273" s="145">
        <f t="shared" si="163"/>
        <v>0</v>
      </c>
      <c r="H273" s="146">
        <f t="shared" si="163"/>
        <v>0</v>
      </c>
      <c r="I273" s="144">
        <f t="shared" si="163"/>
        <v>0</v>
      </c>
      <c r="J273" s="144">
        <f t="shared" si="163"/>
        <v>0</v>
      </c>
      <c r="K273" s="144">
        <f t="shared" ref="K273:P273" si="164">SUM(K270:K272)</f>
        <v>0</v>
      </c>
      <c r="L273" s="144">
        <f t="shared" si="164"/>
        <v>0</v>
      </c>
      <c r="M273" s="144">
        <f t="shared" si="164"/>
        <v>0</v>
      </c>
      <c r="N273" s="144">
        <f t="shared" si="164"/>
        <v>0</v>
      </c>
      <c r="O273" s="144">
        <f t="shared" si="164"/>
        <v>0</v>
      </c>
      <c r="P273" s="145">
        <f t="shared" si="164"/>
        <v>0</v>
      </c>
      <c r="Q273" s="116"/>
      <c r="R273" s="154">
        <f>SUM(E273:P273)</f>
        <v>0</v>
      </c>
    </row>
    <row r="274" spans="1:18" ht="15.75" hidden="1" customHeight="1" thickBot="1" x14ac:dyDescent="0.3">
      <c r="A274" s="25"/>
      <c r="B274" s="128"/>
      <c r="C274" s="128"/>
      <c r="D274" s="128"/>
      <c r="E274" s="122"/>
      <c r="F274" s="122"/>
      <c r="G274" s="122"/>
      <c r="H274" s="122"/>
      <c r="I274" s="122"/>
      <c r="J274" s="122"/>
      <c r="K274" s="122"/>
      <c r="L274" s="122"/>
      <c r="M274" s="122"/>
      <c r="N274" s="122"/>
      <c r="O274" s="122"/>
      <c r="P274" s="122"/>
      <c r="Q274" s="116"/>
      <c r="R274" s="116"/>
    </row>
    <row r="275" spans="1:18" ht="15.75" hidden="1" customHeight="1" thickBot="1" x14ac:dyDescent="0.3">
      <c r="A275" s="125">
        <f>+'Actual Time'!A275</f>
        <v>23</v>
      </c>
      <c r="B275" s="156" t="str">
        <f>'Monthly Pay Rates'!B33</f>
        <v/>
      </c>
      <c r="C275" s="157"/>
      <c r="D275" s="157"/>
      <c r="E275" s="55"/>
      <c r="F275" s="56"/>
      <c r="G275" s="57"/>
      <c r="H275" s="56"/>
      <c r="I275" s="56"/>
      <c r="J275" s="56"/>
      <c r="K275" s="56"/>
      <c r="L275" s="56"/>
      <c r="M275" s="56"/>
      <c r="N275" s="56"/>
      <c r="O275" s="56"/>
      <c r="P275" s="57"/>
      <c r="R275" s="148"/>
    </row>
    <row r="276" spans="1:18" ht="32.450000000000003" hidden="1" customHeight="1" x14ac:dyDescent="0.25">
      <c r="A276" s="20"/>
      <c r="B276" s="461" t="s">
        <v>12</v>
      </c>
      <c r="C276" s="462"/>
      <c r="D276" s="463"/>
      <c r="E276" s="158">
        <f>+'Actual Time'!E276*'Monthly Pay Rates'!E$33</f>
        <v>0</v>
      </c>
      <c r="F276" s="159">
        <f>+'Actual Time'!F276*'Monthly Pay Rates'!F$33</f>
        <v>0</v>
      </c>
      <c r="G276" s="160">
        <f>+'Actual Time'!G276*'Monthly Pay Rates'!G$33</f>
        <v>0</v>
      </c>
      <c r="H276" s="161">
        <f>+'Actual Time'!H276*'Monthly Pay Rates'!H$33</f>
        <v>0</v>
      </c>
      <c r="I276" s="159">
        <f>+'Actual Time'!I276*'Monthly Pay Rates'!I$33</f>
        <v>0</v>
      </c>
      <c r="J276" s="159">
        <f>+'Actual Time'!J276*'Monthly Pay Rates'!J$33</f>
        <v>0</v>
      </c>
      <c r="K276" s="159">
        <f>+'Actual Time'!K276*'Monthly Pay Rates'!K$33</f>
        <v>0</v>
      </c>
      <c r="L276" s="159">
        <f>+'Actual Time'!L276*'Monthly Pay Rates'!L$33</f>
        <v>0</v>
      </c>
      <c r="M276" s="159">
        <f>+'Actual Time'!M276*'Monthly Pay Rates'!M$33</f>
        <v>0</v>
      </c>
      <c r="N276" s="159">
        <f>+'Actual Time'!N276*'Monthly Pay Rates'!N$33</f>
        <v>0</v>
      </c>
      <c r="O276" s="159">
        <f>+'Actual Time'!O276*'Monthly Pay Rates'!O$33</f>
        <v>0</v>
      </c>
      <c r="P276" s="160">
        <f>+'Actual Time'!P276*'Monthly Pay Rates'!P$33</f>
        <v>0</v>
      </c>
      <c r="Q276" s="116"/>
      <c r="R276" s="149"/>
    </row>
    <row r="277" spans="1:18" ht="45.6" hidden="1" customHeight="1" x14ac:dyDescent="0.25">
      <c r="A277" s="20"/>
      <c r="B277" s="464" t="s">
        <v>18</v>
      </c>
      <c r="C277" s="465"/>
      <c r="D277" s="466"/>
      <c r="E277" s="162">
        <f>+'Actual Time'!E277*'Monthly Pay Rates'!E$33</f>
        <v>0</v>
      </c>
      <c r="F277" s="163">
        <f>+'Actual Time'!F277*'Monthly Pay Rates'!F$33</f>
        <v>0</v>
      </c>
      <c r="G277" s="164">
        <f>+'Actual Time'!G277*'Monthly Pay Rates'!G$33</f>
        <v>0</v>
      </c>
      <c r="H277" s="165">
        <f>+'Actual Time'!H277*'Monthly Pay Rates'!H$33</f>
        <v>0</v>
      </c>
      <c r="I277" s="163">
        <f>+'Actual Time'!I277*'Monthly Pay Rates'!I$33</f>
        <v>0</v>
      </c>
      <c r="J277" s="163">
        <f>+'Actual Time'!J277*'Monthly Pay Rates'!J$33</f>
        <v>0</v>
      </c>
      <c r="K277" s="163">
        <f>+'Actual Time'!K277*'Monthly Pay Rates'!K$33</f>
        <v>0</v>
      </c>
      <c r="L277" s="163">
        <f>+'Actual Time'!L277*'Monthly Pay Rates'!L$33</f>
        <v>0</v>
      </c>
      <c r="M277" s="163">
        <f>+'Actual Time'!M277*'Monthly Pay Rates'!M$33</f>
        <v>0</v>
      </c>
      <c r="N277" s="163">
        <f>+'Actual Time'!N277*'Monthly Pay Rates'!N$33</f>
        <v>0</v>
      </c>
      <c r="O277" s="163">
        <f>+'Actual Time'!O277*'Monthly Pay Rates'!O$33</f>
        <v>0</v>
      </c>
      <c r="P277" s="164">
        <f>+'Actual Time'!P277*'Monthly Pay Rates'!P$33</f>
        <v>0</v>
      </c>
      <c r="Q277" s="116"/>
      <c r="R277" s="150"/>
    </row>
    <row r="278" spans="1:18" ht="29.45" hidden="1" customHeight="1" x14ac:dyDescent="0.25">
      <c r="A278" s="20"/>
      <c r="B278" s="467" t="s">
        <v>15</v>
      </c>
      <c r="C278" s="468"/>
      <c r="D278" s="469"/>
      <c r="E278" s="162">
        <f>+'Actual Time'!E278*'Monthly Pay Rates'!E$33</f>
        <v>0</v>
      </c>
      <c r="F278" s="163">
        <f>+'Actual Time'!F278*'Monthly Pay Rates'!F$33</f>
        <v>0</v>
      </c>
      <c r="G278" s="164">
        <f>+'Actual Time'!G278*'Monthly Pay Rates'!G$33</f>
        <v>0</v>
      </c>
      <c r="H278" s="165">
        <f>+'Actual Time'!H278*'Monthly Pay Rates'!H$33</f>
        <v>0</v>
      </c>
      <c r="I278" s="163">
        <f>+'Actual Time'!I278*'Monthly Pay Rates'!I$33</f>
        <v>0</v>
      </c>
      <c r="J278" s="163">
        <f>+'Actual Time'!J278*'Monthly Pay Rates'!J$33</f>
        <v>0</v>
      </c>
      <c r="K278" s="163">
        <f>+'Actual Time'!K278*'Monthly Pay Rates'!K$33</f>
        <v>0</v>
      </c>
      <c r="L278" s="163">
        <f>+'Actual Time'!L278*'Monthly Pay Rates'!L$33</f>
        <v>0</v>
      </c>
      <c r="M278" s="163">
        <f>+'Actual Time'!M278*'Monthly Pay Rates'!M$33</f>
        <v>0</v>
      </c>
      <c r="N278" s="163">
        <f>+'Actual Time'!N278*'Monthly Pay Rates'!N$33</f>
        <v>0</v>
      </c>
      <c r="O278" s="163">
        <f>+'Actual Time'!O278*'Monthly Pay Rates'!O$33</f>
        <v>0</v>
      </c>
      <c r="P278" s="164">
        <f>+'Actual Time'!P278*'Monthly Pay Rates'!P$33</f>
        <v>0</v>
      </c>
      <c r="Q278" s="116"/>
      <c r="R278" s="150"/>
    </row>
    <row r="279" spans="1:18" ht="31.9" hidden="1" customHeight="1" x14ac:dyDescent="0.25">
      <c r="A279" s="20"/>
      <c r="B279" s="467" t="s">
        <v>13</v>
      </c>
      <c r="C279" s="468"/>
      <c r="D279" s="469"/>
      <c r="E279" s="162">
        <f>+'Actual Time'!E279*'Monthly Pay Rates'!E$33</f>
        <v>0</v>
      </c>
      <c r="F279" s="163">
        <f>+'Actual Time'!F279*'Monthly Pay Rates'!F$33</f>
        <v>0</v>
      </c>
      <c r="G279" s="164">
        <f>+'Actual Time'!G279*'Monthly Pay Rates'!G$33</f>
        <v>0</v>
      </c>
      <c r="H279" s="165">
        <f>+'Actual Time'!H279*'Monthly Pay Rates'!H$33</f>
        <v>0</v>
      </c>
      <c r="I279" s="163">
        <f>+'Actual Time'!I279*'Monthly Pay Rates'!I$33</f>
        <v>0</v>
      </c>
      <c r="J279" s="163">
        <f>+'Actual Time'!J279*'Monthly Pay Rates'!J$33</f>
        <v>0</v>
      </c>
      <c r="K279" s="163">
        <f>+'Actual Time'!K279*'Monthly Pay Rates'!K$33</f>
        <v>0</v>
      </c>
      <c r="L279" s="163">
        <f>+'Actual Time'!L279*'Monthly Pay Rates'!L$33</f>
        <v>0</v>
      </c>
      <c r="M279" s="163">
        <f>+'Actual Time'!M279*'Monthly Pay Rates'!M$33</f>
        <v>0</v>
      </c>
      <c r="N279" s="163">
        <f>+'Actual Time'!N279*'Monthly Pay Rates'!N$33</f>
        <v>0</v>
      </c>
      <c r="O279" s="163">
        <f>+'Actual Time'!O279*'Monthly Pay Rates'!O$33</f>
        <v>0</v>
      </c>
      <c r="P279" s="164">
        <f>+'Actual Time'!P279*'Monthly Pay Rates'!P$33</f>
        <v>0</v>
      </c>
      <c r="Q279" s="116"/>
      <c r="R279" s="150"/>
    </row>
    <row r="280" spans="1:18" ht="29.45" hidden="1" customHeight="1" x14ac:dyDescent="0.25">
      <c r="A280" s="20"/>
      <c r="B280" s="467" t="s">
        <v>14</v>
      </c>
      <c r="C280" s="468"/>
      <c r="D280" s="469"/>
      <c r="E280" s="162">
        <f>+'Actual Time'!E280*'Monthly Pay Rates'!E$33</f>
        <v>0</v>
      </c>
      <c r="F280" s="163">
        <f>+'Actual Time'!F280*'Monthly Pay Rates'!F$33</f>
        <v>0</v>
      </c>
      <c r="G280" s="164">
        <f>+'Actual Time'!G280*'Monthly Pay Rates'!G$33</f>
        <v>0</v>
      </c>
      <c r="H280" s="165">
        <f>+'Actual Time'!H280*'Monthly Pay Rates'!H$33</f>
        <v>0</v>
      </c>
      <c r="I280" s="163">
        <f>+'Actual Time'!I280*'Monthly Pay Rates'!I$33</f>
        <v>0</v>
      </c>
      <c r="J280" s="163">
        <f>+'Actual Time'!J280*'Monthly Pay Rates'!J$33</f>
        <v>0</v>
      </c>
      <c r="K280" s="163">
        <f>+'Actual Time'!K280*'Monthly Pay Rates'!K$33</f>
        <v>0</v>
      </c>
      <c r="L280" s="163">
        <f>+'Actual Time'!L280*'Monthly Pay Rates'!L$33</f>
        <v>0</v>
      </c>
      <c r="M280" s="163">
        <f>+'Actual Time'!M280*'Monthly Pay Rates'!M$33</f>
        <v>0</v>
      </c>
      <c r="N280" s="163">
        <f>+'Actual Time'!N280*'Monthly Pay Rates'!N$33</f>
        <v>0</v>
      </c>
      <c r="O280" s="163">
        <f>+'Actual Time'!O280*'Monthly Pay Rates'!O$33</f>
        <v>0</v>
      </c>
      <c r="P280" s="164">
        <f>+'Actual Time'!P280*'Monthly Pay Rates'!P$33</f>
        <v>0</v>
      </c>
      <c r="Q280" s="116"/>
      <c r="R280" s="150"/>
    </row>
    <row r="281" spans="1:18" ht="15.75" hidden="1" customHeight="1" thickBot="1" x14ac:dyDescent="0.3">
      <c r="A281" s="20"/>
      <c r="B281" s="464" t="s">
        <v>16</v>
      </c>
      <c r="C281" s="465"/>
      <c r="D281" s="466"/>
      <c r="E281" s="166">
        <f>+'Actual Time'!E281*'Monthly Pay Rates'!E$33</f>
        <v>0</v>
      </c>
      <c r="F281" s="167">
        <f>+'Actual Time'!F281*'Monthly Pay Rates'!F$33</f>
        <v>0</v>
      </c>
      <c r="G281" s="168">
        <f>+'Actual Time'!G281*'Monthly Pay Rates'!G$33</f>
        <v>0</v>
      </c>
      <c r="H281" s="169">
        <f>+'Actual Time'!H281*'Monthly Pay Rates'!H$33</f>
        <v>0</v>
      </c>
      <c r="I281" s="167">
        <f>+'Actual Time'!I281*'Monthly Pay Rates'!I$33</f>
        <v>0</v>
      </c>
      <c r="J281" s="167">
        <f>+'Actual Time'!J281*'Monthly Pay Rates'!J$33</f>
        <v>0</v>
      </c>
      <c r="K281" s="167">
        <f>+'Actual Time'!K281*'Monthly Pay Rates'!K$33</f>
        <v>0</v>
      </c>
      <c r="L281" s="167">
        <f>+'Actual Time'!L281*'Monthly Pay Rates'!L$33</f>
        <v>0</v>
      </c>
      <c r="M281" s="167">
        <f>+'Actual Time'!M281*'Monthly Pay Rates'!M$33</f>
        <v>0</v>
      </c>
      <c r="N281" s="167">
        <f>+'Actual Time'!N281*'Monthly Pay Rates'!N$33</f>
        <v>0</v>
      </c>
      <c r="O281" s="167">
        <f>+'Actual Time'!O281*'Monthly Pay Rates'!O$33</f>
        <v>0</v>
      </c>
      <c r="P281" s="168">
        <f>+'Actual Time'!P281*'Monthly Pay Rates'!P$33</f>
        <v>0</v>
      </c>
      <c r="Q281" s="116"/>
      <c r="R281" s="151"/>
    </row>
    <row r="282" spans="1:18" ht="15.6" hidden="1" customHeight="1" thickTop="1" x14ac:dyDescent="0.25">
      <c r="A282" s="20"/>
      <c r="B282" s="470" t="s">
        <v>120</v>
      </c>
      <c r="C282" s="471"/>
      <c r="D282" s="472"/>
      <c r="E282" s="135">
        <f t="shared" ref="E282" si="165">SUM(E276:E281)</f>
        <v>0</v>
      </c>
      <c r="F282" s="136">
        <f t="shared" ref="F282:P282" si="166">SUM(F276:F281)</f>
        <v>0</v>
      </c>
      <c r="G282" s="137">
        <f t="shared" si="166"/>
        <v>0</v>
      </c>
      <c r="H282" s="138">
        <f t="shared" si="166"/>
        <v>0</v>
      </c>
      <c r="I282" s="136">
        <f t="shared" si="166"/>
        <v>0</v>
      </c>
      <c r="J282" s="136">
        <f t="shared" si="166"/>
        <v>0</v>
      </c>
      <c r="K282" s="136">
        <f t="shared" si="166"/>
        <v>0</v>
      </c>
      <c r="L282" s="136">
        <f t="shared" si="166"/>
        <v>0</v>
      </c>
      <c r="M282" s="136">
        <f t="shared" si="166"/>
        <v>0</v>
      </c>
      <c r="N282" s="136">
        <f t="shared" si="166"/>
        <v>0</v>
      </c>
      <c r="O282" s="136">
        <f t="shared" si="166"/>
        <v>0</v>
      </c>
      <c r="P282" s="137">
        <f t="shared" si="166"/>
        <v>0</v>
      </c>
      <c r="Q282" s="116"/>
      <c r="R282" s="155">
        <f>SUM(E282:P282)</f>
        <v>0</v>
      </c>
    </row>
    <row r="283" spans="1:18" ht="11.25" hidden="1" customHeight="1" x14ac:dyDescent="0.25">
      <c r="A283" s="20"/>
      <c r="B283" s="464" t="s">
        <v>31</v>
      </c>
      <c r="C283" s="465"/>
      <c r="D283" s="466"/>
      <c r="E283" s="162">
        <f>+'Actual Time'!E283*'Monthly Pay Rates'!E$33</f>
        <v>0</v>
      </c>
      <c r="F283" s="163">
        <f>+'Actual Time'!F283*'Monthly Pay Rates'!F$33</f>
        <v>0</v>
      </c>
      <c r="G283" s="164">
        <f>+'Actual Time'!G283*'Monthly Pay Rates'!G$33</f>
        <v>0</v>
      </c>
      <c r="H283" s="165">
        <f>+'Actual Time'!H283*'Monthly Pay Rates'!H$33</f>
        <v>0</v>
      </c>
      <c r="I283" s="163">
        <f>+'Actual Time'!I283*'Monthly Pay Rates'!I$33</f>
        <v>0</v>
      </c>
      <c r="J283" s="163">
        <f>+'Actual Time'!J283*'Monthly Pay Rates'!J$33</f>
        <v>0</v>
      </c>
      <c r="K283" s="163">
        <f>+'Actual Time'!K283*'Monthly Pay Rates'!K$33</f>
        <v>0</v>
      </c>
      <c r="L283" s="163">
        <f>+'Actual Time'!L283*'Monthly Pay Rates'!L$33</f>
        <v>0</v>
      </c>
      <c r="M283" s="163">
        <f>+'Actual Time'!M283*'Monthly Pay Rates'!M$33</f>
        <v>0</v>
      </c>
      <c r="N283" s="163">
        <f>+'Actual Time'!N283*'Monthly Pay Rates'!N$33</f>
        <v>0</v>
      </c>
      <c r="O283" s="163">
        <f>+'Actual Time'!O283*'Monthly Pay Rates'!O$33</f>
        <v>0</v>
      </c>
      <c r="P283" s="164">
        <f>+'Actual Time'!P283*'Monthly Pay Rates'!P$33</f>
        <v>0</v>
      </c>
      <c r="Q283" s="116"/>
      <c r="R283" s="152"/>
    </row>
    <row r="284" spans="1:18" ht="15.6" hidden="1" customHeight="1" thickBot="1" x14ac:dyDescent="0.3">
      <c r="A284" s="20"/>
      <c r="B284" s="473" t="s">
        <v>32</v>
      </c>
      <c r="C284" s="474"/>
      <c r="D284" s="475"/>
      <c r="E284" s="139">
        <f>IF(+'Actual Time'!E284=" ",0,+'Actual Time'!E284*'Monthly Pay Rates'!E$33)</f>
        <v>0</v>
      </c>
      <c r="F284" s="140">
        <f>IF(+'Actual Time'!F284=" ",0,+'Actual Time'!F284*'Monthly Pay Rates'!F$33)</f>
        <v>0</v>
      </c>
      <c r="G284" s="141">
        <f>IF(+'Actual Time'!G284=" ",0,+'Actual Time'!G284*'Monthly Pay Rates'!G$33)</f>
        <v>0</v>
      </c>
      <c r="H284" s="142">
        <f>IF(+'Actual Time'!H284=" ",0,+'Actual Time'!H284*'Monthly Pay Rates'!H$33)</f>
        <v>0</v>
      </c>
      <c r="I284" s="140">
        <f>IF(+'Actual Time'!I284=" ",0,+'Actual Time'!I284*'Monthly Pay Rates'!I$33)</f>
        <v>0</v>
      </c>
      <c r="J284" s="140">
        <f>IF(+'Actual Time'!J284=" ",0,+'Actual Time'!J284*'Monthly Pay Rates'!J$33)</f>
        <v>0</v>
      </c>
      <c r="K284" s="140">
        <f>IF(+'Actual Time'!K284=" ",0,+'Actual Time'!K284*'Monthly Pay Rates'!K$33)</f>
        <v>0</v>
      </c>
      <c r="L284" s="140">
        <f>IF(+'Actual Time'!L284=" ",0,+'Actual Time'!L284*'Monthly Pay Rates'!L$33)</f>
        <v>0</v>
      </c>
      <c r="M284" s="140">
        <f>IF(+'Actual Time'!M284=" ",0,+'Actual Time'!M284*'Monthly Pay Rates'!M$33)</f>
        <v>0</v>
      </c>
      <c r="N284" s="140">
        <f>IF(+'Actual Time'!N284=" ",0,+'Actual Time'!N284*'Monthly Pay Rates'!N$33)</f>
        <v>0</v>
      </c>
      <c r="O284" s="140">
        <f>IF(+'Actual Time'!O284=" ",0,+'Actual Time'!O284*'Monthly Pay Rates'!O$33)</f>
        <v>0</v>
      </c>
      <c r="P284" s="141">
        <f>IF(+'Actual Time'!P284=" ",0,+'Actual Time'!P284*'Monthly Pay Rates'!P$33)</f>
        <v>0</v>
      </c>
      <c r="Q284" s="116"/>
      <c r="R284" s="153"/>
    </row>
    <row r="285" spans="1:18" ht="15" hidden="1" customHeight="1" thickTop="1" thickBot="1" x14ac:dyDescent="0.3">
      <c r="A285" s="20"/>
      <c r="B285" s="458" t="s">
        <v>118</v>
      </c>
      <c r="C285" s="459"/>
      <c r="D285" s="460"/>
      <c r="E285" s="143">
        <f t="shared" ref="E285:J285" si="167">SUM(E282:E284)</f>
        <v>0</v>
      </c>
      <c r="F285" s="144">
        <f t="shared" si="167"/>
        <v>0</v>
      </c>
      <c r="G285" s="145">
        <f t="shared" si="167"/>
        <v>0</v>
      </c>
      <c r="H285" s="146">
        <f t="shared" si="167"/>
        <v>0</v>
      </c>
      <c r="I285" s="144">
        <f t="shared" si="167"/>
        <v>0</v>
      </c>
      <c r="J285" s="144">
        <f t="shared" si="167"/>
        <v>0</v>
      </c>
      <c r="K285" s="144">
        <f t="shared" ref="K285:P285" si="168">SUM(K282:K284)</f>
        <v>0</v>
      </c>
      <c r="L285" s="144">
        <f t="shared" si="168"/>
        <v>0</v>
      </c>
      <c r="M285" s="144">
        <f t="shared" si="168"/>
        <v>0</v>
      </c>
      <c r="N285" s="144">
        <f t="shared" si="168"/>
        <v>0</v>
      </c>
      <c r="O285" s="144">
        <f t="shared" si="168"/>
        <v>0</v>
      </c>
      <c r="P285" s="145">
        <f t="shared" si="168"/>
        <v>0</v>
      </c>
      <c r="Q285" s="116"/>
      <c r="R285" s="154">
        <f>SUM(E285:P285)</f>
        <v>0</v>
      </c>
    </row>
    <row r="286" spans="1:18" ht="14.25" hidden="1" customHeight="1" thickBot="1" x14ac:dyDescent="0.3">
      <c r="A286" s="20"/>
      <c r="B286" s="128"/>
      <c r="C286" s="128"/>
      <c r="D286" s="128"/>
      <c r="E286" s="122"/>
      <c r="F286" s="122"/>
      <c r="G286" s="122"/>
      <c r="H286" s="122"/>
      <c r="I286" s="122"/>
      <c r="J286" s="122"/>
      <c r="K286" s="122"/>
      <c r="L286" s="122"/>
      <c r="M286" s="122"/>
      <c r="N286" s="122"/>
      <c r="O286" s="122"/>
      <c r="P286" s="122"/>
      <c r="Q286" s="116"/>
      <c r="R286" s="116"/>
    </row>
    <row r="287" spans="1:18" ht="15" hidden="1" customHeight="1" thickBot="1" x14ac:dyDescent="0.3">
      <c r="A287" s="125">
        <f>+'Actual Time'!A287</f>
        <v>24</v>
      </c>
      <c r="B287" s="156" t="str">
        <f>'Monthly Pay Rates'!B34</f>
        <v/>
      </c>
      <c r="C287" s="157"/>
      <c r="D287" s="157"/>
      <c r="E287" s="55"/>
      <c r="F287" s="56"/>
      <c r="G287" s="57"/>
      <c r="H287" s="56"/>
      <c r="I287" s="56"/>
      <c r="J287" s="56"/>
      <c r="K287" s="56"/>
      <c r="L287" s="56"/>
      <c r="M287" s="56"/>
      <c r="N287" s="56"/>
      <c r="O287" s="56"/>
      <c r="P287" s="57"/>
      <c r="R287" s="148"/>
    </row>
    <row r="288" spans="1:18" ht="32.450000000000003" hidden="1" customHeight="1" x14ac:dyDescent="0.25">
      <c r="A288" s="20"/>
      <c r="B288" s="461" t="s">
        <v>12</v>
      </c>
      <c r="C288" s="462"/>
      <c r="D288" s="463"/>
      <c r="E288" s="158">
        <f>+'Actual Time'!E288*'Monthly Pay Rates'!E$34</f>
        <v>0</v>
      </c>
      <c r="F288" s="159">
        <f>+'Actual Time'!F288*'Monthly Pay Rates'!F$34</f>
        <v>0</v>
      </c>
      <c r="G288" s="160">
        <f>+'Actual Time'!G288*'Monthly Pay Rates'!G$34</f>
        <v>0</v>
      </c>
      <c r="H288" s="161">
        <f>+'Actual Time'!H288*'Monthly Pay Rates'!H$34</f>
        <v>0</v>
      </c>
      <c r="I288" s="159">
        <f>+'Actual Time'!I288*'Monthly Pay Rates'!I$34</f>
        <v>0</v>
      </c>
      <c r="J288" s="159">
        <f>+'Actual Time'!J288*'Monthly Pay Rates'!J$34</f>
        <v>0</v>
      </c>
      <c r="K288" s="159">
        <f>+'Actual Time'!K288*'Monthly Pay Rates'!K$34</f>
        <v>0</v>
      </c>
      <c r="L288" s="159">
        <f>+'Actual Time'!L288*'Monthly Pay Rates'!L$34</f>
        <v>0</v>
      </c>
      <c r="M288" s="159">
        <f>+'Actual Time'!M288*'Monthly Pay Rates'!M$34</f>
        <v>0</v>
      </c>
      <c r="N288" s="159">
        <f>+'Actual Time'!N288*'Monthly Pay Rates'!N$34</f>
        <v>0</v>
      </c>
      <c r="O288" s="159">
        <f>+'Actual Time'!O288*'Monthly Pay Rates'!O$34</f>
        <v>0</v>
      </c>
      <c r="P288" s="160">
        <f>+'Actual Time'!P288*'Monthly Pay Rates'!P$34</f>
        <v>0</v>
      </c>
      <c r="Q288" s="116"/>
      <c r="R288" s="149"/>
    </row>
    <row r="289" spans="1:18" ht="45.6" hidden="1" customHeight="1" x14ac:dyDescent="0.25">
      <c r="A289" s="20"/>
      <c r="B289" s="464" t="s">
        <v>18</v>
      </c>
      <c r="C289" s="465"/>
      <c r="D289" s="466"/>
      <c r="E289" s="162">
        <f>+'Actual Time'!E289*'Monthly Pay Rates'!E$34</f>
        <v>0</v>
      </c>
      <c r="F289" s="163">
        <f>+'Actual Time'!F289*'Monthly Pay Rates'!F$34</f>
        <v>0</v>
      </c>
      <c r="G289" s="164">
        <f>+'Actual Time'!G289*'Monthly Pay Rates'!G$34</f>
        <v>0</v>
      </c>
      <c r="H289" s="165">
        <f>+'Actual Time'!H289*'Monthly Pay Rates'!H$34</f>
        <v>0</v>
      </c>
      <c r="I289" s="163">
        <f>+'Actual Time'!I289*'Monthly Pay Rates'!I$34</f>
        <v>0</v>
      </c>
      <c r="J289" s="163">
        <f>+'Actual Time'!J289*'Monthly Pay Rates'!J$34</f>
        <v>0</v>
      </c>
      <c r="K289" s="163">
        <f>+'Actual Time'!K289*'Monthly Pay Rates'!K$34</f>
        <v>0</v>
      </c>
      <c r="L289" s="163">
        <f>+'Actual Time'!L289*'Monthly Pay Rates'!L$34</f>
        <v>0</v>
      </c>
      <c r="M289" s="163">
        <f>+'Actual Time'!M289*'Monthly Pay Rates'!M$34</f>
        <v>0</v>
      </c>
      <c r="N289" s="163">
        <f>+'Actual Time'!N289*'Monthly Pay Rates'!N$34</f>
        <v>0</v>
      </c>
      <c r="O289" s="163">
        <f>+'Actual Time'!O289*'Monthly Pay Rates'!O$34</f>
        <v>0</v>
      </c>
      <c r="P289" s="164">
        <f>+'Actual Time'!P289*'Monthly Pay Rates'!P$34</f>
        <v>0</v>
      </c>
      <c r="Q289" s="116"/>
      <c r="R289" s="150"/>
    </row>
    <row r="290" spans="1:18" ht="29.45" hidden="1" customHeight="1" x14ac:dyDescent="0.25">
      <c r="A290" s="20"/>
      <c r="B290" s="467" t="s">
        <v>15</v>
      </c>
      <c r="C290" s="468"/>
      <c r="D290" s="469"/>
      <c r="E290" s="162">
        <f>+'Actual Time'!E290*'Monthly Pay Rates'!E$34</f>
        <v>0</v>
      </c>
      <c r="F290" s="163">
        <f>+'Actual Time'!F290*'Monthly Pay Rates'!F$34</f>
        <v>0</v>
      </c>
      <c r="G290" s="164">
        <f>+'Actual Time'!G290*'Monthly Pay Rates'!G$34</f>
        <v>0</v>
      </c>
      <c r="H290" s="165">
        <f>+'Actual Time'!H290*'Monthly Pay Rates'!H$34</f>
        <v>0</v>
      </c>
      <c r="I290" s="163">
        <f>+'Actual Time'!I290*'Monthly Pay Rates'!I$34</f>
        <v>0</v>
      </c>
      <c r="J290" s="163">
        <f>+'Actual Time'!J290*'Monthly Pay Rates'!J$34</f>
        <v>0</v>
      </c>
      <c r="K290" s="163">
        <f>+'Actual Time'!K290*'Monthly Pay Rates'!K$34</f>
        <v>0</v>
      </c>
      <c r="L290" s="163">
        <f>+'Actual Time'!L290*'Monthly Pay Rates'!L$34</f>
        <v>0</v>
      </c>
      <c r="M290" s="163">
        <f>+'Actual Time'!M290*'Monthly Pay Rates'!M$34</f>
        <v>0</v>
      </c>
      <c r="N290" s="163">
        <f>+'Actual Time'!N290*'Monthly Pay Rates'!N$34</f>
        <v>0</v>
      </c>
      <c r="O290" s="163">
        <f>+'Actual Time'!O290*'Monthly Pay Rates'!O$34</f>
        <v>0</v>
      </c>
      <c r="P290" s="164">
        <f>+'Actual Time'!P290*'Monthly Pay Rates'!P$34</f>
        <v>0</v>
      </c>
      <c r="Q290" s="116"/>
      <c r="R290" s="150"/>
    </row>
    <row r="291" spans="1:18" ht="31.9" hidden="1" customHeight="1" x14ac:dyDescent="0.25">
      <c r="A291" s="20"/>
      <c r="B291" s="467" t="s">
        <v>13</v>
      </c>
      <c r="C291" s="468"/>
      <c r="D291" s="469"/>
      <c r="E291" s="162">
        <f>+'Actual Time'!E291*'Monthly Pay Rates'!E$34</f>
        <v>0</v>
      </c>
      <c r="F291" s="163">
        <f>+'Actual Time'!F291*'Monthly Pay Rates'!F$34</f>
        <v>0</v>
      </c>
      <c r="G291" s="164">
        <f>+'Actual Time'!G291*'Monthly Pay Rates'!G$34</f>
        <v>0</v>
      </c>
      <c r="H291" s="165">
        <f>+'Actual Time'!H291*'Monthly Pay Rates'!H$34</f>
        <v>0</v>
      </c>
      <c r="I291" s="163">
        <f>+'Actual Time'!I291*'Monthly Pay Rates'!I$34</f>
        <v>0</v>
      </c>
      <c r="J291" s="163">
        <f>+'Actual Time'!J291*'Monthly Pay Rates'!J$34</f>
        <v>0</v>
      </c>
      <c r="K291" s="163">
        <f>+'Actual Time'!K291*'Monthly Pay Rates'!K$34</f>
        <v>0</v>
      </c>
      <c r="L291" s="163">
        <f>+'Actual Time'!L291*'Monthly Pay Rates'!L$34</f>
        <v>0</v>
      </c>
      <c r="M291" s="163">
        <f>+'Actual Time'!M291*'Monthly Pay Rates'!M$34</f>
        <v>0</v>
      </c>
      <c r="N291" s="163">
        <f>+'Actual Time'!N291*'Monthly Pay Rates'!N$34</f>
        <v>0</v>
      </c>
      <c r="O291" s="163">
        <f>+'Actual Time'!O291*'Monthly Pay Rates'!O$34</f>
        <v>0</v>
      </c>
      <c r="P291" s="164">
        <f>+'Actual Time'!P291*'Monthly Pay Rates'!P$34</f>
        <v>0</v>
      </c>
      <c r="Q291" s="116"/>
      <c r="R291" s="150"/>
    </row>
    <row r="292" spans="1:18" ht="29.45" hidden="1" customHeight="1" x14ac:dyDescent="0.25">
      <c r="A292" s="20"/>
      <c r="B292" s="467" t="s">
        <v>14</v>
      </c>
      <c r="C292" s="468"/>
      <c r="D292" s="469"/>
      <c r="E292" s="162">
        <f>+'Actual Time'!E292*'Monthly Pay Rates'!E$34</f>
        <v>0</v>
      </c>
      <c r="F292" s="163">
        <f>+'Actual Time'!F292*'Monthly Pay Rates'!F$34</f>
        <v>0</v>
      </c>
      <c r="G292" s="164">
        <f>+'Actual Time'!G292*'Monthly Pay Rates'!G$34</f>
        <v>0</v>
      </c>
      <c r="H292" s="165">
        <f>+'Actual Time'!H292*'Monthly Pay Rates'!H$34</f>
        <v>0</v>
      </c>
      <c r="I292" s="163">
        <f>+'Actual Time'!I292*'Monthly Pay Rates'!I$34</f>
        <v>0</v>
      </c>
      <c r="J292" s="163">
        <f>+'Actual Time'!J292*'Monthly Pay Rates'!J$34</f>
        <v>0</v>
      </c>
      <c r="K292" s="163">
        <f>+'Actual Time'!K292*'Monthly Pay Rates'!K$34</f>
        <v>0</v>
      </c>
      <c r="L292" s="163">
        <f>+'Actual Time'!L292*'Monthly Pay Rates'!L$34</f>
        <v>0</v>
      </c>
      <c r="M292" s="163">
        <f>+'Actual Time'!M292*'Monthly Pay Rates'!M$34</f>
        <v>0</v>
      </c>
      <c r="N292" s="163">
        <f>+'Actual Time'!N292*'Monthly Pay Rates'!N$34</f>
        <v>0</v>
      </c>
      <c r="O292" s="163">
        <f>+'Actual Time'!O292*'Monthly Pay Rates'!O$34</f>
        <v>0</v>
      </c>
      <c r="P292" s="164">
        <f>+'Actual Time'!P292*'Monthly Pay Rates'!P$34</f>
        <v>0</v>
      </c>
      <c r="Q292" s="116"/>
      <c r="R292" s="150"/>
    </row>
    <row r="293" spans="1:18" ht="15" hidden="1" customHeight="1" thickBot="1" x14ac:dyDescent="0.3">
      <c r="A293" s="20"/>
      <c r="B293" s="464" t="s">
        <v>16</v>
      </c>
      <c r="C293" s="465"/>
      <c r="D293" s="466"/>
      <c r="E293" s="166">
        <f>+'Actual Time'!E293*'Monthly Pay Rates'!E$34</f>
        <v>0</v>
      </c>
      <c r="F293" s="167">
        <f>+'Actual Time'!F293*'Monthly Pay Rates'!F$34</f>
        <v>0</v>
      </c>
      <c r="G293" s="168">
        <f>+'Actual Time'!G293*'Monthly Pay Rates'!G$34</f>
        <v>0</v>
      </c>
      <c r="H293" s="169">
        <f>+'Actual Time'!H293*'Monthly Pay Rates'!H$34</f>
        <v>0</v>
      </c>
      <c r="I293" s="167">
        <f>+'Actual Time'!I293*'Monthly Pay Rates'!I$34</f>
        <v>0</v>
      </c>
      <c r="J293" s="167">
        <f>+'Actual Time'!J293*'Monthly Pay Rates'!J$34</f>
        <v>0</v>
      </c>
      <c r="K293" s="167">
        <f>+'Actual Time'!K293*'Monthly Pay Rates'!K$34</f>
        <v>0</v>
      </c>
      <c r="L293" s="167">
        <f>+'Actual Time'!L293*'Monthly Pay Rates'!L$34</f>
        <v>0</v>
      </c>
      <c r="M293" s="167">
        <f>+'Actual Time'!M293*'Monthly Pay Rates'!M$34</f>
        <v>0</v>
      </c>
      <c r="N293" s="167">
        <f>+'Actual Time'!N293*'Monthly Pay Rates'!N$34</f>
        <v>0</v>
      </c>
      <c r="O293" s="167">
        <f>+'Actual Time'!O293*'Monthly Pay Rates'!O$34</f>
        <v>0</v>
      </c>
      <c r="P293" s="168">
        <f>+'Actual Time'!P293*'Monthly Pay Rates'!P$34</f>
        <v>0</v>
      </c>
      <c r="Q293" s="116"/>
      <c r="R293" s="151"/>
    </row>
    <row r="294" spans="1:18" ht="15.6" hidden="1" customHeight="1" thickTop="1" x14ac:dyDescent="0.25">
      <c r="A294" s="20"/>
      <c r="B294" s="470" t="s">
        <v>120</v>
      </c>
      <c r="C294" s="471"/>
      <c r="D294" s="472"/>
      <c r="E294" s="135">
        <f t="shared" ref="E294:P294" si="169">SUM(E288:E293)</f>
        <v>0</v>
      </c>
      <c r="F294" s="136">
        <f t="shared" si="169"/>
        <v>0</v>
      </c>
      <c r="G294" s="137">
        <f t="shared" si="169"/>
        <v>0</v>
      </c>
      <c r="H294" s="138">
        <f t="shared" si="169"/>
        <v>0</v>
      </c>
      <c r="I294" s="136">
        <f t="shared" si="169"/>
        <v>0</v>
      </c>
      <c r="J294" s="136">
        <f t="shared" si="169"/>
        <v>0</v>
      </c>
      <c r="K294" s="136">
        <f t="shared" si="169"/>
        <v>0</v>
      </c>
      <c r="L294" s="136">
        <f t="shared" si="169"/>
        <v>0</v>
      </c>
      <c r="M294" s="136">
        <f t="shared" si="169"/>
        <v>0</v>
      </c>
      <c r="N294" s="136">
        <f t="shared" si="169"/>
        <v>0</v>
      </c>
      <c r="O294" s="136">
        <f t="shared" si="169"/>
        <v>0</v>
      </c>
      <c r="P294" s="137">
        <f t="shared" si="169"/>
        <v>0</v>
      </c>
      <c r="Q294" s="116"/>
      <c r="R294" s="155">
        <f>SUM(E294:P294)</f>
        <v>0</v>
      </c>
    </row>
    <row r="295" spans="1:18" ht="15.6" hidden="1" customHeight="1" x14ac:dyDescent="0.25">
      <c r="A295" s="20"/>
      <c r="B295" s="464" t="s">
        <v>31</v>
      </c>
      <c r="C295" s="465"/>
      <c r="D295" s="466"/>
      <c r="E295" s="162">
        <f>+'Actual Time'!E295*'Monthly Pay Rates'!E$34</f>
        <v>0</v>
      </c>
      <c r="F295" s="163">
        <f>+'Actual Time'!F295*'Monthly Pay Rates'!F$34</f>
        <v>0</v>
      </c>
      <c r="G295" s="164">
        <f>+'Actual Time'!G295*'Monthly Pay Rates'!G$34</f>
        <v>0</v>
      </c>
      <c r="H295" s="165">
        <f>+'Actual Time'!H295*'Monthly Pay Rates'!H$34</f>
        <v>0</v>
      </c>
      <c r="I295" s="163">
        <f>+'Actual Time'!I295*'Monthly Pay Rates'!I$34</f>
        <v>0</v>
      </c>
      <c r="J295" s="163">
        <f>+'Actual Time'!J295*'Monthly Pay Rates'!J$34</f>
        <v>0</v>
      </c>
      <c r="K295" s="163">
        <f>+'Actual Time'!K295*'Monthly Pay Rates'!K$34</f>
        <v>0</v>
      </c>
      <c r="L295" s="163">
        <f>+'Actual Time'!L295*'Monthly Pay Rates'!L$34</f>
        <v>0</v>
      </c>
      <c r="M295" s="163">
        <f>+'Actual Time'!M295*'Monthly Pay Rates'!M$34</f>
        <v>0</v>
      </c>
      <c r="N295" s="163">
        <f>+'Actual Time'!N295*'Monthly Pay Rates'!N$34</f>
        <v>0</v>
      </c>
      <c r="O295" s="163">
        <f>+'Actual Time'!O295*'Monthly Pay Rates'!O$34</f>
        <v>0</v>
      </c>
      <c r="P295" s="164">
        <f>+'Actual Time'!P295*'Monthly Pay Rates'!P$34</f>
        <v>0</v>
      </c>
      <c r="Q295" s="116"/>
      <c r="R295" s="152"/>
    </row>
    <row r="296" spans="1:18" ht="15.6" hidden="1" customHeight="1" thickBot="1" x14ac:dyDescent="0.3">
      <c r="A296" s="20"/>
      <c r="B296" s="473" t="s">
        <v>32</v>
      </c>
      <c r="C296" s="474"/>
      <c r="D296" s="475"/>
      <c r="E296" s="139">
        <f>IF(+'Actual Time'!E296=" ",0,+'Actual Time'!E296*'Monthly Pay Rates'!E$34)</f>
        <v>0</v>
      </c>
      <c r="F296" s="140">
        <f>IF(+'Actual Time'!F296=" ",0,+'Actual Time'!F296*'Monthly Pay Rates'!F$34)</f>
        <v>0</v>
      </c>
      <c r="G296" s="141">
        <f>IF(+'Actual Time'!G296=" ",0,+'Actual Time'!G296*'Monthly Pay Rates'!G$34)</f>
        <v>0</v>
      </c>
      <c r="H296" s="142">
        <f>IF(+'Actual Time'!H296=" ",0,+'Actual Time'!H296*'Monthly Pay Rates'!H$34)</f>
        <v>0</v>
      </c>
      <c r="I296" s="140">
        <f>IF(+'Actual Time'!I296=" ",0,+'Actual Time'!I296*'Monthly Pay Rates'!I$34)</f>
        <v>0</v>
      </c>
      <c r="J296" s="140">
        <f>IF(+'Actual Time'!J296=" ",0,+'Actual Time'!J296*'Monthly Pay Rates'!J$34)</f>
        <v>0</v>
      </c>
      <c r="K296" s="140">
        <f>IF(+'Actual Time'!K296=" ",0,+'Actual Time'!K296*'Monthly Pay Rates'!K$34)</f>
        <v>0</v>
      </c>
      <c r="L296" s="140">
        <f>IF(+'Actual Time'!L296=" ",0,+'Actual Time'!L296*'Monthly Pay Rates'!L$34)</f>
        <v>0</v>
      </c>
      <c r="M296" s="140">
        <f>IF(+'Actual Time'!M296=" ",0,+'Actual Time'!M296*'Monthly Pay Rates'!M$34)</f>
        <v>0</v>
      </c>
      <c r="N296" s="140">
        <f>IF(+'Actual Time'!N296=" ",0,+'Actual Time'!N296*'Monthly Pay Rates'!N$34)</f>
        <v>0</v>
      </c>
      <c r="O296" s="140">
        <f>IF(+'Actual Time'!O296=" ",0,+'Actual Time'!O296*'Monthly Pay Rates'!O$34)</f>
        <v>0</v>
      </c>
      <c r="P296" s="141">
        <f>IF(+'Actual Time'!P296=" ",0,+'Actual Time'!P296*'Monthly Pay Rates'!P$34)</f>
        <v>0</v>
      </c>
      <c r="Q296" s="116"/>
      <c r="R296" s="153"/>
    </row>
    <row r="297" spans="1:18" ht="17.25" hidden="1" thickTop="1" thickBot="1" x14ac:dyDescent="0.3">
      <c r="A297" s="20"/>
      <c r="B297" s="458" t="s">
        <v>118</v>
      </c>
      <c r="C297" s="459"/>
      <c r="D297" s="460"/>
      <c r="E297" s="143">
        <f t="shared" ref="E297" si="170">SUM(E294:E296)</f>
        <v>0</v>
      </c>
      <c r="F297" s="144">
        <f t="shared" ref="F297:P297" si="171">SUM(F294:F296)</f>
        <v>0</v>
      </c>
      <c r="G297" s="145">
        <f t="shared" si="171"/>
        <v>0</v>
      </c>
      <c r="H297" s="146">
        <f t="shared" si="171"/>
        <v>0</v>
      </c>
      <c r="I297" s="144">
        <f t="shared" si="171"/>
        <v>0</v>
      </c>
      <c r="J297" s="144">
        <f t="shared" si="171"/>
        <v>0</v>
      </c>
      <c r="K297" s="144">
        <f t="shared" si="171"/>
        <v>0</v>
      </c>
      <c r="L297" s="144">
        <f t="shared" si="171"/>
        <v>0</v>
      </c>
      <c r="M297" s="144">
        <f t="shared" si="171"/>
        <v>0</v>
      </c>
      <c r="N297" s="144">
        <f t="shared" si="171"/>
        <v>0</v>
      </c>
      <c r="O297" s="144">
        <f t="shared" si="171"/>
        <v>0</v>
      </c>
      <c r="P297" s="145">
        <f t="shared" si="171"/>
        <v>0</v>
      </c>
      <c r="Q297" s="116"/>
      <c r="R297" s="154">
        <f>SUM(E297:P297)</f>
        <v>0</v>
      </c>
    </row>
    <row r="298" spans="1:18" s="24" customFormat="1" ht="15.75" hidden="1" x14ac:dyDescent="0.25">
      <c r="A298" s="126"/>
      <c r="B298" s="170"/>
      <c r="C298" s="170"/>
      <c r="D298" s="170"/>
      <c r="E298" s="171"/>
      <c r="F298" s="171"/>
      <c r="G298" s="171"/>
      <c r="H298" s="171"/>
      <c r="I298" s="171"/>
      <c r="J298" s="171"/>
      <c r="K298" s="171"/>
      <c r="L298" s="171"/>
      <c r="M298" s="171"/>
      <c r="N298" s="171"/>
      <c r="O298" s="171"/>
      <c r="P298" s="171"/>
      <c r="Q298" s="172"/>
      <c r="R298" s="173"/>
    </row>
    <row r="299" spans="1:18" ht="15.75" hidden="1" x14ac:dyDescent="0.25">
      <c r="A299" s="73"/>
      <c r="B299" s="128"/>
      <c r="C299" s="128"/>
      <c r="D299" s="128"/>
      <c r="E299" s="122"/>
      <c r="F299" s="122"/>
      <c r="G299" s="122"/>
      <c r="H299" s="122"/>
      <c r="I299" s="122"/>
      <c r="J299" s="122"/>
      <c r="K299" s="122"/>
      <c r="L299" s="122"/>
      <c r="M299" s="122"/>
      <c r="N299" s="122"/>
      <c r="O299" s="122"/>
      <c r="P299" s="122"/>
      <c r="Q299" s="116"/>
      <c r="R299" s="116"/>
    </row>
    <row r="300" spans="1:18" ht="12.75" customHeight="1" thickBot="1" x14ac:dyDescent="0.3">
      <c r="A300" s="20"/>
      <c r="B300" s="128"/>
      <c r="C300" s="128"/>
      <c r="D300" s="128"/>
      <c r="E300" s="122"/>
      <c r="F300" s="122"/>
      <c r="G300" s="122"/>
      <c r="H300" s="122"/>
      <c r="I300" s="122"/>
      <c r="J300" s="122"/>
      <c r="K300" s="122"/>
      <c r="L300" s="122"/>
      <c r="M300" s="122"/>
      <c r="N300" s="122"/>
      <c r="O300" s="122"/>
      <c r="P300" s="122"/>
      <c r="Q300" s="116"/>
      <c r="R300" s="116"/>
    </row>
    <row r="301" spans="1:18" ht="18.75" thickBot="1" x14ac:dyDescent="0.3">
      <c r="A301" s="20"/>
      <c r="B301" s="175" t="s">
        <v>124</v>
      </c>
      <c r="C301" s="176"/>
      <c r="D301" s="76"/>
      <c r="E301" s="191">
        <f>+E18+E30+E42+E54+E66+E78+E90+E102+E114+E126+E138+E150+E162+E174+E186+E198+E210+E222+E234+E246+E258+E270+E282+E294</f>
        <v>0</v>
      </c>
      <c r="F301" s="192">
        <f t="shared" ref="F301:P301" si="172">+F18+F30+F42+F54+F66+F78+F90+F102+F114+F126+F138+F150+F162+F174+F186+F198+F210+F222+F234+F246+F258+F270+F282+F294</f>
        <v>0</v>
      </c>
      <c r="G301" s="192">
        <f t="shared" si="172"/>
        <v>0</v>
      </c>
      <c r="H301" s="192">
        <f t="shared" si="172"/>
        <v>0</v>
      </c>
      <c r="I301" s="192">
        <f t="shared" si="172"/>
        <v>0</v>
      </c>
      <c r="J301" s="192">
        <f t="shared" si="172"/>
        <v>0</v>
      </c>
      <c r="K301" s="192">
        <f t="shared" si="172"/>
        <v>0</v>
      </c>
      <c r="L301" s="192">
        <f t="shared" si="172"/>
        <v>0</v>
      </c>
      <c r="M301" s="192">
        <f t="shared" si="172"/>
        <v>0</v>
      </c>
      <c r="N301" s="192">
        <f t="shared" si="172"/>
        <v>0</v>
      </c>
      <c r="O301" s="192">
        <f t="shared" si="172"/>
        <v>0</v>
      </c>
      <c r="P301" s="193">
        <f t="shared" si="172"/>
        <v>0</v>
      </c>
      <c r="Q301" s="116"/>
      <c r="R301" s="181">
        <f>SUM(E301:P301)</f>
        <v>0</v>
      </c>
    </row>
    <row r="302" spans="1:18" ht="18" customHeight="1" x14ac:dyDescent="0.2">
      <c r="B302" s="188" t="s">
        <v>121</v>
      </c>
      <c r="C302" s="186"/>
      <c r="D302" s="187"/>
      <c r="E302" s="184">
        <f t="shared" ref="E302:P304" si="173">+E19+E31+E43+E55+E67+E79+E91+E103+E115+E127+E139+E151+E163+E175+E187+E199+E211+E223+E235+E247+E259+E271+E283+E295</f>
        <v>0</v>
      </c>
      <c r="F302" s="182">
        <f t="shared" si="173"/>
        <v>0</v>
      </c>
      <c r="G302" s="182">
        <f t="shared" si="173"/>
        <v>0</v>
      </c>
      <c r="H302" s="182">
        <f t="shared" si="173"/>
        <v>0</v>
      </c>
      <c r="I302" s="182">
        <f t="shared" si="173"/>
        <v>0</v>
      </c>
      <c r="J302" s="182">
        <f t="shared" si="173"/>
        <v>0</v>
      </c>
      <c r="K302" s="182">
        <f t="shared" si="173"/>
        <v>0</v>
      </c>
      <c r="L302" s="182">
        <f t="shared" si="173"/>
        <v>0</v>
      </c>
      <c r="M302" s="182">
        <f t="shared" si="173"/>
        <v>0</v>
      </c>
      <c r="N302" s="182">
        <f t="shared" si="173"/>
        <v>0</v>
      </c>
      <c r="O302" s="182">
        <f t="shared" si="173"/>
        <v>0</v>
      </c>
      <c r="P302" s="189">
        <f t="shared" si="173"/>
        <v>0</v>
      </c>
      <c r="Q302" s="116"/>
      <c r="R302" s="180"/>
    </row>
    <row r="303" spans="1:18" ht="31.9" customHeight="1" thickBot="1" x14ac:dyDescent="0.25">
      <c r="B303" s="505" t="s">
        <v>122</v>
      </c>
      <c r="C303" s="506"/>
      <c r="D303" s="507"/>
      <c r="E303" s="185">
        <f t="shared" si="173"/>
        <v>0</v>
      </c>
      <c r="F303" s="183">
        <f t="shared" si="173"/>
        <v>0</v>
      </c>
      <c r="G303" s="183">
        <f t="shared" si="173"/>
        <v>0</v>
      </c>
      <c r="H303" s="183">
        <f t="shared" si="173"/>
        <v>0</v>
      </c>
      <c r="I303" s="183">
        <f t="shared" si="173"/>
        <v>0</v>
      </c>
      <c r="J303" s="183">
        <f t="shared" si="173"/>
        <v>0</v>
      </c>
      <c r="K303" s="183">
        <f t="shared" si="173"/>
        <v>0</v>
      </c>
      <c r="L303" s="183">
        <f t="shared" si="173"/>
        <v>0</v>
      </c>
      <c r="M303" s="183">
        <f t="shared" si="173"/>
        <v>0</v>
      </c>
      <c r="N303" s="183">
        <f t="shared" si="173"/>
        <v>0</v>
      </c>
      <c r="O303" s="183">
        <f t="shared" si="173"/>
        <v>0</v>
      </c>
      <c r="P303" s="190">
        <f t="shared" si="173"/>
        <v>0</v>
      </c>
      <c r="Q303" s="116"/>
      <c r="R303" s="180"/>
    </row>
    <row r="304" spans="1:18" ht="15" thickBot="1" x14ac:dyDescent="0.25">
      <c r="B304" s="177" t="s">
        <v>123</v>
      </c>
      <c r="C304" s="178"/>
      <c r="D304" s="179"/>
      <c r="E304" s="194">
        <f t="shared" si="173"/>
        <v>0</v>
      </c>
      <c r="F304" s="195">
        <f t="shared" si="173"/>
        <v>0</v>
      </c>
      <c r="G304" s="195">
        <f t="shared" si="173"/>
        <v>0</v>
      </c>
      <c r="H304" s="195">
        <f t="shared" si="173"/>
        <v>0</v>
      </c>
      <c r="I304" s="195">
        <f t="shared" si="173"/>
        <v>0</v>
      </c>
      <c r="J304" s="195">
        <f t="shared" si="173"/>
        <v>0</v>
      </c>
      <c r="K304" s="195">
        <f t="shared" si="173"/>
        <v>0</v>
      </c>
      <c r="L304" s="195">
        <f t="shared" si="173"/>
        <v>0</v>
      </c>
      <c r="M304" s="195">
        <f t="shared" si="173"/>
        <v>0</v>
      </c>
      <c r="N304" s="195">
        <f t="shared" si="173"/>
        <v>0</v>
      </c>
      <c r="O304" s="195">
        <f t="shared" si="173"/>
        <v>0</v>
      </c>
      <c r="P304" s="196">
        <f t="shared" si="173"/>
        <v>0</v>
      </c>
      <c r="Q304" s="116"/>
      <c r="R304" s="181">
        <f>SUM(E304:P304)</f>
        <v>0</v>
      </c>
    </row>
  </sheetData>
  <sheetProtection algorithmName="SHA-512" hashValue="oszWMwgUBSkKKCkFbueGKxNTtCKlzvBAMZFImEvs8hKK0ndKRgfv/oxFvPUXBmMxtSf6syz4qrplBBW4x0ApkQ==" saltValue="m2ykDZZ4cbXr8vrV+t2dJg==" spinCount="100000" sheet="1" objects="1" scenarios="1" formatColumns="0" formatRows="0" insertRows="0"/>
  <mergeCells count="257">
    <mergeCell ref="B20:D20"/>
    <mergeCell ref="B21:D21"/>
    <mergeCell ref="B24:D24"/>
    <mergeCell ref="C6:G6"/>
    <mergeCell ref="I6:L6"/>
    <mergeCell ref="M6:P6"/>
    <mergeCell ref="B14:D14"/>
    <mergeCell ref="B15:D15"/>
    <mergeCell ref="B16:D16"/>
    <mergeCell ref="B17:D17"/>
    <mergeCell ref="B18:D18"/>
    <mergeCell ref="B19:D19"/>
    <mergeCell ref="E8:G8"/>
    <mergeCell ref="H8:P8"/>
    <mergeCell ref="B12:D12"/>
    <mergeCell ref="B13:D13"/>
    <mergeCell ref="B28:D28"/>
    <mergeCell ref="B29:D29"/>
    <mergeCell ref="B30:D30"/>
    <mergeCell ref="B31:D31"/>
    <mergeCell ref="B32:D32"/>
    <mergeCell ref="B33:D33"/>
    <mergeCell ref="B25:D25"/>
    <mergeCell ref="B26:D26"/>
    <mergeCell ref="B27:D27"/>
    <mergeCell ref="B42:D42"/>
    <mergeCell ref="B43:D43"/>
    <mergeCell ref="B44:D44"/>
    <mergeCell ref="B45:D45"/>
    <mergeCell ref="B48:D48"/>
    <mergeCell ref="B49:D49"/>
    <mergeCell ref="B36:D36"/>
    <mergeCell ref="B37:D37"/>
    <mergeCell ref="B38:D38"/>
    <mergeCell ref="B39:D39"/>
    <mergeCell ref="B40:D40"/>
    <mergeCell ref="B41:D41"/>
    <mergeCell ref="B56:D56"/>
    <mergeCell ref="B57:D57"/>
    <mergeCell ref="B60:D60"/>
    <mergeCell ref="B61:D61"/>
    <mergeCell ref="B62:D62"/>
    <mergeCell ref="B63:D63"/>
    <mergeCell ref="B50:D50"/>
    <mergeCell ref="B51:D51"/>
    <mergeCell ref="B52:D52"/>
    <mergeCell ref="B53:D53"/>
    <mergeCell ref="B54:D54"/>
    <mergeCell ref="B55:D55"/>
    <mergeCell ref="B72:D72"/>
    <mergeCell ref="B73:D73"/>
    <mergeCell ref="B74:D74"/>
    <mergeCell ref="B75:D75"/>
    <mergeCell ref="B76:D76"/>
    <mergeCell ref="B77:D77"/>
    <mergeCell ref="B64:D64"/>
    <mergeCell ref="B65:D65"/>
    <mergeCell ref="B66:D66"/>
    <mergeCell ref="B67:D67"/>
    <mergeCell ref="B68:D68"/>
    <mergeCell ref="B69:D69"/>
    <mergeCell ref="B86:D86"/>
    <mergeCell ref="B87:D87"/>
    <mergeCell ref="B88:D88"/>
    <mergeCell ref="B89:D89"/>
    <mergeCell ref="B90:D90"/>
    <mergeCell ref="B91:D91"/>
    <mergeCell ref="B78:D78"/>
    <mergeCell ref="B79:D79"/>
    <mergeCell ref="B80:D80"/>
    <mergeCell ref="B81:D81"/>
    <mergeCell ref="B84:D84"/>
    <mergeCell ref="B85:D85"/>
    <mergeCell ref="B100:D100"/>
    <mergeCell ref="B101:D101"/>
    <mergeCell ref="B102:D102"/>
    <mergeCell ref="B103:D103"/>
    <mergeCell ref="B104:D104"/>
    <mergeCell ref="B105:D105"/>
    <mergeCell ref="B92:D92"/>
    <mergeCell ref="B93:D93"/>
    <mergeCell ref="B96:D96"/>
    <mergeCell ref="B97:D97"/>
    <mergeCell ref="B98:D98"/>
    <mergeCell ref="B99:D99"/>
    <mergeCell ref="B114:D114"/>
    <mergeCell ref="B115:D115"/>
    <mergeCell ref="B116:D116"/>
    <mergeCell ref="B117:D117"/>
    <mergeCell ref="B120:D120"/>
    <mergeCell ref="B121:D121"/>
    <mergeCell ref="B108:D108"/>
    <mergeCell ref="B109:D109"/>
    <mergeCell ref="B110:D110"/>
    <mergeCell ref="B111:D111"/>
    <mergeCell ref="B112:D112"/>
    <mergeCell ref="B113:D113"/>
    <mergeCell ref="B128:D128"/>
    <mergeCell ref="B129:D129"/>
    <mergeCell ref="B132:D132"/>
    <mergeCell ref="B133:D133"/>
    <mergeCell ref="B134:D134"/>
    <mergeCell ref="B135:D135"/>
    <mergeCell ref="B122:D122"/>
    <mergeCell ref="B123:D123"/>
    <mergeCell ref="B124:D124"/>
    <mergeCell ref="B125:D125"/>
    <mergeCell ref="B126:D126"/>
    <mergeCell ref="B127:D127"/>
    <mergeCell ref="B144:D144"/>
    <mergeCell ref="B145:D145"/>
    <mergeCell ref="B146:D146"/>
    <mergeCell ref="B147:D147"/>
    <mergeCell ref="B148:D148"/>
    <mergeCell ref="B149:D149"/>
    <mergeCell ref="B136:D136"/>
    <mergeCell ref="B137:D137"/>
    <mergeCell ref="B138:D138"/>
    <mergeCell ref="B139:D139"/>
    <mergeCell ref="B140:D140"/>
    <mergeCell ref="B141:D141"/>
    <mergeCell ref="B164:D164"/>
    <mergeCell ref="B165:D165"/>
    <mergeCell ref="B158:D158"/>
    <mergeCell ref="B159:D159"/>
    <mergeCell ref="B160:D160"/>
    <mergeCell ref="B161:D161"/>
    <mergeCell ref="B162:D162"/>
    <mergeCell ref="B163:D163"/>
    <mergeCell ref="B150:D150"/>
    <mergeCell ref="B151:D151"/>
    <mergeCell ref="B152:D152"/>
    <mergeCell ref="B153:D153"/>
    <mergeCell ref="B156:D156"/>
    <mergeCell ref="B157:D157"/>
    <mergeCell ref="B168:D168"/>
    <mergeCell ref="B169:D169"/>
    <mergeCell ref="B170:D170"/>
    <mergeCell ref="B171:D171"/>
    <mergeCell ref="B172:D172"/>
    <mergeCell ref="B173:D173"/>
    <mergeCell ref="B174:D174"/>
    <mergeCell ref="B175:D175"/>
    <mergeCell ref="B176:D176"/>
    <mergeCell ref="B177:D177"/>
    <mergeCell ref="B180:D180"/>
    <mergeCell ref="B181:D181"/>
    <mergeCell ref="B182:D182"/>
    <mergeCell ref="B183:D183"/>
    <mergeCell ref="B184:D184"/>
    <mergeCell ref="B185:D185"/>
    <mergeCell ref="B186:D186"/>
    <mergeCell ref="B187:D187"/>
    <mergeCell ref="B188:D188"/>
    <mergeCell ref="B189:D189"/>
    <mergeCell ref="B192:D192"/>
    <mergeCell ref="B193:D193"/>
    <mergeCell ref="B194:D194"/>
    <mergeCell ref="B195:D195"/>
    <mergeCell ref="B196:D196"/>
    <mergeCell ref="B197:D197"/>
    <mergeCell ref="B198:D198"/>
    <mergeCell ref="B199:D199"/>
    <mergeCell ref="B200:D200"/>
    <mergeCell ref="B201:D201"/>
    <mergeCell ref="B204:D204"/>
    <mergeCell ref="B205:D205"/>
    <mergeCell ref="B206:D206"/>
    <mergeCell ref="B207:D207"/>
    <mergeCell ref="B208:D208"/>
    <mergeCell ref="B209:D209"/>
    <mergeCell ref="B210:D210"/>
    <mergeCell ref="B211:D211"/>
    <mergeCell ref="B212:D212"/>
    <mergeCell ref="B213:D213"/>
    <mergeCell ref="B216:D216"/>
    <mergeCell ref="B217:D217"/>
    <mergeCell ref="B218:D218"/>
    <mergeCell ref="B219:D219"/>
    <mergeCell ref="B220:D220"/>
    <mergeCell ref="B221:D221"/>
    <mergeCell ref="B222:D222"/>
    <mergeCell ref="B223:D223"/>
    <mergeCell ref="B224:D224"/>
    <mergeCell ref="B225:D225"/>
    <mergeCell ref="B228:D228"/>
    <mergeCell ref="B229:D229"/>
    <mergeCell ref="B230:D230"/>
    <mergeCell ref="B231:D231"/>
    <mergeCell ref="B232:D232"/>
    <mergeCell ref="B233:D233"/>
    <mergeCell ref="B234:D234"/>
    <mergeCell ref="B235:D235"/>
    <mergeCell ref="B236:D236"/>
    <mergeCell ref="B237:D237"/>
    <mergeCell ref="B240:D240"/>
    <mergeCell ref="B241:D241"/>
    <mergeCell ref="B242:D242"/>
    <mergeCell ref="B243:D243"/>
    <mergeCell ref="B244:D244"/>
    <mergeCell ref="B245:D245"/>
    <mergeCell ref="B246:D246"/>
    <mergeCell ref="B247:D247"/>
    <mergeCell ref="B248:D248"/>
    <mergeCell ref="B249:D249"/>
    <mergeCell ref="B252:D252"/>
    <mergeCell ref="B253:D253"/>
    <mergeCell ref="B254:D254"/>
    <mergeCell ref="B255:D255"/>
    <mergeCell ref="B256:D256"/>
    <mergeCell ref="B257:D257"/>
    <mergeCell ref="B258:D258"/>
    <mergeCell ref="B259:D259"/>
    <mergeCell ref="B260:D260"/>
    <mergeCell ref="B261:D261"/>
    <mergeCell ref="B264:D264"/>
    <mergeCell ref="B277:D277"/>
    <mergeCell ref="B278:D278"/>
    <mergeCell ref="B279:D279"/>
    <mergeCell ref="B280:D280"/>
    <mergeCell ref="B281:D281"/>
    <mergeCell ref="B282:D282"/>
    <mergeCell ref="B283:D283"/>
    <mergeCell ref="B284:D284"/>
    <mergeCell ref="B265:D265"/>
    <mergeCell ref="B266:D266"/>
    <mergeCell ref="B267:D267"/>
    <mergeCell ref="B268:D268"/>
    <mergeCell ref="B269:D269"/>
    <mergeCell ref="B270:D270"/>
    <mergeCell ref="B271:D271"/>
    <mergeCell ref="B272:D272"/>
    <mergeCell ref="B273:D273"/>
    <mergeCell ref="R8:R9"/>
    <mergeCell ref="B303:D303"/>
    <mergeCell ref="A1:R1"/>
    <mergeCell ref="C3:G3"/>
    <mergeCell ref="I3:L3"/>
    <mergeCell ref="M3:P3"/>
    <mergeCell ref="C4:G4"/>
    <mergeCell ref="I4:L4"/>
    <mergeCell ref="M4:P4"/>
    <mergeCell ref="C5:G5"/>
    <mergeCell ref="I5:L5"/>
    <mergeCell ref="M5:P5"/>
    <mergeCell ref="B297:D297"/>
    <mergeCell ref="B288:D288"/>
    <mergeCell ref="B289:D289"/>
    <mergeCell ref="B290:D290"/>
    <mergeCell ref="B291:D291"/>
    <mergeCell ref="B292:D292"/>
    <mergeCell ref="B293:D293"/>
    <mergeCell ref="B294:D294"/>
    <mergeCell ref="B295:D295"/>
    <mergeCell ref="B296:D296"/>
    <mergeCell ref="B285:D285"/>
    <mergeCell ref="B276:D276"/>
  </mergeCells>
  <pageMargins left="0.5" right="0.5" top="0.5" bottom="0.5" header="0.5" footer="0.5"/>
  <pageSetup scale="63" fitToHeight="0" orientation="landscape" r:id="rId1"/>
  <rowBreaks count="4" manualBreakCount="4">
    <brk id="31" max="16383" man="1"/>
    <brk id="67" max="16383" man="1"/>
    <brk id="103" max="16383" man="1"/>
    <brk id="1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R215"/>
  <sheetViews>
    <sheetView zoomScale="90" zoomScaleNormal="90" workbookViewId="0">
      <pane ySplit="9" topLeftCell="A52" activePane="bottomLeft" state="frozen"/>
      <selection pane="bottomLeft" activeCell="A2" sqref="A2"/>
    </sheetView>
  </sheetViews>
  <sheetFormatPr defaultColWidth="8.85546875" defaultRowHeight="14.25" x14ac:dyDescent="0.2"/>
  <cols>
    <col min="1" max="1" width="2.5703125" style="14" customWidth="1"/>
    <col min="2" max="2" width="14.85546875" style="14" customWidth="1"/>
    <col min="3" max="3" width="4.42578125" style="14" customWidth="1"/>
    <col min="4" max="4" width="31.7109375" style="14" customWidth="1"/>
    <col min="5" max="16" width="10.7109375" style="14" bestFit="1" customWidth="1"/>
    <col min="17" max="17" width="3.42578125" style="14" customWidth="1"/>
    <col min="18" max="18" width="13.5703125" style="14" customWidth="1"/>
    <col min="19" max="19" width="3.85546875" style="14" customWidth="1"/>
    <col min="20" max="16384" width="8.85546875" style="14"/>
  </cols>
  <sheetData>
    <row r="1" spans="1:18" ht="46.15" customHeight="1" x14ac:dyDescent="0.2">
      <c r="A1" s="508" t="s">
        <v>126</v>
      </c>
      <c r="B1" s="523"/>
      <c r="C1" s="523"/>
      <c r="D1" s="523"/>
      <c r="E1" s="523"/>
      <c r="F1" s="523"/>
      <c r="G1" s="523"/>
      <c r="H1" s="523"/>
      <c r="I1" s="523"/>
      <c r="J1" s="523"/>
      <c r="K1" s="523"/>
      <c r="L1" s="523"/>
      <c r="M1" s="523"/>
      <c r="N1" s="523"/>
      <c r="O1" s="523"/>
      <c r="P1" s="523"/>
      <c r="Q1" s="523"/>
      <c r="R1" s="524"/>
    </row>
    <row r="3" spans="1:18" s="15" customFormat="1" ht="19.5" customHeight="1" x14ac:dyDescent="0.35">
      <c r="B3" s="95" t="s">
        <v>100</v>
      </c>
      <c r="C3" s="500" t="str">
        <f>'Actual Time'!C3:G3</f>
        <v>[select from drop-down list]</v>
      </c>
      <c r="D3" s="500"/>
      <c r="E3" s="500"/>
      <c r="F3" s="500"/>
      <c r="G3" s="500"/>
      <c r="H3" s="14"/>
      <c r="I3" s="490" t="s">
        <v>104</v>
      </c>
      <c r="J3" s="490"/>
      <c r="K3" s="490"/>
      <c r="L3" s="490"/>
      <c r="M3" s="485" t="str">
        <f>'Actual Time'!M3:P3</f>
        <v>(this line self-populates)</v>
      </c>
      <c r="N3" s="485"/>
      <c r="O3" s="485"/>
      <c r="P3" s="485"/>
    </row>
    <row r="4" spans="1:18" s="15" customFormat="1" ht="17.25" customHeight="1" x14ac:dyDescent="0.35">
      <c r="B4" s="95" t="s">
        <v>103</v>
      </c>
      <c r="C4" s="500" t="str">
        <f>'Actual Time'!C4:G4</f>
        <v>[select from drop-down list]</v>
      </c>
      <c r="D4" s="500"/>
      <c r="E4" s="500"/>
      <c r="F4" s="500"/>
      <c r="G4" s="500"/>
      <c r="I4" s="490" t="s">
        <v>105</v>
      </c>
      <c r="J4" s="490"/>
      <c r="K4" s="490"/>
      <c r="L4" s="490"/>
      <c r="M4" s="501" t="str">
        <f>IF(('Actual Time'!M4:P4)="","",'Actual Time'!M4:P4)</f>
        <v/>
      </c>
      <c r="N4" s="501"/>
      <c r="O4" s="501"/>
      <c r="P4" s="501"/>
    </row>
    <row r="5" spans="1:18" s="15" customFormat="1" ht="16.5" customHeight="1" x14ac:dyDescent="0.35">
      <c r="B5" s="95" t="s">
        <v>101</v>
      </c>
      <c r="C5" s="485" t="str">
        <f>'Actual Time'!C5:G5</f>
        <v>(this line self-populates)</v>
      </c>
      <c r="D5" s="485"/>
      <c r="E5" s="485"/>
      <c r="F5" s="485"/>
      <c r="G5" s="485"/>
      <c r="H5" s="16"/>
      <c r="I5" s="490" t="s">
        <v>107</v>
      </c>
      <c r="J5" s="490"/>
      <c r="K5" s="490"/>
      <c r="L5" s="490"/>
      <c r="M5" s="502" t="str">
        <f>'Actual Time'!M5:P5</f>
        <v>[select from drop-down list]</v>
      </c>
      <c r="N5" s="502"/>
      <c r="O5" s="502"/>
      <c r="P5" s="502"/>
    </row>
    <row r="6" spans="1:18" s="15" customFormat="1" ht="15.75" customHeight="1" x14ac:dyDescent="0.35">
      <c r="B6" s="95" t="s">
        <v>102</v>
      </c>
      <c r="C6" s="487" t="str">
        <f>'Actual Time'!C6:G6</f>
        <v>(this line self-populates)</v>
      </c>
      <c r="D6" s="488"/>
      <c r="E6" s="488"/>
      <c r="F6" s="488"/>
      <c r="G6" s="489"/>
      <c r="H6" s="14"/>
      <c r="I6" s="490" t="s">
        <v>106</v>
      </c>
      <c r="J6" s="490"/>
      <c r="K6" s="490"/>
      <c r="L6" s="490"/>
      <c r="M6" s="494" t="str">
        <f>IF(('Actual Time'!M6=""),"",'Actual Time'!M6)</f>
        <v/>
      </c>
      <c r="N6" s="494"/>
      <c r="O6" s="494"/>
      <c r="P6" s="494"/>
    </row>
    <row r="7" spans="1:18" ht="14.45" customHeight="1" thickBot="1" x14ac:dyDescent="0.25">
      <c r="D7" s="123"/>
    </row>
    <row r="8" spans="1:18" ht="18.75" thickBot="1" x14ac:dyDescent="0.3">
      <c r="B8" s="345"/>
      <c r="C8" s="345"/>
      <c r="E8" s="476" t="str">
        <f>+'Actual Time'!E8:G8</f>
        <v>(select in cell C3)</v>
      </c>
      <c r="F8" s="477"/>
      <c r="G8" s="478"/>
      <c r="H8" s="477" t="e">
        <f>+'Actual Time'!H8:P8</f>
        <v>#VALUE!</v>
      </c>
      <c r="I8" s="477"/>
      <c r="J8" s="477"/>
      <c r="K8" s="477"/>
      <c r="L8" s="477"/>
      <c r="M8" s="477"/>
      <c r="N8" s="477"/>
      <c r="O8" s="477"/>
      <c r="P8" s="478"/>
      <c r="R8" s="503" t="s">
        <v>117</v>
      </c>
    </row>
    <row r="9" spans="1:18" ht="28.9" customHeight="1" thickBot="1" x14ac:dyDescent="0.25">
      <c r="A9" s="58" t="s">
        <v>127</v>
      </c>
      <c r="B9" s="207"/>
      <c r="C9" s="44"/>
      <c r="D9" s="208"/>
      <c r="E9" s="46" t="str">
        <f>+'Actual Time'!E9</f>
        <v>Oct</v>
      </c>
      <c r="F9" s="47" t="str">
        <f>+'Actual Time'!F9</f>
        <v>Nov</v>
      </c>
      <c r="G9" s="48" t="str">
        <f>+'Actual Time'!G9</f>
        <v>Dec</v>
      </c>
      <c r="H9" s="46" t="str">
        <f>+'Actual Time'!H9</f>
        <v>Jan</v>
      </c>
      <c r="I9" s="47" t="str">
        <f>+'Actual Time'!I9</f>
        <v>Feb</v>
      </c>
      <c r="J9" s="47" t="str">
        <f>+'Actual Time'!J9</f>
        <v>Mar</v>
      </c>
      <c r="K9" s="47" t="str">
        <f>+'Actual Time'!K9</f>
        <v>Apr</v>
      </c>
      <c r="L9" s="47" t="str">
        <f>+'Actual Time'!L9</f>
        <v>May</v>
      </c>
      <c r="M9" s="47" t="str">
        <f>+'Actual Time'!M9</f>
        <v>Jun</v>
      </c>
      <c r="N9" s="47" t="str">
        <f>+'Actual Time'!N9</f>
        <v>Jul</v>
      </c>
      <c r="O9" s="47" t="str">
        <f>+'Actual Time'!O9</f>
        <v>Aug</v>
      </c>
      <c r="P9" s="48" t="str">
        <f>+'Actual Time'!P9</f>
        <v>Sept</v>
      </c>
      <c r="R9" s="504"/>
    </row>
    <row r="10" spans="1:18" ht="15.75" thickBot="1" x14ac:dyDescent="0.3">
      <c r="A10" s="393"/>
      <c r="B10" s="394"/>
      <c r="C10" s="394"/>
      <c r="D10" s="395"/>
      <c r="E10" s="396"/>
      <c r="F10" s="394"/>
      <c r="G10" s="395"/>
      <c r="H10" s="396"/>
      <c r="I10" s="394"/>
      <c r="J10" s="394"/>
      <c r="K10" s="394"/>
      <c r="L10" s="394"/>
      <c r="M10" s="394"/>
      <c r="N10" s="394"/>
      <c r="O10" s="394"/>
      <c r="P10" s="395"/>
      <c r="Q10" s="24"/>
      <c r="R10" s="147"/>
    </row>
    <row r="11" spans="1:18" ht="39.75" customHeight="1" thickBot="1" x14ac:dyDescent="0.25">
      <c r="A11" s="222">
        <v>1</v>
      </c>
      <c r="B11" s="517" t="s">
        <v>28</v>
      </c>
      <c r="C11" s="518"/>
      <c r="D11" s="519"/>
      <c r="E11" s="209"/>
      <c r="F11" s="210"/>
      <c r="G11" s="211"/>
      <c r="H11" s="209"/>
      <c r="I11" s="210"/>
      <c r="J11" s="210"/>
      <c r="K11" s="210"/>
      <c r="L11" s="210"/>
      <c r="M11" s="210"/>
      <c r="N11" s="210"/>
      <c r="O11" s="210"/>
      <c r="P11" s="211"/>
      <c r="Q11" s="197"/>
      <c r="R11" s="212"/>
    </row>
    <row r="12" spans="1:18" s="24" customFormat="1" ht="16.5" thickBot="1" x14ac:dyDescent="0.25">
      <c r="A12" s="221"/>
      <c r="B12" s="218" t="s">
        <v>129</v>
      </c>
      <c r="C12" s="220" t="s">
        <v>128</v>
      </c>
      <c r="D12" s="218"/>
      <c r="E12" s="215"/>
      <c r="F12" s="216"/>
      <c r="G12" s="217"/>
      <c r="H12" s="223"/>
      <c r="I12" s="224"/>
      <c r="J12" s="224"/>
      <c r="K12" s="224"/>
      <c r="L12" s="224"/>
      <c r="M12" s="224"/>
      <c r="N12" s="224"/>
      <c r="O12" s="224"/>
      <c r="P12" s="225"/>
      <c r="Q12" s="214"/>
      <c r="R12" s="226"/>
    </row>
    <row r="13" spans="1:18" ht="15" customHeight="1" x14ac:dyDescent="0.25">
      <c r="A13" s="227"/>
      <c r="B13" s="258">
        <f>+'Monthly Pay Rates'!A11</f>
        <v>1</v>
      </c>
      <c r="C13" s="228" t="str">
        <f>+'Monthly Pay Rates'!B11</f>
        <v/>
      </c>
      <c r="D13" s="228"/>
      <c r="E13" s="229">
        <f>+'Actual Time'!E12</f>
        <v>0</v>
      </c>
      <c r="F13" s="230">
        <f>+'Actual Time'!F12</f>
        <v>0</v>
      </c>
      <c r="G13" s="231">
        <f>+'Actual Time'!G12</f>
        <v>0</v>
      </c>
      <c r="H13" s="229">
        <f>+'Actual Time'!H12</f>
        <v>0</v>
      </c>
      <c r="I13" s="230">
        <f>+'Actual Time'!I12</f>
        <v>0</v>
      </c>
      <c r="J13" s="230">
        <f>+'Actual Time'!J12</f>
        <v>0</v>
      </c>
      <c r="K13" s="230">
        <f>+'Actual Time'!K12</f>
        <v>0</v>
      </c>
      <c r="L13" s="230">
        <f>+'Actual Time'!L12</f>
        <v>0</v>
      </c>
      <c r="M13" s="230">
        <f>+'Actual Time'!M12</f>
        <v>0</v>
      </c>
      <c r="N13" s="230">
        <f>+'Actual Time'!N12</f>
        <v>0</v>
      </c>
      <c r="O13" s="230">
        <f>+'Actual Time'!O12</f>
        <v>0</v>
      </c>
      <c r="P13" s="232">
        <f>+'Actual Time'!P12</f>
        <v>0</v>
      </c>
      <c r="Q13" s="197"/>
      <c r="R13" s="251">
        <f>SUM(E13:P13)</f>
        <v>0</v>
      </c>
    </row>
    <row r="14" spans="1:18" ht="15" customHeight="1" x14ac:dyDescent="0.25">
      <c r="A14" s="233"/>
      <c r="B14" s="234">
        <f>+'Monthly Pay Rates'!A12</f>
        <v>2</v>
      </c>
      <c r="C14" s="235" t="str">
        <f>+'Monthly Pay Rates'!B12</f>
        <v/>
      </c>
      <c r="D14" s="236"/>
      <c r="E14" s="237">
        <f>+'Actual Time'!E24</f>
        <v>0</v>
      </c>
      <c r="F14" s="238">
        <f>+'Actual Time'!F24</f>
        <v>0</v>
      </c>
      <c r="G14" s="239">
        <f>+'Actual Time'!G24</f>
        <v>0</v>
      </c>
      <c r="H14" s="237">
        <f>+'Actual Time'!H24</f>
        <v>0</v>
      </c>
      <c r="I14" s="238">
        <f>+'Actual Time'!I24</f>
        <v>0</v>
      </c>
      <c r="J14" s="238">
        <f>+'Actual Time'!J24</f>
        <v>0</v>
      </c>
      <c r="K14" s="238">
        <f>+'Actual Time'!K24</f>
        <v>0</v>
      </c>
      <c r="L14" s="238">
        <f>+'Actual Time'!L24</f>
        <v>0</v>
      </c>
      <c r="M14" s="238">
        <f>+'Actual Time'!M24</f>
        <v>0</v>
      </c>
      <c r="N14" s="238">
        <f>+'Actual Time'!N24</f>
        <v>0</v>
      </c>
      <c r="O14" s="238">
        <f>+'Actual Time'!O24</f>
        <v>0</v>
      </c>
      <c r="P14" s="240">
        <f>+'Actual Time'!P24</f>
        <v>0</v>
      </c>
      <c r="Q14" s="197"/>
      <c r="R14" s="252">
        <f>SUM(E14:P14)</f>
        <v>0</v>
      </c>
    </row>
    <row r="15" spans="1:18" ht="15" customHeight="1" x14ac:dyDescent="0.25">
      <c r="A15" s="233"/>
      <c r="B15" s="234">
        <f>+'Monthly Pay Rates'!A13</f>
        <v>3</v>
      </c>
      <c r="C15" s="235" t="str">
        <f>+'Monthly Pay Rates'!B13</f>
        <v/>
      </c>
      <c r="D15" s="236"/>
      <c r="E15" s="237">
        <f>+'Actual Time'!E36</f>
        <v>0</v>
      </c>
      <c r="F15" s="238">
        <f>+'Actual Time'!F36</f>
        <v>0</v>
      </c>
      <c r="G15" s="239">
        <f>+'Actual Time'!G36</f>
        <v>0</v>
      </c>
      <c r="H15" s="237">
        <f>+'Actual Time'!H36</f>
        <v>0</v>
      </c>
      <c r="I15" s="238">
        <f>+'Actual Time'!I36</f>
        <v>0</v>
      </c>
      <c r="J15" s="238">
        <f>+'Actual Time'!J36</f>
        <v>0</v>
      </c>
      <c r="K15" s="238">
        <f>+'Actual Time'!K36</f>
        <v>0</v>
      </c>
      <c r="L15" s="238">
        <f>+'Actual Time'!L36</f>
        <v>0</v>
      </c>
      <c r="M15" s="238">
        <f>+'Actual Time'!M36</f>
        <v>0</v>
      </c>
      <c r="N15" s="238">
        <f>+'Actual Time'!N36</f>
        <v>0</v>
      </c>
      <c r="O15" s="238">
        <f>+'Actual Time'!O36</f>
        <v>0</v>
      </c>
      <c r="P15" s="240">
        <f>+'Actual Time'!P36</f>
        <v>0</v>
      </c>
      <c r="Q15" s="197"/>
      <c r="R15" s="252">
        <f t="shared" ref="R15:R36" si="0">SUM(E15:P15)</f>
        <v>0</v>
      </c>
    </row>
    <row r="16" spans="1:18" ht="15" customHeight="1" x14ac:dyDescent="0.25">
      <c r="A16" s="233"/>
      <c r="B16" s="234">
        <f>+'Monthly Pay Rates'!A14</f>
        <v>4</v>
      </c>
      <c r="C16" s="235" t="str">
        <f>+'Monthly Pay Rates'!B14</f>
        <v/>
      </c>
      <c r="D16" s="236"/>
      <c r="E16" s="237">
        <f>+'Actual Time'!E48</f>
        <v>0</v>
      </c>
      <c r="F16" s="238">
        <f>+'Actual Time'!F48</f>
        <v>0</v>
      </c>
      <c r="G16" s="239">
        <f>+'Actual Time'!G48</f>
        <v>0</v>
      </c>
      <c r="H16" s="237">
        <f>+'Actual Time'!H48</f>
        <v>0</v>
      </c>
      <c r="I16" s="238">
        <f>+'Actual Time'!I48</f>
        <v>0</v>
      </c>
      <c r="J16" s="238">
        <f>+'Actual Time'!J48</f>
        <v>0</v>
      </c>
      <c r="K16" s="238">
        <f>+'Actual Time'!K48</f>
        <v>0</v>
      </c>
      <c r="L16" s="238">
        <f>+'Actual Time'!L48</f>
        <v>0</v>
      </c>
      <c r="M16" s="238">
        <f>+'Actual Time'!M48</f>
        <v>0</v>
      </c>
      <c r="N16" s="238">
        <f>+'Actual Time'!N48</f>
        <v>0</v>
      </c>
      <c r="O16" s="238">
        <f>+'Actual Time'!O48</f>
        <v>0</v>
      </c>
      <c r="P16" s="240">
        <f>+'Actual Time'!P48</f>
        <v>0</v>
      </c>
      <c r="Q16" s="197"/>
      <c r="R16" s="252">
        <f t="shared" si="0"/>
        <v>0</v>
      </c>
    </row>
    <row r="17" spans="1:18" ht="15" customHeight="1" x14ac:dyDescent="0.25">
      <c r="A17" s="233"/>
      <c r="B17" s="234">
        <f>+'Monthly Pay Rates'!A15</f>
        <v>5</v>
      </c>
      <c r="C17" s="235" t="str">
        <f>+'Monthly Pay Rates'!B15</f>
        <v/>
      </c>
      <c r="D17" s="236"/>
      <c r="E17" s="237">
        <f>+'Actual Time'!E60</f>
        <v>0</v>
      </c>
      <c r="F17" s="238">
        <f>+'Actual Time'!F60</f>
        <v>0</v>
      </c>
      <c r="G17" s="239">
        <f>+'Actual Time'!G60</f>
        <v>0</v>
      </c>
      <c r="H17" s="237">
        <f>+'Actual Time'!H60</f>
        <v>0</v>
      </c>
      <c r="I17" s="238">
        <f>+'Actual Time'!I60</f>
        <v>0</v>
      </c>
      <c r="J17" s="238">
        <f>+'Actual Time'!J60</f>
        <v>0</v>
      </c>
      <c r="K17" s="238">
        <f>+'Actual Time'!K60</f>
        <v>0</v>
      </c>
      <c r="L17" s="238">
        <f>+'Actual Time'!L60</f>
        <v>0</v>
      </c>
      <c r="M17" s="238">
        <f>+'Actual Time'!M60</f>
        <v>0</v>
      </c>
      <c r="N17" s="238">
        <f>+'Actual Time'!N60</f>
        <v>0</v>
      </c>
      <c r="O17" s="238">
        <f>+'Actual Time'!O60</f>
        <v>0</v>
      </c>
      <c r="P17" s="240">
        <f>+'Actual Time'!P60</f>
        <v>0</v>
      </c>
      <c r="Q17" s="197"/>
      <c r="R17" s="252">
        <f t="shared" si="0"/>
        <v>0</v>
      </c>
    </row>
    <row r="18" spans="1:18" ht="15" customHeight="1" x14ac:dyDescent="0.25">
      <c r="A18" s="233"/>
      <c r="B18" s="234">
        <f>+'Monthly Pay Rates'!A16</f>
        <v>6</v>
      </c>
      <c r="C18" s="235" t="str">
        <f>+'Monthly Pay Rates'!B16</f>
        <v/>
      </c>
      <c r="D18" s="236"/>
      <c r="E18" s="237">
        <f>+'Actual Time'!E72</f>
        <v>0</v>
      </c>
      <c r="F18" s="238">
        <f>+'Actual Time'!F72</f>
        <v>0</v>
      </c>
      <c r="G18" s="239">
        <f>+'Actual Time'!G72</f>
        <v>0</v>
      </c>
      <c r="H18" s="237">
        <f>+'Actual Time'!H72</f>
        <v>0</v>
      </c>
      <c r="I18" s="238">
        <f>+'Actual Time'!I72</f>
        <v>0</v>
      </c>
      <c r="J18" s="238">
        <f>+'Actual Time'!J72</f>
        <v>0</v>
      </c>
      <c r="K18" s="238">
        <f>+'Actual Time'!K72</f>
        <v>0</v>
      </c>
      <c r="L18" s="238">
        <f>+'Actual Time'!L72</f>
        <v>0</v>
      </c>
      <c r="M18" s="238">
        <f>+'Actual Time'!M72</f>
        <v>0</v>
      </c>
      <c r="N18" s="238">
        <f>+'Actual Time'!N72</f>
        <v>0</v>
      </c>
      <c r="O18" s="238">
        <f>+'Actual Time'!O72</f>
        <v>0</v>
      </c>
      <c r="P18" s="240">
        <f>+'Actual Time'!P72</f>
        <v>0</v>
      </c>
      <c r="Q18" s="197"/>
      <c r="R18" s="252">
        <f t="shared" si="0"/>
        <v>0</v>
      </c>
    </row>
    <row r="19" spans="1:18" ht="15" customHeight="1" x14ac:dyDescent="0.25">
      <c r="A19" s="233"/>
      <c r="B19" s="234">
        <f>+'Monthly Pay Rates'!A17</f>
        <v>7</v>
      </c>
      <c r="C19" s="235" t="str">
        <f>+'Monthly Pay Rates'!B17</f>
        <v/>
      </c>
      <c r="D19" s="236"/>
      <c r="E19" s="237">
        <f>+'Actual Time'!E84</f>
        <v>0</v>
      </c>
      <c r="F19" s="238">
        <f>+'Actual Time'!F84</f>
        <v>0</v>
      </c>
      <c r="G19" s="239">
        <f>+'Actual Time'!G84</f>
        <v>0</v>
      </c>
      <c r="H19" s="237">
        <f>+'Actual Time'!H84</f>
        <v>0</v>
      </c>
      <c r="I19" s="238">
        <f>+'Actual Time'!I84</f>
        <v>0</v>
      </c>
      <c r="J19" s="238">
        <f>+'Actual Time'!J84</f>
        <v>0</v>
      </c>
      <c r="K19" s="238">
        <f>+'Actual Time'!K84</f>
        <v>0</v>
      </c>
      <c r="L19" s="238">
        <f>+'Actual Time'!L84</f>
        <v>0</v>
      </c>
      <c r="M19" s="238">
        <f>+'Actual Time'!M84</f>
        <v>0</v>
      </c>
      <c r="N19" s="238">
        <f>+'Actual Time'!N84</f>
        <v>0</v>
      </c>
      <c r="O19" s="238">
        <f>+'Actual Time'!O84</f>
        <v>0</v>
      </c>
      <c r="P19" s="240">
        <f>+'Actual Time'!P84</f>
        <v>0</v>
      </c>
      <c r="Q19" s="197"/>
      <c r="R19" s="252">
        <f t="shared" si="0"/>
        <v>0</v>
      </c>
    </row>
    <row r="20" spans="1:18" ht="15" customHeight="1" x14ac:dyDescent="0.25">
      <c r="A20" s="233"/>
      <c r="B20" s="234">
        <f>+'Monthly Pay Rates'!A18</f>
        <v>8</v>
      </c>
      <c r="C20" s="235" t="str">
        <f>+'Monthly Pay Rates'!B18</f>
        <v/>
      </c>
      <c r="D20" s="236"/>
      <c r="E20" s="237">
        <f>+'Actual Time'!E96</f>
        <v>0</v>
      </c>
      <c r="F20" s="238">
        <f>+'Actual Time'!F96</f>
        <v>0</v>
      </c>
      <c r="G20" s="239">
        <f>+'Actual Time'!G96</f>
        <v>0</v>
      </c>
      <c r="H20" s="237">
        <f>+'Actual Time'!H96</f>
        <v>0</v>
      </c>
      <c r="I20" s="238">
        <f>+'Actual Time'!I96</f>
        <v>0</v>
      </c>
      <c r="J20" s="238">
        <f>+'Actual Time'!J96</f>
        <v>0</v>
      </c>
      <c r="K20" s="238">
        <f>+'Actual Time'!K96</f>
        <v>0</v>
      </c>
      <c r="L20" s="238">
        <f>+'Actual Time'!L96</f>
        <v>0</v>
      </c>
      <c r="M20" s="238">
        <f>+'Actual Time'!M96</f>
        <v>0</v>
      </c>
      <c r="N20" s="238">
        <f>+'Actual Time'!N96</f>
        <v>0</v>
      </c>
      <c r="O20" s="238">
        <f>+'Actual Time'!O96</f>
        <v>0</v>
      </c>
      <c r="P20" s="240">
        <f>+'Actual Time'!P96</f>
        <v>0</v>
      </c>
      <c r="Q20" s="197"/>
      <c r="R20" s="252">
        <f t="shared" si="0"/>
        <v>0</v>
      </c>
    </row>
    <row r="21" spans="1:18" ht="15" customHeight="1" x14ac:dyDescent="0.25">
      <c r="A21" s="233"/>
      <c r="B21" s="234">
        <f>+'Monthly Pay Rates'!A19</f>
        <v>9</v>
      </c>
      <c r="C21" s="235" t="str">
        <f>+'Monthly Pay Rates'!B19</f>
        <v/>
      </c>
      <c r="D21" s="236"/>
      <c r="E21" s="237">
        <f>+'Actual Time'!E108</f>
        <v>0</v>
      </c>
      <c r="F21" s="238">
        <f>+'Actual Time'!F108</f>
        <v>0</v>
      </c>
      <c r="G21" s="239">
        <f>+'Actual Time'!G108</f>
        <v>0</v>
      </c>
      <c r="H21" s="237">
        <f>+'Actual Time'!H108</f>
        <v>0</v>
      </c>
      <c r="I21" s="238">
        <f>+'Actual Time'!I108</f>
        <v>0</v>
      </c>
      <c r="J21" s="238">
        <f>+'Actual Time'!J108</f>
        <v>0</v>
      </c>
      <c r="K21" s="238">
        <f>+'Actual Time'!K108</f>
        <v>0</v>
      </c>
      <c r="L21" s="238">
        <f>+'Actual Time'!L108</f>
        <v>0</v>
      </c>
      <c r="M21" s="238">
        <f>+'Actual Time'!M108</f>
        <v>0</v>
      </c>
      <c r="N21" s="238">
        <f>+'Actual Time'!N108</f>
        <v>0</v>
      </c>
      <c r="O21" s="238">
        <f>+'Actual Time'!O108</f>
        <v>0</v>
      </c>
      <c r="P21" s="240">
        <f>+'Actual Time'!P108</f>
        <v>0</v>
      </c>
      <c r="Q21" s="197"/>
      <c r="R21" s="252">
        <f t="shared" si="0"/>
        <v>0</v>
      </c>
    </row>
    <row r="22" spans="1:18" ht="15" customHeight="1" x14ac:dyDescent="0.25">
      <c r="A22" s="233"/>
      <c r="B22" s="234">
        <f>+'Monthly Pay Rates'!A20</f>
        <v>10</v>
      </c>
      <c r="C22" s="235" t="str">
        <f>+'Monthly Pay Rates'!B20</f>
        <v/>
      </c>
      <c r="D22" s="236"/>
      <c r="E22" s="237">
        <f>+'Actual Time'!E120</f>
        <v>0</v>
      </c>
      <c r="F22" s="238">
        <f>+'Actual Time'!F120</f>
        <v>0</v>
      </c>
      <c r="G22" s="239">
        <f>+'Actual Time'!G120</f>
        <v>0</v>
      </c>
      <c r="H22" s="237">
        <f>+'Actual Time'!H120</f>
        <v>0</v>
      </c>
      <c r="I22" s="238">
        <f>+'Actual Time'!I120</f>
        <v>0</v>
      </c>
      <c r="J22" s="238">
        <f>+'Actual Time'!J120</f>
        <v>0</v>
      </c>
      <c r="K22" s="238">
        <f>+'Actual Time'!K120</f>
        <v>0</v>
      </c>
      <c r="L22" s="238">
        <f>+'Actual Time'!L120</f>
        <v>0</v>
      </c>
      <c r="M22" s="238">
        <f>+'Actual Time'!M120</f>
        <v>0</v>
      </c>
      <c r="N22" s="238">
        <f>+'Actual Time'!N120</f>
        <v>0</v>
      </c>
      <c r="O22" s="238">
        <f>+'Actual Time'!O120</f>
        <v>0</v>
      </c>
      <c r="P22" s="240">
        <f>+'Actual Time'!P120</f>
        <v>0</v>
      </c>
      <c r="Q22" s="197"/>
      <c r="R22" s="252">
        <f t="shared" si="0"/>
        <v>0</v>
      </c>
    </row>
    <row r="23" spans="1:18" ht="15" customHeight="1" x14ac:dyDescent="0.25">
      <c r="A23" s="233"/>
      <c r="B23" s="234">
        <f>+'Monthly Pay Rates'!A21</f>
        <v>11</v>
      </c>
      <c r="C23" s="235" t="str">
        <f>+'Monthly Pay Rates'!B21</f>
        <v/>
      </c>
      <c r="D23" s="236"/>
      <c r="E23" s="237">
        <f>+'Actual Time'!E132</f>
        <v>0</v>
      </c>
      <c r="F23" s="238">
        <f>+'Actual Time'!F132</f>
        <v>0</v>
      </c>
      <c r="G23" s="239">
        <f>+'Actual Time'!G132</f>
        <v>0</v>
      </c>
      <c r="H23" s="237">
        <f>+'Actual Time'!H132</f>
        <v>0</v>
      </c>
      <c r="I23" s="238">
        <f>+'Actual Time'!I132</f>
        <v>0</v>
      </c>
      <c r="J23" s="238">
        <f>+'Actual Time'!J132</f>
        <v>0</v>
      </c>
      <c r="K23" s="238">
        <f>+'Actual Time'!K132</f>
        <v>0</v>
      </c>
      <c r="L23" s="238">
        <f>+'Actual Time'!L132</f>
        <v>0</v>
      </c>
      <c r="M23" s="238">
        <f>+'Actual Time'!M132</f>
        <v>0</v>
      </c>
      <c r="N23" s="238">
        <f>+'Actual Time'!N132</f>
        <v>0</v>
      </c>
      <c r="O23" s="238">
        <f>+'Actual Time'!O132</f>
        <v>0</v>
      </c>
      <c r="P23" s="240">
        <f>+'Actual Time'!P132</f>
        <v>0</v>
      </c>
      <c r="Q23" s="197"/>
      <c r="R23" s="252">
        <f t="shared" si="0"/>
        <v>0</v>
      </c>
    </row>
    <row r="24" spans="1:18" ht="15" customHeight="1" x14ac:dyDescent="0.25">
      <c r="A24" s="233"/>
      <c r="B24" s="234">
        <f>+'Monthly Pay Rates'!A22</f>
        <v>12</v>
      </c>
      <c r="C24" s="235" t="str">
        <f>+'Monthly Pay Rates'!B22</f>
        <v/>
      </c>
      <c r="D24" s="236"/>
      <c r="E24" s="237">
        <f>+'Actual Time'!E144</f>
        <v>0</v>
      </c>
      <c r="F24" s="238">
        <f>+'Actual Time'!F144</f>
        <v>0</v>
      </c>
      <c r="G24" s="239">
        <f>+'Actual Time'!G144</f>
        <v>0</v>
      </c>
      <c r="H24" s="237">
        <f>+'Actual Time'!H144</f>
        <v>0</v>
      </c>
      <c r="I24" s="238">
        <f>+'Actual Time'!I144</f>
        <v>0</v>
      </c>
      <c r="J24" s="238">
        <f>+'Actual Time'!J144</f>
        <v>0</v>
      </c>
      <c r="K24" s="238">
        <f>+'Actual Time'!K144</f>
        <v>0</v>
      </c>
      <c r="L24" s="238">
        <f>+'Actual Time'!L144</f>
        <v>0</v>
      </c>
      <c r="M24" s="238">
        <f>+'Actual Time'!M144</f>
        <v>0</v>
      </c>
      <c r="N24" s="238">
        <f>+'Actual Time'!N144</f>
        <v>0</v>
      </c>
      <c r="O24" s="238">
        <f>+'Actual Time'!O144</f>
        <v>0</v>
      </c>
      <c r="P24" s="240">
        <f>+'Actual Time'!P144</f>
        <v>0</v>
      </c>
      <c r="Q24" s="197"/>
      <c r="R24" s="252">
        <f t="shared" si="0"/>
        <v>0</v>
      </c>
    </row>
    <row r="25" spans="1:18" ht="15" customHeight="1" x14ac:dyDescent="0.25">
      <c r="A25" s="233"/>
      <c r="B25" s="234">
        <f>+'Monthly Pay Rates'!A23</f>
        <v>13</v>
      </c>
      <c r="C25" s="235" t="str">
        <f>+'Monthly Pay Rates'!B23</f>
        <v/>
      </c>
      <c r="D25" s="236"/>
      <c r="E25" s="237">
        <f>+'Actual Time'!E156</f>
        <v>0</v>
      </c>
      <c r="F25" s="238">
        <f>+'Actual Time'!F156</f>
        <v>0</v>
      </c>
      <c r="G25" s="239">
        <f>+'Actual Time'!G156</f>
        <v>0</v>
      </c>
      <c r="H25" s="237">
        <f>+'Actual Time'!H156</f>
        <v>0</v>
      </c>
      <c r="I25" s="238">
        <f>+'Actual Time'!I156</f>
        <v>0</v>
      </c>
      <c r="J25" s="238">
        <f>+'Actual Time'!J156</f>
        <v>0</v>
      </c>
      <c r="K25" s="238">
        <f>+'Actual Time'!K156</f>
        <v>0</v>
      </c>
      <c r="L25" s="238">
        <f>+'Actual Time'!L156</f>
        <v>0</v>
      </c>
      <c r="M25" s="238">
        <f>+'Actual Time'!M156</f>
        <v>0</v>
      </c>
      <c r="N25" s="238">
        <f>+'Actual Time'!N156</f>
        <v>0</v>
      </c>
      <c r="O25" s="238">
        <f>+'Actual Time'!O156</f>
        <v>0</v>
      </c>
      <c r="P25" s="240">
        <f>+'Actual Time'!P156</f>
        <v>0</v>
      </c>
      <c r="Q25" s="197"/>
      <c r="R25" s="252">
        <f t="shared" si="0"/>
        <v>0</v>
      </c>
    </row>
    <row r="26" spans="1:18" ht="15" customHeight="1" x14ac:dyDescent="0.25">
      <c r="A26" s="233"/>
      <c r="B26" s="234">
        <f>+'Monthly Pay Rates'!A24</f>
        <v>14</v>
      </c>
      <c r="C26" s="235" t="str">
        <f>+'Monthly Pay Rates'!B24</f>
        <v/>
      </c>
      <c r="D26" s="236"/>
      <c r="E26" s="237">
        <f>+'Actual Time'!E168</f>
        <v>0</v>
      </c>
      <c r="F26" s="238">
        <f>+'Actual Time'!F168</f>
        <v>0</v>
      </c>
      <c r="G26" s="239">
        <f>+'Actual Time'!G168</f>
        <v>0</v>
      </c>
      <c r="H26" s="237">
        <f>+'Actual Time'!H168</f>
        <v>0</v>
      </c>
      <c r="I26" s="238">
        <f>+'Actual Time'!I168</f>
        <v>0</v>
      </c>
      <c r="J26" s="238">
        <f>+'Actual Time'!J168</f>
        <v>0</v>
      </c>
      <c r="K26" s="238">
        <f>+'Actual Time'!K168</f>
        <v>0</v>
      </c>
      <c r="L26" s="238">
        <f>+'Actual Time'!L168</f>
        <v>0</v>
      </c>
      <c r="M26" s="238">
        <f>+'Actual Time'!M168</f>
        <v>0</v>
      </c>
      <c r="N26" s="238">
        <f>+'Actual Time'!N168</f>
        <v>0</v>
      </c>
      <c r="O26" s="238">
        <f>+'Actual Time'!O168</f>
        <v>0</v>
      </c>
      <c r="P26" s="240">
        <f>+'Actual Time'!P168</f>
        <v>0</v>
      </c>
      <c r="Q26" s="197"/>
      <c r="R26" s="252">
        <f t="shared" si="0"/>
        <v>0</v>
      </c>
    </row>
    <row r="27" spans="1:18" ht="15" customHeight="1" x14ac:dyDescent="0.25">
      <c r="A27" s="233"/>
      <c r="B27" s="234">
        <f>+'Monthly Pay Rates'!A25</f>
        <v>15</v>
      </c>
      <c r="C27" s="235" t="str">
        <f>+'Monthly Pay Rates'!B25</f>
        <v/>
      </c>
      <c r="D27" s="236"/>
      <c r="E27" s="237">
        <f>+'Actual Time'!E180</f>
        <v>0</v>
      </c>
      <c r="F27" s="238">
        <f>+'Actual Time'!F180</f>
        <v>0</v>
      </c>
      <c r="G27" s="239">
        <f>+'Actual Time'!G180</f>
        <v>0</v>
      </c>
      <c r="H27" s="237">
        <f>+'Actual Time'!H180</f>
        <v>0</v>
      </c>
      <c r="I27" s="238">
        <f>+'Actual Time'!I180</f>
        <v>0</v>
      </c>
      <c r="J27" s="238">
        <f>+'Actual Time'!J180</f>
        <v>0</v>
      </c>
      <c r="K27" s="238">
        <f>+'Actual Time'!K180</f>
        <v>0</v>
      </c>
      <c r="L27" s="238">
        <f>+'Actual Time'!L180</f>
        <v>0</v>
      </c>
      <c r="M27" s="238">
        <f>+'Actual Time'!M180</f>
        <v>0</v>
      </c>
      <c r="N27" s="238">
        <f>+'Actual Time'!N180</f>
        <v>0</v>
      </c>
      <c r="O27" s="238">
        <f>+'Actual Time'!O180</f>
        <v>0</v>
      </c>
      <c r="P27" s="240">
        <f>+'Actual Time'!P180</f>
        <v>0</v>
      </c>
      <c r="Q27" s="197"/>
      <c r="R27" s="252">
        <f t="shared" si="0"/>
        <v>0</v>
      </c>
    </row>
    <row r="28" spans="1:18" ht="15" customHeight="1" x14ac:dyDescent="0.25">
      <c r="A28" s="233"/>
      <c r="B28" s="234">
        <f>+'Monthly Pay Rates'!A26</f>
        <v>16</v>
      </c>
      <c r="C28" s="235" t="str">
        <f>+'Monthly Pay Rates'!B26</f>
        <v/>
      </c>
      <c r="D28" s="236"/>
      <c r="E28" s="237">
        <f>+'Actual Time'!E192</f>
        <v>0</v>
      </c>
      <c r="F28" s="238">
        <f>+'Actual Time'!F192</f>
        <v>0</v>
      </c>
      <c r="G28" s="239">
        <f>+'Actual Time'!G192</f>
        <v>0</v>
      </c>
      <c r="H28" s="237">
        <f>+'Actual Time'!H192</f>
        <v>0</v>
      </c>
      <c r="I28" s="238">
        <f>+'Actual Time'!I192</f>
        <v>0</v>
      </c>
      <c r="J28" s="238">
        <f>+'Actual Time'!J192</f>
        <v>0</v>
      </c>
      <c r="K28" s="238">
        <f>+'Actual Time'!K192</f>
        <v>0</v>
      </c>
      <c r="L28" s="238">
        <f>+'Actual Time'!L192</f>
        <v>0</v>
      </c>
      <c r="M28" s="238">
        <f>+'Actual Time'!M192</f>
        <v>0</v>
      </c>
      <c r="N28" s="238">
        <f>+'Actual Time'!N192</f>
        <v>0</v>
      </c>
      <c r="O28" s="238">
        <f>+'Actual Time'!O192</f>
        <v>0</v>
      </c>
      <c r="P28" s="240">
        <f>+'Actual Time'!P192</f>
        <v>0</v>
      </c>
      <c r="Q28" s="197"/>
      <c r="R28" s="252">
        <f t="shared" si="0"/>
        <v>0</v>
      </c>
    </row>
    <row r="29" spans="1:18" ht="15" customHeight="1" x14ac:dyDescent="0.25">
      <c r="A29" s="233"/>
      <c r="B29" s="234">
        <f>+'Monthly Pay Rates'!A27</f>
        <v>17</v>
      </c>
      <c r="C29" s="235" t="str">
        <f>+'Monthly Pay Rates'!B27</f>
        <v/>
      </c>
      <c r="D29" s="236"/>
      <c r="E29" s="237">
        <f>+'Actual Time'!E204</f>
        <v>0</v>
      </c>
      <c r="F29" s="238">
        <f>+'Actual Time'!F204</f>
        <v>0</v>
      </c>
      <c r="G29" s="239">
        <f>+'Actual Time'!G204</f>
        <v>0</v>
      </c>
      <c r="H29" s="237">
        <f>+'Actual Time'!H204</f>
        <v>0</v>
      </c>
      <c r="I29" s="238">
        <f>+'Actual Time'!I204</f>
        <v>0</v>
      </c>
      <c r="J29" s="238">
        <f>+'Actual Time'!J204</f>
        <v>0</v>
      </c>
      <c r="K29" s="238">
        <f>+'Actual Time'!K204</f>
        <v>0</v>
      </c>
      <c r="L29" s="238">
        <f>+'Actual Time'!L204</f>
        <v>0</v>
      </c>
      <c r="M29" s="238">
        <f>+'Actual Time'!M204</f>
        <v>0</v>
      </c>
      <c r="N29" s="238">
        <f>+'Actual Time'!N204</f>
        <v>0</v>
      </c>
      <c r="O29" s="238">
        <f>+'Actual Time'!O204</f>
        <v>0</v>
      </c>
      <c r="P29" s="240">
        <f>+'Actual Time'!P204</f>
        <v>0</v>
      </c>
      <c r="Q29" s="197"/>
      <c r="R29" s="252">
        <f t="shared" si="0"/>
        <v>0</v>
      </c>
    </row>
    <row r="30" spans="1:18" ht="15" customHeight="1" x14ac:dyDescent="0.25">
      <c r="A30" s="233"/>
      <c r="B30" s="234">
        <f>+'Monthly Pay Rates'!A28</f>
        <v>18</v>
      </c>
      <c r="C30" s="235" t="str">
        <f>+'Monthly Pay Rates'!B28</f>
        <v/>
      </c>
      <c r="D30" s="236"/>
      <c r="E30" s="237">
        <f>+'Actual Time'!E216</f>
        <v>0</v>
      </c>
      <c r="F30" s="238">
        <f>+'Actual Time'!F216</f>
        <v>0</v>
      </c>
      <c r="G30" s="239">
        <f>+'Actual Time'!G216</f>
        <v>0</v>
      </c>
      <c r="H30" s="237">
        <f>+'Actual Time'!H216</f>
        <v>0</v>
      </c>
      <c r="I30" s="238">
        <f>+'Actual Time'!I216</f>
        <v>0</v>
      </c>
      <c r="J30" s="238">
        <f>+'Actual Time'!J216</f>
        <v>0</v>
      </c>
      <c r="K30" s="238">
        <f>+'Actual Time'!K216</f>
        <v>0</v>
      </c>
      <c r="L30" s="238">
        <f>+'Actual Time'!L216</f>
        <v>0</v>
      </c>
      <c r="M30" s="238">
        <f>+'Actual Time'!M216</f>
        <v>0</v>
      </c>
      <c r="N30" s="238">
        <f>+'Actual Time'!N216</f>
        <v>0</v>
      </c>
      <c r="O30" s="238">
        <f>+'Actual Time'!O216</f>
        <v>0</v>
      </c>
      <c r="P30" s="240">
        <f>+'Actual Time'!P216</f>
        <v>0</v>
      </c>
      <c r="Q30" s="197"/>
      <c r="R30" s="252">
        <f t="shared" si="0"/>
        <v>0</v>
      </c>
    </row>
    <row r="31" spans="1:18" ht="15" customHeight="1" x14ac:dyDescent="0.25">
      <c r="A31" s="233"/>
      <c r="B31" s="234">
        <f>+'Monthly Pay Rates'!A29</f>
        <v>19</v>
      </c>
      <c r="C31" s="235" t="str">
        <f>+'Monthly Pay Rates'!B29</f>
        <v/>
      </c>
      <c r="D31" s="236"/>
      <c r="E31" s="237">
        <f>+'Actual Time'!E228</f>
        <v>0</v>
      </c>
      <c r="F31" s="238">
        <f>+'Actual Time'!F228</f>
        <v>0</v>
      </c>
      <c r="G31" s="239">
        <f>+'Actual Time'!G228</f>
        <v>0</v>
      </c>
      <c r="H31" s="237">
        <f>+'Actual Time'!H228</f>
        <v>0</v>
      </c>
      <c r="I31" s="238">
        <f>+'Actual Time'!I228</f>
        <v>0</v>
      </c>
      <c r="J31" s="238">
        <f>+'Actual Time'!J228</f>
        <v>0</v>
      </c>
      <c r="K31" s="238">
        <f>+'Actual Time'!K228</f>
        <v>0</v>
      </c>
      <c r="L31" s="238">
        <f>+'Actual Time'!L228</f>
        <v>0</v>
      </c>
      <c r="M31" s="238">
        <f>+'Actual Time'!M228</f>
        <v>0</v>
      </c>
      <c r="N31" s="238">
        <f>+'Actual Time'!N228</f>
        <v>0</v>
      </c>
      <c r="O31" s="238">
        <f>+'Actual Time'!O228</f>
        <v>0</v>
      </c>
      <c r="P31" s="240">
        <f>+'Actual Time'!P228</f>
        <v>0</v>
      </c>
      <c r="Q31" s="197"/>
      <c r="R31" s="252">
        <f t="shared" si="0"/>
        <v>0</v>
      </c>
    </row>
    <row r="32" spans="1:18" ht="15" customHeight="1" x14ac:dyDescent="0.25">
      <c r="A32" s="233"/>
      <c r="B32" s="234">
        <f>+'Monthly Pay Rates'!A30</f>
        <v>20</v>
      </c>
      <c r="C32" s="235" t="str">
        <f>+'Monthly Pay Rates'!B30</f>
        <v/>
      </c>
      <c r="D32" s="236"/>
      <c r="E32" s="237">
        <f>+'Actual Time'!E240</f>
        <v>0</v>
      </c>
      <c r="F32" s="238">
        <f>+'Actual Time'!F240</f>
        <v>0</v>
      </c>
      <c r="G32" s="239">
        <f>+'Actual Time'!G240</f>
        <v>0</v>
      </c>
      <c r="H32" s="237">
        <f>+'Actual Time'!H240</f>
        <v>0</v>
      </c>
      <c r="I32" s="238">
        <f>+'Actual Time'!I240</f>
        <v>0</v>
      </c>
      <c r="J32" s="238">
        <f>+'Actual Time'!J240</f>
        <v>0</v>
      </c>
      <c r="K32" s="238">
        <f>+'Actual Time'!K240</f>
        <v>0</v>
      </c>
      <c r="L32" s="238">
        <f>+'Actual Time'!L240</f>
        <v>0</v>
      </c>
      <c r="M32" s="238">
        <f>+'Actual Time'!M240</f>
        <v>0</v>
      </c>
      <c r="N32" s="238">
        <f>+'Actual Time'!N240</f>
        <v>0</v>
      </c>
      <c r="O32" s="238">
        <f>+'Actual Time'!O240</f>
        <v>0</v>
      </c>
      <c r="P32" s="240">
        <f>+'Actual Time'!P240</f>
        <v>0</v>
      </c>
      <c r="Q32" s="197"/>
      <c r="R32" s="252">
        <f t="shared" si="0"/>
        <v>0</v>
      </c>
    </row>
    <row r="33" spans="1:18" ht="15" customHeight="1" x14ac:dyDescent="0.25">
      <c r="A33" s="233"/>
      <c r="B33" s="234">
        <f>+'Monthly Pay Rates'!A31</f>
        <v>21</v>
      </c>
      <c r="C33" s="235" t="str">
        <f>+'Monthly Pay Rates'!B31</f>
        <v/>
      </c>
      <c r="D33" s="236"/>
      <c r="E33" s="237">
        <f>+'Actual Time'!E252</f>
        <v>0</v>
      </c>
      <c r="F33" s="238">
        <f>+'Actual Time'!F252</f>
        <v>0</v>
      </c>
      <c r="G33" s="239">
        <f>+'Actual Time'!G252</f>
        <v>0</v>
      </c>
      <c r="H33" s="237">
        <f>+'Actual Time'!H252</f>
        <v>0</v>
      </c>
      <c r="I33" s="238">
        <f>+'Actual Time'!I252</f>
        <v>0</v>
      </c>
      <c r="J33" s="238">
        <f>+'Actual Time'!J252</f>
        <v>0</v>
      </c>
      <c r="K33" s="238">
        <f>+'Actual Time'!K252</f>
        <v>0</v>
      </c>
      <c r="L33" s="238">
        <f>+'Actual Time'!L252</f>
        <v>0</v>
      </c>
      <c r="M33" s="238">
        <f>+'Actual Time'!M252</f>
        <v>0</v>
      </c>
      <c r="N33" s="238">
        <f>+'Actual Time'!N252</f>
        <v>0</v>
      </c>
      <c r="O33" s="238">
        <f>+'Actual Time'!O252</f>
        <v>0</v>
      </c>
      <c r="P33" s="240">
        <f>+'Actual Time'!P252</f>
        <v>0</v>
      </c>
      <c r="Q33" s="197"/>
      <c r="R33" s="252">
        <f t="shared" si="0"/>
        <v>0</v>
      </c>
    </row>
    <row r="34" spans="1:18" ht="15" customHeight="1" x14ac:dyDescent="0.25">
      <c r="A34" s="233"/>
      <c r="B34" s="234">
        <f>+'Monthly Pay Rates'!A32</f>
        <v>22</v>
      </c>
      <c r="C34" s="235" t="str">
        <f>+'Monthly Pay Rates'!B32</f>
        <v/>
      </c>
      <c r="D34" s="236"/>
      <c r="E34" s="237">
        <f>+'Actual Time'!E264</f>
        <v>0</v>
      </c>
      <c r="F34" s="238">
        <f>+'Actual Time'!F264</f>
        <v>0</v>
      </c>
      <c r="G34" s="239">
        <f>+'Actual Time'!G264</f>
        <v>0</v>
      </c>
      <c r="H34" s="237">
        <f>+'Actual Time'!H264</f>
        <v>0</v>
      </c>
      <c r="I34" s="238">
        <f>+'Actual Time'!I264</f>
        <v>0</v>
      </c>
      <c r="J34" s="238">
        <f>+'Actual Time'!J264</f>
        <v>0</v>
      </c>
      <c r="K34" s="238">
        <f>+'Actual Time'!K264</f>
        <v>0</v>
      </c>
      <c r="L34" s="238">
        <f>+'Actual Time'!L264</f>
        <v>0</v>
      </c>
      <c r="M34" s="238">
        <f>+'Actual Time'!M264</f>
        <v>0</v>
      </c>
      <c r="N34" s="238">
        <f>+'Actual Time'!N264</f>
        <v>0</v>
      </c>
      <c r="O34" s="238">
        <f>+'Actual Time'!O264</f>
        <v>0</v>
      </c>
      <c r="P34" s="240">
        <f>+'Actual Time'!P264</f>
        <v>0</v>
      </c>
      <c r="Q34" s="197"/>
      <c r="R34" s="252">
        <f t="shared" si="0"/>
        <v>0</v>
      </c>
    </row>
    <row r="35" spans="1:18" ht="15" customHeight="1" x14ac:dyDescent="0.25">
      <c r="A35" s="233"/>
      <c r="B35" s="234">
        <f>+'Monthly Pay Rates'!A33</f>
        <v>23</v>
      </c>
      <c r="C35" s="241" t="str">
        <f>+'Monthly Pay Rates'!B33</f>
        <v/>
      </c>
      <c r="D35" s="242"/>
      <c r="E35" s="237">
        <f>+'Actual Time'!E276</f>
        <v>0</v>
      </c>
      <c r="F35" s="238">
        <f>+'Actual Time'!F276</f>
        <v>0</v>
      </c>
      <c r="G35" s="239">
        <f>+'Actual Time'!G276</f>
        <v>0</v>
      </c>
      <c r="H35" s="237">
        <f>+'Actual Time'!H276</f>
        <v>0</v>
      </c>
      <c r="I35" s="238">
        <f>+'Actual Time'!I276</f>
        <v>0</v>
      </c>
      <c r="J35" s="238">
        <f>+'Actual Time'!J276</f>
        <v>0</v>
      </c>
      <c r="K35" s="238">
        <f>+'Actual Time'!K276</f>
        <v>0</v>
      </c>
      <c r="L35" s="238">
        <f>+'Actual Time'!L276</f>
        <v>0</v>
      </c>
      <c r="M35" s="238">
        <f>+'Actual Time'!M276</f>
        <v>0</v>
      </c>
      <c r="N35" s="238">
        <f>+'Actual Time'!N276</f>
        <v>0</v>
      </c>
      <c r="O35" s="238">
        <f>+'Actual Time'!O276</f>
        <v>0</v>
      </c>
      <c r="P35" s="240">
        <f>+'Actual Time'!P276</f>
        <v>0</v>
      </c>
      <c r="Q35" s="197"/>
      <c r="R35" s="252">
        <f t="shared" si="0"/>
        <v>0</v>
      </c>
    </row>
    <row r="36" spans="1:18" ht="15" customHeight="1" thickBot="1" x14ac:dyDescent="0.3">
      <c r="A36" s="243"/>
      <c r="B36" s="244">
        <f>'Monthly Pay Rates'!A34</f>
        <v>24</v>
      </c>
      <c r="C36" s="245" t="str">
        <f>+'Monthly Pay Rates'!B34</f>
        <v/>
      </c>
      <c r="D36" s="246"/>
      <c r="E36" s="247">
        <f>+'Actual Time'!E288</f>
        <v>0</v>
      </c>
      <c r="F36" s="248">
        <f>+'Actual Time'!F288</f>
        <v>0</v>
      </c>
      <c r="G36" s="249">
        <f>+'Actual Time'!G288</f>
        <v>0</v>
      </c>
      <c r="H36" s="247">
        <f>+'Actual Time'!H288</f>
        <v>0</v>
      </c>
      <c r="I36" s="248">
        <f>+'Actual Time'!I288</f>
        <v>0</v>
      </c>
      <c r="J36" s="248">
        <f>+'Actual Time'!J288</f>
        <v>0</v>
      </c>
      <c r="K36" s="248">
        <f>+'Actual Time'!K288</f>
        <v>0</v>
      </c>
      <c r="L36" s="248">
        <f>+'Actual Time'!L288</f>
        <v>0</v>
      </c>
      <c r="M36" s="248">
        <f>+'Actual Time'!M288</f>
        <v>0</v>
      </c>
      <c r="N36" s="248">
        <f>+'Actual Time'!N288</f>
        <v>0</v>
      </c>
      <c r="O36" s="248">
        <f>+'Actual Time'!O288</f>
        <v>0</v>
      </c>
      <c r="P36" s="250">
        <f>+'Actual Time'!P288</f>
        <v>0</v>
      </c>
      <c r="Q36" s="197"/>
      <c r="R36" s="253">
        <f t="shared" si="0"/>
        <v>0</v>
      </c>
    </row>
    <row r="37" spans="1:18" ht="15.75" thickBot="1" x14ac:dyDescent="0.3">
      <c r="A37" s="198"/>
      <c r="B37" s="397"/>
      <c r="C37" s="200"/>
      <c r="D37" s="200"/>
      <c r="E37" s="201"/>
      <c r="F37" s="201"/>
      <c r="G37" s="201"/>
      <c r="H37" s="201"/>
      <c r="I37" s="201"/>
      <c r="J37" s="201"/>
      <c r="K37" s="201"/>
      <c r="L37" s="201"/>
      <c r="M37" s="201"/>
      <c r="N37" s="201"/>
      <c r="O37" s="201"/>
      <c r="P37" s="201"/>
      <c r="Q37" s="197"/>
      <c r="R37" s="197"/>
    </row>
    <row r="38" spans="1:18" ht="15" customHeight="1" thickBot="1" x14ac:dyDescent="0.25">
      <c r="A38" s="511" t="s">
        <v>130</v>
      </c>
      <c r="B38" s="512"/>
      <c r="C38" s="512"/>
      <c r="D38" s="512"/>
      <c r="E38" s="255">
        <f>SUM(E13:E37)</f>
        <v>0</v>
      </c>
      <c r="F38" s="256">
        <f>SUM(F13:F37)</f>
        <v>0</v>
      </c>
      <c r="G38" s="256">
        <f>SUM(G13:G37)</f>
        <v>0</v>
      </c>
      <c r="H38" s="256">
        <f t="shared" ref="H38:O38" si="1">SUM(H13:H37)</f>
        <v>0</v>
      </c>
      <c r="I38" s="256">
        <f t="shared" si="1"/>
        <v>0</v>
      </c>
      <c r="J38" s="256">
        <f t="shared" si="1"/>
        <v>0</v>
      </c>
      <c r="K38" s="256">
        <f t="shared" si="1"/>
        <v>0</v>
      </c>
      <c r="L38" s="256">
        <f t="shared" si="1"/>
        <v>0</v>
      </c>
      <c r="M38" s="256">
        <f t="shared" si="1"/>
        <v>0</v>
      </c>
      <c r="N38" s="256">
        <f t="shared" si="1"/>
        <v>0</v>
      </c>
      <c r="O38" s="256">
        <f t="shared" si="1"/>
        <v>0</v>
      </c>
      <c r="P38" s="256">
        <f>SUM(P13:P37)</f>
        <v>0</v>
      </c>
      <c r="Q38" s="9"/>
      <c r="R38" s="254">
        <f>SUM(R13:R36)</f>
        <v>0</v>
      </c>
    </row>
    <row r="39" spans="1:18" ht="15.75" thickBot="1" x14ac:dyDescent="0.3">
      <c r="A39" s="198"/>
      <c r="B39" s="202"/>
      <c r="C39" s="202"/>
      <c r="D39" s="202"/>
      <c r="E39" s="197"/>
      <c r="F39" s="197"/>
      <c r="G39" s="197"/>
      <c r="H39" s="197"/>
      <c r="I39" s="197"/>
      <c r="J39" s="197"/>
      <c r="K39" s="197"/>
      <c r="L39" s="197"/>
      <c r="M39" s="197"/>
      <c r="N39" s="197"/>
      <c r="O39" s="197"/>
      <c r="P39" s="197"/>
      <c r="Q39" s="197"/>
      <c r="R39" s="197"/>
    </row>
    <row r="40" spans="1:18" ht="53.25" customHeight="1" thickBot="1" x14ac:dyDescent="0.25">
      <c r="A40" s="222">
        <v>2</v>
      </c>
      <c r="B40" s="517" t="s">
        <v>29</v>
      </c>
      <c r="C40" s="518"/>
      <c r="D40" s="519"/>
      <c r="E40" s="209"/>
      <c r="F40" s="210"/>
      <c r="G40" s="211"/>
      <c r="H40" s="209"/>
      <c r="I40" s="210"/>
      <c r="J40" s="210"/>
      <c r="K40" s="210"/>
      <c r="L40" s="210"/>
      <c r="M40" s="210"/>
      <c r="N40" s="210"/>
      <c r="O40" s="210"/>
      <c r="P40" s="211"/>
      <c r="Q40" s="197"/>
      <c r="R40" s="212"/>
    </row>
    <row r="41" spans="1:18" ht="16.5" thickBot="1" x14ac:dyDescent="0.25">
      <c r="A41" s="221"/>
      <c r="B41" s="218" t="s">
        <v>129</v>
      </c>
      <c r="C41" s="220" t="s">
        <v>128</v>
      </c>
      <c r="D41" s="218"/>
      <c r="E41" s="215"/>
      <c r="F41" s="216"/>
      <c r="G41" s="217"/>
      <c r="H41" s="215"/>
      <c r="I41" s="216"/>
      <c r="J41" s="216"/>
      <c r="K41" s="216"/>
      <c r="L41" s="216"/>
      <c r="M41" s="216"/>
      <c r="N41" s="216"/>
      <c r="O41" s="216"/>
      <c r="P41" s="217"/>
      <c r="Q41" s="214"/>
      <c r="R41" s="219"/>
    </row>
    <row r="42" spans="1:18" ht="15" customHeight="1" x14ac:dyDescent="0.25">
      <c r="A42" s="227"/>
      <c r="B42" s="258">
        <f>$B$13</f>
        <v>1</v>
      </c>
      <c r="C42" s="228" t="str">
        <f>$C$13</f>
        <v/>
      </c>
      <c r="D42" s="228"/>
      <c r="E42" s="229">
        <f>+'Actual Time'!E13</f>
        <v>0</v>
      </c>
      <c r="F42" s="230">
        <f>+'Actual Time'!F13</f>
        <v>0</v>
      </c>
      <c r="G42" s="231">
        <f>+'Actual Time'!G13</f>
        <v>0</v>
      </c>
      <c r="H42" s="229">
        <f>+'Actual Time'!H13</f>
        <v>0</v>
      </c>
      <c r="I42" s="230">
        <f>+'Actual Time'!I13</f>
        <v>0</v>
      </c>
      <c r="J42" s="230">
        <f>+'Actual Time'!J13</f>
        <v>0</v>
      </c>
      <c r="K42" s="230">
        <f>+'Actual Time'!K13</f>
        <v>0</v>
      </c>
      <c r="L42" s="230">
        <f>+'Actual Time'!L13</f>
        <v>0</v>
      </c>
      <c r="M42" s="230">
        <f>+'Actual Time'!M13</f>
        <v>0</v>
      </c>
      <c r="N42" s="230">
        <f>+'Actual Time'!N13</f>
        <v>0</v>
      </c>
      <c r="O42" s="230">
        <f>+'Actual Time'!O13</f>
        <v>0</v>
      </c>
      <c r="P42" s="232">
        <f>+'Actual Time'!P13</f>
        <v>0</v>
      </c>
      <c r="Q42" s="197"/>
      <c r="R42" s="251">
        <f>SUM(E42:P42)</f>
        <v>0</v>
      </c>
    </row>
    <row r="43" spans="1:18" ht="15" customHeight="1" x14ac:dyDescent="0.25">
      <c r="A43" s="233"/>
      <c r="B43" s="234">
        <f>$B$14</f>
        <v>2</v>
      </c>
      <c r="C43" s="235" t="str">
        <f>$C$14</f>
        <v/>
      </c>
      <c r="D43" s="236"/>
      <c r="E43" s="237">
        <f>+'Actual Time'!E25</f>
        <v>0</v>
      </c>
      <c r="F43" s="238">
        <f>+'Actual Time'!F25</f>
        <v>0</v>
      </c>
      <c r="G43" s="239">
        <f>+'Actual Time'!G25</f>
        <v>0</v>
      </c>
      <c r="H43" s="237">
        <f>+'Actual Time'!H25</f>
        <v>0</v>
      </c>
      <c r="I43" s="238">
        <f>+'Actual Time'!I25</f>
        <v>0</v>
      </c>
      <c r="J43" s="238">
        <f>+'Actual Time'!J25</f>
        <v>0</v>
      </c>
      <c r="K43" s="238">
        <f>+'Actual Time'!K25</f>
        <v>0</v>
      </c>
      <c r="L43" s="238">
        <f>+'Actual Time'!L25</f>
        <v>0</v>
      </c>
      <c r="M43" s="238">
        <f>+'Actual Time'!M25</f>
        <v>0</v>
      </c>
      <c r="N43" s="238">
        <f>+'Actual Time'!N25</f>
        <v>0</v>
      </c>
      <c r="O43" s="238">
        <f>+'Actual Time'!O25</f>
        <v>0</v>
      </c>
      <c r="P43" s="240">
        <f>+'Actual Time'!P25</f>
        <v>0</v>
      </c>
      <c r="Q43" s="197"/>
      <c r="R43" s="252">
        <f>SUM(E43:P43)</f>
        <v>0</v>
      </c>
    </row>
    <row r="44" spans="1:18" ht="15" customHeight="1" x14ac:dyDescent="0.25">
      <c r="A44" s="233"/>
      <c r="B44" s="234">
        <f>$B$15</f>
        <v>3</v>
      </c>
      <c r="C44" s="235" t="str">
        <f>$C$15</f>
        <v/>
      </c>
      <c r="D44" s="236"/>
      <c r="E44" s="237">
        <f>+'Actual Time'!E37</f>
        <v>0</v>
      </c>
      <c r="F44" s="238">
        <f>+'Actual Time'!F37</f>
        <v>0</v>
      </c>
      <c r="G44" s="239">
        <f>+'Actual Time'!G37</f>
        <v>0</v>
      </c>
      <c r="H44" s="237">
        <f>+'Actual Time'!H37</f>
        <v>0</v>
      </c>
      <c r="I44" s="238">
        <f>+'Actual Time'!I37</f>
        <v>0</v>
      </c>
      <c r="J44" s="238">
        <f>+'Actual Time'!J37</f>
        <v>0</v>
      </c>
      <c r="K44" s="238">
        <f>+'Actual Time'!K37</f>
        <v>0</v>
      </c>
      <c r="L44" s="238">
        <f>+'Actual Time'!L37</f>
        <v>0</v>
      </c>
      <c r="M44" s="238">
        <f>+'Actual Time'!M37</f>
        <v>0</v>
      </c>
      <c r="N44" s="238">
        <f>+'Actual Time'!N37</f>
        <v>0</v>
      </c>
      <c r="O44" s="238">
        <f>+'Actual Time'!O37</f>
        <v>0</v>
      </c>
      <c r="P44" s="240">
        <f>+'Actual Time'!P37</f>
        <v>0</v>
      </c>
      <c r="Q44" s="197"/>
      <c r="R44" s="252">
        <f t="shared" ref="R44:R65" si="2">SUM(E44:P44)</f>
        <v>0</v>
      </c>
    </row>
    <row r="45" spans="1:18" ht="15" customHeight="1" x14ac:dyDescent="0.25">
      <c r="A45" s="233"/>
      <c r="B45" s="234">
        <f>$B$16</f>
        <v>4</v>
      </c>
      <c r="C45" s="235" t="str">
        <f>$C$16</f>
        <v/>
      </c>
      <c r="D45" s="236"/>
      <c r="E45" s="237">
        <f>+'Actual Time'!E49</f>
        <v>0</v>
      </c>
      <c r="F45" s="238">
        <f>+'Actual Time'!F49</f>
        <v>0</v>
      </c>
      <c r="G45" s="239">
        <f>+'Actual Time'!G49</f>
        <v>0</v>
      </c>
      <c r="H45" s="237">
        <f>+'Actual Time'!H49</f>
        <v>0</v>
      </c>
      <c r="I45" s="238">
        <f>+'Actual Time'!I49</f>
        <v>0</v>
      </c>
      <c r="J45" s="238">
        <f>+'Actual Time'!J49</f>
        <v>0</v>
      </c>
      <c r="K45" s="238">
        <f>+'Actual Time'!K49</f>
        <v>0</v>
      </c>
      <c r="L45" s="238">
        <f>+'Actual Time'!L49</f>
        <v>0</v>
      </c>
      <c r="M45" s="238">
        <f>+'Actual Time'!M49</f>
        <v>0</v>
      </c>
      <c r="N45" s="238">
        <f>+'Actual Time'!N49</f>
        <v>0</v>
      </c>
      <c r="O45" s="238">
        <f>+'Actual Time'!O49</f>
        <v>0</v>
      </c>
      <c r="P45" s="240">
        <f>+'Actual Time'!P49</f>
        <v>0</v>
      </c>
      <c r="Q45" s="197"/>
      <c r="R45" s="252">
        <f t="shared" si="2"/>
        <v>0</v>
      </c>
    </row>
    <row r="46" spans="1:18" ht="15" customHeight="1" x14ac:dyDescent="0.25">
      <c r="A46" s="233"/>
      <c r="B46" s="234">
        <f>$B$17</f>
        <v>5</v>
      </c>
      <c r="C46" s="235" t="str">
        <f>$C$17</f>
        <v/>
      </c>
      <c r="D46" s="236"/>
      <c r="E46" s="237">
        <f>+'Actual Time'!E61</f>
        <v>0</v>
      </c>
      <c r="F46" s="238">
        <f>+'Actual Time'!F61</f>
        <v>0</v>
      </c>
      <c r="G46" s="239">
        <f>+'Actual Time'!G61</f>
        <v>0</v>
      </c>
      <c r="H46" s="237">
        <f>+'Actual Time'!H61</f>
        <v>0</v>
      </c>
      <c r="I46" s="238">
        <f>+'Actual Time'!I61</f>
        <v>0</v>
      </c>
      <c r="J46" s="238">
        <f>+'Actual Time'!J61</f>
        <v>0</v>
      </c>
      <c r="K46" s="238">
        <f>+'Actual Time'!K61</f>
        <v>0</v>
      </c>
      <c r="L46" s="238">
        <f>+'Actual Time'!L61</f>
        <v>0</v>
      </c>
      <c r="M46" s="238">
        <f>+'Actual Time'!M61</f>
        <v>0</v>
      </c>
      <c r="N46" s="238">
        <f>+'Actual Time'!N61</f>
        <v>0</v>
      </c>
      <c r="O46" s="238">
        <f>+'Actual Time'!O61</f>
        <v>0</v>
      </c>
      <c r="P46" s="240">
        <f>+'Actual Time'!P61</f>
        <v>0</v>
      </c>
      <c r="Q46" s="197"/>
      <c r="R46" s="252">
        <f t="shared" si="2"/>
        <v>0</v>
      </c>
    </row>
    <row r="47" spans="1:18" ht="15" customHeight="1" x14ac:dyDescent="0.25">
      <c r="A47" s="233"/>
      <c r="B47" s="234">
        <f>$B$18</f>
        <v>6</v>
      </c>
      <c r="C47" s="235" t="str">
        <f>$C$18</f>
        <v/>
      </c>
      <c r="D47" s="236"/>
      <c r="E47" s="237">
        <f>+'Actual Time'!E73</f>
        <v>0</v>
      </c>
      <c r="F47" s="238">
        <f>+'Actual Time'!F73</f>
        <v>0</v>
      </c>
      <c r="G47" s="239">
        <f>+'Actual Time'!G73</f>
        <v>0</v>
      </c>
      <c r="H47" s="237">
        <f>+'Actual Time'!H73</f>
        <v>0</v>
      </c>
      <c r="I47" s="238">
        <f>+'Actual Time'!I73</f>
        <v>0</v>
      </c>
      <c r="J47" s="238">
        <f>+'Actual Time'!J73</f>
        <v>0</v>
      </c>
      <c r="K47" s="238">
        <f>+'Actual Time'!K73</f>
        <v>0</v>
      </c>
      <c r="L47" s="238">
        <f>+'Actual Time'!L73</f>
        <v>0</v>
      </c>
      <c r="M47" s="238">
        <f>+'Actual Time'!M73</f>
        <v>0</v>
      </c>
      <c r="N47" s="238">
        <f>+'Actual Time'!N73</f>
        <v>0</v>
      </c>
      <c r="O47" s="238">
        <f>+'Actual Time'!O73</f>
        <v>0</v>
      </c>
      <c r="P47" s="240">
        <f>+'Actual Time'!P73</f>
        <v>0</v>
      </c>
      <c r="Q47" s="197"/>
      <c r="R47" s="252">
        <f t="shared" si="2"/>
        <v>0</v>
      </c>
    </row>
    <row r="48" spans="1:18" ht="15" customHeight="1" x14ac:dyDescent="0.25">
      <c r="A48" s="233"/>
      <c r="B48" s="234">
        <f>$B$19</f>
        <v>7</v>
      </c>
      <c r="C48" s="235" t="str">
        <f>$C$19</f>
        <v/>
      </c>
      <c r="D48" s="236"/>
      <c r="E48" s="237">
        <f>+'Actual Time'!E85</f>
        <v>0</v>
      </c>
      <c r="F48" s="238">
        <f>+'Actual Time'!F85</f>
        <v>0</v>
      </c>
      <c r="G48" s="239">
        <f>+'Actual Time'!G85</f>
        <v>0</v>
      </c>
      <c r="H48" s="237">
        <f>+'Actual Time'!H85</f>
        <v>0</v>
      </c>
      <c r="I48" s="238">
        <f>+'Actual Time'!I85</f>
        <v>0</v>
      </c>
      <c r="J48" s="238">
        <f>+'Actual Time'!J85</f>
        <v>0</v>
      </c>
      <c r="K48" s="238">
        <f>+'Actual Time'!K85</f>
        <v>0</v>
      </c>
      <c r="L48" s="238">
        <f>+'Actual Time'!L85</f>
        <v>0</v>
      </c>
      <c r="M48" s="238">
        <f>+'Actual Time'!M85</f>
        <v>0</v>
      </c>
      <c r="N48" s="238">
        <f>+'Actual Time'!N85</f>
        <v>0</v>
      </c>
      <c r="O48" s="238">
        <f>+'Actual Time'!O85</f>
        <v>0</v>
      </c>
      <c r="P48" s="240">
        <f>+'Actual Time'!P85</f>
        <v>0</v>
      </c>
      <c r="Q48" s="197"/>
      <c r="R48" s="252">
        <f t="shared" si="2"/>
        <v>0</v>
      </c>
    </row>
    <row r="49" spans="1:18" ht="15" customHeight="1" x14ac:dyDescent="0.25">
      <c r="A49" s="233"/>
      <c r="B49" s="234">
        <f>$B$20</f>
        <v>8</v>
      </c>
      <c r="C49" s="235" t="str">
        <f>$C$20</f>
        <v/>
      </c>
      <c r="D49" s="236"/>
      <c r="E49" s="237">
        <f>+'Actual Time'!E97</f>
        <v>0</v>
      </c>
      <c r="F49" s="238">
        <f>+'Actual Time'!F97</f>
        <v>0</v>
      </c>
      <c r="G49" s="239">
        <f>+'Actual Time'!G97</f>
        <v>0</v>
      </c>
      <c r="H49" s="237">
        <f>+'Actual Time'!H97</f>
        <v>0</v>
      </c>
      <c r="I49" s="238">
        <f>+'Actual Time'!I97</f>
        <v>0</v>
      </c>
      <c r="J49" s="238">
        <f>+'Actual Time'!J97</f>
        <v>0</v>
      </c>
      <c r="K49" s="238">
        <f>+'Actual Time'!K97</f>
        <v>0</v>
      </c>
      <c r="L49" s="238">
        <f>+'Actual Time'!L97</f>
        <v>0</v>
      </c>
      <c r="M49" s="238">
        <f>+'Actual Time'!M97</f>
        <v>0</v>
      </c>
      <c r="N49" s="238">
        <f>+'Actual Time'!N97</f>
        <v>0</v>
      </c>
      <c r="O49" s="238">
        <f>+'Actual Time'!O97</f>
        <v>0</v>
      </c>
      <c r="P49" s="240">
        <f>+'Actual Time'!P97</f>
        <v>0</v>
      </c>
      <c r="Q49" s="197"/>
      <c r="R49" s="252">
        <f t="shared" si="2"/>
        <v>0</v>
      </c>
    </row>
    <row r="50" spans="1:18" ht="15" customHeight="1" x14ac:dyDescent="0.25">
      <c r="A50" s="233"/>
      <c r="B50" s="234">
        <f>$B$21</f>
        <v>9</v>
      </c>
      <c r="C50" s="235" t="str">
        <f>$C$21</f>
        <v/>
      </c>
      <c r="D50" s="236"/>
      <c r="E50" s="237">
        <f>+'Actual Time'!E109</f>
        <v>0</v>
      </c>
      <c r="F50" s="238">
        <f>+'Actual Time'!F109</f>
        <v>0</v>
      </c>
      <c r="G50" s="239">
        <f>+'Actual Time'!G109</f>
        <v>0</v>
      </c>
      <c r="H50" s="237">
        <f>+'Actual Time'!H109</f>
        <v>0</v>
      </c>
      <c r="I50" s="238">
        <f>+'Actual Time'!I109</f>
        <v>0</v>
      </c>
      <c r="J50" s="238">
        <f>+'Actual Time'!J109</f>
        <v>0</v>
      </c>
      <c r="K50" s="238">
        <f>+'Actual Time'!K109</f>
        <v>0</v>
      </c>
      <c r="L50" s="238">
        <f>+'Actual Time'!L109</f>
        <v>0</v>
      </c>
      <c r="M50" s="238">
        <f>+'Actual Time'!M109</f>
        <v>0</v>
      </c>
      <c r="N50" s="238">
        <f>+'Actual Time'!N109</f>
        <v>0</v>
      </c>
      <c r="O50" s="238">
        <f>+'Actual Time'!O109</f>
        <v>0</v>
      </c>
      <c r="P50" s="240">
        <f>+'Actual Time'!P109</f>
        <v>0</v>
      </c>
      <c r="Q50" s="197"/>
      <c r="R50" s="252">
        <f t="shared" si="2"/>
        <v>0</v>
      </c>
    </row>
    <row r="51" spans="1:18" ht="15" customHeight="1" x14ac:dyDescent="0.25">
      <c r="A51" s="233"/>
      <c r="B51" s="234">
        <f>$B$22</f>
        <v>10</v>
      </c>
      <c r="C51" s="235" t="str">
        <f>$C$22</f>
        <v/>
      </c>
      <c r="D51" s="236"/>
      <c r="E51" s="237">
        <f>+'Actual Time'!E121</f>
        <v>0</v>
      </c>
      <c r="F51" s="238">
        <f>+'Actual Time'!F121</f>
        <v>0</v>
      </c>
      <c r="G51" s="239">
        <f>+'Actual Time'!G121</f>
        <v>0</v>
      </c>
      <c r="H51" s="237">
        <f>+'Actual Time'!H121</f>
        <v>0</v>
      </c>
      <c r="I51" s="238">
        <f>+'Actual Time'!I121</f>
        <v>0</v>
      </c>
      <c r="J51" s="238">
        <f>+'Actual Time'!J121</f>
        <v>0</v>
      </c>
      <c r="K51" s="238">
        <f>+'Actual Time'!K121</f>
        <v>0</v>
      </c>
      <c r="L51" s="238">
        <f>+'Actual Time'!L121</f>
        <v>0</v>
      </c>
      <c r="M51" s="238">
        <f>+'Actual Time'!M121</f>
        <v>0</v>
      </c>
      <c r="N51" s="238">
        <f>+'Actual Time'!N121</f>
        <v>0</v>
      </c>
      <c r="O51" s="238">
        <f>+'Actual Time'!O121</f>
        <v>0</v>
      </c>
      <c r="P51" s="240">
        <f>+'Actual Time'!P121</f>
        <v>0</v>
      </c>
      <c r="Q51" s="197"/>
      <c r="R51" s="252">
        <f t="shared" si="2"/>
        <v>0</v>
      </c>
    </row>
    <row r="52" spans="1:18" ht="15" customHeight="1" x14ac:dyDescent="0.25">
      <c r="A52" s="233"/>
      <c r="B52" s="234">
        <f>$B$23</f>
        <v>11</v>
      </c>
      <c r="C52" s="235" t="str">
        <f>$C$23</f>
        <v/>
      </c>
      <c r="D52" s="236"/>
      <c r="E52" s="237">
        <f>+'Actual Time'!E133</f>
        <v>0</v>
      </c>
      <c r="F52" s="238">
        <f>+'Actual Time'!F133</f>
        <v>0</v>
      </c>
      <c r="G52" s="239">
        <f>+'Actual Time'!G133</f>
        <v>0</v>
      </c>
      <c r="H52" s="237">
        <f>+'Actual Time'!H133</f>
        <v>0</v>
      </c>
      <c r="I52" s="238">
        <f>+'Actual Time'!I133</f>
        <v>0</v>
      </c>
      <c r="J52" s="238">
        <f>+'Actual Time'!J133</f>
        <v>0</v>
      </c>
      <c r="K52" s="238">
        <f>+'Actual Time'!K133</f>
        <v>0</v>
      </c>
      <c r="L52" s="238">
        <f>+'Actual Time'!L133</f>
        <v>0</v>
      </c>
      <c r="M52" s="238">
        <f>+'Actual Time'!M133</f>
        <v>0</v>
      </c>
      <c r="N52" s="238">
        <f>+'Actual Time'!N133</f>
        <v>0</v>
      </c>
      <c r="O52" s="238">
        <f>+'Actual Time'!O133</f>
        <v>0</v>
      </c>
      <c r="P52" s="240">
        <f>+'Actual Time'!P133</f>
        <v>0</v>
      </c>
      <c r="Q52" s="197"/>
      <c r="R52" s="252">
        <f t="shared" si="2"/>
        <v>0</v>
      </c>
    </row>
    <row r="53" spans="1:18" ht="15" customHeight="1" x14ac:dyDescent="0.25">
      <c r="A53" s="233"/>
      <c r="B53" s="234">
        <f>$B$24</f>
        <v>12</v>
      </c>
      <c r="C53" s="235" t="str">
        <f>$C$24</f>
        <v/>
      </c>
      <c r="D53" s="236"/>
      <c r="E53" s="237">
        <f>+'Actual Time'!E145</f>
        <v>0</v>
      </c>
      <c r="F53" s="238">
        <f>+'Actual Time'!F145</f>
        <v>0</v>
      </c>
      <c r="G53" s="239">
        <f>+'Actual Time'!G145</f>
        <v>0</v>
      </c>
      <c r="H53" s="237">
        <f>+'Actual Time'!H145</f>
        <v>0</v>
      </c>
      <c r="I53" s="238">
        <f>+'Actual Time'!I145</f>
        <v>0</v>
      </c>
      <c r="J53" s="238">
        <f>+'Actual Time'!J145</f>
        <v>0</v>
      </c>
      <c r="K53" s="238">
        <f>+'Actual Time'!K145</f>
        <v>0</v>
      </c>
      <c r="L53" s="238">
        <f>+'Actual Time'!L145</f>
        <v>0</v>
      </c>
      <c r="M53" s="238">
        <f>+'Actual Time'!M145</f>
        <v>0</v>
      </c>
      <c r="N53" s="238">
        <f>+'Actual Time'!N145</f>
        <v>0</v>
      </c>
      <c r="O53" s="238">
        <f>+'Actual Time'!O145</f>
        <v>0</v>
      </c>
      <c r="P53" s="240">
        <f>+'Actual Time'!P145</f>
        <v>0</v>
      </c>
      <c r="Q53" s="197"/>
      <c r="R53" s="252">
        <f t="shared" si="2"/>
        <v>0</v>
      </c>
    </row>
    <row r="54" spans="1:18" ht="15" customHeight="1" x14ac:dyDescent="0.25">
      <c r="A54" s="233"/>
      <c r="B54" s="234">
        <f>$B$25</f>
        <v>13</v>
      </c>
      <c r="C54" s="235" t="str">
        <f>$C$25</f>
        <v/>
      </c>
      <c r="D54" s="236"/>
      <c r="E54" s="237">
        <f>+'Actual Time'!E157</f>
        <v>0</v>
      </c>
      <c r="F54" s="238">
        <f>+'Actual Time'!F157</f>
        <v>0</v>
      </c>
      <c r="G54" s="239">
        <f>+'Actual Time'!G157</f>
        <v>0</v>
      </c>
      <c r="H54" s="237">
        <f>+'Actual Time'!H157</f>
        <v>0</v>
      </c>
      <c r="I54" s="238">
        <f>+'Actual Time'!I157</f>
        <v>0</v>
      </c>
      <c r="J54" s="238">
        <f>+'Actual Time'!J157</f>
        <v>0</v>
      </c>
      <c r="K54" s="238">
        <f>+'Actual Time'!K157</f>
        <v>0</v>
      </c>
      <c r="L54" s="238">
        <f>+'Actual Time'!L157</f>
        <v>0</v>
      </c>
      <c r="M54" s="238">
        <f>+'Actual Time'!M157</f>
        <v>0</v>
      </c>
      <c r="N54" s="238">
        <f>+'Actual Time'!N157</f>
        <v>0</v>
      </c>
      <c r="O54" s="238">
        <f>+'Actual Time'!O157</f>
        <v>0</v>
      </c>
      <c r="P54" s="240">
        <f>+'Actual Time'!P157</f>
        <v>0</v>
      </c>
      <c r="Q54" s="197"/>
      <c r="R54" s="252">
        <f t="shared" si="2"/>
        <v>0</v>
      </c>
    </row>
    <row r="55" spans="1:18" ht="15" customHeight="1" x14ac:dyDescent="0.25">
      <c r="A55" s="233"/>
      <c r="B55" s="234">
        <f>$B$26</f>
        <v>14</v>
      </c>
      <c r="C55" s="235" t="str">
        <f>$C$26</f>
        <v/>
      </c>
      <c r="D55" s="236"/>
      <c r="E55" s="237">
        <f>+'Actual Time'!E169</f>
        <v>0</v>
      </c>
      <c r="F55" s="238">
        <f>+'Actual Time'!F169</f>
        <v>0</v>
      </c>
      <c r="G55" s="239">
        <f>+'Actual Time'!G169</f>
        <v>0</v>
      </c>
      <c r="H55" s="237">
        <f>+'Actual Time'!H169</f>
        <v>0</v>
      </c>
      <c r="I55" s="238">
        <f>+'Actual Time'!I169</f>
        <v>0</v>
      </c>
      <c r="J55" s="238">
        <f>+'Actual Time'!J169</f>
        <v>0</v>
      </c>
      <c r="K55" s="238">
        <f>+'Actual Time'!K169</f>
        <v>0</v>
      </c>
      <c r="L55" s="238">
        <f>+'Actual Time'!L169</f>
        <v>0</v>
      </c>
      <c r="M55" s="238">
        <f>+'Actual Time'!M169</f>
        <v>0</v>
      </c>
      <c r="N55" s="238">
        <f>+'Actual Time'!N169</f>
        <v>0</v>
      </c>
      <c r="O55" s="238">
        <f>+'Actual Time'!O169</f>
        <v>0</v>
      </c>
      <c r="P55" s="240">
        <f>+'Actual Time'!P169</f>
        <v>0</v>
      </c>
      <c r="Q55" s="197"/>
      <c r="R55" s="252">
        <f t="shared" si="2"/>
        <v>0</v>
      </c>
    </row>
    <row r="56" spans="1:18" ht="15" customHeight="1" x14ac:dyDescent="0.25">
      <c r="A56" s="233"/>
      <c r="B56" s="234">
        <f>$B$27</f>
        <v>15</v>
      </c>
      <c r="C56" s="235" t="str">
        <f>$C$27</f>
        <v/>
      </c>
      <c r="D56" s="236"/>
      <c r="E56" s="237">
        <f>+'Actual Time'!E181</f>
        <v>0</v>
      </c>
      <c r="F56" s="238">
        <f>+'Actual Time'!F181</f>
        <v>0</v>
      </c>
      <c r="G56" s="239">
        <f>+'Actual Time'!G181</f>
        <v>0</v>
      </c>
      <c r="H56" s="237">
        <f>+'Actual Time'!H181</f>
        <v>0</v>
      </c>
      <c r="I56" s="238">
        <f>+'Actual Time'!I181</f>
        <v>0</v>
      </c>
      <c r="J56" s="238">
        <f>+'Actual Time'!J181</f>
        <v>0</v>
      </c>
      <c r="K56" s="238">
        <f>+'Actual Time'!K181</f>
        <v>0</v>
      </c>
      <c r="L56" s="238">
        <f>+'Actual Time'!L181</f>
        <v>0</v>
      </c>
      <c r="M56" s="238">
        <f>+'Actual Time'!M181</f>
        <v>0</v>
      </c>
      <c r="N56" s="238">
        <f>+'Actual Time'!N181</f>
        <v>0</v>
      </c>
      <c r="O56" s="238">
        <f>+'Actual Time'!O181</f>
        <v>0</v>
      </c>
      <c r="P56" s="240">
        <f>+'Actual Time'!P181</f>
        <v>0</v>
      </c>
      <c r="Q56" s="197"/>
      <c r="R56" s="252">
        <f t="shared" si="2"/>
        <v>0</v>
      </c>
    </row>
    <row r="57" spans="1:18" ht="15" customHeight="1" x14ac:dyDescent="0.25">
      <c r="A57" s="233"/>
      <c r="B57" s="234">
        <f>$B$28</f>
        <v>16</v>
      </c>
      <c r="C57" s="235" t="str">
        <f>$C$28</f>
        <v/>
      </c>
      <c r="D57" s="236"/>
      <c r="E57" s="237">
        <f>+'Actual Time'!E193</f>
        <v>0</v>
      </c>
      <c r="F57" s="238">
        <f>+'Actual Time'!F193</f>
        <v>0</v>
      </c>
      <c r="G57" s="239">
        <f>+'Actual Time'!G193</f>
        <v>0</v>
      </c>
      <c r="H57" s="237">
        <f>+'Actual Time'!H193</f>
        <v>0</v>
      </c>
      <c r="I57" s="238">
        <f>+'Actual Time'!I193</f>
        <v>0</v>
      </c>
      <c r="J57" s="238">
        <f>+'Actual Time'!J193</f>
        <v>0</v>
      </c>
      <c r="K57" s="238">
        <f>+'Actual Time'!K193</f>
        <v>0</v>
      </c>
      <c r="L57" s="238">
        <f>+'Actual Time'!L193</f>
        <v>0</v>
      </c>
      <c r="M57" s="238">
        <f>+'Actual Time'!M193</f>
        <v>0</v>
      </c>
      <c r="N57" s="238">
        <f>+'Actual Time'!N193</f>
        <v>0</v>
      </c>
      <c r="O57" s="238">
        <f>+'Actual Time'!O193</f>
        <v>0</v>
      </c>
      <c r="P57" s="240">
        <f>+'Actual Time'!P193</f>
        <v>0</v>
      </c>
      <c r="Q57" s="197"/>
      <c r="R57" s="252">
        <f t="shared" si="2"/>
        <v>0</v>
      </c>
    </row>
    <row r="58" spans="1:18" ht="15" customHeight="1" x14ac:dyDescent="0.25">
      <c r="A58" s="233"/>
      <c r="B58" s="234">
        <f>$B$29</f>
        <v>17</v>
      </c>
      <c r="C58" s="235" t="str">
        <f>$C$29</f>
        <v/>
      </c>
      <c r="D58" s="236"/>
      <c r="E58" s="237">
        <f>+'Actual Time'!E205</f>
        <v>0</v>
      </c>
      <c r="F58" s="238">
        <f>+'Actual Time'!F205</f>
        <v>0</v>
      </c>
      <c r="G58" s="239">
        <f>+'Actual Time'!G205</f>
        <v>0</v>
      </c>
      <c r="H58" s="237">
        <f>+'Actual Time'!H205</f>
        <v>0</v>
      </c>
      <c r="I58" s="238">
        <f>+'Actual Time'!I205</f>
        <v>0</v>
      </c>
      <c r="J58" s="238">
        <f>+'Actual Time'!J205</f>
        <v>0</v>
      </c>
      <c r="K58" s="238">
        <f>+'Actual Time'!K205</f>
        <v>0</v>
      </c>
      <c r="L58" s="238">
        <f>+'Actual Time'!L205</f>
        <v>0</v>
      </c>
      <c r="M58" s="238">
        <f>+'Actual Time'!M205</f>
        <v>0</v>
      </c>
      <c r="N58" s="238">
        <f>+'Actual Time'!N205</f>
        <v>0</v>
      </c>
      <c r="O58" s="238">
        <f>+'Actual Time'!O205</f>
        <v>0</v>
      </c>
      <c r="P58" s="240">
        <f>+'Actual Time'!P205</f>
        <v>0</v>
      </c>
      <c r="Q58" s="197"/>
      <c r="R58" s="252">
        <f t="shared" si="2"/>
        <v>0</v>
      </c>
    </row>
    <row r="59" spans="1:18" ht="15" customHeight="1" x14ac:dyDescent="0.25">
      <c r="A59" s="233"/>
      <c r="B59" s="234">
        <f>$B$30</f>
        <v>18</v>
      </c>
      <c r="C59" s="235" t="str">
        <f>$C$30</f>
        <v/>
      </c>
      <c r="D59" s="236"/>
      <c r="E59" s="237">
        <f>+'Actual Time'!E217</f>
        <v>0</v>
      </c>
      <c r="F59" s="238">
        <f>+'Actual Time'!F217</f>
        <v>0</v>
      </c>
      <c r="G59" s="239">
        <f>+'Actual Time'!G217</f>
        <v>0</v>
      </c>
      <c r="H59" s="237">
        <f>+'Actual Time'!H217</f>
        <v>0</v>
      </c>
      <c r="I59" s="238">
        <f>+'Actual Time'!I217</f>
        <v>0</v>
      </c>
      <c r="J59" s="238">
        <f>+'Actual Time'!J217</f>
        <v>0</v>
      </c>
      <c r="K59" s="238">
        <f>+'Actual Time'!K217</f>
        <v>0</v>
      </c>
      <c r="L59" s="238">
        <f>+'Actual Time'!L217</f>
        <v>0</v>
      </c>
      <c r="M59" s="238">
        <f>+'Actual Time'!M217</f>
        <v>0</v>
      </c>
      <c r="N59" s="238">
        <f>+'Actual Time'!N217</f>
        <v>0</v>
      </c>
      <c r="O59" s="238">
        <f>+'Actual Time'!O217</f>
        <v>0</v>
      </c>
      <c r="P59" s="240">
        <f>+'Actual Time'!P217</f>
        <v>0</v>
      </c>
      <c r="Q59" s="197"/>
      <c r="R59" s="252">
        <f t="shared" si="2"/>
        <v>0</v>
      </c>
    </row>
    <row r="60" spans="1:18" ht="15" customHeight="1" x14ac:dyDescent="0.25">
      <c r="A60" s="233"/>
      <c r="B60" s="234">
        <f>$B$31</f>
        <v>19</v>
      </c>
      <c r="C60" s="235" t="str">
        <f>$C$31</f>
        <v/>
      </c>
      <c r="D60" s="236"/>
      <c r="E60" s="237">
        <f>+'Actual Time'!E229</f>
        <v>0</v>
      </c>
      <c r="F60" s="238">
        <f>+'Actual Time'!F229</f>
        <v>0</v>
      </c>
      <c r="G60" s="239">
        <f>+'Actual Time'!G229</f>
        <v>0</v>
      </c>
      <c r="H60" s="237">
        <f>+'Actual Time'!H229</f>
        <v>0</v>
      </c>
      <c r="I60" s="238">
        <f>+'Actual Time'!I229</f>
        <v>0</v>
      </c>
      <c r="J60" s="238">
        <f>+'Actual Time'!J229</f>
        <v>0</v>
      </c>
      <c r="K60" s="238">
        <f>+'Actual Time'!K229</f>
        <v>0</v>
      </c>
      <c r="L60" s="238">
        <f>+'Actual Time'!L229</f>
        <v>0</v>
      </c>
      <c r="M60" s="238">
        <f>+'Actual Time'!M229</f>
        <v>0</v>
      </c>
      <c r="N60" s="238">
        <f>+'Actual Time'!N229</f>
        <v>0</v>
      </c>
      <c r="O60" s="238">
        <f>+'Actual Time'!O229</f>
        <v>0</v>
      </c>
      <c r="P60" s="240">
        <f>+'Actual Time'!P229</f>
        <v>0</v>
      </c>
      <c r="Q60" s="197"/>
      <c r="R60" s="252">
        <f t="shared" si="2"/>
        <v>0</v>
      </c>
    </row>
    <row r="61" spans="1:18" ht="15" customHeight="1" x14ac:dyDescent="0.25">
      <c r="A61" s="233"/>
      <c r="B61" s="234">
        <f>$B$32</f>
        <v>20</v>
      </c>
      <c r="C61" s="235" t="str">
        <f>$C$32</f>
        <v/>
      </c>
      <c r="D61" s="236"/>
      <c r="E61" s="237">
        <f>+'Actual Time'!E241</f>
        <v>0</v>
      </c>
      <c r="F61" s="238">
        <f>+'Actual Time'!F241</f>
        <v>0</v>
      </c>
      <c r="G61" s="239">
        <f>+'Actual Time'!G241</f>
        <v>0</v>
      </c>
      <c r="H61" s="237">
        <f>+'Actual Time'!H241</f>
        <v>0</v>
      </c>
      <c r="I61" s="238">
        <f>+'Actual Time'!I241</f>
        <v>0</v>
      </c>
      <c r="J61" s="238">
        <f>+'Actual Time'!J241</f>
        <v>0</v>
      </c>
      <c r="K61" s="238">
        <f>+'Actual Time'!K241</f>
        <v>0</v>
      </c>
      <c r="L61" s="238">
        <f>+'Actual Time'!L241</f>
        <v>0</v>
      </c>
      <c r="M61" s="238">
        <f>+'Actual Time'!M241</f>
        <v>0</v>
      </c>
      <c r="N61" s="238">
        <f>+'Actual Time'!N241</f>
        <v>0</v>
      </c>
      <c r="O61" s="238">
        <f>+'Actual Time'!O241</f>
        <v>0</v>
      </c>
      <c r="P61" s="240">
        <f>+'Actual Time'!P241</f>
        <v>0</v>
      </c>
      <c r="Q61" s="197"/>
      <c r="R61" s="252">
        <f t="shared" si="2"/>
        <v>0</v>
      </c>
    </row>
    <row r="62" spans="1:18" ht="15" customHeight="1" x14ac:dyDescent="0.25">
      <c r="A62" s="233"/>
      <c r="B62" s="234">
        <f>$B$33</f>
        <v>21</v>
      </c>
      <c r="C62" s="235" t="str">
        <f>$C$33</f>
        <v/>
      </c>
      <c r="D62" s="236"/>
      <c r="E62" s="237">
        <f>+'Actual Time'!E253</f>
        <v>0</v>
      </c>
      <c r="F62" s="238">
        <f>+'Actual Time'!F253</f>
        <v>0</v>
      </c>
      <c r="G62" s="239">
        <f>+'Actual Time'!G253</f>
        <v>0</v>
      </c>
      <c r="H62" s="237">
        <f>+'Actual Time'!H253</f>
        <v>0</v>
      </c>
      <c r="I62" s="238">
        <f>+'Actual Time'!I253</f>
        <v>0</v>
      </c>
      <c r="J62" s="238">
        <f>+'Actual Time'!J253</f>
        <v>0</v>
      </c>
      <c r="K62" s="238">
        <f>+'Actual Time'!K253</f>
        <v>0</v>
      </c>
      <c r="L62" s="238">
        <f>+'Actual Time'!L253</f>
        <v>0</v>
      </c>
      <c r="M62" s="238">
        <f>+'Actual Time'!M253</f>
        <v>0</v>
      </c>
      <c r="N62" s="238">
        <f>+'Actual Time'!N253</f>
        <v>0</v>
      </c>
      <c r="O62" s="238">
        <f>+'Actual Time'!O253</f>
        <v>0</v>
      </c>
      <c r="P62" s="240">
        <f>+'Actual Time'!P253</f>
        <v>0</v>
      </c>
      <c r="Q62" s="197"/>
      <c r="R62" s="252">
        <f t="shared" si="2"/>
        <v>0</v>
      </c>
    </row>
    <row r="63" spans="1:18" ht="15" customHeight="1" x14ac:dyDescent="0.25">
      <c r="A63" s="233"/>
      <c r="B63" s="234">
        <f>$B$34</f>
        <v>22</v>
      </c>
      <c r="C63" s="235" t="str">
        <f>$C$34</f>
        <v/>
      </c>
      <c r="D63" s="236"/>
      <c r="E63" s="237">
        <f>+'Actual Time'!E265</f>
        <v>0</v>
      </c>
      <c r="F63" s="238">
        <f>+'Actual Time'!F265</f>
        <v>0</v>
      </c>
      <c r="G63" s="239">
        <f>+'Actual Time'!G265</f>
        <v>0</v>
      </c>
      <c r="H63" s="237">
        <f>+'Actual Time'!H265</f>
        <v>0</v>
      </c>
      <c r="I63" s="238">
        <f>+'Actual Time'!I265</f>
        <v>0</v>
      </c>
      <c r="J63" s="238">
        <f>+'Actual Time'!J265</f>
        <v>0</v>
      </c>
      <c r="K63" s="238">
        <f>+'Actual Time'!K265</f>
        <v>0</v>
      </c>
      <c r="L63" s="238">
        <f>+'Actual Time'!L265</f>
        <v>0</v>
      </c>
      <c r="M63" s="238">
        <f>+'Actual Time'!M265</f>
        <v>0</v>
      </c>
      <c r="N63" s="238">
        <f>+'Actual Time'!N265</f>
        <v>0</v>
      </c>
      <c r="O63" s="238">
        <f>+'Actual Time'!O265</f>
        <v>0</v>
      </c>
      <c r="P63" s="240">
        <f>+'Actual Time'!P265</f>
        <v>0</v>
      </c>
      <c r="Q63" s="197"/>
      <c r="R63" s="252">
        <f t="shared" si="2"/>
        <v>0</v>
      </c>
    </row>
    <row r="64" spans="1:18" ht="15" customHeight="1" x14ac:dyDescent="0.25">
      <c r="A64" s="233"/>
      <c r="B64" s="234">
        <f>$B$35</f>
        <v>23</v>
      </c>
      <c r="C64" s="241" t="str">
        <f>$C$35</f>
        <v/>
      </c>
      <c r="D64" s="242"/>
      <c r="E64" s="237">
        <f>+'Actual Time'!E277</f>
        <v>0</v>
      </c>
      <c r="F64" s="238">
        <f>+'Actual Time'!F277</f>
        <v>0</v>
      </c>
      <c r="G64" s="239">
        <f>+'Actual Time'!G277</f>
        <v>0</v>
      </c>
      <c r="H64" s="237">
        <f>+'Actual Time'!H277</f>
        <v>0</v>
      </c>
      <c r="I64" s="238">
        <f>+'Actual Time'!I277</f>
        <v>0</v>
      </c>
      <c r="J64" s="238">
        <f>+'Actual Time'!J277</f>
        <v>0</v>
      </c>
      <c r="K64" s="238">
        <f>+'Actual Time'!K277</f>
        <v>0</v>
      </c>
      <c r="L64" s="238">
        <f>+'Actual Time'!L277</f>
        <v>0</v>
      </c>
      <c r="M64" s="238">
        <f>+'Actual Time'!M277</f>
        <v>0</v>
      </c>
      <c r="N64" s="238">
        <f>+'Actual Time'!N277</f>
        <v>0</v>
      </c>
      <c r="O64" s="238">
        <f>+'Actual Time'!O277</f>
        <v>0</v>
      </c>
      <c r="P64" s="240">
        <f>+'Actual Time'!P277</f>
        <v>0</v>
      </c>
      <c r="Q64" s="197"/>
      <c r="R64" s="252">
        <f t="shared" si="2"/>
        <v>0</v>
      </c>
    </row>
    <row r="65" spans="1:18" ht="15" customHeight="1" thickBot="1" x14ac:dyDescent="0.3">
      <c r="A65" s="243"/>
      <c r="B65" s="244">
        <f>$B$36</f>
        <v>24</v>
      </c>
      <c r="C65" s="245" t="str">
        <f>$C$36</f>
        <v/>
      </c>
      <c r="D65" s="246"/>
      <c r="E65" s="247">
        <f>+'Actual Time'!E289</f>
        <v>0</v>
      </c>
      <c r="F65" s="248">
        <f>+'Actual Time'!F289</f>
        <v>0</v>
      </c>
      <c r="G65" s="249">
        <f>+'Actual Time'!G289</f>
        <v>0</v>
      </c>
      <c r="H65" s="247">
        <f>+'Actual Time'!H289</f>
        <v>0</v>
      </c>
      <c r="I65" s="248">
        <f>+'Actual Time'!I289</f>
        <v>0</v>
      </c>
      <c r="J65" s="248">
        <f>+'Actual Time'!J289</f>
        <v>0</v>
      </c>
      <c r="K65" s="248">
        <f>+'Actual Time'!K289</f>
        <v>0</v>
      </c>
      <c r="L65" s="248">
        <f>+'Actual Time'!L289</f>
        <v>0</v>
      </c>
      <c r="M65" s="248">
        <f>+'Actual Time'!M289</f>
        <v>0</v>
      </c>
      <c r="N65" s="248">
        <f>+'Actual Time'!N289</f>
        <v>0</v>
      </c>
      <c r="O65" s="248">
        <f>+'Actual Time'!O289</f>
        <v>0</v>
      </c>
      <c r="P65" s="250">
        <f>+'Actual Time'!P289</f>
        <v>0</v>
      </c>
      <c r="Q65" s="197"/>
      <c r="R65" s="253">
        <f t="shared" si="2"/>
        <v>0</v>
      </c>
    </row>
    <row r="66" spans="1:18" ht="15.75" thickBot="1" x14ac:dyDescent="0.3">
      <c r="A66" s="198"/>
      <c r="B66" s="397"/>
      <c r="C66" s="200"/>
      <c r="D66" s="200"/>
      <c r="E66" s="201"/>
      <c r="F66" s="201"/>
      <c r="G66" s="201"/>
      <c r="H66" s="201"/>
      <c r="I66" s="201"/>
      <c r="J66" s="201"/>
      <c r="K66" s="201"/>
      <c r="L66" s="201"/>
      <c r="M66" s="201"/>
      <c r="N66" s="201"/>
      <c r="O66" s="201"/>
      <c r="P66" s="201"/>
      <c r="Q66" s="197"/>
      <c r="R66" s="197"/>
    </row>
    <row r="67" spans="1:18" ht="15" customHeight="1" thickBot="1" x14ac:dyDescent="0.25">
      <c r="A67" s="511" t="s">
        <v>131</v>
      </c>
      <c r="B67" s="512"/>
      <c r="C67" s="512" t="s">
        <v>33</v>
      </c>
      <c r="D67" s="512"/>
      <c r="E67" s="255">
        <f>SUM(E42:E65)</f>
        <v>0</v>
      </c>
      <c r="F67" s="256">
        <f t="shared" ref="F67:P67" si="3">SUM(F42:F65)</f>
        <v>0</v>
      </c>
      <c r="G67" s="256">
        <f t="shared" si="3"/>
        <v>0</v>
      </c>
      <c r="H67" s="256">
        <f t="shared" si="3"/>
        <v>0</v>
      </c>
      <c r="I67" s="256">
        <f t="shared" si="3"/>
        <v>0</v>
      </c>
      <c r="J67" s="256">
        <f t="shared" si="3"/>
        <v>0</v>
      </c>
      <c r="K67" s="256">
        <f t="shared" si="3"/>
        <v>0</v>
      </c>
      <c r="L67" s="256">
        <f t="shared" si="3"/>
        <v>0</v>
      </c>
      <c r="M67" s="256">
        <f t="shared" si="3"/>
        <v>0</v>
      </c>
      <c r="N67" s="256">
        <f t="shared" si="3"/>
        <v>0</v>
      </c>
      <c r="O67" s="256">
        <f t="shared" si="3"/>
        <v>0</v>
      </c>
      <c r="P67" s="257">
        <f t="shared" si="3"/>
        <v>0</v>
      </c>
      <c r="Q67" s="9"/>
      <c r="R67" s="254">
        <f>SUM(R42:R65)</f>
        <v>0</v>
      </c>
    </row>
    <row r="68" spans="1:18" ht="18.75" customHeight="1" thickBot="1" x14ac:dyDescent="0.3">
      <c r="A68" s="198"/>
      <c r="B68" s="202"/>
      <c r="C68" s="203"/>
      <c r="D68" s="202"/>
      <c r="E68" s="197"/>
      <c r="F68" s="197"/>
      <c r="G68" s="197"/>
      <c r="H68" s="197"/>
      <c r="I68" s="197"/>
      <c r="J68" s="197"/>
      <c r="K68" s="197"/>
      <c r="L68" s="197"/>
      <c r="M68" s="197"/>
      <c r="N68" s="197"/>
      <c r="O68" s="197"/>
      <c r="P68" s="197"/>
      <c r="Q68" s="197"/>
      <c r="R68" s="197"/>
    </row>
    <row r="69" spans="1:18" ht="31.5" customHeight="1" thickBot="1" x14ac:dyDescent="0.25">
      <c r="A69" s="222">
        <v>3</v>
      </c>
      <c r="B69" s="517" t="s">
        <v>30</v>
      </c>
      <c r="C69" s="518"/>
      <c r="D69" s="519"/>
      <c r="E69" s="209"/>
      <c r="F69" s="210"/>
      <c r="G69" s="211"/>
      <c r="H69" s="209"/>
      <c r="I69" s="210"/>
      <c r="J69" s="210"/>
      <c r="K69" s="210"/>
      <c r="L69" s="210"/>
      <c r="M69" s="210"/>
      <c r="N69" s="210"/>
      <c r="O69" s="210"/>
      <c r="P69" s="211"/>
      <c r="Q69" s="197"/>
      <c r="R69" s="212"/>
    </row>
    <row r="70" spans="1:18" ht="16.5" thickBot="1" x14ac:dyDescent="0.25">
      <c r="A70" s="221"/>
      <c r="B70" s="218" t="s">
        <v>129</v>
      </c>
      <c r="C70" s="220" t="s">
        <v>128</v>
      </c>
      <c r="D70" s="218"/>
      <c r="E70" s="215"/>
      <c r="F70" s="216"/>
      <c r="G70" s="217"/>
      <c r="H70" s="215"/>
      <c r="I70" s="216"/>
      <c r="J70" s="216"/>
      <c r="K70" s="216"/>
      <c r="L70" s="216"/>
      <c r="M70" s="216"/>
      <c r="N70" s="216"/>
      <c r="O70" s="216"/>
      <c r="P70" s="217"/>
      <c r="Q70" s="214"/>
      <c r="R70" s="219"/>
    </row>
    <row r="71" spans="1:18" ht="15" customHeight="1" x14ac:dyDescent="0.25">
      <c r="A71" s="227"/>
      <c r="B71" s="258">
        <f>$B$13</f>
        <v>1</v>
      </c>
      <c r="C71" s="228" t="str">
        <f>$C$13</f>
        <v/>
      </c>
      <c r="D71" s="228"/>
      <c r="E71" s="229">
        <f>+'Actual Time'!E14</f>
        <v>0</v>
      </c>
      <c r="F71" s="230">
        <f>+'Actual Time'!F14</f>
        <v>0</v>
      </c>
      <c r="G71" s="231">
        <f>+'Actual Time'!G14</f>
        <v>0</v>
      </c>
      <c r="H71" s="229">
        <f>+'Actual Time'!H14</f>
        <v>0</v>
      </c>
      <c r="I71" s="230">
        <f>+'Actual Time'!I14</f>
        <v>0</v>
      </c>
      <c r="J71" s="230">
        <f>+'Actual Time'!J14</f>
        <v>0</v>
      </c>
      <c r="K71" s="230">
        <f>+'Actual Time'!K14</f>
        <v>0</v>
      </c>
      <c r="L71" s="230">
        <f>+'Actual Time'!L14</f>
        <v>0</v>
      </c>
      <c r="M71" s="230">
        <f>+'Actual Time'!M14</f>
        <v>0</v>
      </c>
      <c r="N71" s="230">
        <f>+'Actual Time'!N14</f>
        <v>0</v>
      </c>
      <c r="O71" s="230">
        <f>+'Actual Time'!O14</f>
        <v>0</v>
      </c>
      <c r="P71" s="232">
        <f>+'Actual Time'!P14</f>
        <v>0</v>
      </c>
      <c r="Q71" s="197"/>
      <c r="R71" s="251">
        <f>SUM(E71:P71)</f>
        <v>0</v>
      </c>
    </row>
    <row r="72" spans="1:18" ht="15" customHeight="1" x14ac:dyDescent="0.25">
      <c r="A72" s="233"/>
      <c r="B72" s="234">
        <f>$B$14</f>
        <v>2</v>
      </c>
      <c r="C72" s="235" t="str">
        <f>$C$14</f>
        <v/>
      </c>
      <c r="D72" s="236"/>
      <c r="E72" s="237">
        <f>+'Actual Time'!E26</f>
        <v>0</v>
      </c>
      <c r="F72" s="238">
        <f>+'Actual Time'!F26</f>
        <v>0</v>
      </c>
      <c r="G72" s="239">
        <f>+'Actual Time'!G26</f>
        <v>0</v>
      </c>
      <c r="H72" s="237">
        <f>+'Actual Time'!H26</f>
        <v>0</v>
      </c>
      <c r="I72" s="238">
        <f>+'Actual Time'!I26</f>
        <v>0</v>
      </c>
      <c r="J72" s="238">
        <f>+'Actual Time'!J26</f>
        <v>0</v>
      </c>
      <c r="K72" s="238">
        <f>+'Actual Time'!K26</f>
        <v>0</v>
      </c>
      <c r="L72" s="238">
        <f>+'Actual Time'!L26</f>
        <v>0</v>
      </c>
      <c r="M72" s="238">
        <f>+'Actual Time'!M26</f>
        <v>0</v>
      </c>
      <c r="N72" s="238">
        <f>+'Actual Time'!N26</f>
        <v>0</v>
      </c>
      <c r="O72" s="238">
        <f>+'Actual Time'!O26</f>
        <v>0</v>
      </c>
      <c r="P72" s="240">
        <f>+'Actual Time'!P26</f>
        <v>0</v>
      </c>
      <c r="Q72" s="197"/>
      <c r="R72" s="252">
        <f>SUM(E72:P72)</f>
        <v>0</v>
      </c>
    </row>
    <row r="73" spans="1:18" ht="15" customHeight="1" x14ac:dyDescent="0.25">
      <c r="A73" s="233"/>
      <c r="B73" s="234">
        <f>$B$15</f>
        <v>3</v>
      </c>
      <c r="C73" s="235" t="str">
        <f>$C$15</f>
        <v/>
      </c>
      <c r="D73" s="236"/>
      <c r="E73" s="237">
        <f>+'Actual Time'!E38</f>
        <v>0</v>
      </c>
      <c r="F73" s="238">
        <f>+'Actual Time'!F38</f>
        <v>0</v>
      </c>
      <c r="G73" s="239">
        <f>+'Actual Time'!G38</f>
        <v>0</v>
      </c>
      <c r="H73" s="237">
        <f>+'Actual Time'!H38</f>
        <v>0</v>
      </c>
      <c r="I73" s="238">
        <f>+'Actual Time'!I38</f>
        <v>0</v>
      </c>
      <c r="J73" s="238">
        <f>+'Actual Time'!J38</f>
        <v>0</v>
      </c>
      <c r="K73" s="238">
        <f>+'Actual Time'!K38</f>
        <v>0</v>
      </c>
      <c r="L73" s="238">
        <f>+'Actual Time'!L38</f>
        <v>0</v>
      </c>
      <c r="M73" s="238">
        <f>+'Actual Time'!M38</f>
        <v>0</v>
      </c>
      <c r="N73" s="238">
        <f>+'Actual Time'!N38</f>
        <v>0</v>
      </c>
      <c r="O73" s="238">
        <f>+'Actual Time'!O38</f>
        <v>0</v>
      </c>
      <c r="P73" s="240">
        <f>+'Actual Time'!P38</f>
        <v>0</v>
      </c>
      <c r="Q73" s="197"/>
      <c r="R73" s="252">
        <f t="shared" ref="R73:R94" si="4">SUM(E73:P73)</f>
        <v>0</v>
      </c>
    </row>
    <row r="74" spans="1:18" ht="15" customHeight="1" x14ac:dyDescent="0.25">
      <c r="A74" s="233"/>
      <c r="B74" s="234">
        <f>$B$16</f>
        <v>4</v>
      </c>
      <c r="C74" s="235" t="str">
        <f>$C$16</f>
        <v/>
      </c>
      <c r="D74" s="236"/>
      <c r="E74" s="237">
        <f>+'Actual Time'!E50</f>
        <v>0</v>
      </c>
      <c r="F74" s="238">
        <f>+'Actual Time'!F50</f>
        <v>0</v>
      </c>
      <c r="G74" s="239">
        <f>+'Actual Time'!G50</f>
        <v>0</v>
      </c>
      <c r="H74" s="237">
        <f>+'Actual Time'!H50</f>
        <v>0</v>
      </c>
      <c r="I74" s="238">
        <f>+'Actual Time'!I50</f>
        <v>0</v>
      </c>
      <c r="J74" s="238">
        <f>+'Actual Time'!J50</f>
        <v>0</v>
      </c>
      <c r="K74" s="238">
        <f>+'Actual Time'!K50</f>
        <v>0</v>
      </c>
      <c r="L74" s="238">
        <f>+'Actual Time'!L50</f>
        <v>0</v>
      </c>
      <c r="M74" s="238">
        <f>+'Actual Time'!M50</f>
        <v>0</v>
      </c>
      <c r="N74" s="238">
        <f>+'Actual Time'!N50</f>
        <v>0</v>
      </c>
      <c r="O74" s="238">
        <f>+'Actual Time'!O50</f>
        <v>0</v>
      </c>
      <c r="P74" s="240">
        <f>+'Actual Time'!P50</f>
        <v>0</v>
      </c>
      <c r="Q74" s="197"/>
      <c r="R74" s="252">
        <f t="shared" si="4"/>
        <v>0</v>
      </c>
    </row>
    <row r="75" spans="1:18" ht="15" customHeight="1" x14ac:dyDescent="0.25">
      <c r="A75" s="233"/>
      <c r="B75" s="234">
        <f>$B$17</f>
        <v>5</v>
      </c>
      <c r="C75" s="235" t="str">
        <f>$C$17</f>
        <v/>
      </c>
      <c r="D75" s="236"/>
      <c r="E75" s="237">
        <f>+'Actual Time'!E62</f>
        <v>0</v>
      </c>
      <c r="F75" s="238">
        <f>+'Actual Time'!F62</f>
        <v>0</v>
      </c>
      <c r="G75" s="239">
        <f>+'Actual Time'!G62</f>
        <v>0</v>
      </c>
      <c r="H75" s="237">
        <f>+'Actual Time'!H62</f>
        <v>0</v>
      </c>
      <c r="I75" s="238">
        <f>+'Actual Time'!I62</f>
        <v>0</v>
      </c>
      <c r="J75" s="238">
        <f>+'Actual Time'!J62</f>
        <v>0</v>
      </c>
      <c r="K75" s="238">
        <f>+'Actual Time'!K62</f>
        <v>0</v>
      </c>
      <c r="L75" s="238">
        <f>+'Actual Time'!L62</f>
        <v>0</v>
      </c>
      <c r="M75" s="238">
        <f>+'Actual Time'!M62</f>
        <v>0</v>
      </c>
      <c r="N75" s="238">
        <f>+'Actual Time'!N62</f>
        <v>0</v>
      </c>
      <c r="O75" s="238">
        <f>+'Actual Time'!O62</f>
        <v>0</v>
      </c>
      <c r="P75" s="240">
        <f>+'Actual Time'!P62</f>
        <v>0</v>
      </c>
      <c r="Q75" s="197"/>
      <c r="R75" s="252">
        <f t="shared" si="4"/>
        <v>0</v>
      </c>
    </row>
    <row r="76" spans="1:18" ht="15" customHeight="1" x14ac:dyDescent="0.25">
      <c r="A76" s="233"/>
      <c r="B76" s="234">
        <f>$B$18</f>
        <v>6</v>
      </c>
      <c r="C76" s="235" t="str">
        <f>$C$18</f>
        <v/>
      </c>
      <c r="D76" s="236"/>
      <c r="E76" s="237">
        <f>+'Actual Time'!E74</f>
        <v>0</v>
      </c>
      <c r="F76" s="238">
        <f>+'Actual Time'!F74</f>
        <v>0</v>
      </c>
      <c r="G76" s="239">
        <f>+'Actual Time'!G74</f>
        <v>0</v>
      </c>
      <c r="H76" s="237">
        <f>+'Actual Time'!H74</f>
        <v>0</v>
      </c>
      <c r="I76" s="238">
        <f>+'Actual Time'!I74</f>
        <v>0</v>
      </c>
      <c r="J76" s="238">
        <f>+'Actual Time'!J74</f>
        <v>0</v>
      </c>
      <c r="K76" s="238">
        <f>+'Actual Time'!K74</f>
        <v>0</v>
      </c>
      <c r="L76" s="238">
        <f>+'Actual Time'!L74</f>
        <v>0</v>
      </c>
      <c r="M76" s="238">
        <f>+'Actual Time'!M74</f>
        <v>0</v>
      </c>
      <c r="N76" s="238">
        <f>+'Actual Time'!N74</f>
        <v>0</v>
      </c>
      <c r="O76" s="238">
        <f>+'Actual Time'!O74</f>
        <v>0</v>
      </c>
      <c r="P76" s="240">
        <f>+'Actual Time'!P74</f>
        <v>0</v>
      </c>
      <c r="Q76" s="197"/>
      <c r="R76" s="252">
        <f t="shared" si="4"/>
        <v>0</v>
      </c>
    </row>
    <row r="77" spans="1:18" ht="15" customHeight="1" x14ac:dyDescent="0.25">
      <c r="A77" s="233"/>
      <c r="B77" s="234">
        <f>$B$19</f>
        <v>7</v>
      </c>
      <c r="C77" s="235" t="str">
        <f>$C$19</f>
        <v/>
      </c>
      <c r="D77" s="236"/>
      <c r="E77" s="237">
        <f>+'Actual Time'!E86</f>
        <v>0</v>
      </c>
      <c r="F77" s="238">
        <f>+'Actual Time'!F86</f>
        <v>0</v>
      </c>
      <c r="G77" s="239">
        <f>+'Actual Time'!G86</f>
        <v>0</v>
      </c>
      <c r="H77" s="237">
        <f>+'Actual Time'!H86</f>
        <v>0</v>
      </c>
      <c r="I77" s="238">
        <f>+'Actual Time'!I86</f>
        <v>0</v>
      </c>
      <c r="J77" s="238">
        <f>+'Actual Time'!J86</f>
        <v>0</v>
      </c>
      <c r="K77" s="238">
        <f>+'Actual Time'!K86</f>
        <v>0</v>
      </c>
      <c r="L77" s="238">
        <f>+'Actual Time'!L86</f>
        <v>0</v>
      </c>
      <c r="M77" s="238">
        <f>+'Actual Time'!M86</f>
        <v>0</v>
      </c>
      <c r="N77" s="238">
        <f>+'Actual Time'!N86</f>
        <v>0</v>
      </c>
      <c r="O77" s="238">
        <f>+'Actual Time'!O86</f>
        <v>0</v>
      </c>
      <c r="P77" s="240">
        <f>+'Actual Time'!P86</f>
        <v>0</v>
      </c>
      <c r="Q77" s="197"/>
      <c r="R77" s="252">
        <f t="shared" si="4"/>
        <v>0</v>
      </c>
    </row>
    <row r="78" spans="1:18" ht="15" customHeight="1" x14ac:dyDescent="0.25">
      <c r="A78" s="233"/>
      <c r="B78" s="234">
        <f>$B$20</f>
        <v>8</v>
      </c>
      <c r="C78" s="235" t="str">
        <f>$C$20</f>
        <v/>
      </c>
      <c r="D78" s="236"/>
      <c r="E78" s="237">
        <f>+'Actual Time'!E98</f>
        <v>0</v>
      </c>
      <c r="F78" s="238">
        <f>+'Actual Time'!F98</f>
        <v>0</v>
      </c>
      <c r="G78" s="239">
        <f>+'Actual Time'!G98</f>
        <v>0</v>
      </c>
      <c r="H78" s="237">
        <f>+'Actual Time'!H98</f>
        <v>0</v>
      </c>
      <c r="I78" s="238">
        <f>+'Actual Time'!I98</f>
        <v>0</v>
      </c>
      <c r="J78" s="238">
        <f>+'Actual Time'!J98</f>
        <v>0</v>
      </c>
      <c r="K78" s="238">
        <f>+'Actual Time'!K98</f>
        <v>0</v>
      </c>
      <c r="L78" s="238">
        <f>+'Actual Time'!L98</f>
        <v>0</v>
      </c>
      <c r="M78" s="238">
        <f>+'Actual Time'!M98</f>
        <v>0</v>
      </c>
      <c r="N78" s="238">
        <f>+'Actual Time'!N98</f>
        <v>0</v>
      </c>
      <c r="O78" s="238">
        <f>+'Actual Time'!O98</f>
        <v>0</v>
      </c>
      <c r="P78" s="240">
        <f>+'Actual Time'!P98</f>
        <v>0</v>
      </c>
      <c r="Q78" s="197"/>
      <c r="R78" s="252">
        <f t="shared" si="4"/>
        <v>0</v>
      </c>
    </row>
    <row r="79" spans="1:18" ht="15" customHeight="1" x14ac:dyDescent="0.25">
      <c r="A79" s="233"/>
      <c r="B79" s="234">
        <f>$B$21</f>
        <v>9</v>
      </c>
      <c r="C79" s="235" t="str">
        <f>$C$21</f>
        <v/>
      </c>
      <c r="D79" s="236"/>
      <c r="E79" s="237">
        <f>+'Actual Time'!E110</f>
        <v>0</v>
      </c>
      <c r="F79" s="238">
        <f>+'Actual Time'!F110</f>
        <v>0</v>
      </c>
      <c r="G79" s="239">
        <f>+'Actual Time'!G110</f>
        <v>0</v>
      </c>
      <c r="H79" s="237">
        <f>+'Actual Time'!H110</f>
        <v>0</v>
      </c>
      <c r="I79" s="238">
        <f>+'Actual Time'!I110</f>
        <v>0</v>
      </c>
      <c r="J79" s="238">
        <f>+'Actual Time'!J110</f>
        <v>0</v>
      </c>
      <c r="K79" s="238">
        <f>+'Actual Time'!K110</f>
        <v>0</v>
      </c>
      <c r="L79" s="238">
        <f>+'Actual Time'!L110</f>
        <v>0</v>
      </c>
      <c r="M79" s="238">
        <f>+'Actual Time'!M110</f>
        <v>0</v>
      </c>
      <c r="N79" s="238">
        <f>+'Actual Time'!N110</f>
        <v>0</v>
      </c>
      <c r="O79" s="238">
        <f>+'Actual Time'!O110</f>
        <v>0</v>
      </c>
      <c r="P79" s="240">
        <f>+'Actual Time'!P110</f>
        <v>0</v>
      </c>
      <c r="Q79" s="197"/>
      <c r="R79" s="252">
        <f t="shared" si="4"/>
        <v>0</v>
      </c>
    </row>
    <row r="80" spans="1:18" ht="15" customHeight="1" x14ac:dyDescent="0.25">
      <c r="A80" s="233"/>
      <c r="B80" s="234">
        <f>$B$22</f>
        <v>10</v>
      </c>
      <c r="C80" s="235" t="str">
        <f>$C$22</f>
        <v/>
      </c>
      <c r="D80" s="236"/>
      <c r="E80" s="237">
        <f>+'Actual Time'!E122</f>
        <v>0</v>
      </c>
      <c r="F80" s="238">
        <f>+'Actual Time'!F122</f>
        <v>0</v>
      </c>
      <c r="G80" s="239">
        <f>+'Actual Time'!G122</f>
        <v>0</v>
      </c>
      <c r="H80" s="237">
        <f>+'Actual Time'!H122</f>
        <v>0</v>
      </c>
      <c r="I80" s="238">
        <f>+'Actual Time'!I122</f>
        <v>0</v>
      </c>
      <c r="J80" s="238">
        <f>+'Actual Time'!J122</f>
        <v>0</v>
      </c>
      <c r="K80" s="238">
        <f>+'Actual Time'!K122</f>
        <v>0</v>
      </c>
      <c r="L80" s="238">
        <f>+'Actual Time'!L122</f>
        <v>0</v>
      </c>
      <c r="M80" s="238">
        <f>+'Actual Time'!M122</f>
        <v>0</v>
      </c>
      <c r="N80" s="238">
        <f>+'Actual Time'!N122</f>
        <v>0</v>
      </c>
      <c r="O80" s="238">
        <f>+'Actual Time'!O122</f>
        <v>0</v>
      </c>
      <c r="P80" s="240">
        <f>+'Actual Time'!P122</f>
        <v>0</v>
      </c>
      <c r="Q80" s="197"/>
      <c r="R80" s="252">
        <f t="shared" si="4"/>
        <v>0</v>
      </c>
    </row>
    <row r="81" spans="1:18" ht="15" customHeight="1" x14ac:dyDescent="0.25">
      <c r="A81" s="233"/>
      <c r="B81" s="234">
        <f>$B$23</f>
        <v>11</v>
      </c>
      <c r="C81" s="235" t="str">
        <f>$C$23</f>
        <v/>
      </c>
      <c r="D81" s="236"/>
      <c r="E81" s="237">
        <f>+'Actual Time'!E134</f>
        <v>0</v>
      </c>
      <c r="F81" s="238">
        <f>+'Actual Time'!F134</f>
        <v>0</v>
      </c>
      <c r="G81" s="239">
        <f>+'Actual Time'!G134</f>
        <v>0</v>
      </c>
      <c r="H81" s="237">
        <f>+'Actual Time'!H134</f>
        <v>0</v>
      </c>
      <c r="I81" s="238">
        <f>+'Actual Time'!I134</f>
        <v>0</v>
      </c>
      <c r="J81" s="238">
        <f>+'Actual Time'!J134</f>
        <v>0</v>
      </c>
      <c r="K81" s="238">
        <f>+'Actual Time'!K134</f>
        <v>0</v>
      </c>
      <c r="L81" s="238">
        <f>+'Actual Time'!L134</f>
        <v>0</v>
      </c>
      <c r="M81" s="238">
        <f>+'Actual Time'!M134</f>
        <v>0</v>
      </c>
      <c r="N81" s="238">
        <f>+'Actual Time'!N134</f>
        <v>0</v>
      </c>
      <c r="O81" s="238">
        <f>+'Actual Time'!O134</f>
        <v>0</v>
      </c>
      <c r="P81" s="240">
        <f>+'Actual Time'!P134</f>
        <v>0</v>
      </c>
      <c r="Q81" s="197"/>
      <c r="R81" s="252">
        <f t="shared" si="4"/>
        <v>0</v>
      </c>
    </row>
    <row r="82" spans="1:18" ht="15" customHeight="1" x14ac:dyDescent="0.25">
      <c r="A82" s="233"/>
      <c r="B82" s="234">
        <f>$B$24</f>
        <v>12</v>
      </c>
      <c r="C82" s="235" t="str">
        <f>$C$24</f>
        <v/>
      </c>
      <c r="D82" s="236"/>
      <c r="E82" s="237">
        <f>+'Actual Time'!E146</f>
        <v>0</v>
      </c>
      <c r="F82" s="238">
        <f>+'Actual Time'!F146</f>
        <v>0</v>
      </c>
      <c r="G82" s="239">
        <f>+'Actual Time'!G146</f>
        <v>0</v>
      </c>
      <c r="H82" s="237">
        <f>+'Actual Time'!H146</f>
        <v>0</v>
      </c>
      <c r="I82" s="238">
        <f>+'Actual Time'!I146</f>
        <v>0</v>
      </c>
      <c r="J82" s="238">
        <f>+'Actual Time'!J146</f>
        <v>0</v>
      </c>
      <c r="K82" s="238">
        <f>+'Actual Time'!K146</f>
        <v>0</v>
      </c>
      <c r="L82" s="238">
        <f>+'Actual Time'!L146</f>
        <v>0</v>
      </c>
      <c r="M82" s="238">
        <f>+'Actual Time'!M146</f>
        <v>0</v>
      </c>
      <c r="N82" s="238">
        <f>+'Actual Time'!N146</f>
        <v>0</v>
      </c>
      <c r="O82" s="238">
        <f>+'Actual Time'!O146</f>
        <v>0</v>
      </c>
      <c r="P82" s="240">
        <f>+'Actual Time'!P146</f>
        <v>0</v>
      </c>
      <c r="Q82" s="197"/>
      <c r="R82" s="252">
        <f t="shared" si="4"/>
        <v>0</v>
      </c>
    </row>
    <row r="83" spans="1:18" ht="15" customHeight="1" x14ac:dyDescent="0.25">
      <c r="A83" s="233"/>
      <c r="B83" s="234">
        <f>$B$25</f>
        <v>13</v>
      </c>
      <c r="C83" s="235" t="str">
        <f>$C$25</f>
        <v/>
      </c>
      <c r="D83" s="236"/>
      <c r="E83" s="237">
        <f>+'Actual Time'!E158</f>
        <v>0</v>
      </c>
      <c r="F83" s="238">
        <f>+'Actual Time'!F158</f>
        <v>0</v>
      </c>
      <c r="G83" s="239">
        <f>+'Actual Time'!G158</f>
        <v>0</v>
      </c>
      <c r="H83" s="237">
        <f>+'Actual Time'!H158</f>
        <v>0</v>
      </c>
      <c r="I83" s="238">
        <f>+'Actual Time'!I158</f>
        <v>0</v>
      </c>
      <c r="J83" s="238">
        <f>+'Actual Time'!J158</f>
        <v>0</v>
      </c>
      <c r="K83" s="238">
        <f>+'Actual Time'!K158</f>
        <v>0</v>
      </c>
      <c r="L83" s="238">
        <f>+'Actual Time'!L158</f>
        <v>0</v>
      </c>
      <c r="M83" s="238">
        <f>+'Actual Time'!M158</f>
        <v>0</v>
      </c>
      <c r="N83" s="238">
        <f>+'Actual Time'!N158</f>
        <v>0</v>
      </c>
      <c r="O83" s="238">
        <f>+'Actual Time'!O158</f>
        <v>0</v>
      </c>
      <c r="P83" s="240">
        <f>+'Actual Time'!P158</f>
        <v>0</v>
      </c>
      <c r="Q83" s="197"/>
      <c r="R83" s="252">
        <f t="shared" si="4"/>
        <v>0</v>
      </c>
    </row>
    <row r="84" spans="1:18" ht="15" customHeight="1" x14ac:dyDescent="0.25">
      <c r="A84" s="233"/>
      <c r="B84" s="234">
        <f>$B$26</f>
        <v>14</v>
      </c>
      <c r="C84" s="235" t="str">
        <f>$C$26</f>
        <v/>
      </c>
      <c r="D84" s="236"/>
      <c r="E84" s="237">
        <f>+'Actual Time'!E170</f>
        <v>0</v>
      </c>
      <c r="F84" s="238">
        <f>+'Actual Time'!F170</f>
        <v>0</v>
      </c>
      <c r="G84" s="239">
        <f>+'Actual Time'!G170</f>
        <v>0</v>
      </c>
      <c r="H84" s="237">
        <f>+'Actual Time'!H170</f>
        <v>0</v>
      </c>
      <c r="I84" s="238">
        <f>+'Actual Time'!I170</f>
        <v>0</v>
      </c>
      <c r="J84" s="238">
        <f>+'Actual Time'!J170</f>
        <v>0</v>
      </c>
      <c r="K84" s="238">
        <f>+'Actual Time'!K170</f>
        <v>0</v>
      </c>
      <c r="L84" s="238">
        <f>+'Actual Time'!L170</f>
        <v>0</v>
      </c>
      <c r="M84" s="238">
        <f>+'Actual Time'!M170</f>
        <v>0</v>
      </c>
      <c r="N84" s="238">
        <f>+'Actual Time'!N170</f>
        <v>0</v>
      </c>
      <c r="O84" s="238">
        <f>+'Actual Time'!O170</f>
        <v>0</v>
      </c>
      <c r="P84" s="240">
        <f>+'Actual Time'!P170</f>
        <v>0</v>
      </c>
      <c r="Q84" s="197"/>
      <c r="R84" s="252">
        <f t="shared" si="4"/>
        <v>0</v>
      </c>
    </row>
    <row r="85" spans="1:18" ht="15" customHeight="1" x14ac:dyDescent="0.25">
      <c r="A85" s="233"/>
      <c r="B85" s="234">
        <f>$B$27</f>
        <v>15</v>
      </c>
      <c r="C85" s="235" t="str">
        <f>$C$27</f>
        <v/>
      </c>
      <c r="D85" s="236"/>
      <c r="E85" s="237">
        <f>+'Actual Time'!E182</f>
        <v>0</v>
      </c>
      <c r="F85" s="238">
        <f>+'Actual Time'!F182</f>
        <v>0</v>
      </c>
      <c r="G85" s="239">
        <f>+'Actual Time'!G182</f>
        <v>0</v>
      </c>
      <c r="H85" s="237">
        <f>+'Actual Time'!H182</f>
        <v>0</v>
      </c>
      <c r="I85" s="238">
        <f>+'Actual Time'!I182</f>
        <v>0</v>
      </c>
      <c r="J85" s="238">
        <f>+'Actual Time'!J182</f>
        <v>0</v>
      </c>
      <c r="K85" s="238">
        <f>+'Actual Time'!K182</f>
        <v>0</v>
      </c>
      <c r="L85" s="238">
        <f>+'Actual Time'!L182</f>
        <v>0</v>
      </c>
      <c r="M85" s="238">
        <f>+'Actual Time'!M182</f>
        <v>0</v>
      </c>
      <c r="N85" s="238">
        <f>+'Actual Time'!N182</f>
        <v>0</v>
      </c>
      <c r="O85" s="238">
        <f>+'Actual Time'!O182</f>
        <v>0</v>
      </c>
      <c r="P85" s="240">
        <f>+'Actual Time'!P182</f>
        <v>0</v>
      </c>
      <c r="Q85" s="197"/>
      <c r="R85" s="252">
        <f t="shared" si="4"/>
        <v>0</v>
      </c>
    </row>
    <row r="86" spans="1:18" ht="15" customHeight="1" x14ac:dyDescent="0.25">
      <c r="A86" s="233"/>
      <c r="B86" s="234">
        <f>$B$28</f>
        <v>16</v>
      </c>
      <c r="C86" s="235" t="str">
        <f>$C$28</f>
        <v/>
      </c>
      <c r="D86" s="236"/>
      <c r="E86" s="237">
        <f>+'Actual Time'!E194</f>
        <v>0</v>
      </c>
      <c r="F86" s="238">
        <f>+'Actual Time'!F194</f>
        <v>0</v>
      </c>
      <c r="G86" s="239">
        <f>+'Actual Time'!G194</f>
        <v>0</v>
      </c>
      <c r="H86" s="237">
        <f>+'Actual Time'!H194</f>
        <v>0</v>
      </c>
      <c r="I86" s="238">
        <f>+'Actual Time'!I194</f>
        <v>0</v>
      </c>
      <c r="J86" s="238">
        <f>+'Actual Time'!J194</f>
        <v>0</v>
      </c>
      <c r="K86" s="238">
        <f>+'Actual Time'!K194</f>
        <v>0</v>
      </c>
      <c r="L86" s="238">
        <f>+'Actual Time'!L194</f>
        <v>0</v>
      </c>
      <c r="M86" s="238">
        <f>+'Actual Time'!M194</f>
        <v>0</v>
      </c>
      <c r="N86" s="238">
        <f>+'Actual Time'!N194</f>
        <v>0</v>
      </c>
      <c r="O86" s="238">
        <f>+'Actual Time'!O194</f>
        <v>0</v>
      </c>
      <c r="P86" s="240">
        <f>+'Actual Time'!P194</f>
        <v>0</v>
      </c>
      <c r="Q86" s="197"/>
      <c r="R86" s="252">
        <f t="shared" si="4"/>
        <v>0</v>
      </c>
    </row>
    <row r="87" spans="1:18" ht="15" customHeight="1" x14ac:dyDescent="0.25">
      <c r="A87" s="233"/>
      <c r="B87" s="234">
        <f>$B$29</f>
        <v>17</v>
      </c>
      <c r="C87" s="235" t="str">
        <f>$C$29</f>
        <v/>
      </c>
      <c r="D87" s="236"/>
      <c r="E87" s="237">
        <f>+'Actual Time'!E206</f>
        <v>0</v>
      </c>
      <c r="F87" s="238">
        <f>+'Actual Time'!F206</f>
        <v>0</v>
      </c>
      <c r="G87" s="239">
        <f>+'Actual Time'!G206</f>
        <v>0</v>
      </c>
      <c r="H87" s="237">
        <f>+'Actual Time'!H206</f>
        <v>0</v>
      </c>
      <c r="I87" s="238">
        <f>+'Actual Time'!I206</f>
        <v>0</v>
      </c>
      <c r="J87" s="238">
        <f>+'Actual Time'!J206</f>
        <v>0</v>
      </c>
      <c r="K87" s="238">
        <f>+'Actual Time'!K206</f>
        <v>0</v>
      </c>
      <c r="L87" s="238">
        <f>+'Actual Time'!L206</f>
        <v>0</v>
      </c>
      <c r="M87" s="238">
        <f>+'Actual Time'!M206</f>
        <v>0</v>
      </c>
      <c r="N87" s="238">
        <f>+'Actual Time'!N206</f>
        <v>0</v>
      </c>
      <c r="O87" s="238">
        <f>+'Actual Time'!O206</f>
        <v>0</v>
      </c>
      <c r="P87" s="240">
        <f>+'Actual Time'!P206</f>
        <v>0</v>
      </c>
      <c r="Q87" s="197"/>
      <c r="R87" s="252">
        <f t="shared" si="4"/>
        <v>0</v>
      </c>
    </row>
    <row r="88" spans="1:18" ht="15" customHeight="1" x14ac:dyDescent="0.25">
      <c r="A88" s="233"/>
      <c r="B88" s="234">
        <f>$B$30</f>
        <v>18</v>
      </c>
      <c r="C88" s="235" t="str">
        <f>$C$30</f>
        <v/>
      </c>
      <c r="D88" s="236"/>
      <c r="E88" s="237">
        <f>+'Actual Time'!E218</f>
        <v>0</v>
      </c>
      <c r="F88" s="238">
        <f>+'Actual Time'!F218</f>
        <v>0</v>
      </c>
      <c r="G88" s="239">
        <f>+'Actual Time'!G218</f>
        <v>0</v>
      </c>
      <c r="H88" s="237">
        <f>+'Actual Time'!H218</f>
        <v>0</v>
      </c>
      <c r="I88" s="238">
        <f>+'Actual Time'!I218</f>
        <v>0</v>
      </c>
      <c r="J88" s="238">
        <f>+'Actual Time'!J218</f>
        <v>0</v>
      </c>
      <c r="K88" s="238">
        <f>+'Actual Time'!K218</f>
        <v>0</v>
      </c>
      <c r="L88" s="238">
        <f>+'Actual Time'!L218</f>
        <v>0</v>
      </c>
      <c r="M88" s="238">
        <f>+'Actual Time'!M218</f>
        <v>0</v>
      </c>
      <c r="N88" s="238">
        <f>+'Actual Time'!N218</f>
        <v>0</v>
      </c>
      <c r="O88" s="238">
        <f>+'Actual Time'!O218</f>
        <v>0</v>
      </c>
      <c r="P88" s="240">
        <f>+'Actual Time'!P218</f>
        <v>0</v>
      </c>
      <c r="Q88" s="197"/>
      <c r="R88" s="252">
        <f t="shared" si="4"/>
        <v>0</v>
      </c>
    </row>
    <row r="89" spans="1:18" ht="15" customHeight="1" x14ac:dyDescent="0.25">
      <c r="A89" s="233"/>
      <c r="B89" s="234">
        <f>$B$31</f>
        <v>19</v>
      </c>
      <c r="C89" s="235" t="str">
        <f>$C$31</f>
        <v/>
      </c>
      <c r="D89" s="236"/>
      <c r="E89" s="237">
        <f>+'Actual Time'!E230</f>
        <v>0</v>
      </c>
      <c r="F89" s="238">
        <f>+'Actual Time'!F230</f>
        <v>0</v>
      </c>
      <c r="G89" s="239">
        <f>+'Actual Time'!G230</f>
        <v>0</v>
      </c>
      <c r="H89" s="237">
        <f>+'Actual Time'!H230</f>
        <v>0</v>
      </c>
      <c r="I89" s="238">
        <f>+'Actual Time'!I230</f>
        <v>0</v>
      </c>
      <c r="J89" s="238">
        <f>+'Actual Time'!J230</f>
        <v>0</v>
      </c>
      <c r="K89" s="238">
        <f>+'Actual Time'!K230</f>
        <v>0</v>
      </c>
      <c r="L89" s="238">
        <f>+'Actual Time'!L230</f>
        <v>0</v>
      </c>
      <c r="M89" s="238">
        <f>+'Actual Time'!M230</f>
        <v>0</v>
      </c>
      <c r="N89" s="238">
        <f>+'Actual Time'!N230</f>
        <v>0</v>
      </c>
      <c r="O89" s="238">
        <f>+'Actual Time'!O230</f>
        <v>0</v>
      </c>
      <c r="P89" s="240">
        <f>+'Actual Time'!P230</f>
        <v>0</v>
      </c>
      <c r="Q89" s="197"/>
      <c r="R89" s="252">
        <f t="shared" si="4"/>
        <v>0</v>
      </c>
    </row>
    <row r="90" spans="1:18" ht="15" customHeight="1" x14ac:dyDescent="0.25">
      <c r="A90" s="233"/>
      <c r="B90" s="234">
        <f>$B$32</f>
        <v>20</v>
      </c>
      <c r="C90" s="235" t="str">
        <f>$C$32</f>
        <v/>
      </c>
      <c r="D90" s="236"/>
      <c r="E90" s="237">
        <f>+'Actual Time'!E242</f>
        <v>0</v>
      </c>
      <c r="F90" s="238">
        <f>+'Actual Time'!F242</f>
        <v>0</v>
      </c>
      <c r="G90" s="239">
        <f>+'Actual Time'!G242</f>
        <v>0</v>
      </c>
      <c r="H90" s="237">
        <f>+'Actual Time'!H242</f>
        <v>0</v>
      </c>
      <c r="I90" s="238">
        <f>+'Actual Time'!I242</f>
        <v>0</v>
      </c>
      <c r="J90" s="238">
        <f>+'Actual Time'!J242</f>
        <v>0</v>
      </c>
      <c r="K90" s="238">
        <f>+'Actual Time'!K242</f>
        <v>0</v>
      </c>
      <c r="L90" s="238">
        <f>+'Actual Time'!L242</f>
        <v>0</v>
      </c>
      <c r="M90" s="238">
        <f>+'Actual Time'!M242</f>
        <v>0</v>
      </c>
      <c r="N90" s="238">
        <f>+'Actual Time'!N242</f>
        <v>0</v>
      </c>
      <c r="O90" s="238">
        <f>+'Actual Time'!O242</f>
        <v>0</v>
      </c>
      <c r="P90" s="240">
        <f>+'Actual Time'!P242</f>
        <v>0</v>
      </c>
      <c r="Q90" s="197"/>
      <c r="R90" s="252">
        <f t="shared" si="4"/>
        <v>0</v>
      </c>
    </row>
    <row r="91" spans="1:18" ht="15" customHeight="1" x14ac:dyDescent="0.25">
      <c r="A91" s="233"/>
      <c r="B91" s="234">
        <f>$B$33</f>
        <v>21</v>
      </c>
      <c r="C91" s="235" t="str">
        <f>$C$33</f>
        <v/>
      </c>
      <c r="D91" s="236"/>
      <c r="E91" s="237">
        <f>+'Actual Time'!E254</f>
        <v>0</v>
      </c>
      <c r="F91" s="238">
        <f>+'Actual Time'!F254</f>
        <v>0</v>
      </c>
      <c r="G91" s="239">
        <f>+'Actual Time'!G254</f>
        <v>0</v>
      </c>
      <c r="H91" s="237">
        <f>+'Actual Time'!H254</f>
        <v>0</v>
      </c>
      <c r="I91" s="238">
        <f>+'Actual Time'!I254</f>
        <v>0</v>
      </c>
      <c r="J91" s="238">
        <f>+'Actual Time'!J254</f>
        <v>0</v>
      </c>
      <c r="K91" s="238">
        <f>+'Actual Time'!K254</f>
        <v>0</v>
      </c>
      <c r="L91" s="238">
        <f>+'Actual Time'!L254</f>
        <v>0</v>
      </c>
      <c r="M91" s="238">
        <f>+'Actual Time'!M254</f>
        <v>0</v>
      </c>
      <c r="N91" s="238">
        <f>+'Actual Time'!N254</f>
        <v>0</v>
      </c>
      <c r="O91" s="238">
        <f>+'Actual Time'!O254</f>
        <v>0</v>
      </c>
      <c r="P91" s="240">
        <f>+'Actual Time'!P254</f>
        <v>0</v>
      </c>
      <c r="Q91" s="197"/>
      <c r="R91" s="252">
        <f t="shared" si="4"/>
        <v>0</v>
      </c>
    </row>
    <row r="92" spans="1:18" ht="15" customHeight="1" x14ac:dyDescent="0.25">
      <c r="A92" s="233"/>
      <c r="B92" s="234">
        <f>$B$34</f>
        <v>22</v>
      </c>
      <c r="C92" s="235" t="str">
        <f>$C$34</f>
        <v/>
      </c>
      <c r="D92" s="236"/>
      <c r="E92" s="237">
        <f>+'Actual Time'!E266</f>
        <v>0</v>
      </c>
      <c r="F92" s="238">
        <f>+'Actual Time'!F266</f>
        <v>0</v>
      </c>
      <c r="G92" s="239">
        <f>+'Actual Time'!G266</f>
        <v>0</v>
      </c>
      <c r="H92" s="237">
        <f>+'Actual Time'!H266</f>
        <v>0</v>
      </c>
      <c r="I92" s="238">
        <f>+'Actual Time'!I266</f>
        <v>0</v>
      </c>
      <c r="J92" s="238">
        <f>+'Actual Time'!J266</f>
        <v>0</v>
      </c>
      <c r="K92" s="238">
        <f>+'Actual Time'!K266</f>
        <v>0</v>
      </c>
      <c r="L92" s="238">
        <f>+'Actual Time'!L266</f>
        <v>0</v>
      </c>
      <c r="M92" s="238">
        <f>+'Actual Time'!M266</f>
        <v>0</v>
      </c>
      <c r="N92" s="238">
        <f>+'Actual Time'!N266</f>
        <v>0</v>
      </c>
      <c r="O92" s="238">
        <f>+'Actual Time'!O266</f>
        <v>0</v>
      </c>
      <c r="P92" s="240">
        <f>+'Actual Time'!P266</f>
        <v>0</v>
      </c>
      <c r="Q92" s="197"/>
      <c r="R92" s="252">
        <f t="shared" si="4"/>
        <v>0</v>
      </c>
    </row>
    <row r="93" spans="1:18" ht="15" customHeight="1" x14ac:dyDescent="0.25">
      <c r="A93" s="233"/>
      <c r="B93" s="234">
        <f>$B$35</f>
        <v>23</v>
      </c>
      <c r="C93" s="241" t="str">
        <f>$C$35</f>
        <v/>
      </c>
      <c r="D93" s="242"/>
      <c r="E93" s="237">
        <f>+'Actual Time'!E278</f>
        <v>0</v>
      </c>
      <c r="F93" s="238">
        <f>+'Actual Time'!F278</f>
        <v>0</v>
      </c>
      <c r="G93" s="239">
        <f>+'Actual Time'!G278</f>
        <v>0</v>
      </c>
      <c r="H93" s="237">
        <f>+'Actual Time'!H278</f>
        <v>0</v>
      </c>
      <c r="I93" s="238">
        <f>+'Actual Time'!I278</f>
        <v>0</v>
      </c>
      <c r="J93" s="238">
        <f>+'Actual Time'!J278</f>
        <v>0</v>
      </c>
      <c r="K93" s="238">
        <f>+'Actual Time'!K278</f>
        <v>0</v>
      </c>
      <c r="L93" s="238">
        <f>+'Actual Time'!L278</f>
        <v>0</v>
      </c>
      <c r="M93" s="238">
        <f>+'Actual Time'!M278</f>
        <v>0</v>
      </c>
      <c r="N93" s="238">
        <f>+'Actual Time'!N278</f>
        <v>0</v>
      </c>
      <c r="O93" s="238">
        <f>+'Actual Time'!O278</f>
        <v>0</v>
      </c>
      <c r="P93" s="240">
        <f>+'Actual Time'!P278</f>
        <v>0</v>
      </c>
      <c r="Q93" s="197"/>
      <c r="R93" s="252">
        <f t="shared" si="4"/>
        <v>0</v>
      </c>
    </row>
    <row r="94" spans="1:18" ht="15" customHeight="1" thickBot="1" x14ac:dyDescent="0.3">
      <c r="A94" s="243"/>
      <c r="B94" s="244">
        <f>$B$36</f>
        <v>24</v>
      </c>
      <c r="C94" s="245" t="str">
        <f>$C$36</f>
        <v/>
      </c>
      <c r="D94" s="246"/>
      <c r="E94" s="247">
        <f>+'Actual Time'!E290</f>
        <v>0</v>
      </c>
      <c r="F94" s="248">
        <f>+'Actual Time'!F290</f>
        <v>0</v>
      </c>
      <c r="G94" s="249">
        <f>+'Actual Time'!G290</f>
        <v>0</v>
      </c>
      <c r="H94" s="247">
        <f>+'Actual Time'!H290</f>
        <v>0</v>
      </c>
      <c r="I94" s="248">
        <f>+'Actual Time'!I290</f>
        <v>0</v>
      </c>
      <c r="J94" s="248">
        <f>+'Actual Time'!J290</f>
        <v>0</v>
      </c>
      <c r="K94" s="248">
        <f>+'Actual Time'!K290</f>
        <v>0</v>
      </c>
      <c r="L94" s="248">
        <f>+'Actual Time'!L290</f>
        <v>0</v>
      </c>
      <c r="M94" s="248">
        <f>+'Actual Time'!M290</f>
        <v>0</v>
      </c>
      <c r="N94" s="248">
        <f>+'Actual Time'!N290</f>
        <v>0</v>
      </c>
      <c r="O94" s="248">
        <f>+'Actual Time'!O290</f>
        <v>0</v>
      </c>
      <c r="P94" s="250">
        <f>+'Actual Time'!P290</f>
        <v>0</v>
      </c>
      <c r="Q94" s="197"/>
      <c r="R94" s="253">
        <f t="shared" si="4"/>
        <v>0</v>
      </c>
    </row>
    <row r="95" spans="1:18" ht="15.75" thickBot="1" x14ac:dyDescent="0.3">
      <c r="A95" s="198"/>
      <c r="B95" s="397"/>
      <c r="C95" s="200"/>
      <c r="D95" s="200"/>
      <c r="E95" s="201"/>
      <c r="F95" s="201"/>
      <c r="G95" s="201"/>
      <c r="H95" s="201"/>
      <c r="I95" s="201"/>
      <c r="J95" s="201"/>
      <c r="K95" s="201"/>
      <c r="L95" s="201"/>
      <c r="M95" s="201"/>
      <c r="N95" s="201"/>
      <c r="O95" s="201"/>
      <c r="P95" s="201"/>
      <c r="Q95" s="197"/>
      <c r="R95" s="197"/>
    </row>
    <row r="96" spans="1:18" ht="15" customHeight="1" thickBot="1" x14ac:dyDescent="0.25">
      <c r="A96" s="511" t="s">
        <v>133</v>
      </c>
      <c r="B96" s="512"/>
      <c r="C96" s="512"/>
      <c r="D96" s="512"/>
      <c r="E96" s="255">
        <f>SUM(E71:E94)</f>
        <v>0</v>
      </c>
      <c r="F96" s="256">
        <f t="shared" ref="F96:O96" si="5">SUM(F71:F94)</f>
        <v>0</v>
      </c>
      <c r="G96" s="256">
        <f t="shared" si="5"/>
        <v>0</v>
      </c>
      <c r="H96" s="256">
        <f t="shared" si="5"/>
        <v>0</v>
      </c>
      <c r="I96" s="256">
        <f t="shared" si="5"/>
        <v>0</v>
      </c>
      <c r="J96" s="256">
        <f t="shared" si="5"/>
        <v>0</v>
      </c>
      <c r="K96" s="256">
        <f t="shared" si="5"/>
        <v>0</v>
      </c>
      <c r="L96" s="256">
        <f t="shared" si="5"/>
        <v>0</v>
      </c>
      <c r="M96" s="256">
        <f t="shared" si="5"/>
        <v>0</v>
      </c>
      <c r="N96" s="256">
        <f t="shared" si="5"/>
        <v>0</v>
      </c>
      <c r="O96" s="256">
        <f t="shared" si="5"/>
        <v>0</v>
      </c>
      <c r="P96" s="257">
        <f>SUM(P71:P94)</f>
        <v>0</v>
      </c>
      <c r="Q96" s="9"/>
      <c r="R96" s="254">
        <f>SUM(R71:R94)</f>
        <v>0</v>
      </c>
    </row>
    <row r="97" spans="1:18" ht="25.5" customHeight="1" thickBot="1" x14ac:dyDescent="0.3">
      <c r="A97" s="198"/>
      <c r="B97" s="204"/>
      <c r="C97" s="204"/>
      <c r="D97" s="204"/>
      <c r="E97" s="197"/>
      <c r="F97" s="197"/>
      <c r="G97" s="197"/>
      <c r="H97" s="197"/>
      <c r="I97" s="197"/>
      <c r="J97" s="197"/>
      <c r="K97" s="197"/>
      <c r="L97" s="197"/>
      <c r="M97" s="197"/>
      <c r="N97" s="197"/>
      <c r="O97" s="197"/>
      <c r="P97" s="197"/>
      <c r="Q97" s="197"/>
      <c r="R97" s="197"/>
    </row>
    <row r="98" spans="1:18" ht="30" customHeight="1" thickBot="1" x14ac:dyDescent="0.25">
      <c r="A98" s="222">
        <v>4</v>
      </c>
      <c r="B98" s="517" t="s">
        <v>25</v>
      </c>
      <c r="C98" s="518"/>
      <c r="D98" s="519"/>
      <c r="E98" s="209"/>
      <c r="F98" s="210"/>
      <c r="G98" s="211"/>
      <c r="H98" s="209"/>
      <c r="I98" s="210"/>
      <c r="J98" s="210"/>
      <c r="K98" s="210"/>
      <c r="L98" s="210"/>
      <c r="M98" s="210"/>
      <c r="N98" s="210"/>
      <c r="O98" s="210"/>
      <c r="P98" s="211"/>
      <c r="Q98" s="197"/>
      <c r="R98" s="212"/>
    </row>
    <row r="99" spans="1:18" ht="30" customHeight="1" thickBot="1" x14ac:dyDescent="0.25">
      <c r="A99" s="221"/>
      <c r="B99" s="218" t="s">
        <v>129</v>
      </c>
      <c r="C99" s="220" t="s">
        <v>128</v>
      </c>
      <c r="D99" s="218"/>
      <c r="E99" s="215"/>
      <c r="F99" s="216"/>
      <c r="G99" s="217"/>
      <c r="H99" s="215"/>
      <c r="I99" s="216"/>
      <c r="J99" s="216"/>
      <c r="K99" s="216"/>
      <c r="L99" s="216"/>
      <c r="M99" s="216"/>
      <c r="N99" s="216"/>
      <c r="O99" s="216"/>
      <c r="P99" s="217"/>
      <c r="Q99" s="214"/>
      <c r="R99" s="219"/>
    </row>
    <row r="100" spans="1:18" ht="15" customHeight="1" x14ac:dyDescent="0.25">
      <c r="A100" s="227"/>
      <c r="B100" s="258">
        <f>$B$13</f>
        <v>1</v>
      </c>
      <c r="C100" s="228" t="str">
        <f>$C$13</f>
        <v/>
      </c>
      <c r="D100" s="228"/>
      <c r="E100" s="229">
        <f>+'Actual Time'!E15</f>
        <v>0</v>
      </c>
      <c r="F100" s="230">
        <f>+'Actual Time'!F15</f>
        <v>0</v>
      </c>
      <c r="G100" s="231">
        <f>+'Actual Time'!G15</f>
        <v>0</v>
      </c>
      <c r="H100" s="229">
        <f>+'Actual Time'!H15</f>
        <v>0</v>
      </c>
      <c r="I100" s="230">
        <f>+'Actual Time'!I15</f>
        <v>0</v>
      </c>
      <c r="J100" s="230">
        <f>+'Actual Time'!J15</f>
        <v>0</v>
      </c>
      <c r="K100" s="230">
        <f>+'Actual Time'!K15</f>
        <v>0</v>
      </c>
      <c r="L100" s="230">
        <f>+'Actual Time'!L15</f>
        <v>0</v>
      </c>
      <c r="M100" s="230">
        <f>+'Actual Time'!M15</f>
        <v>0</v>
      </c>
      <c r="N100" s="230">
        <f>+'Actual Time'!N15</f>
        <v>0</v>
      </c>
      <c r="O100" s="230">
        <f>+'Actual Time'!O15</f>
        <v>0</v>
      </c>
      <c r="P100" s="232">
        <f>+'Actual Time'!P15</f>
        <v>0</v>
      </c>
      <c r="Q100" s="197"/>
      <c r="R100" s="251">
        <f>SUM(E100:P100)</f>
        <v>0</v>
      </c>
    </row>
    <row r="101" spans="1:18" ht="15" customHeight="1" x14ac:dyDescent="0.25">
      <c r="A101" s="233"/>
      <c r="B101" s="234">
        <f>$B$14</f>
        <v>2</v>
      </c>
      <c r="C101" s="235" t="str">
        <f>$C$14</f>
        <v/>
      </c>
      <c r="D101" s="236"/>
      <c r="E101" s="237">
        <f>+'Actual Time'!E27</f>
        <v>0</v>
      </c>
      <c r="F101" s="238">
        <f>+'Actual Time'!F27</f>
        <v>0</v>
      </c>
      <c r="G101" s="239">
        <f>+'Actual Time'!G27</f>
        <v>0</v>
      </c>
      <c r="H101" s="237">
        <f>+'Actual Time'!H27</f>
        <v>0</v>
      </c>
      <c r="I101" s="238">
        <f>+'Actual Time'!I27</f>
        <v>0</v>
      </c>
      <c r="J101" s="238">
        <f>+'Actual Time'!J27</f>
        <v>0</v>
      </c>
      <c r="K101" s="238">
        <f>+'Actual Time'!K27</f>
        <v>0</v>
      </c>
      <c r="L101" s="238">
        <f>+'Actual Time'!L27</f>
        <v>0</v>
      </c>
      <c r="M101" s="238">
        <f>+'Actual Time'!M27</f>
        <v>0</v>
      </c>
      <c r="N101" s="238">
        <f>+'Actual Time'!N27</f>
        <v>0</v>
      </c>
      <c r="O101" s="238">
        <f>+'Actual Time'!O27</f>
        <v>0</v>
      </c>
      <c r="P101" s="240">
        <f>+'Actual Time'!P27</f>
        <v>0</v>
      </c>
      <c r="Q101" s="197"/>
      <c r="R101" s="252">
        <f>SUM(E101:P101)</f>
        <v>0</v>
      </c>
    </row>
    <row r="102" spans="1:18" ht="15" customHeight="1" x14ac:dyDescent="0.25">
      <c r="A102" s="233"/>
      <c r="B102" s="234">
        <f>$B$15</f>
        <v>3</v>
      </c>
      <c r="C102" s="235" t="str">
        <f>$C$15</f>
        <v/>
      </c>
      <c r="D102" s="236"/>
      <c r="E102" s="237">
        <f>+'Actual Time'!E39</f>
        <v>0</v>
      </c>
      <c r="F102" s="238">
        <f>+'Actual Time'!F39</f>
        <v>0</v>
      </c>
      <c r="G102" s="239">
        <f>+'Actual Time'!G39</f>
        <v>0</v>
      </c>
      <c r="H102" s="237">
        <f>+'Actual Time'!H39</f>
        <v>0</v>
      </c>
      <c r="I102" s="238">
        <f>+'Actual Time'!I39</f>
        <v>0</v>
      </c>
      <c r="J102" s="238">
        <f>+'Actual Time'!J39</f>
        <v>0</v>
      </c>
      <c r="K102" s="238">
        <f>+'Actual Time'!K39</f>
        <v>0</v>
      </c>
      <c r="L102" s="238">
        <f>+'Actual Time'!L39</f>
        <v>0</v>
      </c>
      <c r="M102" s="238">
        <f>+'Actual Time'!M39</f>
        <v>0</v>
      </c>
      <c r="N102" s="238">
        <f>+'Actual Time'!N39</f>
        <v>0</v>
      </c>
      <c r="O102" s="238">
        <f>+'Actual Time'!O39</f>
        <v>0</v>
      </c>
      <c r="P102" s="240">
        <f>+'Actual Time'!P39</f>
        <v>0</v>
      </c>
      <c r="Q102" s="197"/>
      <c r="R102" s="252">
        <f t="shared" ref="R102:R123" si="6">SUM(E102:P102)</f>
        <v>0</v>
      </c>
    </row>
    <row r="103" spans="1:18" ht="15" customHeight="1" x14ac:dyDescent="0.25">
      <c r="A103" s="233"/>
      <c r="B103" s="234">
        <f>$B$16</f>
        <v>4</v>
      </c>
      <c r="C103" s="235" t="str">
        <f>$C$16</f>
        <v/>
      </c>
      <c r="D103" s="236"/>
      <c r="E103" s="237">
        <f>+'Actual Time'!E51</f>
        <v>0</v>
      </c>
      <c r="F103" s="238">
        <f>+'Actual Time'!F51</f>
        <v>0</v>
      </c>
      <c r="G103" s="239">
        <f>+'Actual Time'!G51</f>
        <v>0</v>
      </c>
      <c r="H103" s="237">
        <f>+'Actual Time'!H51</f>
        <v>0</v>
      </c>
      <c r="I103" s="238">
        <f>+'Actual Time'!I51</f>
        <v>0</v>
      </c>
      <c r="J103" s="238">
        <f>+'Actual Time'!J51</f>
        <v>0</v>
      </c>
      <c r="K103" s="238">
        <f>+'Actual Time'!K51</f>
        <v>0</v>
      </c>
      <c r="L103" s="238">
        <f>+'Actual Time'!L51</f>
        <v>0</v>
      </c>
      <c r="M103" s="238">
        <f>+'Actual Time'!M51</f>
        <v>0</v>
      </c>
      <c r="N103" s="238">
        <f>+'Actual Time'!N51</f>
        <v>0</v>
      </c>
      <c r="O103" s="238">
        <f>+'Actual Time'!O51</f>
        <v>0</v>
      </c>
      <c r="P103" s="240">
        <f>+'Actual Time'!P51</f>
        <v>0</v>
      </c>
      <c r="Q103" s="197"/>
      <c r="R103" s="252">
        <f t="shared" si="6"/>
        <v>0</v>
      </c>
    </row>
    <row r="104" spans="1:18" ht="15" customHeight="1" x14ac:dyDescent="0.25">
      <c r="A104" s="233"/>
      <c r="B104" s="234">
        <f>$B$17</f>
        <v>5</v>
      </c>
      <c r="C104" s="235" t="str">
        <f>$C$17</f>
        <v/>
      </c>
      <c r="D104" s="236"/>
      <c r="E104" s="237">
        <f>+'Actual Time'!E63</f>
        <v>0</v>
      </c>
      <c r="F104" s="238">
        <f>+'Actual Time'!F63</f>
        <v>0</v>
      </c>
      <c r="G104" s="239">
        <f>+'Actual Time'!G63</f>
        <v>0</v>
      </c>
      <c r="H104" s="237">
        <f>+'Actual Time'!H63</f>
        <v>0</v>
      </c>
      <c r="I104" s="238">
        <f>+'Actual Time'!I63</f>
        <v>0</v>
      </c>
      <c r="J104" s="238">
        <f>+'Actual Time'!J63</f>
        <v>0</v>
      </c>
      <c r="K104" s="238">
        <f>+'Actual Time'!K63</f>
        <v>0</v>
      </c>
      <c r="L104" s="238">
        <f>+'Actual Time'!L63</f>
        <v>0</v>
      </c>
      <c r="M104" s="238">
        <f>+'Actual Time'!M63</f>
        <v>0</v>
      </c>
      <c r="N104" s="238">
        <f>+'Actual Time'!N63</f>
        <v>0</v>
      </c>
      <c r="O104" s="238">
        <f>+'Actual Time'!O63</f>
        <v>0</v>
      </c>
      <c r="P104" s="240">
        <f>+'Actual Time'!P63</f>
        <v>0</v>
      </c>
      <c r="Q104" s="197"/>
      <c r="R104" s="252">
        <f t="shared" si="6"/>
        <v>0</v>
      </c>
    </row>
    <row r="105" spans="1:18" ht="15" customHeight="1" x14ac:dyDescent="0.25">
      <c r="A105" s="233"/>
      <c r="B105" s="234">
        <f>$B$18</f>
        <v>6</v>
      </c>
      <c r="C105" s="235" t="str">
        <f>$C$18</f>
        <v/>
      </c>
      <c r="D105" s="236"/>
      <c r="E105" s="237">
        <f>+'Actual Time'!E75</f>
        <v>0</v>
      </c>
      <c r="F105" s="238">
        <f>+'Actual Time'!F75</f>
        <v>0</v>
      </c>
      <c r="G105" s="239">
        <f>+'Actual Time'!G75</f>
        <v>0</v>
      </c>
      <c r="H105" s="237">
        <f>+'Actual Time'!H75</f>
        <v>0</v>
      </c>
      <c r="I105" s="238">
        <f>+'Actual Time'!I75</f>
        <v>0</v>
      </c>
      <c r="J105" s="238">
        <f>+'Actual Time'!J75</f>
        <v>0</v>
      </c>
      <c r="K105" s="238">
        <f>+'Actual Time'!K75</f>
        <v>0</v>
      </c>
      <c r="L105" s="238">
        <f>+'Actual Time'!L75</f>
        <v>0</v>
      </c>
      <c r="M105" s="238">
        <f>+'Actual Time'!M75</f>
        <v>0</v>
      </c>
      <c r="N105" s="238">
        <f>+'Actual Time'!N75</f>
        <v>0</v>
      </c>
      <c r="O105" s="238">
        <f>+'Actual Time'!O75</f>
        <v>0</v>
      </c>
      <c r="P105" s="240">
        <f>+'Actual Time'!P75</f>
        <v>0</v>
      </c>
      <c r="Q105" s="197"/>
      <c r="R105" s="252">
        <f t="shared" si="6"/>
        <v>0</v>
      </c>
    </row>
    <row r="106" spans="1:18" ht="15" customHeight="1" x14ac:dyDescent="0.25">
      <c r="A106" s="233"/>
      <c r="B106" s="234">
        <f>$B$19</f>
        <v>7</v>
      </c>
      <c r="C106" s="235" t="str">
        <f>$C$19</f>
        <v/>
      </c>
      <c r="D106" s="236"/>
      <c r="E106" s="237">
        <f>+'Actual Time'!E87</f>
        <v>0</v>
      </c>
      <c r="F106" s="238">
        <f>+'Actual Time'!F87</f>
        <v>0</v>
      </c>
      <c r="G106" s="239">
        <f>+'Actual Time'!G87</f>
        <v>0</v>
      </c>
      <c r="H106" s="237">
        <f>+'Actual Time'!H87</f>
        <v>0</v>
      </c>
      <c r="I106" s="238">
        <f>+'Actual Time'!I87</f>
        <v>0</v>
      </c>
      <c r="J106" s="238">
        <f>+'Actual Time'!J87</f>
        <v>0</v>
      </c>
      <c r="K106" s="238">
        <f>+'Actual Time'!K87</f>
        <v>0</v>
      </c>
      <c r="L106" s="238">
        <f>+'Actual Time'!L87</f>
        <v>0</v>
      </c>
      <c r="M106" s="238">
        <f>+'Actual Time'!M87</f>
        <v>0</v>
      </c>
      <c r="N106" s="238">
        <f>+'Actual Time'!N87</f>
        <v>0</v>
      </c>
      <c r="O106" s="238">
        <f>+'Actual Time'!O87</f>
        <v>0</v>
      </c>
      <c r="P106" s="240">
        <f>+'Actual Time'!P87</f>
        <v>0</v>
      </c>
      <c r="Q106" s="197"/>
      <c r="R106" s="252">
        <f t="shared" si="6"/>
        <v>0</v>
      </c>
    </row>
    <row r="107" spans="1:18" ht="15" customHeight="1" x14ac:dyDescent="0.25">
      <c r="A107" s="233"/>
      <c r="B107" s="234">
        <f>$B$20</f>
        <v>8</v>
      </c>
      <c r="C107" s="235" t="str">
        <f>$C$20</f>
        <v/>
      </c>
      <c r="D107" s="236"/>
      <c r="E107" s="237">
        <f>+'Actual Time'!E99</f>
        <v>0</v>
      </c>
      <c r="F107" s="238">
        <f>+'Actual Time'!F99</f>
        <v>0</v>
      </c>
      <c r="G107" s="239">
        <f>+'Actual Time'!G99</f>
        <v>0</v>
      </c>
      <c r="H107" s="237">
        <f>+'Actual Time'!H99</f>
        <v>0</v>
      </c>
      <c r="I107" s="238">
        <f>+'Actual Time'!I99</f>
        <v>0</v>
      </c>
      <c r="J107" s="238">
        <f>+'Actual Time'!J99</f>
        <v>0</v>
      </c>
      <c r="K107" s="238">
        <f>+'Actual Time'!K99</f>
        <v>0</v>
      </c>
      <c r="L107" s="238">
        <f>+'Actual Time'!L99</f>
        <v>0</v>
      </c>
      <c r="M107" s="238">
        <f>+'Actual Time'!M99</f>
        <v>0</v>
      </c>
      <c r="N107" s="238">
        <f>+'Actual Time'!N99</f>
        <v>0</v>
      </c>
      <c r="O107" s="238">
        <f>+'Actual Time'!O99</f>
        <v>0</v>
      </c>
      <c r="P107" s="240">
        <f>+'Actual Time'!P99</f>
        <v>0</v>
      </c>
      <c r="Q107" s="197"/>
      <c r="R107" s="252">
        <f t="shared" si="6"/>
        <v>0</v>
      </c>
    </row>
    <row r="108" spans="1:18" ht="15" customHeight="1" x14ac:dyDescent="0.25">
      <c r="A108" s="233"/>
      <c r="B108" s="234">
        <f>$B$21</f>
        <v>9</v>
      </c>
      <c r="C108" s="235" t="str">
        <f>$C$21</f>
        <v/>
      </c>
      <c r="D108" s="236"/>
      <c r="E108" s="237">
        <f>+'Actual Time'!E111</f>
        <v>0</v>
      </c>
      <c r="F108" s="238">
        <f>+'Actual Time'!F111</f>
        <v>0</v>
      </c>
      <c r="G108" s="239">
        <f>+'Actual Time'!G111</f>
        <v>0</v>
      </c>
      <c r="H108" s="237">
        <f>+'Actual Time'!H111</f>
        <v>0</v>
      </c>
      <c r="I108" s="238">
        <f>+'Actual Time'!I111</f>
        <v>0</v>
      </c>
      <c r="J108" s="238">
        <f>+'Actual Time'!J111</f>
        <v>0</v>
      </c>
      <c r="K108" s="238">
        <f>+'Actual Time'!K111</f>
        <v>0</v>
      </c>
      <c r="L108" s="238">
        <f>+'Actual Time'!L111</f>
        <v>0</v>
      </c>
      <c r="M108" s="238">
        <f>+'Actual Time'!M111</f>
        <v>0</v>
      </c>
      <c r="N108" s="238">
        <f>+'Actual Time'!N111</f>
        <v>0</v>
      </c>
      <c r="O108" s="238">
        <f>+'Actual Time'!O111</f>
        <v>0</v>
      </c>
      <c r="P108" s="240">
        <f>+'Actual Time'!P111</f>
        <v>0</v>
      </c>
      <c r="Q108" s="197"/>
      <c r="R108" s="252">
        <f t="shared" si="6"/>
        <v>0</v>
      </c>
    </row>
    <row r="109" spans="1:18" ht="15" customHeight="1" x14ac:dyDescent="0.25">
      <c r="A109" s="233"/>
      <c r="B109" s="234">
        <f>$B$22</f>
        <v>10</v>
      </c>
      <c r="C109" s="235" t="str">
        <f>$C$22</f>
        <v/>
      </c>
      <c r="D109" s="236"/>
      <c r="E109" s="237">
        <f>+'Actual Time'!E123</f>
        <v>0</v>
      </c>
      <c r="F109" s="238">
        <f>+'Actual Time'!F123</f>
        <v>0</v>
      </c>
      <c r="G109" s="239">
        <f>+'Actual Time'!G123</f>
        <v>0</v>
      </c>
      <c r="H109" s="237">
        <f>+'Actual Time'!H123</f>
        <v>0</v>
      </c>
      <c r="I109" s="238">
        <f>+'Actual Time'!I123</f>
        <v>0</v>
      </c>
      <c r="J109" s="238">
        <f>+'Actual Time'!J123</f>
        <v>0</v>
      </c>
      <c r="K109" s="238">
        <f>+'Actual Time'!K123</f>
        <v>0</v>
      </c>
      <c r="L109" s="238">
        <f>+'Actual Time'!L123</f>
        <v>0</v>
      </c>
      <c r="M109" s="238">
        <f>+'Actual Time'!M123</f>
        <v>0</v>
      </c>
      <c r="N109" s="238">
        <f>+'Actual Time'!N123</f>
        <v>0</v>
      </c>
      <c r="O109" s="238">
        <f>+'Actual Time'!O123</f>
        <v>0</v>
      </c>
      <c r="P109" s="240">
        <f>+'Actual Time'!P123</f>
        <v>0</v>
      </c>
      <c r="Q109" s="197"/>
      <c r="R109" s="252">
        <f t="shared" si="6"/>
        <v>0</v>
      </c>
    </row>
    <row r="110" spans="1:18" ht="15" customHeight="1" x14ac:dyDescent="0.25">
      <c r="A110" s="233"/>
      <c r="B110" s="234">
        <f>$B$23</f>
        <v>11</v>
      </c>
      <c r="C110" s="235" t="str">
        <f>$C$23</f>
        <v/>
      </c>
      <c r="D110" s="236"/>
      <c r="E110" s="237">
        <f>+'Actual Time'!E135</f>
        <v>0</v>
      </c>
      <c r="F110" s="238">
        <f>+'Actual Time'!F135</f>
        <v>0</v>
      </c>
      <c r="G110" s="239">
        <f>+'Actual Time'!G135</f>
        <v>0</v>
      </c>
      <c r="H110" s="237">
        <f>+'Actual Time'!H135</f>
        <v>0</v>
      </c>
      <c r="I110" s="238">
        <f>+'Actual Time'!I135</f>
        <v>0</v>
      </c>
      <c r="J110" s="238">
        <f>+'Actual Time'!J135</f>
        <v>0</v>
      </c>
      <c r="K110" s="238">
        <f>+'Actual Time'!K135</f>
        <v>0</v>
      </c>
      <c r="L110" s="238">
        <f>+'Actual Time'!L135</f>
        <v>0</v>
      </c>
      <c r="M110" s="238">
        <f>+'Actual Time'!M135</f>
        <v>0</v>
      </c>
      <c r="N110" s="238">
        <f>+'Actual Time'!N135</f>
        <v>0</v>
      </c>
      <c r="O110" s="238">
        <f>+'Actual Time'!O135</f>
        <v>0</v>
      </c>
      <c r="P110" s="240">
        <f>+'Actual Time'!P135</f>
        <v>0</v>
      </c>
      <c r="Q110" s="197"/>
      <c r="R110" s="252">
        <f t="shared" si="6"/>
        <v>0</v>
      </c>
    </row>
    <row r="111" spans="1:18" ht="15" customHeight="1" x14ac:dyDescent="0.25">
      <c r="A111" s="233"/>
      <c r="B111" s="234">
        <f>$B$24</f>
        <v>12</v>
      </c>
      <c r="C111" s="235" t="str">
        <f>$C$24</f>
        <v/>
      </c>
      <c r="D111" s="236"/>
      <c r="E111" s="237">
        <f>+'Actual Time'!E147</f>
        <v>0</v>
      </c>
      <c r="F111" s="238">
        <f>+'Actual Time'!F147</f>
        <v>0</v>
      </c>
      <c r="G111" s="239">
        <f>+'Actual Time'!G147</f>
        <v>0</v>
      </c>
      <c r="H111" s="237">
        <f>+'Actual Time'!H147</f>
        <v>0</v>
      </c>
      <c r="I111" s="238">
        <f>+'Actual Time'!I147</f>
        <v>0</v>
      </c>
      <c r="J111" s="238">
        <f>+'Actual Time'!J147</f>
        <v>0</v>
      </c>
      <c r="K111" s="238">
        <f>+'Actual Time'!K147</f>
        <v>0</v>
      </c>
      <c r="L111" s="238">
        <f>+'Actual Time'!L147</f>
        <v>0</v>
      </c>
      <c r="M111" s="238">
        <f>+'Actual Time'!M147</f>
        <v>0</v>
      </c>
      <c r="N111" s="238">
        <f>+'Actual Time'!N147</f>
        <v>0</v>
      </c>
      <c r="O111" s="238">
        <f>+'Actual Time'!O147</f>
        <v>0</v>
      </c>
      <c r="P111" s="240">
        <f>+'Actual Time'!P147</f>
        <v>0</v>
      </c>
      <c r="Q111" s="197"/>
      <c r="R111" s="252">
        <f t="shared" si="6"/>
        <v>0</v>
      </c>
    </row>
    <row r="112" spans="1:18" ht="15" customHeight="1" x14ac:dyDescent="0.25">
      <c r="A112" s="233"/>
      <c r="B112" s="234">
        <f>$B$25</f>
        <v>13</v>
      </c>
      <c r="C112" s="235" t="str">
        <f>$C$25</f>
        <v/>
      </c>
      <c r="D112" s="236"/>
      <c r="E112" s="237">
        <f>+'Actual Time'!E159</f>
        <v>0</v>
      </c>
      <c r="F112" s="238">
        <f>+'Actual Time'!F159</f>
        <v>0</v>
      </c>
      <c r="G112" s="239">
        <f>+'Actual Time'!G159</f>
        <v>0</v>
      </c>
      <c r="H112" s="237">
        <f>+'Actual Time'!H159</f>
        <v>0</v>
      </c>
      <c r="I112" s="238">
        <f>+'Actual Time'!I159</f>
        <v>0</v>
      </c>
      <c r="J112" s="238">
        <f>+'Actual Time'!J159</f>
        <v>0</v>
      </c>
      <c r="K112" s="238">
        <f>+'Actual Time'!K159</f>
        <v>0</v>
      </c>
      <c r="L112" s="238">
        <f>+'Actual Time'!L159</f>
        <v>0</v>
      </c>
      <c r="M112" s="238">
        <f>+'Actual Time'!M159</f>
        <v>0</v>
      </c>
      <c r="N112" s="238">
        <f>+'Actual Time'!N159</f>
        <v>0</v>
      </c>
      <c r="O112" s="238">
        <f>+'Actual Time'!O159</f>
        <v>0</v>
      </c>
      <c r="P112" s="240">
        <f>+'Actual Time'!P159</f>
        <v>0</v>
      </c>
      <c r="Q112" s="197"/>
      <c r="R112" s="252">
        <f t="shared" si="6"/>
        <v>0</v>
      </c>
    </row>
    <row r="113" spans="1:18" ht="15" customHeight="1" x14ac:dyDescent="0.25">
      <c r="A113" s="233"/>
      <c r="B113" s="234">
        <f>$B$26</f>
        <v>14</v>
      </c>
      <c r="C113" s="235" t="str">
        <f>$C$26</f>
        <v/>
      </c>
      <c r="D113" s="236"/>
      <c r="E113" s="237">
        <f>+'Actual Time'!E171</f>
        <v>0</v>
      </c>
      <c r="F113" s="238">
        <f>+'Actual Time'!F171</f>
        <v>0</v>
      </c>
      <c r="G113" s="239">
        <f>+'Actual Time'!G171</f>
        <v>0</v>
      </c>
      <c r="H113" s="237">
        <f>+'Actual Time'!H171</f>
        <v>0</v>
      </c>
      <c r="I113" s="238">
        <f>+'Actual Time'!I171</f>
        <v>0</v>
      </c>
      <c r="J113" s="238">
        <f>+'Actual Time'!J171</f>
        <v>0</v>
      </c>
      <c r="K113" s="238">
        <f>+'Actual Time'!K171</f>
        <v>0</v>
      </c>
      <c r="L113" s="238">
        <f>+'Actual Time'!L171</f>
        <v>0</v>
      </c>
      <c r="M113" s="238">
        <f>+'Actual Time'!M171</f>
        <v>0</v>
      </c>
      <c r="N113" s="238">
        <f>+'Actual Time'!N171</f>
        <v>0</v>
      </c>
      <c r="O113" s="238">
        <f>+'Actual Time'!O171</f>
        <v>0</v>
      </c>
      <c r="P113" s="240">
        <f>+'Actual Time'!P171</f>
        <v>0</v>
      </c>
      <c r="Q113" s="197"/>
      <c r="R113" s="252">
        <f t="shared" si="6"/>
        <v>0</v>
      </c>
    </row>
    <row r="114" spans="1:18" ht="15" customHeight="1" x14ac:dyDescent="0.25">
      <c r="A114" s="233"/>
      <c r="B114" s="234">
        <f>$B$27</f>
        <v>15</v>
      </c>
      <c r="C114" s="235" t="str">
        <f>$C$27</f>
        <v/>
      </c>
      <c r="D114" s="236"/>
      <c r="E114" s="237">
        <f>+'Actual Time'!E183</f>
        <v>0</v>
      </c>
      <c r="F114" s="238">
        <f>+'Actual Time'!F183</f>
        <v>0</v>
      </c>
      <c r="G114" s="239">
        <f>+'Actual Time'!G183</f>
        <v>0</v>
      </c>
      <c r="H114" s="237">
        <f>+'Actual Time'!H183</f>
        <v>0</v>
      </c>
      <c r="I114" s="238">
        <f>+'Actual Time'!I183</f>
        <v>0</v>
      </c>
      <c r="J114" s="238">
        <f>+'Actual Time'!J183</f>
        <v>0</v>
      </c>
      <c r="K114" s="238">
        <f>+'Actual Time'!K183</f>
        <v>0</v>
      </c>
      <c r="L114" s="238">
        <f>+'Actual Time'!L183</f>
        <v>0</v>
      </c>
      <c r="M114" s="238">
        <f>+'Actual Time'!M183</f>
        <v>0</v>
      </c>
      <c r="N114" s="238">
        <f>+'Actual Time'!N183</f>
        <v>0</v>
      </c>
      <c r="O114" s="238">
        <f>+'Actual Time'!O183</f>
        <v>0</v>
      </c>
      <c r="P114" s="240">
        <f>+'Actual Time'!P183</f>
        <v>0</v>
      </c>
      <c r="Q114" s="197"/>
      <c r="R114" s="252">
        <f t="shared" si="6"/>
        <v>0</v>
      </c>
    </row>
    <row r="115" spans="1:18" ht="15" customHeight="1" x14ac:dyDescent="0.25">
      <c r="A115" s="233"/>
      <c r="B115" s="234">
        <f>$B$28</f>
        <v>16</v>
      </c>
      <c r="C115" s="235" t="str">
        <f>$C$28</f>
        <v/>
      </c>
      <c r="D115" s="236"/>
      <c r="E115" s="237">
        <f>+'Actual Time'!E195</f>
        <v>0</v>
      </c>
      <c r="F115" s="238">
        <f>+'Actual Time'!F195</f>
        <v>0</v>
      </c>
      <c r="G115" s="239">
        <f>+'Actual Time'!G195</f>
        <v>0</v>
      </c>
      <c r="H115" s="237">
        <f>+'Actual Time'!H195</f>
        <v>0</v>
      </c>
      <c r="I115" s="238">
        <f>+'Actual Time'!I195</f>
        <v>0</v>
      </c>
      <c r="J115" s="238">
        <f>+'Actual Time'!J195</f>
        <v>0</v>
      </c>
      <c r="K115" s="238">
        <f>+'Actual Time'!K195</f>
        <v>0</v>
      </c>
      <c r="L115" s="238">
        <f>+'Actual Time'!L195</f>
        <v>0</v>
      </c>
      <c r="M115" s="238">
        <f>+'Actual Time'!M195</f>
        <v>0</v>
      </c>
      <c r="N115" s="238">
        <f>+'Actual Time'!N195</f>
        <v>0</v>
      </c>
      <c r="O115" s="238">
        <f>+'Actual Time'!O195</f>
        <v>0</v>
      </c>
      <c r="P115" s="240">
        <f>+'Actual Time'!P195</f>
        <v>0</v>
      </c>
      <c r="Q115" s="197"/>
      <c r="R115" s="252">
        <f t="shared" si="6"/>
        <v>0</v>
      </c>
    </row>
    <row r="116" spans="1:18" ht="15" customHeight="1" x14ac:dyDescent="0.25">
      <c r="A116" s="233"/>
      <c r="B116" s="234">
        <f>$B$29</f>
        <v>17</v>
      </c>
      <c r="C116" s="235" t="str">
        <f>$C$29</f>
        <v/>
      </c>
      <c r="D116" s="236"/>
      <c r="E116" s="237">
        <f>+'Actual Time'!E207</f>
        <v>0</v>
      </c>
      <c r="F116" s="238">
        <f>+'Actual Time'!F207</f>
        <v>0</v>
      </c>
      <c r="G116" s="239">
        <f>+'Actual Time'!G207</f>
        <v>0</v>
      </c>
      <c r="H116" s="237">
        <f>+'Actual Time'!H207</f>
        <v>0</v>
      </c>
      <c r="I116" s="238">
        <f>+'Actual Time'!I207</f>
        <v>0</v>
      </c>
      <c r="J116" s="238">
        <f>+'Actual Time'!J207</f>
        <v>0</v>
      </c>
      <c r="K116" s="238">
        <f>+'Actual Time'!K207</f>
        <v>0</v>
      </c>
      <c r="L116" s="238">
        <f>+'Actual Time'!L207</f>
        <v>0</v>
      </c>
      <c r="M116" s="238">
        <f>+'Actual Time'!M207</f>
        <v>0</v>
      </c>
      <c r="N116" s="238">
        <f>+'Actual Time'!N207</f>
        <v>0</v>
      </c>
      <c r="O116" s="238">
        <f>+'Actual Time'!O207</f>
        <v>0</v>
      </c>
      <c r="P116" s="240">
        <f>+'Actual Time'!P207</f>
        <v>0</v>
      </c>
      <c r="Q116" s="197"/>
      <c r="R116" s="252">
        <f t="shared" si="6"/>
        <v>0</v>
      </c>
    </row>
    <row r="117" spans="1:18" ht="15" customHeight="1" x14ac:dyDescent="0.25">
      <c r="A117" s="233"/>
      <c r="B117" s="234">
        <f>$B$30</f>
        <v>18</v>
      </c>
      <c r="C117" s="235" t="str">
        <f>$C$30</f>
        <v/>
      </c>
      <c r="D117" s="236"/>
      <c r="E117" s="237">
        <f>+'Actual Time'!E219</f>
        <v>0</v>
      </c>
      <c r="F117" s="238">
        <f>+'Actual Time'!F219</f>
        <v>0</v>
      </c>
      <c r="G117" s="239">
        <f>+'Actual Time'!G219</f>
        <v>0</v>
      </c>
      <c r="H117" s="237">
        <f>+'Actual Time'!H219</f>
        <v>0</v>
      </c>
      <c r="I117" s="238">
        <f>+'Actual Time'!I219</f>
        <v>0</v>
      </c>
      <c r="J117" s="238">
        <f>+'Actual Time'!J219</f>
        <v>0</v>
      </c>
      <c r="K117" s="238">
        <f>+'Actual Time'!K219</f>
        <v>0</v>
      </c>
      <c r="L117" s="238">
        <f>+'Actual Time'!L219</f>
        <v>0</v>
      </c>
      <c r="M117" s="238">
        <f>+'Actual Time'!M219</f>
        <v>0</v>
      </c>
      <c r="N117" s="238">
        <f>+'Actual Time'!N219</f>
        <v>0</v>
      </c>
      <c r="O117" s="238">
        <f>+'Actual Time'!O219</f>
        <v>0</v>
      </c>
      <c r="P117" s="240">
        <f>+'Actual Time'!P219</f>
        <v>0</v>
      </c>
      <c r="Q117" s="197"/>
      <c r="R117" s="252">
        <f t="shared" si="6"/>
        <v>0</v>
      </c>
    </row>
    <row r="118" spans="1:18" ht="15" customHeight="1" x14ac:dyDescent="0.25">
      <c r="A118" s="233"/>
      <c r="B118" s="234">
        <f>$B$31</f>
        <v>19</v>
      </c>
      <c r="C118" s="235" t="str">
        <f>$C$31</f>
        <v/>
      </c>
      <c r="D118" s="236"/>
      <c r="E118" s="237">
        <f>+'Actual Time'!E231</f>
        <v>0</v>
      </c>
      <c r="F118" s="238">
        <f>+'Actual Time'!F231</f>
        <v>0</v>
      </c>
      <c r="G118" s="239">
        <f>+'Actual Time'!G231</f>
        <v>0</v>
      </c>
      <c r="H118" s="237">
        <f>+'Actual Time'!H231</f>
        <v>0</v>
      </c>
      <c r="I118" s="238">
        <f>+'Actual Time'!I231</f>
        <v>0</v>
      </c>
      <c r="J118" s="238">
        <f>+'Actual Time'!J231</f>
        <v>0</v>
      </c>
      <c r="K118" s="238">
        <f>+'Actual Time'!K231</f>
        <v>0</v>
      </c>
      <c r="L118" s="238">
        <f>+'Actual Time'!L231</f>
        <v>0</v>
      </c>
      <c r="M118" s="238">
        <f>+'Actual Time'!M231</f>
        <v>0</v>
      </c>
      <c r="N118" s="238">
        <f>+'Actual Time'!N231</f>
        <v>0</v>
      </c>
      <c r="O118" s="238">
        <f>+'Actual Time'!O231</f>
        <v>0</v>
      </c>
      <c r="P118" s="240">
        <f>+'Actual Time'!P231</f>
        <v>0</v>
      </c>
      <c r="Q118" s="197"/>
      <c r="R118" s="252">
        <f t="shared" si="6"/>
        <v>0</v>
      </c>
    </row>
    <row r="119" spans="1:18" ht="15" customHeight="1" x14ac:dyDescent="0.25">
      <c r="A119" s="233"/>
      <c r="B119" s="234">
        <f>$B$32</f>
        <v>20</v>
      </c>
      <c r="C119" s="235" t="str">
        <f>$C$32</f>
        <v/>
      </c>
      <c r="D119" s="236"/>
      <c r="E119" s="237">
        <f>+'Actual Time'!E243</f>
        <v>0</v>
      </c>
      <c r="F119" s="238">
        <f>+'Actual Time'!F243</f>
        <v>0</v>
      </c>
      <c r="G119" s="239">
        <f>+'Actual Time'!G243</f>
        <v>0</v>
      </c>
      <c r="H119" s="237">
        <f>+'Actual Time'!H243</f>
        <v>0</v>
      </c>
      <c r="I119" s="238">
        <f>+'Actual Time'!I243</f>
        <v>0</v>
      </c>
      <c r="J119" s="238">
        <f>+'Actual Time'!J243</f>
        <v>0</v>
      </c>
      <c r="K119" s="238">
        <f>+'Actual Time'!K243</f>
        <v>0</v>
      </c>
      <c r="L119" s="238">
        <f>+'Actual Time'!L243</f>
        <v>0</v>
      </c>
      <c r="M119" s="238">
        <f>+'Actual Time'!M243</f>
        <v>0</v>
      </c>
      <c r="N119" s="238">
        <f>+'Actual Time'!N243</f>
        <v>0</v>
      </c>
      <c r="O119" s="238">
        <f>+'Actual Time'!O243</f>
        <v>0</v>
      </c>
      <c r="P119" s="240">
        <f>+'Actual Time'!P243</f>
        <v>0</v>
      </c>
      <c r="Q119" s="197"/>
      <c r="R119" s="252">
        <f t="shared" si="6"/>
        <v>0</v>
      </c>
    </row>
    <row r="120" spans="1:18" ht="15" customHeight="1" x14ac:dyDescent="0.25">
      <c r="A120" s="233"/>
      <c r="B120" s="234">
        <f>$B$33</f>
        <v>21</v>
      </c>
      <c r="C120" s="235" t="str">
        <f>$C$33</f>
        <v/>
      </c>
      <c r="D120" s="236"/>
      <c r="E120" s="237">
        <f>+'Actual Time'!E255</f>
        <v>0</v>
      </c>
      <c r="F120" s="238">
        <f>+'Actual Time'!F255</f>
        <v>0</v>
      </c>
      <c r="G120" s="239">
        <f>+'Actual Time'!G255</f>
        <v>0</v>
      </c>
      <c r="H120" s="237">
        <f>+'Actual Time'!H255</f>
        <v>0</v>
      </c>
      <c r="I120" s="238">
        <f>+'Actual Time'!I255</f>
        <v>0</v>
      </c>
      <c r="J120" s="238">
        <f>+'Actual Time'!J255</f>
        <v>0</v>
      </c>
      <c r="K120" s="238">
        <f>+'Actual Time'!K255</f>
        <v>0</v>
      </c>
      <c r="L120" s="238">
        <f>+'Actual Time'!L255</f>
        <v>0</v>
      </c>
      <c r="M120" s="238">
        <f>+'Actual Time'!M255</f>
        <v>0</v>
      </c>
      <c r="N120" s="238">
        <f>+'Actual Time'!N255</f>
        <v>0</v>
      </c>
      <c r="O120" s="238">
        <f>+'Actual Time'!O255</f>
        <v>0</v>
      </c>
      <c r="P120" s="240">
        <f>+'Actual Time'!P255</f>
        <v>0</v>
      </c>
      <c r="Q120" s="197"/>
      <c r="R120" s="252">
        <f t="shared" si="6"/>
        <v>0</v>
      </c>
    </row>
    <row r="121" spans="1:18" ht="15" customHeight="1" x14ac:dyDescent="0.25">
      <c r="A121" s="233"/>
      <c r="B121" s="234">
        <f>$B$34</f>
        <v>22</v>
      </c>
      <c r="C121" s="235" t="str">
        <f>$C$34</f>
        <v/>
      </c>
      <c r="D121" s="236"/>
      <c r="E121" s="237">
        <f>+'Actual Time'!E267</f>
        <v>0</v>
      </c>
      <c r="F121" s="238">
        <f>+'Actual Time'!F267</f>
        <v>0</v>
      </c>
      <c r="G121" s="239">
        <f>+'Actual Time'!G267</f>
        <v>0</v>
      </c>
      <c r="H121" s="237">
        <f>+'Actual Time'!H267</f>
        <v>0</v>
      </c>
      <c r="I121" s="238">
        <f>+'Actual Time'!I267</f>
        <v>0</v>
      </c>
      <c r="J121" s="238">
        <f>+'Actual Time'!J267</f>
        <v>0</v>
      </c>
      <c r="K121" s="238">
        <f>+'Actual Time'!K267</f>
        <v>0</v>
      </c>
      <c r="L121" s="238">
        <f>+'Actual Time'!L267</f>
        <v>0</v>
      </c>
      <c r="M121" s="238">
        <f>+'Actual Time'!M267</f>
        <v>0</v>
      </c>
      <c r="N121" s="238">
        <f>+'Actual Time'!N267</f>
        <v>0</v>
      </c>
      <c r="O121" s="238">
        <f>+'Actual Time'!O267</f>
        <v>0</v>
      </c>
      <c r="P121" s="240">
        <f>+'Actual Time'!P267</f>
        <v>0</v>
      </c>
      <c r="Q121" s="197"/>
      <c r="R121" s="252">
        <f t="shared" si="6"/>
        <v>0</v>
      </c>
    </row>
    <row r="122" spans="1:18" ht="15" customHeight="1" x14ac:dyDescent="0.25">
      <c r="A122" s="233"/>
      <c r="B122" s="234">
        <f>$B$35</f>
        <v>23</v>
      </c>
      <c r="C122" s="241" t="str">
        <f>$C$35</f>
        <v/>
      </c>
      <c r="D122" s="242"/>
      <c r="E122" s="237">
        <f>+'Actual Time'!E279</f>
        <v>0</v>
      </c>
      <c r="F122" s="238">
        <f>+'Actual Time'!F279</f>
        <v>0</v>
      </c>
      <c r="G122" s="239">
        <f>+'Actual Time'!G279</f>
        <v>0</v>
      </c>
      <c r="H122" s="237">
        <f>+'Actual Time'!H279</f>
        <v>0</v>
      </c>
      <c r="I122" s="238">
        <f>+'Actual Time'!I279</f>
        <v>0</v>
      </c>
      <c r="J122" s="238">
        <f>+'Actual Time'!J279</f>
        <v>0</v>
      </c>
      <c r="K122" s="238">
        <f>+'Actual Time'!K279</f>
        <v>0</v>
      </c>
      <c r="L122" s="238">
        <f>+'Actual Time'!L279</f>
        <v>0</v>
      </c>
      <c r="M122" s="238">
        <f>+'Actual Time'!M279</f>
        <v>0</v>
      </c>
      <c r="N122" s="238">
        <f>+'Actual Time'!N279</f>
        <v>0</v>
      </c>
      <c r="O122" s="238">
        <f>+'Actual Time'!O279</f>
        <v>0</v>
      </c>
      <c r="P122" s="240">
        <f>+'Actual Time'!P279</f>
        <v>0</v>
      </c>
      <c r="Q122" s="197"/>
      <c r="R122" s="252">
        <f t="shared" si="6"/>
        <v>0</v>
      </c>
    </row>
    <row r="123" spans="1:18" ht="15" customHeight="1" thickBot="1" x14ac:dyDescent="0.3">
      <c r="A123" s="243"/>
      <c r="B123" s="244">
        <f>$B$36</f>
        <v>24</v>
      </c>
      <c r="C123" s="245" t="str">
        <f>$C$36</f>
        <v/>
      </c>
      <c r="D123" s="246"/>
      <c r="E123" s="247">
        <f>+'Actual Time'!E291</f>
        <v>0</v>
      </c>
      <c r="F123" s="248">
        <f>+'Actual Time'!F291</f>
        <v>0</v>
      </c>
      <c r="G123" s="249">
        <f>+'Actual Time'!G291</f>
        <v>0</v>
      </c>
      <c r="H123" s="247">
        <f>+'Actual Time'!H291</f>
        <v>0</v>
      </c>
      <c r="I123" s="248">
        <f>+'Actual Time'!I291</f>
        <v>0</v>
      </c>
      <c r="J123" s="248">
        <f>+'Actual Time'!J291</f>
        <v>0</v>
      </c>
      <c r="K123" s="248">
        <f>+'Actual Time'!K291</f>
        <v>0</v>
      </c>
      <c r="L123" s="248">
        <f>+'Actual Time'!L291</f>
        <v>0</v>
      </c>
      <c r="M123" s="248">
        <f>+'Actual Time'!M291</f>
        <v>0</v>
      </c>
      <c r="N123" s="248">
        <f>+'Actual Time'!N291</f>
        <v>0</v>
      </c>
      <c r="O123" s="248">
        <f>+'Actual Time'!O291</f>
        <v>0</v>
      </c>
      <c r="P123" s="250">
        <f>+'Actual Time'!P291</f>
        <v>0</v>
      </c>
      <c r="Q123" s="197"/>
      <c r="R123" s="253">
        <f t="shared" si="6"/>
        <v>0</v>
      </c>
    </row>
    <row r="124" spans="1:18" ht="15.75" thickBot="1" x14ac:dyDescent="0.3">
      <c r="A124" s="198"/>
      <c r="B124" s="397"/>
      <c r="C124" s="200"/>
      <c r="D124" s="200"/>
      <c r="E124" s="201"/>
      <c r="F124" s="201"/>
      <c r="G124" s="201"/>
      <c r="H124" s="201"/>
      <c r="I124" s="201"/>
      <c r="J124" s="201"/>
      <c r="K124" s="201"/>
      <c r="L124" s="201"/>
      <c r="M124" s="201"/>
      <c r="N124" s="201"/>
      <c r="O124" s="201"/>
      <c r="P124" s="201"/>
      <c r="Q124" s="197"/>
      <c r="R124" s="197"/>
    </row>
    <row r="125" spans="1:18" ht="15" customHeight="1" thickBot="1" x14ac:dyDescent="0.25">
      <c r="A125" s="511" t="s">
        <v>132</v>
      </c>
      <c r="B125" s="512"/>
      <c r="C125" s="512"/>
      <c r="D125" s="512"/>
      <c r="E125" s="255">
        <f>SUM(E100:E123)</f>
        <v>0</v>
      </c>
      <c r="F125" s="256">
        <f t="shared" ref="F125:O125" si="7">SUM(F100:F123)</f>
        <v>0</v>
      </c>
      <c r="G125" s="256">
        <f t="shared" si="7"/>
        <v>0</v>
      </c>
      <c r="H125" s="256">
        <f t="shared" si="7"/>
        <v>0</v>
      </c>
      <c r="I125" s="256">
        <f t="shared" si="7"/>
        <v>0</v>
      </c>
      <c r="J125" s="256">
        <f t="shared" si="7"/>
        <v>0</v>
      </c>
      <c r="K125" s="256">
        <f t="shared" si="7"/>
        <v>0</v>
      </c>
      <c r="L125" s="256">
        <f t="shared" si="7"/>
        <v>0</v>
      </c>
      <c r="M125" s="256">
        <f t="shared" si="7"/>
        <v>0</v>
      </c>
      <c r="N125" s="256">
        <f t="shared" si="7"/>
        <v>0</v>
      </c>
      <c r="O125" s="256">
        <f t="shared" si="7"/>
        <v>0</v>
      </c>
      <c r="P125" s="257">
        <f>SUM(P100:P123)</f>
        <v>0</v>
      </c>
      <c r="Q125" s="9"/>
      <c r="R125" s="254">
        <f>SUM(R100:R123)</f>
        <v>0</v>
      </c>
    </row>
    <row r="126" spans="1:18" ht="11.25" customHeight="1" thickBot="1" x14ac:dyDescent="0.25">
      <c r="A126" s="205"/>
      <c r="B126" s="204"/>
      <c r="C126" s="204"/>
      <c r="D126" s="204"/>
      <c r="E126" s="197"/>
      <c r="F126" s="197"/>
      <c r="G126" s="197"/>
      <c r="H126" s="197"/>
      <c r="I126" s="197"/>
      <c r="J126" s="197"/>
      <c r="K126" s="197"/>
      <c r="L126" s="197"/>
      <c r="M126" s="197"/>
      <c r="N126" s="197"/>
      <c r="O126" s="197"/>
      <c r="P126" s="197"/>
      <c r="Q126" s="197"/>
      <c r="R126" s="197"/>
    </row>
    <row r="127" spans="1:18" ht="30" customHeight="1" thickBot="1" x14ac:dyDescent="0.25">
      <c r="A127" s="222">
        <v>5</v>
      </c>
      <c r="B127" s="517" t="s">
        <v>26</v>
      </c>
      <c r="C127" s="518"/>
      <c r="D127" s="519"/>
      <c r="E127" s="209"/>
      <c r="F127" s="210"/>
      <c r="G127" s="211"/>
      <c r="H127" s="209"/>
      <c r="I127" s="210"/>
      <c r="J127" s="210"/>
      <c r="K127" s="210"/>
      <c r="L127" s="210"/>
      <c r="M127" s="210"/>
      <c r="N127" s="210"/>
      <c r="O127" s="210"/>
      <c r="P127" s="211"/>
      <c r="Q127" s="197"/>
      <c r="R127" s="212"/>
    </row>
    <row r="128" spans="1:18" ht="30" customHeight="1" thickBot="1" x14ac:dyDescent="0.25">
      <c r="A128" s="221"/>
      <c r="B128" s="218" t="s">
        <v>129</v>
      </c>
      <c r="C128" s="220" t="s">
        <v>128</v>
      </c>
      <c r="D128" s="218"/>
      <c r="E128" s="215"/>
      <c r="F128" s="216"/>
      <c r="G128" s="217"/>
      <c r="H128" s="215"/>
      <c r="I128" s="216"/>
      <c r="J128" s="216"/>
      <c r="K128" s="216"/>
      <c r="L128" s="216"/>
      <c r="M128" s="216"/>
      <c r="N128" s="216"/>
      <c r="O128" s="216"/>
      <c r="P128" s="217"/>
      <c r="Q128" s="214"/>
      <c r="R128" s="219"/>
    </row>
    <row r="129" spans="1:18" ht="15" customHeight="1" x14ac:dyDescent="0.25">
      <c r="A129" s="227"/>
      <c r="B129" s="258">
        <f>$B$13</f>
        <v>1</v>
      </c>
      <c r="C129" s="228" t="str">
        <f>$C$13</f>
        <v/>
      </c>
      <c r="D129" s="228"/>
      <c r="E129" s="229">
        <f>+'Actual Time'!E16</f>
        <v>0</v>
      </c>
      <c r="F129" s="230">
        <f>+'Actual Time'!F16</f>
        <v>0</v>
      </c>
      <c r="G129" s="231">
        <f>+'Actual Time'!G16</f>
        <v>0</v>
      </c>
      <c r="H129" s="229">
        <f>+'Actual Time'!H16</f>
        <v>0</v>
      </c>
      <c r="I129" s="230">
        <f>+'Actual Time'!I16</f>
        <v>0</v>
      </c>
      <c r="J129" s="230">
        <f>+'Actual Time'!J16</f>
        <v>0</v>
      </c>
      <c r="K129" s="230">
        <f>+'Actual Time'!K16</f>
        <v>0</v>
      </c>
      <c r="L129" s="230">
        <f>+'Actual Time'!L16</f>
        <v>0</v>
      </c>
      <c r="M129" s="230">
        <f>+'Actual Time'!M16</f>
        <v>0</v>
      </c>
      <c r="N129" s="230">
        <f>+'Actual Time'!N16</f>
        <v>0</v>
      </c>
      <c r="O129" s="230">
        <f>+'Actual Time'!O16</f>
        <v>0</v>
      </c>
      <c r="P129" s="232">
        <f>+'Actual Time'!P16</f>
        <v>0</v>
      </c>
      <c r="Q129" s="197"/>
      <c r="R129" s="251">
        <f>SUM(E129:P129)</f>
        <v>0</v>
      </c>
    </row>
    <row r="130" spans="1:18" ht="15" customHeight="1" x14ac:dyDescent="0.25">
      <c r="A130" s="233"/>
      <c r="B130" s="234">
        <f>$B$14</f>
        <v>2</v>
      </c>
      <c r="C130" s="235" t="str">
        <f>$C$14</f>
        <v/>
      </c>
      <c r="D130" s="236"/>
      <c r="E130" s="237">
        <f>+'Actual Time'!E28</f>
        <v>0</v>
      </c>
      <c r="F130" s="238">
        <f>+'Actual Time'!F28</f>
        <v>0</v>
      </c>
      <c r="G130" s="239">
        <f>+'Actual Time'!G28</f>
        <v>0</v>
      </c>
      <c r="H130" s="237">
        <f>+'Actual Time'!H28</f>
        <v>0</v>
      </c>
      <c r="I130" s="238">
        <f>+'Actual Time'!I28</f>
        <v>0</v>
      </c>
      <c r="J130" s="238">
        <f>+'Actual Time'!J28</f>
        <v>0</v>
      </c>
      <c r="K130" s="238">
        <f>+'Actual Time'!K28</f>
        <v>0</v>
      </c>
      <c r="L130" s="238">
        <f>+'Actual Time'!L28</f>
        <v>0</v>
      </c>
      <c r="M130" s="238">
        <f>+'Actual Time'!M28</f>
        <v>0</v>
      </c>
      <c r="N130" s="238">
        <f>+'Actual Time'!N28</f>
        <v>0</v>
      </c>
      <c r="O130" s="238">
        <f>+'Actual Time'!O28</f>
        <v>0</v>
      </c>
      <c r="P130" s="240">
        <f>+'Actual Time'!P28</f>
        <v>0</v>
      </c>
      <c r="Q130" s="197"/>
      <c r="R130" s="252">
        <f>SUM(E130:P130)</f>
        <v>0</v>
      </c>
    </row>
    <row r="131" spans="1:18" ht="15" customHeight="1" x14ac:dyDescent="0.25">
      <c r="A131" s="233"/>
      <c r="B131" s="234">
        <f>$B$15</f>
        <v>3</v>
      </c>
      <c r="C131" s="235" t="str">
        <f>$C$15</f>
        <v/>
      </c>
      <c r="D131" s="236"/>
      <c r="E131" s="237">
        <f>+'Actual Time'!E40</f>
        <v>0</v>
      </c>
      <c r="F131" s="238">
        <f>+'Actual Time'!F40</f>
        <v>0</v>
      </c>
      <c r="G131" s="239">
        <f>+'Actual Time'!G40</f>
        <v>0</v>
      </c>
      <c r="H131" s="237">
        <f>+'Actual Time'!H40</f>
        <v>0</v>
      </c>
      <c r="I131" s="238">
        <f>+'Actual Time'!I40</f>
        <v>0</v>
      </c>
      <c r="J131" s="238">
        <f>+'Actual Time'!J40</f>
        <v>0</v>
      </c>
      <c r="K131" s="238">
        <f>+'Actual Time'!K40</f>
        <v>0</v>
      </c>
      <c r="L131" s="238">
        <f>+'Actual Time'!L40</f>
        <v>0</v>
      </c>
      <c r="M131" s="238">
        <f>+'Actual Time'!M40</f>
        <v>0</v>
      </c>
      <c r="N131" s="238">
        <f>+'Actual Time'!N40</f>
        <v>0</v>
      </c>
      <c r="O131" s="238">
        <f>+'Actual Time'!O40</f>
        <v>0</v>
      </c>
      <c r="P131" s="240">
        <f>+'Actual Time'!P40</f>
        <v>0</v>
      </c>
      <c r="Q131" s="197"/>
      <c r="R131" s="252">
        <f t="shared" ref="R131:R152" si="8">SUM(E131:P131)</f>
        <v>0</v>
      </c>
    </row>
    <row r="132" spans="1:18" ht="15" customHeight="1" x14ac:dyDescent="0.25">
      <c r="A132" s="233"/>
      <c r="B132" s="234">
        <f>$B$16</f>
        <v>4</v>
      </c>
      <c r="C132" s="235" t="str">
        <f>$C$16</f>
        <v/>
      </c>
      <c r="D132" s="236"/>
      <c r="E132" s="237">
        <f>+'Actual Time'!E52</f>
        <v>0</v>
      </c>
      <c r="F132" s="238">
        <f>+'Actual Time'!F52</f>
        <v>0</v>
      </c>
      <c r="G132" s="239">
        <f>+'Actual Time'!G52</f>
        <v>0</v>
      </c>
      <c r="H132" s="237">
        <f>+'Actual Time'!H52</f>
        <v>0</v>
      </c>
      <c r="I132" s="238">
        <f>+'Actual Time'!I52</f>
        <v>0</v>
      </c>
      <c r="J132" s="238">
        <f>+'Actual Time'!J52</f>
        <v>0</v>
      </c>
      <c r="K132" s="238">
        <f>+'Actual Time'!K52</f>
        <v>0</v>
      </c>
      <c r="L132" s="238">
        <f>+'Actual Time'!L52</f>
        <v>0</v>
      </c>
      <c r="M132" s="238">
        <f>+'Actual Time'!M52</f>
        <v>0</v>
      </c>
      <c r="N132" s="238">
        <f>+'Actual Time'!N52</f>
        <v>0</v>
      </c>
      <c r="O132" s="238">
        <f>+'Actual Time'!O52</f>
        <v>0</v>
      </c>
      <c r="P132" s="240">
        <f>+'Actual Time'!P52</f>
        <v>0</v>
      </c>
      <c r="Q132" s="197"/>
      <c r="R132" s="252">
        <f t="shared" si="8"/>
        <v>0</v>
      </c>
    </row>
    <row r="133" spans="1:18" ht="15" customHeight="1" x14ac:dyDescent="0.25">
      <c r="A133" s="233"/>
      <c r="B133" s="234">
        <f>$B$17</f>
        <v>5</v>
      </c>
      <c r="C133" s="235" t="str">
        <f>$C$17</f>
        <v/>
      </c>
      <c r="D133" s="236"/>
      <c r="E133" s="237">
        <f>+'Actual Time'!E64</f>
        <v>0</v>
      </c>
      <c r="F133" s="238">
        <f>+'Actual Time'!F64</f>
        <v>0</v>
      </c>
      <c r="G133" s="239">
        <f>+'Actual Time'!G64</f>
        <v>0</v>
      </c>
      <c r="H133" s="237">
        <f>+'Actual Time'!H64</f>
        <v>0</v>
      </c>
      <c r="I133" s="238">
        <f>+'Actual Time'!I64</f>
        <v>0</v>
      </c>
      <c r="J133" s="238">
        <f>+'Actual Time'!J64</f>
        <v>0</v>
      </c>
      <c r="K133" s="238">
        <f>+'Actual Time'!K64</f>
        <v>0</v>
      </c>
      <c r="L133" s="238">
        <f>+'Actual Time'!L64</f>
        <v>0</v>
      </c>
      <c r="M133" s="238">
        <f>+'Actual Time'!M64</f>
        <v>0</v>
      </c>
      <c r="N133" s="238">
        <f>+'Actual Time'!N64</f>
        <v>0</v>
      </c>
      <c r="O133" s="238">
        <f>+'Actual Time'!O64</f>
        <v>0</v>
      </c>
      <c r="P133" s="240">
        <f>+'Actual Time'!P64</f>
        <v>0</v>
      </c>
      <c r="Q133" s="197"/>
      <c r="R133" s="252">
        <f t="shared" si="8"/>
        <v>0</v>
      </c>
    </row>
    <row r="134" spans="1:18" ht="15" customHeight="1" x14ac:dyDescent="0.25">
      <c r="A134" s="233"/>
      <c r="B134" s="234">
        <f>$B$18</f>
        <v>6</v>
      </c>
      <c r="C134" s="235" t="str">
        <f>$C$18</f>
        <v/>
      </c>
      <c r="D134" s="236"/>
      <c r="E134" s="237">
        <f>+'Actual Time'!E76</f>
        <v>0</v>
      </c>
      <c r="F134" s="238">
        <f>+'Actual Time'!F76</f>
        <v>0</v>
      </c>
      <c r="G134" s="239">
        <f>+'Actual Time'!G76</f>
        <v>0</v>
      </c>
      <c r="H134" s="237">
        <f>+'Actual Time'!H76</f>
        <v>0</v>
      </c>
      <c r="I134" s="238">
        <f>+'Actual Time'!I76</f>
        <v>0</v>
      </c>
      <c r="J134" s="238">
        <f>+'Actual Time'!J76</f>
        <v>0</v>
      </c>
      <c r="K134" s="238">
        <f>+'Actual Time'!K76</f>
        <v>0</v>
      </c>
      <c r="L134" s="238">
        <f>+'Actual Time'!L76</f>
        <v>0</v>
      </c>
      <c r="M134" s="238">
        <f>+'Actual Time'!M76</f>
        <v>0</v>
      </c>
      <c r="N134" s="238">
        <f>+'Actual Time'!N76</f>
        <v>0</v>
      </c>
      <c r="O134" s="238">
        <f>+'Actual Time'!O76</f>
        <v>0</v>
      </c>
      <c r="P134" s="240">
        <f>+'Actual Time'!P76</f>
        <v>0</v>
      </c>
      <c r="Q134" s="197"/>
      <c r="R134" s="252">
        <f t="shared" si="8"/>
        <v>0</v>
      </c>
    </row>
    <row r="135" spans="1:18" ht="15" customHeight="1" x14ac:dyDescent="0.25">
      <c r="A135" s="233"/>
      <c r="B135" s="234">
        <f>$B$19</f>
        <v>7</v>
      </c>
      <c r="C135" s="235" t="str">
        <f>$C$19</f>
        <v/>
      </c>
      <c r="D135" s="236"/>
      <c r="E135" s="237">
        <f>+'Actual Time'!E88</f>
        <v>0</v>
      </c>
      <c r="F135" s="238">
        <f>+'Actual Time'!F88</f>
        <v>0</v>
      </c>
      <c r="G135" s="239">
        <f>+'Actual Time'!G88</f>
        <v>0</v>
      </c>
      <c r="H135" s="237">
        <f>+'Actual Time'!H88</f>
        <v>0</v>
      </c>
      <c r="I135" s="238">
        <f>+'Actual Time'!I88</f>
        <v>0</v>
      </c>
      <c r="J135" s="238">
        <f>+'Actual Time'!J88</f>
        <v>0</v>
      </c>
      <c r="K135" s="238">
        <f>+'Actual Time'!K88</f>
        <v>0</v>
      </c>
      <c r="L135" s="238">
        <f>+'Actual Time'!L88</f>
        <v>0</v>
      </c>
      <c r="M135" s="238">
        <f>+'Actual Time'!M88</f>
        <v>0</v>
      </c>
      <c r="N135" s="238">
        <f>+'Actual Time'!N88</f>
        <v>0</v>
      </c>
      <c r="O135" s="238">
        <f>+'Actual Time'!O88</f>
        <v>0</v>
      </c>
      <c r="P135" s="240">
        <f>+'Actual Time'!P88</f>
        <v>0</v>
      </c>
      <c r="Q135" s="197"/>
      <c r="R135" s="252">
        <f t="shared" si="8"/>
        <v>0</v>
      </c>
    </row>
    <row r="136" spans="1:18" ht="15" customHeight="1" x14ac:dyDescent="0.25">
      <c r="A136" s="233"/>
      <c r="B136" s="234">
        <f>$B$20</f>
        <v>8</v>
      </c>
      <c r="C136" s="235" t="str">
        <f>$C$20</f>
        <v/>
      </c>
      <c r="D136" s="236"/>
      <c r="E136" s="237">
        <f>+'Actual Time'!E100</f>
        <v>0</v>
      </c>
      <c r="F136" s="238">
        <f>+'Actual Time'!F100</f>
        <v>0</v>
      </c>
      <c r="G136" s="239">
        <f>+'Actual Time'!G100</f>
        <v>0</v>
      </c>
      <c r="H136" s="237">
        <f>+'Actual Time'!H100</f>
        <v>0</v>
      </c>
      <c r="I136" s="238">
        <f>+'Actual Time'!I100</f>
        <v>0</v>
      </c>
      <c r="J136" s="238">
        <f>+'Actual Time'!J100</f>
        <v>0</v>
      </c>
      <c r="K136" s="238">
        <f>+'Actual Time'!K100</f>
        <v>0</v>
      </c>
      <c r="L136" s="238">
        <f>+'Actual Time'!L100</f>
        <v>0</v>
      </c>
      <c r="M136" s="238">
        <f>+'Actual Time'!M100</f>
        <v>0</v>
      </c>
      <c r="N136" s="238">
        <f>+'Actual Time'!N100</f>
        <v>0</v>
      </c>
      <c r="O136" s="238">
        <f>+'Actual Time'!O100</f>
        <v>0</v>
      </c>
      <c r="P136" s="240">
        <f>+'Actual Time'!P100</f>
        <v>0</v>
      </c>
      <c r="Q136" s="197"/>
      <c r="R136" s="252">
        <f t="shared" si="8"/>
        <v>0</v>
      </c>
    </row>
    <row r="137" spans="1:18" ht="15" customHeight="1" x14ac:dyDescent="0.25">
      <c r="A137" s="233"/>
      <c r="B137" s="234">
        <f>$B$21</f>
        <v>9</v>
      </c>
      <c r="C137" s="235" t="str">
        <f>$C$21</f>
        <v/>
      </c>
      <c r="D137" s="236"/>
      <c r="E137" s="237">
        <f>+'Actual Time'!E112</f>
        <v>0</v>
      </c>
      <c r="F137" s="238">
        <f>+'Actual Time'!F112</f>
        <v>0</v>
      </c>
      <c r="G137" s="239">
        <f>+'Actual Time'!G112</f>
        <v>0</v>
      </c>
      <c r="H137" s="237">
        <f>+'Actual Time'!H112</f>
        <v>0</v>
      </c>
      <c r="I137" s="238">
        <f>+'Actual Time'!I112</f>
        <v>0</v>
      </c>
      <c r="J137" s="238">
        <f>+'Actual Time'!J112</f>
        <v>0</v>
      </c>
      <c r="K137" s="238">
        <f>+'Actual Time'!K112</f>
        <v>0</v>
      </c>
      <c r="L137" s="238">
        <f>+'Actual Time'!L112</f>
        <v>0</v>
      </c>
      <c r="M137" s="238">
        <f>+'Actual Time'!M112</f>
        <v>0</v>
      </c>
      <c r="N137" s="238">
        <f>+'Actual Time'!N112</f>
        <v>0</v>
      </c>
      <c r="O137" s="238">
        <f>+'Actual Time'!O112</f>
        <v>0</v>
      </c>
      <c r="P137" s="240">
        <f>+'Actual Time'!P112</f>
        <v>0</v>
      </c>
      <c r="Q137" s="197"/>
      <c r="R137" s="252">
        <f t="shared" si="8"/>
        <v>0</v>
      </c>
    </row>
    <row r="138" spans="1:18" ht="15" customHeight="1" x14ac:dyDescent="0.25">
      <c r="A138" s="233"/>
      <c r="B138" s="234">
        <f>$B$22</f>
        <v>10</v>
      </c>
      <c r="C138" s="235" t="str">
        <f>$C$22</f>
        <v/>
      </c>
      <c r="D138" s="236"/>
      <c r="E138" s="237">
        <f>+'Actual Time'!E124</f>
        <v>0</v>
      </c>
      <c r="F138" s="238">
        <f>+'Actual Time'!F124</f>
        <v>0</v>
      </c>
      <c r="G138" s="239">
        <f>+'Actual Time'!G124</f>
        <v>0</v>
      </c>
      <c r="H138" s="237">
        <f>+'Actual Time'!H124</f>
        <v>0</v>
      </c>
      <c r="I138" s="238">
        <f>+'Actual Time'!I124</f>
        <v>0</v>
      </c>
      <c r="J138" s="238">
        <f>+'Actual Time'!J124</f>
        <v>0</v>
      </c>
      <c r="K138" s="238">
        <f>+'Actual Time'!K124</f>
        <v>0</v>
      </c>
      <c r="L138" s="238">
        <f>+'Actual Time'!L124</f>
        <v>0</v>
      </c>
      <c r="M138" s="238">
        <f>+'Actual Time'!M124</f>
        <v>0</v>
      </c>
      <c r="N138" s="238">
        <f>+'Actual Time'!N124</f>
        <v>0</v>
      </c>
      <c r="O138" s="238">
        <f>+'Actual Time'!O124</f>
        <v>0</v>
      </c>
      <c r="P138" s="240">
        <f>+'Actual Time'!P124</f>
        <v>0</v>
      </c>
      <c r="Q138" s="197"/>
      <c r="R138" s="252">
        <f t="shared" si="8"/>
        <v>0</v>
      </c>
    </row>
    <row r="139" spans="1:18" ht="15" customHeight="1" x14ac:dyDescent="0.25">
      <c r="A139" s="233"/>
      <c r="B139" s="234">
        <f>$B$23</f>
        <v>11</v>
      </c>
      <c r="C139" s="235" t="str">
        <f>$C$23</f>
        <v/>
      </c>
      <c r="D139" s="236"/>
      <c r="E139" s="237">
        <f>+'Actual Time'!E136</f>
        <v>0</v>
      </c>
      <c r="F139" s="238">
        <f>+'Actual Time'!F136</f>
        <v>0</v>
      </c>
      <c r="G139" s="239">
        <f>+'Actual Time'!G136</f>
        <v>0</v>
      </c>
      <c r="H139" s="237">
        <f>+'Actual Time'!H136</f>
        <v>0</v>
      </c>
      <c r="I139" s="238">
        <f>+'Actual Time'!I136</f>
        <v>0</v>
      </c>
      <c r="J139" s="238">
        <f>+'Actual Time'!J136</f>
        <v>0</v>
      </c>
      <c r="K139" s="238">
        <f>+'Actual Time'!K136</f>
        <v>0</v>
      </c>
      <c r="L139" s="238">
        <f>+'Actual Time'!L136</f>
        <v>0</v>
      </c>
      <c r="M139" s="238">
        <f>+'Actual Time'!M136</f>
        <v>0</v>
      </c>
      <c r="N139" s="238">
        <f>+'Actual Time'!N136</f>
        <v>0</v>
      </c>
      <c r="O139" s="238">
        <f>+'Actual Time'!O136</f>
        <v>0</v>
      </c>
      <c r="P139" s="240">
        <f>+'Actual Time'!P136</f>
        <v>0</v>
      </c>
      <c r="Q139" s="197"/>
      <c r="R139" s="252">
        <f t="shared" si="8"/>
        <v>0</v>
      </c>
    </row>
    <row r="140" spans="1:18" ht="15" customHeight="1" x14ac:dyDescent="0.25">
      <c r="A140" s="233"/>
      <c r="B140" s="234">
        <f>$B$24</f>
        <v>12</v>
      </c>
      <c r="C140" s="235" t="str">
        <f>$C$24</f>
        <v/>
      </c>
      <c r="D140" s="236"/>
      <c r="E140" s="237">
        <f>+'Actual Time'!E148</f>
        <v>0</v>
      </c>
      <c r="F140" s="238">
        <f>+'Actual Time'!F148</f>
        <v>0</v>
      </c>
      <c r="G140" s="239">
        <f>+'Actual Time'!G148</f>
        <v>0</v>
      </c>
      <c r="H140" s="237">
        <f>+'Actual Time'!H148</f>
        <v>0</v>
      </c>
      <c r="I140" s="238">
        <f>+'Actual Time'!I148</f>
        <v>0</v>
      </c>
      <c r="J140" s="238">
        <f>+'Actual Time'!J148</f>
        <v>0</v>
      </c>
      <c r="K140" s="238">
        <f>+'Actual Time'!K148</f>
        <v>0</v>
      </c>
      <c r="L140" s="238">
        <f>+'Actual Time'!L148</f>
        <v>0</v>
      </c>
      <c r="M140" s="238">
        <f>+'Actual Time'!M148</f>
        <v>0</v>
      </c>
      <c r="N140" s="238">
        <f>+'Actual Time'!N148</f>
        <v>0</v>
      </c>
      <c r="O140" s="238">
        <f>+'Actual Time'!O148</f>
        <v>0</v>
      </c>
      <c r="P140" s="240">
        <f>+'Actual Time'!P148</f>
        <v>0</v>
      </c>
      <c r="Q140" s="197"/>
      <c r="R140" s="252">
        <f t="shared" si="8"/>
        <v>0</v>
      </c>
    </row>
    <row r="141" spans="1:18" ht="15" customHeight="1" x14ac:dyDescent="0.25">
      <c r="A141" s="233"/>
      <c r="B141" s="234">
        <f>$B$25</f>
        <v>13</v>
      </c>
      <c r="C141" s="235" t="str">
        <f>$C$25</f>
        <v/>
      </c>
      <c r="D141" s="236"/>
      <c r="E141" s="237">
        <f>+'Actual Time'!E160</f>
        <v>0</v>
      </c>
      <c r="F141" s="238">
        <f>+'Actual Time'!F160</f>
        <v>0</v>
      </c>
      <c r="G141" s="239">
        <f>+'Actual Time'!G160</f>
        <v>0</v>
      </c>
      <c r="H141" s="237">
        <f>+'Actual Time'!H160</f>
        <v>0</v>
      </c>
      <c r="I141" s="238">
        <f>+'Actual Time'!I160</f>
        <v>0</v>
      </c>
      <c r="J141" s="238">
        <f>+'Actual Time'!J160</f>
        <v>0</v>
      </c>
      <c r="K141" s="238">
        <f>+'Actual Time'!K160</f>
        <v>0</v>
      </c>
      <c r="L141" s="238">
        <f>+'Actual Time'!L160</f>
        <v>0</v>
      </c>
      <c r="M141" s="238">
        <f>+'Actual Time'!M160</f>
        <v>0</v>
      </c>
      <c r="N141" s="238">
        <f>+'Actual Time'!N160</f>
        <v>0</v>
      </c>
      <c r="O141" s="238">
        <f>+'Actual Time'!O160</f>
        <v>0</v>
      </c>
      <c r="P141" s="240">
        <f>+'Actual Time'!P160</f>
        <v>0</v>
      </c>
      <c r="Q141" s="197"/>
      <c r="R141" s="252">
        <f t="shared" si="8"/>
        <v>0</v>
      </c>
    </row>
    <row r="142" spans="1:18" ht="15" customHeight="1" x14ac:dyDescent="0.25">
      <c r="A142" s="233"/>
      <c r="B142" s="234">
        <f>$B$26</f>
        <v>14</v>
      </c>
      <c r="C142" s="235" t="str">
        <f>$C$26</f>
        <v/>
      </c>
      <c r="D142" s="236"/>
      <c r="E142" s="237">
        <f>+'Actual Time'!E172</f>
        <v>0</v>
      </c>
      <c r="F142" s="238">
        <f>+'Actual Time'!F172</f>
        <v>0</v>
      </c>
      <c r="G142" s="239">
        <f>+'Actual Time'!G172</f>
        <v>0</v>
      </c>
      <c r="H142" s="237">
        <f>+'Actual Time'!H172</f>
        <v>0</v>
      </c>
      <c r="I142" s="238">
        <f>+'Actual Time'!I172</f>
        <v>0</v>
      </c>
      <c r="J142" s="238">
        <f>+'Actual Time'!J172</f>
        <v>0</v>
      </c>
      <c r="K142" s="238">
        <f>+'Actual Time'!K172</f>
        <v>0</v>
      </c>
      <c r="L142" s="238">
        <f>+'Actual Time'!L172</f>
        <v>0</v>
      </c>
      <c r="M142" s="238">
        <f>+'Actual Time'!M172</f>
        <v>0</v>
      </c>
      <c r="N142" s="238">
        <f>+'Actual Time'!N172</f>
        <v>0</v>
      </c>
      <c r="O142" s="238">
        <f>+'Actual Time'!O172</f>
        <v>0</v>
      </c>
      <c r="P142" s="240">
        <f>+'Actual Time'!P172</f>
        <v>0</v>
      </c>
      <c r="Q142" s="197"/>
      <c r="R142" s="252">
        <f t="shared" si="8"/>
        <v>0</v>
      </c>
    </row>
    <row r="143" spans="1:18" ht="15" customHeight="1" x14ac:dyDescent="0.25">
      <c r="A143" s="233"/>
      <c r="B143" s="234">
        <f>$B$27</f>
        <v>15</v>
      </c>
      <c r="C143" s="235" t="str">
        <f>$C$27</f>
        <v/>
      </c>
      <c r="D143" s="236"/>
      <c r="E143" s="237">
        <f>+'Actual Time'!E184</f>
        <v>0</v>
      </c>
      <c r="F143" s="238">
        <f>+'Actual Time'!F184</f>
        <v>0</v>
      </c>
      <c r="G143" s="239">
        <f>+'Actual Time'!G184</f>
        <v>0</v>
      </c>
      <c r="H143" s="237">
        <f>+'Actual Time'!H184</f>
        <v>0</v>
      </c>
      <c r="I143" s="238">
        <f>+'Actual Time'!I184</f>
        <v>0</v>
      </c>
      <c r="J143" s="238">
        <f>+'Actual Time'!J184</f>
        <v>0</v>
      </c>
      <c r="K143" s="238">
        <f>+'Actual Time'!K184</f>
        <v>0</v>
      </c>
      <c r="L143" s="238">
        <f>+'Actual Time'!L184</f>
        <v>0</v>
      </c>
      <c r="M143" s="238">
        <f>+'Actual Time'!M184</f>
        <v>0</v>
      </c>
      <c r="N143" s="238">
        <f>+'Actual Time'!N184</f>
        <v>0</v>
      </c>
      <c r="O143" s="238">
        <f>+'Actual Time'!O184</f>
        <v>0</v>
      </c>
      <c r="P143" s="240">
        <f>+'Actual Time'!P184</f>
        <v>0</v>
      </c>
      <c r="Q143" s="197"/>
      <c r="R143" s="252">
        <f t="shared" si="8"/>
        <v>0</v>
      </c>
    </row>
    <row r="144" spans="1:18" ht="15" customHeight="1" x14ac:dyDescent="0.25">
      <c r="A144" s="233"/>
      <c r="B144" s="234">
        <f>$B$28</f>
        <v>16</v>
      </c>
      <c r="C144" s="235" t="str">
        <f>$C$28</f>
        <v/>
      </c>
      <c r="D144" s="236"/>
      <c r="E144" s="237">
        <f>+'Actual Time'!E196</f>
        <v>0</v>
      </c>
      <c r="F144" s="238">
        <f>+'Actual Time'!F196</f>
        <v>0</v>
      </c>
      <c r="G144" s="239">
        <f>+'Actual Time'!G196</f>
        <v>0</v>
      </c>
      <c r="H144" s="237">
        <f>+'Actual Time'!H196</f>
        <v>0</v>
      </c>
      <c r="I144" s="238">
        <f>+'Actual Time'!I196</f>
        <v>0</v>
      </c>
      <c r="J144" s="238">
        <f>+'Actual Time'!J196</f>
        <v>0</v>
      </c>
      <c r="K144" s="238">
        <f>+'Actual Time'!K196</f>
        <v>0</v>
      </c>
      <c r="L144" s="238">
        <f>+'Actual Time'!L196</f>
        <v>0</v>
      </c>
      <c r="M144" s="238">
        <f>+'Actual Time'!M196</f>
        <v>0</v>
      </c>
      <c r="N144" s="238">
        <f>+'Actual Time'!N196</f>
        <v>0</v>
      </c>
      <c r="O144" s="238">
        <f>+'Actual Time'!O196</f>
        <v>0</v>
      </c>
      <c r="P144" s="240">
        <f>+'Actual Time'!P196</f>
        <v>0</v>
      </c>
      <c r="Q144" s="197"/>
      <c r="R144" s="252">
        <f t="shared" si="8"/>
        <v>0</v>
      </c>
    </row>
    <row r="145" spans="1:18" ht="15" customHeight="1" x14ac:dyDescent="0.25">
      <c r="A145" s="233"/>
      <c r="B145" s="234">
        <f>$B$29</f>
        <v>17</v>
      </c>
      <c r="C145" s="235" t="str">
        <f>$C$29</f>
        <v/>
      </c>
      <c r="D145" s="236"/>
      <c r="E145" s="237">
        <f>+'Actual Time'!E208</f>
        <v>0</v>
      </c>
      <c r="F145" s="238">
        <f>+'Actual Time'!F208</f>
        <v>0</v>
      </c>
      <c r="G145" s="239">
        <f>+'Actual Time'!G208</f>
        <v>0</v>
      </c>
      <c r="H145" s="237">
        <f>+'Actual Time'!H208</f>
        <v>0</v>
      </c>
      <c r="I145" s="238">
        <f>+'Actual Time'!I208</f>
        <v>0</v>
      </c>
      <c r="J145" s="238">
        <f>+'Actual Time'!J208</f>
        <v>0</v>
      </c>
      <c r="K145" s="238">
        <f>+'Actual Time'!K208</f>
        <v>0</v>
      </c>
      <c r="L145" s="238">
        <f>+'Actual Time'!L208</f>
        <v>0</v>
      </c>
      <c r="M145" s="238">
        <f>+'Actual Time'!M208</f>
        <v>0</v>
      </c>
      <c r="N145" s="238">
        <f>+'Actual Time'!N208</f>
        <v>0</v>
      </c>
      <c r="O145" s="238">
        <f>+'Actual Time'!O208</f>
        <v>0</v>
      </c>
      <c r="P145" s="240">
        <f>+'Actual Time'!P208</f>
        <v>0</v>
      </c>
      <c r="Q145" s="197"/>
      <c r="R145" s="252">
        <f t="shared" si="8"/>
        <v>0</v>
      </c>
    </row>
    <row r="146" spans="1:18" ht="15" customHeight="1" x14ac:dyDescent="0.25">
      <c r="A146" s="233"/>
      <c r="B146" s="234">
        <f>$B$30</f>
        <v>18</v>
      </c>
      <c r="C146" s="235" t="str">
        <f>$C$30</f>
        <v/>
      </c>
      <c r="D146" s="236"/>
      <c r="E146" s="237">
        <f>+'Actual Time'!E220</f>
        <v>0</v>
      </c>
      <c r="F146" s="238">
        <f>+'Actual Time'!F220</f>
        <v>0</v>
      </c>
      <c r="G146" s="239">
        <f>+'Actual Time'!G220</f>
        <v>0</v>
      </c>
      <c r="H146" s="237">
        <f>+'Actual Time'!H220</f>
        <v>0</v>
      </c>
      <c r="I146" s="238">
        <f>+'Actual Time'!I220</f>
        <v>0</v>
      </c>
      <c r="J146" s="238">
        <f>+'Actual Time'!J220</f>
        <v>0</v>
      </c>
      <c r="K146" s="238">
        <f>+'Actual Time'!K220</f>
        <v>0</v>
      </c>
      <c r="L146" s="238">
        <f>+'Actual Time'!L220</f>
        <v>0</v>
      </c>
      <c r="M146" s="238">
        <f>+'Actual Time'!M220</f>
        <v>0</v>
      </c>
      <c r="N146" s="238">
        <f>+'Actual Time'!N220</f>
        <v>0</v>
      </c>
      <c r="O146" s="238">
        <f>+'Actual Time'!O220</f>
        <v>0</v>
      </c>
      <c r="P146" s="240">
        <f>+'Actual Time'!P220</f>
        <v>0</v>
      </c>
      <c r="Q146" s="197"/>
      <c r="R146" s="252">
        <f t="shared" si="8"/>
        <v>0</v>
      </c>
    </row>
    <row r="147" spans="1:18" ht="15" customHeight="1" x14ac:dyDescent="0.25">
      <c r="A147" s="233"/>
      <c r="B147" s="234">
        <f>$B$31</f>
        <v>19</v>
      </c>
      <c r="C147" s="235" t="str">
        <f>$C$31</f>
        <v/>
      </c>
      <c r="D147" s="236"/>
      <c r="E147" s="237">
        <f>+'Actual Time'!E232</f>
        <v>0</v>
      </c>
      <c r="F147" s="238">
        <f>+'Actual Time'!F232</f>
        <v>0</v>
      </c>
      <c r="G147" s="239">
        <f>+'Actual Time'!G232</f>
        <v>0</v>
      </c>
      <c r="H147" s="237">
        <f>+'Actual Time'!H232</f>
        <v>0</v>
      </c>
      <c r="I147" s="238">
        <f>+'Actual Time'!I232</f>
        <v>0</v>
      </c>
      <c r="J147" s="238">
        <f>+'Actual Time'!J232</f>
        <v>0</v>
      </c>
      <c r="K147" s="238">
        <f>+'Actual Time'!K232</f>
        <v>0</v>
      </c>
      <c r="L147" s="238">
        <f>+'Actual Time'!L232</f>
        <v>0</v>
      </c>
      <c r="M147" s="238">
        <f>+'Actual Time'!M232</f>
        <v>0</v>
      </c>
      <c r="N147" s="238">
        <f>+'Actual Time'!N232</f>
        <v>0</v>
      </c>
      <c r="O147" s="238">
        <f>+'Actual Time'!O232</f>
        <v>0</v>
      </c>
      <c r="P147" s="240">
        <f>+'Actual Time'!P232</f>
        <v>0</v>
      </c>
      <c r="Q147" s="197"/>
      <c r="R147" s="252">
        <f t="shared" si="8"/>
        <v>0</v>
      </c>
    </row>
    <row r="148" spans="1:18" ht="15" customHeight="1" x14ac:dyDescent="0.25">
      <c r="A148" s="233"/>
      <c r="B148" s="234">
        <f>$B$32</f>
        <v>20</v>
      </c>
      <c r="C148" s="235" t="str">
        <f>$C$32</f>
        <v/>
      </c>
      <c r="D148" s="236"/>
      <c r="E148" s="237">
        <f>+'Actual Time'!E244</f>
        <v>0</v>
      </c>
      <c r="F148" s="238">
        <f>+'Actual Time'!F244</f>
        <v>0</v>
      </c>
      <c r="G148" s="239">
        <f>+'Actual Time'!G244</f>
        <v>0</v>
      </c>
      <c r="H148" s="237">
        <f>+'Actual Time'!H244</f>
        <v>0</v>
      </c>
      <c r="I148" s="238">
        <f>+'Actual Time'!I244</f>
        <v>0</v>
      </c>
      <c r="J148" s="238">
        <f>+'Actual Time'!J244</f>
        <v>0</v>
      </c>
      <c r="K148" s="238">
        <f>+'Actual Time'!K244</f>
        <v>0</v>
      </c>
      <c r="L148" s="238">
        <f>+'Actual Time'!L244</f>
        <v>0</v>
      </c>
      <c r="M148" s="238">
        <f>+'Actual Time'!M244</f>
        <v>0</v>
      </c>
      <c r="N148" s="238">
        <f>+'Actual Time'!N244</f>
        <v>0</v>
      </c>
      <c r="O148" s="238">
        <f>+'Actual Time'!O244</f>
        <v>0</v>
      </c>
      <c r="P148" s="240">
        <f>+'Actual Time'!P244</f>
        <v>0</v>
      </c>
      <c r="Q148" s="197"/>
      <c r="R148" s="252">
        <f t="shared" si="8"/>
        <v>0</v>
      </c>
    </row>
    <row r="149" spans="1:18" ht="15" customHeight="1" x14ac:dyDescent="0.25">
      <c r="A149" s="233"/>
      <c r="B149" s="234">
        <f>$B$33</f>
        <v>21</v>
      </c>
      <c r="C149" s="235" t="str">
        <f>$C$33</f>
        <v/>
      </c>
      <c r="D149" s="236"/>
      <c r="E149" s="237">
        <f>+'Actual Time'!E256</f>
        <v>0</v>
      </c>
      <c r="F149" s="238">
        <f>+'Actual Time'!F256</f>
        <v>0</v>
      </c>
      <c r="G149" s="239">
        <f>+'Actual Time'!G256</f>
        <v>0</v>
      </c>
      <c r="H149" s="237">
        <f>+'Actual Time'!H256</f>
        <v>0</v>
      </c>
      <c r="I149" s="238">
        <f>+'Actual Time'!I256</f>
        <v>0</v>
      </c>
      <c r="J149" s="238">
        <f>+'Actual Time'!J256</f>
        <v>0</v>
      </c>
      <c r="K149" s="238">
        <f>+'Actual Time'!K256</f>
        <v>0</v>
      </c>
      <c r="L149" s="238">
        <f>+'Actual Time'!L256</f>
        <v>0</v>
      </c>
      <c r="M149" s="238">
        <f>+'Actual Time'!M256</f>
        <v>0</v>
      </c>
      <c r="N149" s="238">
        <f>+'Actual Time'!N256</f>
        <v>0</v>
      </c>
      <c r="O149" s="238">
        <f>+'Actual Time'!O256</f>
        <v>0</v>
      </c>
      <c r="P149" s="240">
        <f>+'Actual Time'!P256</f>
        <v>0</v>
      </c>
      <c r="Q149" s="197"/>
      <c r="R149" s="252">
        <f t="shared" si="8"/>
        <v>0</v>
      </c>
    </row>
    <row r="150" spans="1:18" ht="15" customHeight="1" x14ac:dyDescent="0.25">
      <c r="A150" s="233"/>
      <c r="B150" s="234">
        <f>$B$34</f>
        <v>22</v>
      </c>
      <c r="C150" s="235" t="str">
        <f>$C$34</f>
        <v/>
      </c>
      <c r="D150" s="236"/>
      <c r="E150" s="237">
        <f>+'Actual Time'!E268</f>
        <v>0</v>
      </c>
      <c r="F150" s="238">
        <f>+'Actual Time'!F268</f>
        <v>0</v>
      </c>
      <c r="G150" s="239">
        <f>+'Actual Time'!G268</f>
        <v>0</v>
      </c>
      <c r="H150" s="237">
        <f>+'Actual Time'!H268</f>
        <v>0</v>
      </c>
      <c r="I150" s="238">
        <f>+'Actual Time'!I268</f>
        <v>0</v>
      </c>
      <c r="J150" s="238">
        <f>+'Actual Time'!J268</f>
        <v>0</v>
      </c>
      <c r="K150" s="238">
        <f>+'Actual Time'!K268</f>
        <v>0</v>
      </c>
      <c r="L150" s="238">
        <f>+'Actual Time'!L268</f>
        <v>0</v>
      </c>
      <c r="M150" s="238">
        <f>+'Actual Time'!M268</f>
        <v>0</v>
      </c>
      <c r="N150" s="238">
        <f>+'Actual Time'!N268</f>
        <v>0</v>
      </c>
      <c r="O150" s="238">
        <f>+'Actual Time'!O268</f>
        <v>0</v>
      </c>
      <c r="P150" s="240">
        <f>+'Actual Time'!P268</f>
        <v>0</v>
      </c>
      <c r="Q150" s="197"/>
      <c r="R150" s="252">
        <f t="shared" si="8"/>
        <v>0</v>
      </c>
    </row>
    <row r="151" spans="1:18" ht="15" customHeight="1" x14ac:dyDescent="0.25">
      <c r="A151" s="233"/>
      <c r="B151" s="234">
        <f>$B$35</f>
        <v>23</v>
      </c>
      <c r="C151" s="241" t="str">
        <f>$C$35</f>
        <v/>
      </c>
      <c r="D151" s="242"/>
      <c r="E151" s="237">
        <f>+'Actual Time'!E280</f>
        <v>0</v>
      </c>
      <c r="F151" s="238">
        <f>+'Actual Time'!F280</f>
        <v>0</v>
      </c>
      <c r="G151" s="239">
        <f>+'Actual Time'!G280</f>
        <v>0</v>
      </c>
      <c r="H151" s="237">
        <f>+'Actual Time'!H280</f>
        <v>0</v>
      </c>
      <c r="I151" s="238">
        <f>+'Actual Time'!I280</f>
        <v>0</v>
      </c>
      <c r="J151" s="238">
        <f>+'Actual Time'!J280</f>
        <v>0</v>
      </c>
      <c r="K151" s="238">
        <f>+'Actual Time'!K280</f>
        <v>0</v>
      </c>
      <c r="L151" s="238">
        <f>+'Actual Time'!L280</f>
        <v>0</v>
      </c>
      <c r="M151" s="238">
        <f>+'Actual Time'!M280</f>
        <v>0</v>
      </c>
      <c r="N151" s="238">
        <f>+'Actual Time'!N280</f>
        <v>0</v>
      </c>
      <c r="O151" s="238">
        <f>+'Actual Time'!O280</f>
        <v>0</v>
      </c>
      <c r="P151" s="240">
        <f>+'Actual Time'!P280</f>
        <v>0</v>
      </c>
      <c r="Q151" s="197"/>
      <c r="R151" s="252">
        <f t="shared" si="8"/>
        <v>0</v>
      </c>
    </row>
    <row r="152" spans="1:18" ht="15" customHeight="1" thickBot="1" x14ac:dyDescent="0.3">
      <c r="A152" s="243"/>
      <c r="B152" s="244">
        <f>$B$36</f>
        <v>24</v>
      </c>
      <c r="C152" s="245" t="str">
        <f>$C$36</f>
        <v/>
      </c>
      <c r="D152" s="246"/>
      <c r="E152" s="247">
        <f>+'Actual Time'!E292</f>
        <v>0</v>
      </c>
      <c r="F152" s="248">
        <f>+'Actual Time'!F292</f>
        <v>0</v>
      </c>
      <c r="G152" s="249">
        <f>+'Actual Time'!G292</f>
        <v>0</v>
      </c>
      <c r="H152" s="247">
        <f>+'Actual Time'!H292</f>
        <v>0</v>
      </c>
      <c r="I152" s="248">
        <f>+'Actual Time'!I292</f>
        <v>0</v>
      </c>
      <c r="J152" s="248">
        <f>+'Actual Time'!J292</f>
        <v>0</v>
      </c>
      <c r="K152" s="248">
        <f>+'Actual Time'!K292</f>
        <v>0</v>
      </c>
      <c r="L152" s="248">
        <f>+'Actual Time'!L292</f>
        <v>0</v>
      </c>
      <c r="M152" s="248">
        <f>+'Actual Time'!M292</f>
        <v>0</v>
      </c>
      <c r="N152" s="248">
        <f>+'Actual Time'!N292</f>
        <v>0</v>
      </c>
      <c r="O152" s="248">
        <f>+'Actual Time'!O292</f>
        <v>0</v>
      </c>
      <c r="P152" s="250">
        <f>+'Actual Time'!P292</f>
        <v>0</v>
      </c>
      <c r="Q152" s="197"/>
      <c r="R152" s="253">
        <f t="shared" si="8"/>
        <v>0</v>
      </c>
    </row>
    <row r="153" spans="1:18" ht="15.75" thickBot="1" x14ac:dyDescent="0.3">
      <c r="A153" s="198"/>
      <c r="B153" s="397"/>
      <c r="C153" s="200"/>
      <c r="D153" s="200"/>
      <c r="E153" s="201"/>
      <c r="F153" s="201"/>
      <c r="G153" s="201"/>
      <c r="H153" s="201"/>
      <c r="I153" s="201"/>
      <c r="J153" s="201"/>
      <c r="K153" s="201"/>
      <c r="L153" s="201"/>
      <c r="M153" s="201"/>
      <c r="N153" s="201"/>
      <c r="O153" s="201"/>
      <c r="P153" s="201"/>
      <c r="Q153" s="197"/>
      <c r="R153" s="197"/>
    </row>
    <row r="154" spans="1:18" ht="15" customHeight="1" thickBot="1" x14ac:dyDescent="0.25">
      <c r="A154" s="511" t="s">
        <v>134</v>
      </c>
      <c r="B154" s="512"/>
      <c r="C154" s="512"/>
      <c r="D154" s="512"/>
      <c r="E154" s="255">
        <f>SUM(E129:E152)</f>
        <v>0</v>
      </c>
      <c r="F154" s="256">
        <f t="shared" ref="F154:O154" si="9">SUM(F129:F152)</f>
        <v>0</v>
      </c>
      <c r="G154" s="256">
        <f t="shared" si="9"/>
        <v>0</v>
      </c>
      <c r="H154" s="256">
        <f t="shared" si="9"/>
        <v>0</v>
      </c>
      <c r="I154" s="256">
        <f t="shared" si="9"/>
        <v>0</v>
      </c>
      <c r="J154" s="256">
        <f t="shared" si="9"/>
        <v>0</v>
      </c>
      <c r="K154" s="256">
        <f t="shared" si="9"/>
        <v>0</v>
      </c>
      <c r="L154" s="256">
        <f t="shared" si="9"/>
        <v>0</v>
      </c>
      <c r="M154" s="256">
        <f t="shared" si="9"/>
        <v>0</v>
      </c>
      <c r="N154" s="256">
        <f t="shared" si="9"/>
        <v>0</v>
      </c>
      <c r="O154" s="256">
        <f t="shared" si="9"/>
        <v>0</v>
      </c>
      <c r="P154" s="257">
        <f>SUM(P129:P152)</f>
        <v>0</v>
      </c>
      <c r="Q154" s="9"/>
      <c r="R154" s="254">
        <f>SUM(R129:R152)</f>
        <v>0</v>
      </c>
    </row>
    <row r="155" spans="1:18" ht="15.75" customHeight="1" thickBot="1" x14ac:dyDescent="0.25">
      <c r="A155" s="205"/>
      <c r="B155" s="204"/>
      <c r="C155" s="204"/>
      <c r="D155" s="204"/>
      <c r="E155" s="197"/>
      <c r="F155" s="197"/>
      <c r="G155" s="197"/>
      <c r="H155" s="197"/>
      <c r="I155" s="197"/>
      <c r="J155" s="197"/>
      <c r="K155" s="197"/>
      <c r="L155" s="197"/>
      <c r="M155" s="197"/>
      <c r="N155" s="197"/>
      <c r="O155" s="197"/>
      <c r="P155" s="197"/>
      <c r="Q155" s="197"/>
      <c r="R155" s="197"/>
    </row>
    <row r="156" spans="1:18" ht="15" customHeight="1" thickBot="1" x14ac:dyDescent="0.25">
      <c r="A156" s="222">
        <v>6</v>
      </c>
      <c r="B156" s="517" t="s">
        <v>27</v>
      </c>
      <c r="C156" s="518"/>
      <c r="D156" s="519"/>
      <c r="E156" s="209"/>
      <c r="F156" s="210"/>
      <c r="G156" s="211"/>
      <c r="H156" s="209"/>
      <c r="I156" s="210"/>
      <c r="J156" s="210"/>
      <c r="K156" s="210"/>
      <c r="L156" s="210"/>
      <c r="M156" s="210"/>
      <c r="N156" s="210"/>
      <c r="O156" s="210"/>
      <c r="P156" s="211"/>
      <c r="Q156" s="197"/>
      <c r="R156" s="212"/>
    </row>
    <row r="157" spans="1:18" ht="15" customHeight="1" thickBot="1" x14ac:dyDescent="0.25">
      <c r="A157" s="221"/>
      <c r="B157" s="218" t="s">
        <v>129</v>
      </c>
      <c r="C157" s="220" t="s">
        <v>128</v>
      </c>
      <c r="D157" s="218"/>
      <c r="E157" s="215"/>
      <c r="F157" s="216"/>
      <c r="G157" s="217"/>
      <c r="H157" s="215"/>
      <c r="I157" s="216"/>
      <c r="J157" s="216"/>
      <c r="K157" s="216"/>
      <c r="L157" s="216"/>
      <c r="M157" s="216"/>
      <c r="N157" s="216"/>
      <c r="O157" s="216"/>
      <c r="P157" s="217"/>
      <c r="Q157" s="214"/>
      <c r="R157" s="219"/>
    </row>
    <row r="158" spans="1:18" ht="15" customHeight="1" x14ac:dyDescent="0.25">
      <c r="A158" s="227"/>
      <c r="B158" s="258">
        <f>$B$13</f>
        <v>1</v>
      </c>
      <c r="C158" s="228" t="str">
        <f>$C$13</f>
        <v/>
      </c>
      <c r="D158" s="228"/>
      <c r="E158" s="229">
        <f>+'Actual Time'!E17</f>
        <v>0</v>
      </c>
      <c r="F158" s="230">
        <f>+'Actual Time'!F17</f>
        <v>0</v>
      </c>
      <c r="G158" s="231">
        <f>+'Actual Time'!G17</f>
        <v>0</v>
      </c>
      <c r="H158" s="229">
        <f>+'Actual Time'!H17</f>
        <v>0</v>
      </c>
      <c r="I158" s="230">
        <f>+'Actual Time'!I17</f>
        <v>0</v>
      </c>
      <c r="J158" s="230">
        <f>+'Actual Time'!J17</f>
        <v>0</v>
      </c>
      <c r="K158" s="230">
        <f>+'Actual Time'!K17</f>
        <v>0</v>
      </c>
      <c r="L158" s="230">
        <f>+'Actual Time'!L17</f>
        <v>0</v>
      </c>
      <c r="M158" s="230">
        <f>+'Actual Time'!M17</f>
        <v>0</v>
      </c>
      <c r="N158" s="230">
        <f>+'Actual Time'!N17</f>
        <v>0</v>
      </c>
      <c r="O158" s="230">
        <f>+'Actual Time'!O17</f>
        <v>0</v>
      </c>
      <c r="P158" s="232">
        <f>+'Actual Time'!P17</f>
        <v>0</v>
      </c>
      <c r="Q158" s="197"/>
      <c r="R158" s="251">
        <f>SUM(E158:P158)</f>
        <v>0</v>
      </c>
    </row>
    <row r="159" spans="1:18" ht="15" customHeight="1" x14ac:dyDescent="0.25">
      <c r="A159" s="233"/>
      <c r="B159" s="234">
        <f>$B$14</f>
        <v>2</v>
      </c>
      <c r="C159" s="235" t="str">
        <f>$C$14</f>
        <v/>
      </c>
      <c r="D159" s="236"/>
      <c r="E159" s="237">
        <f>+'Actual Time'!E29</f>
        <v>0</v>
      </c>
      <c r="F159" s="238">
        <f>+'Actual Time'!F29</f>
        <v>0</v>
      </c>
      <c r="G159" s="239">
        <f>+'Actual Time'!G29</f>
        <v>0</v>
      </c>
      <c r="H159" s="237">
        <f>+'Actual Time'!H29</f>
        <v>0</v>
      </c>
      <c r="I159" s="238">
        <f>+'Actual Time'!I29</f>
        <v>0</v>
      </c>
      <c r="J159" s="238">
        <f>+'Actual Time'!J29</f>
        <v>0</v>
      </c>
      <c r="K159" s="238">
        <f>+'Actual Time'!K29</f>
        <v>0</v>
      </c>
      <c r="L159" s="238">
        <f>+'Actual Time'!L29</f>
        <v>0</v>
      </c>
      <c r="M159" s="238">
        <f>+'Actual Time'!M29</f>
        <v>0</v>
      </c>
      <c r="N159" s="238">
        <f>+'Actual Time'!N29</f>
        <v>0</v>
      </c>
      <c r="O159" s="238">
        <f>+'Actual Time'!O29</f>
        <v>0</v>
      </c>
      <c r="P159" s="240">
        <f>+'Actual Time'!P29</f>
        <v>0</v>
      </c>
      <c r="Q159" s="197"/>
      <c r="R159" s="252">
        <f>SUM(E159:P159)</f>
        <v>0</v>
      </c>
    </row>
    <row r="160" spans="1:18" ht="15" customHeight="1" x14ac:dyDescent="0.25">
      <c r="A160" s="233"/>
      <c r="B160" s="234">
        <f>$B$15</f>
        <v>3</v>
      </c>
      <c r="C160" s="235" t="str">
        <f>$C$15</f>
        <v/>
      </c>
      <c r="D160" s="236"/>
      <c r="E160" s="237">
        <f>+'Actual Time'!E41</f>
        <v>0</v>
      </c>
      <c r="F160" s="238">
        <f>+'Actual Time'!F41</f>
        <v>0</v>
      </c>
      <c r="G160" s="239">
        <f>+'Actual Time'!G41</f>
        <v>0</v>
      </c>
      <c r="H160" s="237">
        <f>+'Actual Time'!H41</f>
        <v>0</v>
      </c>
      <c r="I160" s="238">
        <f>+'Actual Time'!I41</f>
        <v>0</v>
      </c>
      <c r="J160" s="238">
        <f>+'Actual Time'!J41</f>
        <v>0</v>
      </c>
      <c r="K160" s="238">
        <f>+'Actual Time'!K41</f>
        <v>0</v>
      </c>
      <c r="L160" s="238">
        <f>+'Actual Time'!L41</f>
        <v>0</v>
      </c>
      <c r="M160" s="238">
        <f>+'Actual Time'!M41</f>
        <v>0</v>
      </c>
      <c r="N160" s="238">
        <f>+'Actual Time'!N41</f>
        <v>0</v>
      </c>
      <c r="O160" s="238">
        <f>+'Actual Time'!O41</f>
        <v>0</v>
      </c>
      <c r="P160" s="240">
        <f>+'Actual Time'!P41</f>
        <v>0</v>
      </c>
      <c r="Q160" s="197"/>
      <c r="R160" s="252">
        <f t="shared" ref="R160:R181" si="10">SUM(E160:P160)</f>
        <v>0</v>
      </c>
    </row>
    <row r="161" spans="1:18" ht="15" customHeight="1" x14ac:dyDescent="0.25">
      <c r="A161" s="233"/>
      <c r="B161" s="234">
        <f>$B$16</f>
        <v>4</v>
      </c>
      <c r="C161" s="235" t="str">
        <f>$C$16</f>
        <v/>
      </c>
      <c r="D161" s="236"/>
      <c r="E161" s="237">
        <f>+'Actual Time'!E53</f>
        <v>0</v>
      </c>
      <c r="F161" s="238">
        <f>+'Actual Time'!F53</f>
        <v>0</v>
      </c>
      <c r="G161" s="239">
        <f>+'Actual Time'!G53</f>
        <v>0</v>
      </c>
      <c r="H161" s="237">
        <f>+'Actual Time'!H53</f>
        <v>0</v>
      </c>
      <c r="I161" s="238">
        <f>+'Actual Time'!I53</f>
        <v>0</v>
      </c>
      <c r="J161" s="238">
        <f>+'Actual Time'!J53</f>
        <v>0</v>
      </c>
      <c r="K161" s="238">
        <f>+'Actual Time'!K53</f>
        <v>0</v>
      </c>
      <c r="L161" s="238">
        <f>+'Actual Time'!L53</f>
        <v>0</v>
      </c>
      <c r="M161" s="238">
        <f>+'Actual Time'!M53</f>
        <v>0</v>
      </c>
      <c r="N161" s="238">
        <f>+'Actual Time'!N53</f>
        <v>0</v>
      </c>
      <c r="O161" s="238">
        <f>+'Actual Time'!O53</f>
        <v>0</v>
      </c>
      <c r="P161" s="240">
        <f>+'Actual Time'!P53</f>
        <v>0</v>
      </c>
      <c r="Q161" s="197"/>
      <c r="R161" s="252">
        <f t="shared" si="10"/>
        <v>0</v>
      </c>
    </row>
    <row r="162" spans="1:18" ht="15" customHeight="1" x14ac:dyDescent="0.25">
      <c r="A162" s="233"/>
      <c r="B162" s="234">
        <f>$B$17</f>
        <v>5</v>
      </c>
      <c r="C162" s="235" t="str">
        <f>$C$17</f>
        <v/>
      </c>
      <c r="D162" s="236"/>
      <c r="E162" s="237">
        <f>+'Actual Time'!E65</f>
        <v>0</v>
      </c>
      <c r="F162" s="238">
        <f>+'Actual Time'!F65</f>
        <v>0</v>
      </c>
      <c r="G162" s="239">
        <f>+'Actual Time'!G65</f>
        <v>0</v>
      </c>
      <c r="H162" s="237">
        <f>+'Actual Time'!H65</f>
        <v>0</v>
      </c>
      <c r="I162" s="238">
        <f>+'Actual Time'!I65</f>
        <v>0</v>
      </c>
      <c r="J162" s="238">
        <f>+'Actual Time'!J65</f>
        <v>0</v>
      </c>
      <c r="K162" s="238">
        <f>+'Actual Time'!K65</f>
        <v>0</v>
      </c>
      <c r="L162" s="238">
        <f>+'Actual Time'!L65</f>
        <v>0</v>
      </c>
      <c r="M162" s="238">
        <f>+'Actual Time'!M65</f>
        <v>0</v>
      </c>
      <c r="N162" s="238">
        <f>+'Actual Time'!N65</f>
        <v>0</v>
      </c>
      <c r="O162" s="238">
        <f>+'Actual Time'!O65</f>
        <v>0</v>
      </c>
      <c r="P162" s="240">
        <f>+'Actual Time'!P65</f>
        <v>0</v>
      </c>
      <c r="Q162" s="197"/>
      <c r="R162" s="252">
        <f t="shared" si="10"/>
        <v>0</v>
      </c>
    </row>
    <row r="163" spans="1:18" ht="15" customHeight="1" x14ac:dyDescent="0.25">
      <c r="A163" s="233"/>
      <c r="B163" s="234">
        <f>$B$18</f>
        <v>6</v>
      </c>
      <c r="C163" s="235" t="str">
        <f>$C$18</f>
        <v/>
      </c>
      <c r="D163" s="236"/>
      <c r="E163" s="237">
        <f>+'Actual Time'!E77</f>
        <v>0</v>
      </c>
      <c r="F163" s="238">
        <f>+'Actual Time'!F77</f>
        <v>0</v>
      </c>
      <c r="G163" s="239">
        <f>+'Actual Time'!G77</f>
        <v>0</v>
      </c>
      <c r="H163" s="237">
        <f>+'Actual Time'!H77</f>
        <v>0</v>
      </c>
      <c r="I163" s="238">
        <f>+'Actual Time'!I77</f>
        <v>0</v>
      </c>
      <c r="J163" s="238">
        <f>+'Actual Time'!J77</f>
        <v>0</v>
      </c>
      <c r="K163" s="238">
        <f>+'Actual Time'!K77</f>
        <v>0</v>
      </c>
      <c r="L163" s="238">
        <f>+'Actual Time'!L77</f>
        <v>0</v>
      </c>
      <c r="M163" s="238">
        <f>+'Actual Time'!M77</f>
        <v>0</v>
      </c>
      <c r="N163" s="238">
        <f>+'Actual Time'!N77</f>
        <v>0</v>
      </c>
      <c r="O163" s="238">
        <f>+'Actual Time'!O77</f>
        <v>0</v>
      </c>
      <c r="P163" s="240">
        <f>+'Actual Time'!P77</f>
        <v>0</v>
      </c>
      <c r="Q163" s="197"/>
      <c r="R163" s="252">
        <f t="shared" si="10"/>
        <v>0</v>
      </c>
    </row>
    <row r="164" spans="1:18" ht="15" customHeight="1" x14ac:dyDescent="0.25">
      <c r="A164" s="233"/>
      <c r="B164" s="234">
        <f>$B$19</f>
        <v>7</v>
      </c>
      <c r="C164" s="235" t="str">
        <f>$C$19</f>
        <v/>
      </c>
      <c r="D164" s="236"/>
      <c r="E164" s="237">
        <f>+'Actual Time'!E89</f>
        <v>0</v>
      </c>
      <c r="F164" s="238">
        <f>+'Actual Time'!F89</f>
        <v>0</v>
      </c>
      <c r="G164" s="239">
        <f>+'Actual Time'!G89</f>
        <v>0</v>
      </c>
      <c r="H164" s="237">
        <f>+'Actual Time'!H89</f>
        <v>0</v>
      </c>
      <c r="I164" s="238">
        <f>+'Actual Time'!I89</f>
        <v>0</v>
      </c>
      <c r="J164" s="238">
        <f>+'Actual Time'!J89</f>
        <v>0</v>
      </c>
      <c r="K164" s="238">
        <f>+'Actual Time'!K89</f>
        <v>0</v>
      </c>
      <c r="L164" s="238">
        <f>+'Actual Time'!L89</f>
        <v>0</v>
      </c>
      <c r="M164" s="238">
        <f>+'Actual Time'!M89</f>
        <v>0</v>
      </c>
      <c r="N164" s="238">
        <f>+'Actual Time'!N89</f>
        <v>0</v>
      </c>
      <c r="O164" s="238">
        <f>+'Actual Time'!O89</f>
        <v>0</v>
      </c>
      <c r="P164" s="240">
        <f>+'Actual Time'!P89</f>
        <v>0</v>
      </c>
      <c r="Q164" s="197"/>
      <c r="R164" s="252">
        <f t="shared" si="10"/>
        <v>0</v>
      </c>
    </row>
    <row r="165" spans="1:18" ht="15" customHeight="1" x14ac:dyDescent="0.25">
      <c r="A165" s="233"/>
      <c r="B165" s="234">
        <f>$B$20</f>
        <v>8</v>
      </c>
      <c r="C165" s="235" t="str">
        <f>$C$20</f>
        <v/>
      </c>
      <c r="D165" s="236"/>
      <c r="E165" s="237">
        <f>+'Actual Time'!E101</f>
        <v>0</v>
      </c>
      <c r="F165" s="238">
        <f>+'Actual Time'!F101</f>
        <v>0</v>
      </c>
      <c r="G165" s="239">
        <f>+'Actual Time'!G101</f>
        <v>0</v>
      </c>
      <c r="H165" s="237">
        <f>+'Actual Time'!H101</f>
        <v>0</v>
      </c>
      <c r="I165" s="238">
        <f>+'Actual Time'!I101</f>
        <v>0</v>
      </c>
      <c r="J165" s="238">
        <f>+'Actual Time'!J101</f>
        <v>0</v>
      </c>
      <c r="K165" s="238">
        <f>+'Actual Time'!K101</f>
        <v>0</v>
      </c>
      <c r="L165" s="238">
        <f>+'Actual Time'!L101</f>
        <v>0</v>
      </c>
      <c r="M165" s="238">
        <f>+'Actual Time'!M101</f>
        <v>0</v>
      </c>
      <c r="N165" s="238">
        <f>+'Actual Time'!N101</f>
        <v>0</v>
      </c>
      <c r="O165" s="238">
        <f>+'Actual Time'!O101</f>
        <v>0</v>
      </c>
      <c r="P165" s="240">
        <f>+'Actual Time'!P101</f>
        <v>0</v>
      </c>
      <c r="Q165" s="197"/>
      <c r="R165" s="252">
        <f t="shared" si="10"/>
        <v>0</v>
      </c>
    </row>
    <row r="166" spans="1:18" ht="15" customHeight="1" x14ac:dyDescent="0.25">
      <c r="A166" s="233"/>
      <c r="B166" s="234">
        <f>$B$21</f>
        <v>9</v>
      </c>
      <c r="C166" s="235" t="str">
        <f>$C$21</f>
        <v/>
      </c>
      <c r="D166" s="236"/>
      <c r="E166" s="237">
        <f>+'Actual Time'!E113</f>
        <v>0</v>
      </c>
      <c r="F166" s="238">
        <f>+'Actual Time'!F113</f>
        <v>0</v>
      </c>
      <c r="G166" s="239">
        <f>+'Actual Time'!G113</f>
        <v>0</v>
      </c>
      <c r="H166" s="237">
        <f>+'Actual Time'!H113</f>
        <v>0</v>
      </c>
      <c r="I166" s="238">
        <f>+'Actual Time'!I113</f>
        <v>0</v>
      </c>
      <c r="J166" s="238">
        <f>+'Actual Time'!J113</f>
        <v>0</v>
      </c>
      <c r="K166" s="238">
        <f>+'Actual Time'!K113</f>
        <v>0</v>
      </c>
      <c r="L166" s="238">
        <f>+'Actual Time'!L113</f>
        <v>0</v>
      </c>
      <c r="M166" s="238">
        <f>+'Actual Time'!M113</f>
        <v>0</v>
      </c>
      <c r="N166" s="238">
        <f>+'Actual Time'!N113</f>
        <v>0</v>
      </c>
      <c r="O166" s="238">
        <f>+'Actual Time'!O113</f>
        <v>0</v>
      </c>
      <c r="P166" s="240">
        <f>+'Actual Time'!P113</f>
        <v>0</v>
      </c>
      <c r="Q166" s="197"/>
      <c r="R166" s="252">
        <f t="shared" si="10"/>
        <v>0</v>
      </c>
    </row>
    <row r="167" spans="1:18" ht="15" customHeight="1" x14ac:dyDescent="0.25">
      <c r="A167" s="233"/>
      <c r="B167" s="234">
        <f>$B$22</f>
        <v>10</v>
      </c>
      <c r="C167" s="235" t="str">
        <f>$C$22</f>
        <v/>
      </c>
      <c r="D167" s="236"/>
      <c r="E167" s="237">
        <f>+'Actual Time'!E125</f>
        <v>0</v>
      </c>
      <c r="F167" s="238">
        <f>+'Actual Time'!F125</f>
        <v>0</v>
      </c>
      <c r="G167" s="239">
        <f>+'Actual Time'!G125</f>
        <v>0</v>
      </c>
      <c r="H167" s="237">
        <f>+'Actual Time'!H125</f>
        <v>0</v>
      </c>
      <c r="I167" s="238">
        <f>+'Actual Time'!I125</f>
        <v>0</v>
      </c>
      <c r="J167" s="238">
        <f>+'Actual Time'!J125</f>
        <v>0</v>
      </c>
      <c r="K167" s="238">
        <f>+'Actual Time'!K125</f>
        <v>0</v>
      </c>
      <c r="L167" s="238">
        <f>+'Actual Time'!L125</f>
        <v>0</v>
      </c>
      <c r="M167" s="238">
        <f>+'Actual Time'!M125</f>
        <v>0</v>
      </c>
      <c r="N167" s="238">
        <f>+'Actual Time'!N125</f>
        <v>0</v>
      </c>
      <c r="O167" s="238">
        <f>+'Actual Time'!O125</f>
        <v>0</v>
      </c>
      <c r="P167" s="240">
        <f>+'Actual Time'!P125</f>
        <v>0</v>
      </c>
      <c r="Q167" s="197"/>
      <c r="R167" s="252">
        <f t="shared" si="10"/>
        <v>0</v>
      </c>
    </row>
    <row r="168" spans="1:18" ht="15" customHeight="1" x14ac:dyDescent="0.25">
      <c r="A168" s="233"/>
      <c r="B168" s="234">
        <f>$B$23</f>
        <v>11</v>
      </c>
      <c r="C168" s="235" t="str">
        <f>$C$23</f>
        <v/>
      </c>
      <c r="D168" s="236"/>
      <c r="E168" s="237">
        <f>+'Actual Time'!E137</f>
        <v>0</v>
      </c>
      <c r="F168" s="238">
        <f>+'Actual Time'!F137</f>
        <v>0</v>
      </c>
      <c r="G168" s="239">
        <f>+'Actual Time'!G137</f>
        <v>0</v>
      </c>
      <c r="H168" s="237">
        <f>+'Actual Time'!H137</f>
        <v>0</v>
      </c>
      <c r="I168" s="238">
        <f>+'Actual Time'!I137</f>
        <v>0</v>
      </c>
      <c r="J168" s="238">
        <f>+'Actual Time'!J137</f>
        <v>0</v>
      </c>
      <c r="K168" s="238">
        <f>+'Actual Time'!K137</f>
        <v>0</v>
      </c>
      <c r="L168" s="238">
        <f>+'Actual Time'!L137</f>
        <v>0</v>
      </c>
      <c r="M168" s="238">
        <f>+'Actual Time'!M137</f>
        <v>0</v>
      </c>
      <c r="N168" s="238">
        <f>+'Actual Time'!N137</f>
        <v>0</v>
      </c>
      <c r="O168" s="238">
        <f>+'Actual Time'!O137</f>
        <v>0</v>
      </c>
      <c r="P168" s="240">
        <f>+'Actual Time'!P137</f>
        <v>0</v>
      </c>
      <c r="Q168" s="197"/>
      <c r="R168" s="252">
        <f t="shared" si="10"/>
        <v>0</v>
      </c>
    </row>
    <row r="169" spans="1:18" ht="15" customHeight="1" x14ac:dyDescent="0.25">
      <c r="A169" s="233"/>
      <c r="B169" s="234">
        <f>$B$24</f>
        <v>12</v>
      </c>
      <c r="C169" s="235" t="str">
        <f>$C$24</f>
        <v/>
      </c>
      <c r="D169" s="236"/>
      <c r="E169" s="237">
        <f>+'Actual Time'!E149</f>
        <v>0</v>
      </c>
      <c r="F169" s="238">
        <f>+'Actual Time'!F149</f>
        <v>0</v>
      </c>
      <c r="G169" s="239">
        <f>+'Actual Time'!G149</f>
        <v>0</v>
      </c>
      <c r="H169" s="237">
        <f>+'Actual Time'!H149</f>
        <v>0</v>
      </c>
      <c r="I169" s="238">
        <f>+'Actual Time'!I149</f>
        <v>0</v>
      </c>
      <c r="J169" s="238">
        <f>+'Actual Time'!J149</f>
        <v>0</v>
      </c>
      <c r="K169" s="238">
        <f>+'Actual Time'!K149</f>
        <v>0</v>
      </c>
      <c r="L169" s="238">
        <f>+'Actual Time'!L149</f>
        <v>0</v>
      </c>
      <c r="M169" s="238">
        <f>+'Actual Time'!M149</f>
        <v>0</v>
      </c>
      <c r="N169" s="238">
        <f>+'Actual Time'!N149</f>
        <v>0</v>
      </c>
      <c r="O169" s="238">
        <f>+'Actual Time'!O149</f>
        <v>0</v>
      </c>
      <c r="P169" s="240">
        <f>+'Actual Time'!P149</f>
        <v>0</v>
      </c>
      <c r="Q169" s="197"/>
      <c r="R169" s="252">
        <f t="shared" si="10"/>
        <v>0</v>
      </c>
    </row>
    <row r="170" spans="1:18" ht="15" customHeight="1" x14ac:dyDescent="0.25">
      <c r="A170" s="233"/>
      <c r="B170" s="234">
        <f>$B$25</f>
        <v>13</v>
      </c>
      <c r="C170" s="235" t="str">
        <f>$C$25</f>
        <v/>
      </c>
      <c r="D170" s="236"/>
      <c r="E170" s="237">
        <f>+'Actual Time'!E161</f>
        <v>0</v>
      </c>
      <c r="F170" s="238">
        <f>+'Actual Time'!F161</f>
        <v>0</v>
      </c>
      <c r="G170" s="239">
        <f>+'Actual Time'!G161</f>
        <v>0</v>
      </c>
      <c r="H170" s="237">
        <f>+'Actual Time'!H161</f>
        <v>0</v>
      </c>
      <c r="I170" s="238">
        <f>+'Actual Time'!I161</f>
        <v>0</v>
      </c>
      <c r="J170" s="238">
        <f>+'Actual Time'!J161</f>
        <v>0</v>
      </c>
      <c r="K170" s="238">
        <f>+'Actual Time'!K161</f>
        <v>0</v>
      </c>
      <c r="L170" s="238">
        <f>+'Actual Time'!L161</f>
        <v>0</v>
      </c>
      <c r="M170" s="238">
        <f>+'Actual Time'!M161</f>
        <v>0</v>
      </c>
      <c r="N170" s="238">
        <f>+'Actual Time'!N161</f>
        <v>0</v>
      </c>
      <c r="O170" s="238">
        <f>+'Actual Time'!O161</f>
        <v>0</v>
      </c>
      <c r="P170" s="240">
        <f>+'Actual Time'!P161</f>
        <v>0</v>
      </c>
      <c r="Q170" s="197"/>
      <c r="R170" s="252">
        <f t="shared" si="10"/>
        <v>0</v>
      </c>
    </row>
    <row r="171" spans="1:18" ht="15" customHeight="1" x14ac:dyDescent="0.25">
      <c r="A171" s="233"/>
      <c r="B171" s="234">
        <f>$B$26</f>
        <v>14</v>
      </c>
      <c r="C171" s="235" t="str">
        <f>$C$26</f>
        <v/>
      </c>
      <c r="D171" s="236"/>
      <c r="E171" s="237">
        <f>+'Actual Time'!E173</f>
        <v>0</v>
      </c>
      <c r="F171" s="238">
        <f>+'Actual Time'!F173</f>
        <v>0</v>
      </c>
      <c r="G171" s="239">
        <f>+'Actual Time'!G173</f>
        <v>0</v>
      </c>
      <c r="H171" s="237">
        <f>+'Actual Time'!H173</f>
        <v>0</v>
      </c>
      <c r="I171" s="238">
        <f>+'Actual Time'!I173</f>
        <v>0</v>
      </c>
      <c r="J171" s="238">
        <f>+'Actual Time'!J173</f>
        <v>0</v>
      </c>
      <c r="K171" s="238">
        <f>+'Actual Time'!K173</f>
        <v>0</v>
      </c>
      <c r="L171" s="238">
        <f>+'Actual Time'!L173</f>
        <v>0</v>
      </c>
      <c r="M171" s="238">
        <f>+'Actual Time'!M173</f>
        <v>0</v>
      </c>
      <c r="N171" s="238">
        <f>+'Actual Time'!N173</f>
        <v>0</v>
      </c>
      <c r="O171" s="238">
        <f>+'Actual Time'!O173</f>
        <v>0</v>
      </c>
      <c r="P171" s="240">
        <f>+'Actual Time'!P173</f>
        <v>0</v>
      </c>
      <c r="Q171" s="197"/>
      <c r="R171" s="252">
        <f t="shared" si="10"/>
        <v>0</v>
      </c>
    </row>
    <row r="172" spans="1:18" ht="15" customHeight="1" x14ac:dyDescent="0.25">
      <c r="A172" s="233"/>
      <c r="B172" s="234">
        <f>$B$27</f>
        <v>15</v>
      </c>
      <c r="C172" s="235" t="str">
        <f>$C$27</f>
        <v/>
      </c>
      <c r="D172" s="236"/>
      <c r="E172" s="237">
        <f>+'Actual Time'!E185</f>
        <v>0</v>
      </c>
      <c r="F172" s="238">
        <f>+'Actual Time'!F185</f>
        <v>0</v>
      </c>
      <c r="G172" s="239">
        <f>+'Actual Time'!G185</f>
        <v>0</v>
      </c>
      <c r="H172" s="237">
        <f>+'Actual Time'!H185</f>
        <v>0</v>
      </c>
      <c r="I172" s="238">
        <f>+'Actual Time'!I185</f>
        <v>0</v>
      </c>
      <c r="J172" s="238">
        <f>+'Actual Time'!J185</f>
        <v>0</v>
      </c>
      <c r="K172" s="238">
        <f>+'Actual Time'!K185</f>
        <v>0</v>
      </c>
      <c r="L172" s="238">
        <f>+'Actual Time'!L185</f>
        <v>0</v>
      </c>
      <c r="M172" s="238">
        <f>+'Actual Time'!M185</f>
        <v>0</v>
      </c>
      <c r="N172" s="238">
        <f>+'Actual Time'!N185</f>
        <v>0</v>
      </c>
      <c r="O172" s="238">
        <f>+'Actual Time'!O185</f>
        <v>0</v>
      </c>
      <c r="P172" s="240">
        <f>+'Actual Time'!P185</f>
        <v>0</v>
      </c>
      <c r="Q172" s="197"/>
      <c r="R172" s="252">
        <f t="shared" si="10"/>
        <v>0</v>
      </c>
    </row>
    <row r="173" spans="1:18" ht="15" customHeight="1" x14ac:dyDescent="0.25">
      <c r="A173" s="233"/>
      <c r="B173" s="234">
        <f>$B$28</f>
        <v>16</v>
      </c>
      <c r="C173" s="235" t="str">
        <f>$C$28</f>
        <v/>
      </c>
      <c r="D173" s="236"/>
      <c r="E173" s="237">
        <f>+'Actual Time'!E197</f>
        <v>0</v>
      </c>
      <c r="F173" s="238">
        <f>+'Actual Time'!F197</f>
        <v>0</v>
      </c>
      <c r="G173" s="239">
        <f>+'Actual Time'!G197</f>
        <v>0</v>
      </c>
      <c r="H173" s="237">
        <f>+'Actual Time'!H197</f>
        <v>0</v>
      </c>
      <c r="I173" s="238">
        <f>+'Actual Time'!I197</f>
        <v>0</v>
      </c>
      <c r="J173" s="238">
        <f>+'Actual Time'!J197</f>
        <v>0</v>
      </c>
      <c r="K173" s="238">
        <f>+'Actual Time'!K197</f>
        <v>0</v>
      </c>
      <c r="L173" s="238">
        <f>+'Actual Time'!L197</f>
        <v>0</v>
      </c>
      <c r="M173" s="238">
        <f>+'Actual Time'!M197</f>
        <v>0</v>
      </c>
      <c r="N173" s="238">
        <f>+'Actual Time'!N197</f>
        <v>0</v>
      </c>
      <c r="O173" s="238">
        <f>+'Actual Time'!O197</f>
        <v>0</v>
      </c>
      <c r="P173" s="240">
        <f>+'Actual Time'!P197</f>
        <v>0</v>
      </c>
      <c r="Q173" s="197"/>
      <c r="R173" s="252">
        <f t="shared" si="10"/>
        <v>0</v>
      </c>
    </row>
    <row r="174" spans="1:18" ht="15" customHeight="1" x14ac:dyDescent="0.25">
      <c r="A174" s="233"/>
      <c r="B174" s="234">
        <f>$B$29</f>
        <v>17</v>
      </c>
      <c r="C174" s="235" t="str">
        <f>$C$29</f>
        <v/>
      </c>
      <c r="D174" s="236"/>
      <c r="E174" s="237">
        <f>+'Actual Time'!E209</f>
        <v>0</v>
      </c>
      <c r="F174" s="238">
        <f>+'Actual Time'!F209</f>
        <v>0</v>
      </c>
      <c r="G174" s="239">
        <f>+'Actual Time'!G209</f>
        <v>0</v>
      </c>
      <c r="H174" s="237">
        <f>+'Actual Time'!H209</f>
        <v>0</v>
      </c>
      <c r="I174" s="238">
        <f>+'Actual Time'!I209</f>
        <v>0</v>
      </c>
      <c r="J174" s="238">
        <f>+'Actual Time'!J209</f>
        <v>0</v>
      </c>
      <c r="K174" s="238">
        <f>+'Actual Time'!K209</f>
        <v>0</v>
      </c>
      <c r="L174" s="238">
        <f>+'Actual Time'!L209</f>
        <v>0</v>
      </c>
      <c r="M174" s="238">
        <f>+'Actual Time'!M209</f>
        <v>0</v>
      </c>
      <c r="N174" s="238">
        <f>+'Actual Time'!N209</f>
        <v>0</v>
      </c>
      <c r="O174" s="238">
        <f>+'Actual Time'!O209</f>
        <v>0</v>
      </c>
      <c r="P174" s="240">
        <f>+'Actual Time'!P209</f>
        <v>0</v>
      </c>
      <c r="Q174" s="197"/>
      <c r="R174" s="252">
        <f t="shared" si="10"/>
        <v>0</v>
      </c>
    </row>
    <row r="175" spans="1:18" ht="15" customHeight="1" x14ac:dyDescent="0.25">
      <c r="A175" s="233"/>
      <c r="B175" s="234">
        <f>$B$30</f>
        <v>18</v>
      </c>
      <c r="C175" s="235" t="str">
        <f>$C$30</f>
        <v/>
      </c>
      <c r="D175" s="236"/>
      <c r="E175" s="237">
        <f>+'Actual Time'!E221</f>
        <v>0</v>
      </c>
      <c r="F175" s="238">
        <f>+'Actual Time'!F221</f>
        <v>0</v>
      </c>
      <c r="G175" s="239">
        <f>+'Actual Time'!G221</f>
        <v>0</v>
      </c>
      <c r="H175" s="237">
        <f>+'Actual Time'!H221</f>
        <v>0</v>
      </c>
      <c r="I175" s="238">
        <f>+'Actual Time'!I221</f>
        <v>0</v>
      </c>
      <c r="J175" s="238">
        <f>+'Actual Time'!J221</f>
        <v>0</v>
      </c>
      <c r="K175" s="238">
        <f>+'Actual Time'!K221</f>
        <v>0</v>
      </c>
      <c r="L175" s="238">
        <f>+'Actual Time'!L221</f>
        <v>0</v>
      </c>
      <c r="M175" s="238">
        <f>+'Actual Time'!M221</f>
        <v>0</v>
      </c>
      <c r="N175" s="238">
        <f>+'Actual Time'!N221</f>
        <v>0</v>
      </c>
      <c r="O175" s="238">
        <f>+'Actual Time'!O221</f>
        <v>0</v>
      </c>
      <c r="P175" s="240">
        <f>+'Actual Time'!P221</f>
        <v>0</v>
      </c>
      <c r="Q175" s="197"/>
      <c r="R175" s="252">
        <f t="shared" si="10"/>
        <v>0</v>
      </c>
    </row>
    <row r="176" spans="1:18" ht="15" customHeight="1" x14ac:dyDescent="0.25">
      <c r="A176" s="233"/>
      <c r="B176" s="234">
        <f>$B$31</f>
        <v>19</v>
      </c>
      <c r="C176" s="235" t="str">
        <f>$C$31</f>
        <v/>
      </c>
      <c r="D176" s="236"/>
      <c r="E176" s="237">
        <f>+'Actual Time'!E233</f>
        <v>0</v>
      </c>
      <c r="F176" s="238">
        <f>+'Actual Time'!F233</f>
        <v>0</v>
      </c>
      <c r="G176" s="239">
        <f>+'Actual Time'!G233</f>
        <v>0</v>
      </c>
      <c r="H176" s="237">
        <f>+'Actual Time'!H233</f>
        <v>0</v>
      </c>
      <c r="I176" s="238">
        <f>+'Actual Time'!I233</f>
        <v>0</v>
      </c>
      <c r="J176" s="238">
        <f>+'Actual Time'!J233</f>
        <v>0</v>
      </c>
      <c r="K176" s="238">
        <f>+'Actual Time'!K233</f>
        <v>0</v>
      </c>
      <c r="L176" s="238">
        <f>+'Actual Time'!L233</f>
        <v>0</v>
      </c>
      <c r="M176" s="238">
        <f>+'Actual Time'!M233</f>
        <v>0</v>
      </c>
      <c r="N176" s="238">
        <f>+'Actual Time'!N233</f>
        <v>0</v>
      </c>
      <c r="O176" s="238">
        <f>+'Actual Time'!O233</f>
        <v>0</v>
      </c>
      <c r="P176" s="240">
        <f>+'Actual Time'!P233</f>
        <v>0</v>
      </c>
      <c r="Q176" s="197"/>
      <c r="R176" s="252">
        <f t="shared" si="10"/>
        <v>0</v>
      </c>
    </row>
    <row r="177" spans="1:18" ht="15" customHeight="1" x14ac:dyDescent="0.25">
      <c r="A177" s="233"/>
      <c r="B177" s="234">
        <f>$B$32</f>
        <v>20</v>
      </c>
      <c r="C177" s="235" t="str">
        <f>$C$32</f>
        <v/>
      </c>
      <c r="D177" s="236"/>
      <c r="E177" s="237">
        <f>+'Actual Time'!E245</f>
        <v>0</v>
      </c>
      <c r="F177" s="238">
        <f>+'Actual Time'!F245</f>
        <v>0</v>
      </c>
      <c r="G177" s="239">
        <f>+'Actual Time'!G245</f>
        <v>0</v>
      </c>
      <c r="H177" s="237">
        <f>+'Actual Time'!H245</f>
        <v>0</v>
      </c>
      <c r="I177" s="238">
        <f>+'Actual Time'!I245</f>
        <v>0</v>
      </c>
      <c r="J177" s="238">
        <f>+'Actual Time'!J245</f>
        <v>0</v>
      </c>
      <c r="K177" s="238">
        <f>+'Actual Time'!K245</f>
        <v>0</v>
      </c>
      <c r="L177" s="238">
        <f>+'Actual Time'!L245</f>
        <v>0</v>
      </c>
      <c r="M177" s="238">
        <f>+'Actual Time'!M245</f>
        <v>0</v>
      </c>
      <c r="N177" s="238">
        <f>+'Actual Time'!N245</f>
        <v>0</v>
      </c>
      <c r="O177" s="238">
        <f>+'Actual Time'!O245</f>
        <v>0</v>
      </c>
      <c r="P177" s="240">
        <f>+'Actual Time'!P245</f>
        <v>0</v>
      </c>
      <c r="Q177" s="197"/>
      <c r="R177" s="252">
        <f t="shared" si="10"/>
        <v>0</v>
      </c>
    </row>
    <row r="178" spans="1:18" ht="15" customHeight="1" x14ac:dyDescent="0.25">
      <c r="A178" s="233"/>
      <c r="B178" s="234">
        <f>$B$33</f>
        <v>21</v>
      </c>
      <c r="C178" s="235" t="str">
        <f>$C$33</f>
        <v/>
      </c>
      <c r="D178" s="236"/>
      <c r="E178" s="237">
        <f>+'Actual Time'!E257</f>
        <v>0</v>
      </c>
      <c r="F178" s="238">
        <f>+'Actual Time'!F257</f>
        <v>0</v>
      </c>
      <c r="G178" s="239">
        <f>+'Actual Time'!G257</f>
        <v>0</v>
      </c>
      <c r="H178" s="237">
        <f>+'Actual Time'!H257</f>
        <v>0</v>
      </c>
      <c r="I178" s="238">
        <f>+'Actual Time'!I257</f>
        <v>0</v>
      </c>
      <c r="J178" s="238">
        <f>+'Actual Time'!J257</f>
        <v>0</v>
      </c>
      <c r="K178" s="238">
        <f>+'Actual Time'!K257</f>
        <v>0</v>
      </c>
      <c r="L178" s="238">
        <f>+'Actual Time'!L257</f>
        <v>0</v>
      </c>
      <c r="M178" s="238">
        <f>+'Actual Time'!M257</f>
        <v>0</v>
      </c>
      <c r="N178" s="238">
        <f>+'Actual Time'!N257</f>
        <v>0</v>
      </c>
      <c r="O178" s="238">
        <f>+'Actual Time'!O257</f>
        <v>0</v>
      </c>
      <c r="P178" s="240">
        <f>+'Actual Time'!P257</f>
        <v>0</v>
      </c>
      <c r="Q178" s="197"/>
      <c r="R178" s="252">
        <f t="shared" si="10"/>
        <v>0</v>
      </c>
    </row>
    <row r="179" spans="1:18" ht="15" customHeight="1" x14ac:dyDescent="0.25">
      <c r="A179" s="233"/>
      <c r="B179" s="234">
        <f>$B$34</f>
        <v>22</v>
      </c>
      <c r="C179" s="235" t="str">
        <f>$C$34</f>
        <v/>
      </c>
      <c r="D179" s="236"/>
      <c r="E179" s="237">
        <f>+'Actual Time'!E269</f>
        <v>0</v>
      </c>
      <c r="F179" s="238">
        <f>+'Actual Time'!F269</f>
        <v>0</v>
      </c>
      <c r="G179" s="239">
        <f>+'Actual Time'!G269</f>
        <v>0</v>
      </c>
      <c r="H179" s="237">
        <f>+'Actual Time'!H269</f>
        <v>0</v>
      </c>
      <c r="I179" s="238">
        <f>+'Actual Time'!I269</f>
        <v>0</v>
      </c>
      <c r="J179" s="238">
        <f>+'Actual Time'!J269</f>
        <v>0</v>
      </c>
      <c r="K179" s="238">
        <f>+'Actual Time'!K269</f>
        <v>0</v>
      </c>
      <c r="L179" s="238">
        <f>+'Actual Time'!L269</f>
        <v>0</v>
      </c>
      <c r="M179" s="238">
        <f>+'Actual Time'!M269</f>
        <v>0</v>
      </c>
      <c r="N179" s="238">
        <f>+'Actual Time'!N269</f>
        <v>0</v>
      </c>
      <c r="O179" s="238">
        <f>+'Actual Time'!O269</f>
        <v>0</v>
      </c>
      <c r="P179" s="240">
        <f>+'Actual Time'!P269</f>
        <v>0</v>
      </c>
      <c r="Q179" s="197"/>
      <c r="R179" s="252">
        <f t="shared" si="10"/>
        <v>0</v>
      </c>
    </row>
    <row r="180" spans="1:18" ht="15" customHeight="1" x14ac:dyDescent="0.25">
      <c r="A180" s="233"/>
      <c r="B180" s="234">
        <f>$B$35</f>
        <v>23</v>
      </c>
      <c r="C180" s="241" t="str">
        <f>$C$35</f>
        <v/>
      </c>
      <c r="D180" s="242"/>
      <c r="E180" s="237">
        <f>+'Actual Time'!E281</f>
        <v>0</v>
      </c>
      <c r="F180" s="238">
        <f>+'Actual Time'!F281</f>
        <v>0</v>
      </c>
      <c r="G180" s="239">
        <f>+'Actual Time'!G281</f>
        <v>0</v>
      </c>
      <c r="H180" s="237">
        <f>+'Actual Time'!H281</f>
        <v>0</v>
      </c>
      <c r="I180" s="238">
        <f>+'Actual Time'!I281</f>
        <v>0</v>
      </c>
      <c r="J180" s="238">
        <f>+'Actual Time'!J281</f>
        <v>0</v>
      </c>
      <c r="K180" s="238">
        <f>+'Actual Time'!K281</f>
        <v>0</v>
      </c>
      <c r="L180" s="238">
        <f>+'Actual Time'!L281</f>
        <v>0</v>
      </c>
      <c r="M180" s="238">
        <f>+'Actual Time'!M281</f>
        <v>0</v>
      </c>
      <c r="N180" s="238">
        <f>+'Actual Time'!N281</f>
        <v>0</v>
      </c>
      <c r="O180" s="238">
        <f>+'Actual Time'!O281</f>
        <v>0</v>
      </c>
      <c r="P180" s="240">
        <f>+'Actual Time'!P281</f>
        <v>0</v>
      </c>
      <c r="Q180" s="197"/>
      <c r="R180" s="252">
        <f t="shared" si="10"/>
        <v>0</v>
      </c>
    </row>
    <row r="181" spans="1:18" ht="15" customHeight="1" thickBot="1" x14ac:dyDescent="0.3">
      <c r="A181" s="243"/>
      <c r="B181" s="244">
        <f>$B$36</f>
        <v>24</v>
      </c>
      <c r="C181" s="245" t="str">
        <f>$C$36</f>
        <v/>
      </c>
      <c r="D181" s="246"/>
      <c r="E181" s="247">
        <f>+'Actual Time'!E293</f>
        <v>0</v>
      </c>
      <c r="F181" s="248">
        <f>+'Actual Time'!F293</f>
        <v>0</v>
      </c>
      <c r="G181" s="249">
        <f>+'Actual Time'!G293</f>
        <v>0</v>
      </c>
      <c r="H181" s="247">
        <f>+'Actual Time'!H293</f>
        <v>0</v>
      </c>
      <c r="I181" s="248">
        <f>+'Actual Time'!I293</f>
        <v>0</v>
      </c>
      <c r="J181" s="248">
        <f>+'Actual Time'!J293</f>
        <v>0</v>
      </c>
      <c r="K181" s="248">
        <f>+'Actual Time'!K293</f>
        <v>0</v>
      </c>
      <c r="L181" s="248">
        <f>+'Actual Time'!L293</f>
        <v>0</v>
      </c>
      <c r="M181" s="248">
        <f>+'Actual Time'!M293</f>
        <v>0</v>
      </c>
      <c r="N181" s="248">
        <f>+'Actual Time'!N293</f>
        <v>0</v>
      </c>
      <c r="O181" s="248">
        <f>+'Actual Time'!O293</f>
        <v>0</v>
      </c>
      <c r="P181" s="250">
        <f>+'Actual Time'!P293</f>
        <v>0</v>
      </c>
      <c r="Q181" s="197"/>
      <c r="R181" s="253">
        <f t="shared" si="10"/>
        <v>0</v>
      </c>
    </row>
    <row r="182" spans="1:18" ht="15.75" thickBot="1" x14ac:dyDescent="0.3">
      <c r="A182" s="198"/>
      <c r="B182" s="397"/>
      <c r="C182" s="200"/>
      <c r="D182" s="200"/>
      <c r="E182" s="201"/>
      <c r="F182" s="201"/>
      <c r="G182" s="201"/>
      <c r="H182" s="201"/>
      <c r="I182" s="201"/>
      <c r="J182" s="201"/>
      <c r="K182" s="201"/>
      <c r="L182" s="201"/>
      <c r="M182" s="201"/>
      <c r="N182" s="201"/>
      <c r="O182" s="201"/>
      <c r="P182" s="201"/>
      <c r="Q182" s="197"/>
      <c r="R182" s="197"/>
    </row>
    <row r="183" spans="1:18" ht="15" customHeight="1" thickBot="1" x14ac:dyDescent="0.25">
      <c r="A183" s="511" t="s">
        <v>135</v>
      </c>
      <c r="B183" s="512"/>
      <c r="C183" s="512"/>
      <c r="D183" s="512"/>
      <c r="E183" s="255">
        <f>SUM(E158:E181)</f>
        <v>0</v>
      </c>
      <c r="F183" s="256">
        <f t="shared" ref="F183:O183" si="11">SUM(F158:F181)</f>
        <v>0</v>
      </c>
      <c r="G183" s="256">
        <f t="shared" si="11"/>
        <v>0</v>
      </c>
      <c r="H183" s="256">
        <f t="shared" si="11"/>
        <v>0</v>
      </c>
      <c r="I183" s="256">
        <f t="shared" si="11"/>
        <v>0</v>
      </c>
      <c r="J183" s="256">
        <f t="shared" si="11"/>
        <v>0</v>
      </c>
      <c r="K183" s="256">
        <f t="shared" si="11"/>
        <v>0</v>
      </c>
      <c r="L183" s="256">
        <f t="shared" si="11"/>
        <v>0</v>
      </c>
      <c r="M183" s="256">
        <f t="shared" si="11"/>
        <v>0</v>
      </c>
      <c r="N183" s="256">
        <f t="shared" si="11"/>
        <v>0</v>
      </c>
      <c r="O183" s="256">
        <f t="shared" si="11"/>
        <v>0</v>
      </c>
      <c r="P183" s="257">
        <f>SUM(P158:P181)</f>
        <v>0</v>
      </c>
      <c r="Q183" s="9"/>
      <c r="R183" s="254">
        <f>SUM(R158:R181)</f>
        <v>0</v>
      </c>
    </row>
    <row r="184" spans="1:18" ht="12.75" customHeight="1" thickBot="1" x14ac:dyDescent="0.3">
      <c r="A184" s="198"/>
      <c r="B184" s="202"/>
      <c r="C184" s="202"/>
      <c r="D184" s="202"/>
      <c r="E184" s="197"/>
      <c r="F184" s="197"/>
      <c r="G184" s="197"/>
      <c r="H184" s="197"/>
      <c r="I184" s="197"/>
      <c r="J184" s="197"/>
      <c r="K184" s="197"/>
      <c r="L184" s="197"/>
      <c r="M184" s="197"/>
      <c r="N184" s="197"/>
      <c r="O184" s="197"/>
      <c r="P184" s="197"/>
      <c r="Q184" s="197"/>
      <c r="R184" s="197"/>
    </row>
    <row r="185" spans="1:18" ht="31.15" customHeight="1" thickBot="1" x14ac:dyDescent="0.25">
      <c r="A185" s="513" t="s">
        <v>139</v>
      </c>
      <c r="B185" s="514"/>
      <c r="C185" s="514"/>
      <c r="D185" s="514"/>
      <c r="E185" s="260">
        <f t="shared" ref="E185:P185" si="12">+E38+E67+E96+E125+E154+E183</f>
        <v>0</v>
      </c>
      <c r="F185" s="261">
        <f t="shared" si="12"/>
        <v>0</v>
      </c>
      <c r="G185" s="261">
        <f t="shared" si="12"/>
        <v>0</v>
      </c>
      <c r="H185" s="261">
        <f t="shared" si="12"/>
        <v>0</v>
      </c>
      <c r="I185" s="261">
        <f t="shared" si="12"/>
        <v>0</v>
      </c>
      <c r="J185" s="261">
        <f t="shared" si="12"/>
        <v>0</v>
      </c>
      <c r="K185" s="261">
        <f t="shared" si="12"/>
        <v>0</v>
      </c>
      <c r="L185" s="261">
        <f t="shared" si="12"/>
        <v>0</v>
      </c>
      <c r="M185" s="261">
        <f t="shared" si="12"/>
        <v>0</v>
      </c>
      <c r="N185" s="261">
        <f t="shared" si="12"/>
        <v>0</v>
      </c>
      <c r="O185" s="261">
        <f t="shared" si="12"/>
        <v>0</v>
      </c>
      <c r="P185" s="262">
        <f t="shared" si="12"/>
        <v>0</v>
      </c>
      <c r="Q185" s="214"/>
      <c r="R185" s="254">
        <f>+R38+R67+R96+R125+R154+R183</f>
        <v>0</v>
      </c>
    </row>
    <row r="186" spans="1:18" ht="22.15" customHeight="1" thickBot="1" x14ac:dyDescent="0.25">
      <c r="A186" s="515" t="s">
        <v>136</v>
      </c>
      <c r="B186" s="515"/>
      <c r="C186" s="515"/>
      <c r="D186" s="516"/>
      <c r="E186" s="263" t="str">
        <f>IF(ABS(E185-'Actual Time'!E301)&lt;0.001,"ties ","ERROR")</f>
        <v xml:space="preserve">ties </v>
      </c>
      <c r="F186" s="264" t="str">
        <f>IF(ABS(F185-'Actual Time'!F301)&lt;0.001,"ties ","ERROR")</f>
        <v xml:space="preserve">ties </v>
      </c>
      <c r="G186" s="264" t="str">
        <f>IF(ABS(G185-'Actual Time'!G301)&lt;0.001,"ties ","ERROR")</f>
        <v xml:space="preserve">ties </v>
      </c>
      <c r="H186" s="264" t="str">
        <f>IF(ABS(H185-'Actual Time'!H301)&lt;0.001,"ties ","ERROR")</f>
        <v xml:space="preserve">ties </v>
      </c>
      <c r="I186" s="264" t="str">
        <f>IF(ABS(I185-'Actual Time'!I301)&lt;0.001,"ties ","ERROR")</f>
        <v xml:space="preserve">ties </v>
      </c>
      <c r="J186" s="264" t="str">
        <f>IF(ABS(J185-'Actual Time'!J301)&lt;0.001,"ties ","ERROR")</f>
        <v xml:space="preserve">ties </v>
      </c>
      <c r="K186" s="264" t="str">
        <f>IF(ABS(K185-'Actual Time'!K301)&lt;0.001,"ties ","ERROR")</f>
        <v xml:space="preserve">ties </v>
      </c>
      <c r="L186" s="264" t="str">
        <f>IF(ABS(L185-'Actual Time'!L301)&lt;0.001,"ties ","ERROR")</f>
        <v xml:space="preserve">ties </v>
      </c>
      <c r="M186" s="264" t="str">
        <f>IF(ABS(M185-'Actual Time'!M301)&lt;0.001,"ties ","ERROR")</f>
        <v xml:space="preserve">ties </v>
      </c>
      <c r="N186" s="264" t="str">
        <f>IF(ABS(N185-'Actual Time'!N301)&lt;0.001,"ties ","ERROR")</f>
        <v xml:space="preserve">ties </v>
      </c>
      <c r="O186" s="264" t="str">
        <f>IF(ABS(O185-'Actual Time'!O301)&lt;0.001,"ties ","ERROR")</f>
        <v xml:space="preserve">ties </v>
      </c>
      <c r="P186" s="265" t="str">
        <f>IF(ABS(P185-'Actual Time'!P301)&lt;0.001,"ties ","ERROR")</f>
        <v xml:space="preserve">ties </v>
      </c>
    </row>
    <row r="187" spans="1:18" ht="15" thickBot="1" x14ac:dyDescent="0.25">
      <c r="B187" s="206"/>
      <c r="C187" s="206"/>
      <c r="D187" s="206"/>
    </row>
    <row r="188" spans="1:18" ht="16.5" thickBot="1" x14ac:dyDescent="0.25">
      <c r="A188" s="520" t="s">
        <v>137</v>
      </c>
      <c r="B188" s="521"/>
      <c r="C188" s="521"/>
      <c r="D188" s="522"/>
      <c r="E188" s="209"/>
      <c r="F188" s="210"/>
      <c r="G188" s="211"/>
      <c r="H188" s="209"/>
      <c r="I188" s="210"/>
      <c r="J188" s="210"/>
      <c r="K188" s="210"/>
      <c r="L188" s="210"/>
      <c r="M188" s="210"/>
      <c r="N188" s="210"/>
      <c r="O188" s="210"/>
      <c r="P188" s="211"/>
      <c r="Q188" s="197"/>
      <c r="R188" s="212"/>
    </row>
    <row r="189" spans="1:18" ht="16.5" thickBot="1" x14ac:dyDescent="0.25">
      <c r="A189" s="221"/>
      <c r="B189" s="218" t="s">
        <v>129</v>
      </c>
      <c r="C189" s="220" t="s">
        <v>128</v>
      </c>
      <c r="D189" s="218"/>
      <c r="E189" s="215"/>
      <c r="F189" s="216"/>
      <c r="G189" s="217"/>
      <c r="H189" s="215"/>
      <c r="I189" s="216"/>
      <c r="J189" s="216"/>
      <c r="K189" s="216"/>
      <c r="L189" s="216"/>
      <c r="M189" s="216"/>
      <c r="N189" s="216"/>
      <c r="O189" s="216"/>
      <c r="P189" s="217"/>
      <c r="Q189" s="214"/>
      <c r="R189" s="219"/>
    </row>
    <row r="190" spans="1:18" ht="15" x14ac:dyDescent="0.25">
      <c r="A190" s="227"/>
      <c r="B190" s="258">
        <f>$B$13</f>
        <v>1</v>
      </c>
      <c r="C190" s="228" t="str">
        <f>$C$13</f>
        <v/>
      </c>
      <c r="D190" s="228"/>
      <c r="E190" s="229">
        <f t="shared" ref="E190:P190" si="13">+E13+E42+E71+E100+E129+E158</f>
        <v>0</v>
      </c>
      <c r="F190" s="230">
        <f t="shared" si="13"/>
        <v>0</v>
      </c>
      <c r="G190" s="231">
        <f t="shared" si="13"/>
        <v>0</v>
      </c>
      <c r="H190" s="229">
        <f t="shared" si="13"/>
        <v>0</v>
      </c>
      <c r="I190" s="230">
        <f t="shared" si="13"/>
        <v>0</v>
      </c>
      <c r="J190" s="230">
        <f t="shared" si="13"/>
        <v>0</v>
      </c>
      <c r="K190" s="230">
        <f t="shared" si="13"/>
        <v>0</v>
      </c>
      <c r="L190" s="230">
        <f t="shared" si="13"/>
        <v>0</v>
      </c>
      <c r="M190" s="230">
        <f t="shared" si="13"/>
        <v>0</v>
      </c>
      <c r="N190" s="230">
        <f t="shared" si="13"/>
        <v>0</v>
      </c>
      <c r="O190" s="230">
        <f t="shared" si="13"/>
        <v>0</v>
      </c>
      <c r="P190" s="232">
        <f t="shared" si="13"/>
        <v>0</v>
      </c>
      <c r="Q190" s="197"/>
      <c r="R190" s="251">
        <f>SUM(E190:P190)</f>
        <v>0</v>
      </c>
    </row>
    <row r="191" spans="1:18" ht="15" x14ac:dyDescent="0.25">
      <c r="A191" s="233"/>
      <c r="B191" s="234">
        <f>$B$14</f>
        <v>2</v>
      </c>
      <c r="C191" s="235" t="str">
        <f>$C$14</f>
        <v/>
      </c>
      <c r="D191" s="236"/>
      <c r="E191" s="237">
        <f t="shared" ref="E191:P191" si="14">+E14+E43+E72+E101+E130+E159</f>
        <v>0</v>
      </c>
      <c r="F191" s="238">
        <f t="shared" si="14"/>
        <v>0</v>
      </c>
      <c r="G191" s="239">
        <f t="shared" si="14"/>
        <v>0</v>
      </c>
      <c r="H191" s="237">
        <f t="shared" si="14"/>
        <v>0</v>
      </c>
      <c r="I191" s="238">
        <f t="shared" si="14"/>
        <v>0</v>
      </c>
      <c r="J191" s="238">
        <f t="shared" si="14"/>
        <v>0</v>
      </c>
      <c r="K191" s="238">
        <f t="shared" si="14"/>
        <v>0</v>
      </c>
      <c r="L191" s="238">
        <f t="shared" si="14"/>
        <v>0</v>
      </c>
      <c r="M191" s="238">
        <f t="shared" si="14"/>
        <v>0</v>
      </c>
      <c r="N191" s="238">
        <f t="shared" si="14"/>
        <v>0</v>
      </c>
      <c r="O191" s="238">
        <f t="shared" si="14"/>
        <v>0</v>
      </c>
      <c r="P191" s="240">
        <f t="shared" si="14"/>
        <v>0</v>
      </c>
      <c r="Q191" s="197"/>
      <c r="R191" s="252">
        <f>SUM(E191:P191)</f>
        <v>0</v>
      </c>
    </row>
    <row r="192" spans="1:18" ht="15" x14ac:dyDescent="0.25">
      <c r="A192" s="233"/>
      <c r="B192" s="234">
        <f>$B$15</f>
        <v>3</v>
      </c>
      <c r="C192" s="235" t="str">
        <f>$C$15</f>
        <v/>
      </c>
      <c r="D192" s="236"/>
      <c r="E192" s="237">
        <f t="shared" ref="E192:P192" si="15">+E15+E44+E73+E102+E131+E160</f>
        <v>0</v>
      </c>
      <c r="F192" s="238">
        <f t="shared" si="15"/>
        <v>0</v>
      </c>
      <c r="G192" s="239">
        <f t="shared" si="15"/>
        <v>0</v>
      </c>
      <c r="H192" s="237">
        <f t="shared" si="15"/>
        <v>0</v>
      </c>
      <c r="I192" s="238">
        <f t="shared" si="15"/>
        <v>0</v>
      </c>
      <c r="J192" s="238">
        <f t="shared" si="15"/>
        <v>0</v>
      </c>
      <c r="K192" s="238">
        <f t="shared" si="15"/>
        <v>0</v>
      </c>
      <c r="L192" s="238">
        <f t="shared" si="15"/>
        <v>0</v>
      </c>
      <c r="M192" s="238">
        <f t="shared" si="15"/>
        <v>0</v>
      </c>
      <c r="N192" s="238">
        <f t="shared" si="15"/>
        <v>0</v>
      </c>
      <c r="O192" s="238">
        <f t="shared" si="15"/>
        <v>0</v>
      </c>
      <c r="P192" s="240">
        <f t="shared" si="15"/>
        <v>0</v>
      </c>
      <c r="Q192" s="197"/>
      <c r="R192" s="252">
        <f t="shared" ref="R192:R213" si="16">SUM(E192:P192)</f>
        <v>0</v>
      </c>
    </row>
    <row r="193" spans="1:18" ht="15" x14ac:dyDescent="0.25">
      <c r="A193" s="233"/>
      <c r="B193" s="234">
        <f>$B$16</f>
        <v>4</v>
      </c>
      <c r="C193" s="235" t="str">
        <f>$C$16</f>
        <v/>
      </c>
      <c r="D193" s="236"/>
      <c r="E193" s="237">
        <f t="shared" ref="E193:P193" si="17">+E16+E45+E74+E103+E132+E161</f>
        <v>0</v>
      </c>
      <c r="F193" s="238">
        <f t="shared" si="17"/>
        <v>0</v>
      </c>
      <c r="G193" s="239">
        <f t="shared" si="17"/>
        <v>0</v>
      </c>
      <c r="H193" s="237">
        <f t="shared" si="17"/>
        <v>0</v>
      </c>
      <c r="I193" s="238">
        <f t="shared" si="17"/>
        <v>0</v>
      </c>
      <c r="J193" s="238">
        <f t="shared" si="17"/>
        <v>0</v>
      </c>
      <c r="K193" s="238">
        <f t="shared" si="17"/>
        <v>0</v>
      </c>
      <c r="L193" s="238">
        <f t="shared" si="17"/>
        <v>0</v>
      </c>
      <c r="M193" s="238">
        <f t="shared" si="17"/>
        <v>0</v>
      </c>
      <c r="N193" s="238">
        <f t="shared" si="17"/>
        <v>0</v>
      </c>
      <c r="O193" s="238">
        <f t="shared" si="17"/>
        <v>0</v>
      </c>
      <c r="P193" s="240">
        <f t="shared" si="17"/>
        <v>0</v>
      </c>
      <c r="Q193" s="197"/>
      <c r="R193" s="252">
        <f t="shared" si="16"/>
        <v>0</v>
      </c>
    </row>
    <row r="194" spans="1:18" ht="15" x14ac:dyDescent="0.25">
      <c r="A194" s="233"/>
      <c r="B194" s="234">
        <f>$B$17</f>
        <v>5</v>
      </c>
      <c r="C194" s="235" t="str">
        <f>$C$17</f>
        <v/>
      </c>
      <c r="D194" s="236"/>
      <c r="E194" s="237">
        <f t="shared" ref="E194:P194" si="18">+E17+E46+E75+E104+E133+E162</f>
        <v>0</v>
      </c>
      <c r="F194" s="238">
        <f t="shared" si="18"/>
        <v>0</v>
      </c>
      <c r="G194" s="239">
        <f t="shared" si="18"/>
        <v>0</v>
      </c>
      <c r="H194" s="237">
        <f t="shared" si="18"/>
        <v>0</v>
      </c>
      <c r="I194" s="238">
        <f t="shared" si="18"/>
        <v>0</v>
      </c>
      <c r="J194" s="238">
        <f t="shared" si="18"/>
        <v>0</v>
      </c>
      <c r="K194" s="238">
        <f t="shared" si="18"/>
        <v>0</v>
      </c>
      <c r="L194" s="238">
        <f t="shared" si="18"/>
        <v>0</v>
      </c>
      <c r="M194" s="238">
        <f t="shared" si="18"/>
        <v>0</v>
      </c>
      <c r="N194" s="238">
        <f t="shared" si="18"/>
        <v>0</v>
      </c>
      <c r="O194" s="238">
        <f t="shared" si="18"/>
        <v>0</v>
      </c>
      <c r="P194" s="240">
        <f t="shared" si="18"/>
        <v>0</v>
      </c>
      <c r="Q194" s="197"/>
      <c r="R194" s="252">
        <f t="shared" si="16"/>
        <v>0</v>
      </c>
    </row>
    <row r="195" spans="1:18" ht="15" x14ac:dyDescent="0.25">
      <c r="A195" s="233"/>
      <c r="B195" s="234">
        <f>$B$18</f>
        <v>6</v>
      </c>
      <c r="C195" s="235" t="str">
        <f>$C$18</f>
        <v/>
      </c>
      <c r="D195" s="236"/>
      <c r="E195" s="237">
        <f t="shared" ref="E195:P195" si="19">+E18+E47+E76+E105+E134+E163</f>
        <v>0</v>
      </c>
      <c r="F195" s="238">
        <f t="shared" si="19"/>
        <v>0</v>
      </c>
      <c r="G195" s="239">
        <f t="shared" si="19"/>
        <v>0</v>
      </c>
      <c r="H195" s="237">
        <f t="shared" si="19"/>
        <v>0</v>
      </c>
      <c r="I195" s="238">
        <f t="shared" si="19"/>
        <v>0</v>
      </c>
      <c r="J195" s="238">
        <f t="shared" si="19"/>
        <v>0</v>
      </c>
      <c r="K195" s="238">
        <f t="shared" si="19"/>
        <v>0</v>
      </c>
      <c r="L195" s="238">
        <f t="shared" si="19"/>
        <v>0</v>
      </c>
      <c r="M195" s="238">
        <f t="shared" si="19"/>
        <v>0</v>
      </c>
      <c r="N195" s="238">
        <f t="shared" si="19"/>
        <v>0</v>
      </c>
      <c r="O195" s="238">
        <f t="shared" si="19"/>
        <v>0</v>
      </c>
      <c r="P195" s="240">
        <f t="shared" si="19"/>
        <v>0</v>
      </c>
      <c r="Q195" s="197"/>
      <c r="R195" s="252">
        <f t="shared" si="16"/>
        <v>0</v>
      </c>
    </row>
    <row r="196" spans="1:18" ht="15" x14ac:dyDescent="0.25">
      <c r="A196" s="233"/>
      <c r="B196" s="234">
        <f>$B$19</f>
        <v>7</v>
      </c>
      <c r="C196" s="235" t="str">
        <f>$C$19</f>
        <v/>
      </c>
      <c r="D196" s="236"/>
      <c r="E196" s="237">
        <f t="shared" ref="E196:P196" si="20">+E19+E48+E77+E106+E135+E164</f>
        <v>0</v>
      </c>
      <c r="F196" s="238">
        <f t="shared" si="20"/>
        <v>0</v>
      </c>
      <c r="G196" s="239">
        <f t="shared" si="20"/>
        <v>0</v>
      </c>
      <c r="H196" s="237">
        <f t="shared" si="20"/>
        <v>0</v>
      </c>
      <c r="I196" s="238">
        <f t="shared" si="20"/>
        <v>0</v>
      </c>
      <c r="J196" s="238">
        <f t="shared" si="20"/>
        <v>0</v>
      </c>
      <c r="K196" s="238">
        <f t="shared" si="20"/>
        <v>0</v>
      </c>
      <c r="L196" s="238">
        <f t="shared" si="20"/>
        <v>0</v>
      </c>
      <c r="M196" s="238">
        <f t="shared" si="20"/>
        <v>0</v>
      </c>
      <c r="N196" s="238">
        <f t="shared" si="20"/>
        <v>0</v>
      </c>
      <c r="O196" s="238">
        <f t="shared" si="20"/>
        <v>0</v>
      </c>
      <c r="P196" s="240">
        <f t="shared" si="20"/>
        <v>0</v>
      </c>
      <c r="Q196" s="197"/>
      <c r="R196" s="252">
        <f t="shared" si="16"/>
        <v>0</v>
      </c>
    </row>
    <row r="197" spans="1:18" ht="15" x14ac:dyDescent="0.25">
      <c r="A197" s="233"/>
      <c r="B197" s="234">
        <f>$B$20</f>
        <v>8</v>
      </c>
      <c r="C197" s="235" t="str">
        <f>$C$20</f>
        <v/>
      </c>
      <c r="D197" s="236"/>
      <c r="E197" s="237">
        <f t="shared" ref="E197:P197" si="21">+E20+E49+E78+E107+E136+E165</f>
        <v>0</v>
      </c>
      <c r="F197" s="238">
        <f t="shared" si="21"/>
        <v>0</v>
      </c>
      <c r="G197" s="239">
        <f t="shared" si="21"/>
        <v>0</v>
      </c>
      <c r="H197" s="237">
        <f t="shared" si="21"/>
        <v>0</v>
      </c>
      <c r="I197" s="238">
        <f t="shared" si="21"/>
        <v>0</v>
      </c>
      <c r="J197" s="238">
        <f t="shared" si="21"/>
        <v>0</v>
      </c>
      <c r="K197" s="238">
        <f t="shared" si="21"/>
        <v>0</v>
      </c>
      <c r="L197" s="238">
        <f t="shared" si="21"/>
        <v>0</v>
      </c>
      <c r="M197" s="238">
        <f t="shared" si="21"/>
        <v>0</v>
      </c>
      <c r="N197" s="238">
        <f t="shared" si="21"/>
        <v>0</v>
      </c>
      <c r="O197" s="238">
        <f t="shared" si="21"/>
        <v>0</v>
      </c>
      <c r="P197" s="240">
        <f t="shared" si="21"/>
        <v>0</v>
      </c>
      <c r="Q197" s="197"/>
      <c r="R197" s="252">
        <f t="shared" si="16"/>
        <v>0</v>
      </c>
    </row>
    <row r="198" spans="1:18" ht="15" x14ac:dyDescent="0.25">
      <c r="A198" s="233"/>
      <c r="B198" s="234">
        <f>$B$21</f>
        <v>9</v>
      </c>
      <c r="C198" s="235" t="str">
        <f>$C$21</f>
        <v/>
      </c>
      <c r="D198" s="236"/>
      <c r="E198" s="237">
        <f t="shared" ref="E198:P198" si="22">+E21+E50+E79+E108+E137+E166</f>
        <v>0</v>
      </c>
      <c r="F198" s="238">
        <f t="shared" si="22"/>
        <v>0</v>
      </c>
      <c r="G198" s="239">
        <f t="shared" si="22"/>
        <v>0</v>
      </c>
      <c r="H198" s="237">
        <f t="shared" si="22"/>
        <v>0</v>
      </c>
      <c r="I198" s="238">
        <f t="shared" si="22"/>
        <v>0</v>
      </c>
      <c r="J198" s="238">
        <f t="shared" si="22"/>
        <v>0</v>
      </c>
      <c r="K198" s="238">
        <f t="shared" si="22"/>
        <v>0</v>
      </c>
      <c r="L198" s="238">
        <f t="shared" si="22"/>
        <v>0</v>
      </c>
      <c r="M198" s="238">
        <f t="shared" si="22"/>
        <v>0</v>
      </c>
      <c r="N198" s="238">
        <f t="shared" si="22"/>
        <v>0</v>
      </c>
      <c r="O198" s="238">
        <f t="shared" si="22"/>
        <v>0</v>
      </c>
      <c r="P198" s="240">
        <f t="shared" si="22"/>
        <v>0</v>
      </c>
      <c r="Q198" s="197"/>
      <c r="R198" s="252">
        <f t="shared" si="16"/>
        <v>0</v>
      </c>
    </row>
    <row r="199" spans="1:18" ht="15" x14ac:dyDescent="0.25">
      <c r="A199" s="233"/>
      <c r="B199" s="234">
        <f>$B$22</f>
        <v>10</v>
      </c>
      <c r="C199" s="235" t="str">
        <f>$C$22</f>
        <v/>
      </c>
      <c r="D199" s="236"/>
      <c r="E199" s="237">
        <f t="shared" ref="E199:P199" si="23">+E22+E51+E80+E109+E138+E167</f>
        <v>0</v>
      </c>
      <c r="F199" s="238">
        <f t="shared" si="23"/>
        <v>0</v>
      </c>
      <c r="G199" s="239">
        <f t="shared" si="23"/>
        <v>0</v>
      </c>
      <c r="H199" s="237">
        <f t="shared" si="23"/>
        <v>0</v>
      </c>
      <c r="I199" s="238">
        <f t="shared" si="23"/>
        <v>0</v>
      </c>
      <c r="J199" s="238">
        <f t="shared" si="23"/>
        <v>0</v>
      </c>
      <c r="K199" s="238">
        <f t="shared" si="23"/>
        <v>0</v>
      </c>
      <c r="L199" s="238">
        <f t="shared" si="23"/>
        <v>0</v>
      </c>
      <c r="M199" s="238">
        <f t="shared" si="23"/>
        <v>0</v>
      </c>
      <c r="N199" s="238">
        <f t="shared" si="23"/>
        <v>0</v>
      </c>
      <c r="O199" s="238">
        <f t="shared" si="23"/>
        <v>0</v>
      </c>
      <c r="P199" s="240">
        <f t="shared" si="23"/>
        <v>0</v>
      </c>
      <c r="Q199" s="197"/>
      <c r="R199" s="252">
        <f t="shared" si="16"/>
        <v>0</v>
      </c>
    </row>
    <row r="200" spans="1:18" ht="15" x14ac:dyDescent="0.25">
      <c r="A200" s="233"/>
      <c r="B200" s="234">
        <f>$B$23</f>
        <v>11</v>
      </c>
      <c r="C200" s="235" t="str">
        <f>$C$23</f>
        <v/>
      </c>
      <c r="D200" s="236"/>
      <c r="E200" s="237">
        <f t="shared" ref="E200:P200" si="24">+E23+E52+E81+E110+E139+E168</f>
        <v>0</v>
      </c>
      <c r="F200" s="238">
        <f t="shared" si="24"/>
        <v>0</v>
      </c>
      <c r="G200" s="239">
        <f t="shared" si="24"/>
        <v>0</v>
      </c>
      <c r="H200" s="237">
        <f t="shared" si="24"/>
        <v>0</v>
      </c>
      <c r="I200" s="238">
        <f t="shared" si="24"/>
        <v>0</v>
      </c>
      <c r="J200" s="238">
        <f t="shared" si="24"/>
        <v>0</v>
      </c>
      <c r="K200" s="238">
        <f t="shared" si="24"/>
        <v>0</v>
      </c>
      <c r="L200" s="238">
        <f t="shared" si="24"/>
        <v>0</v>
      </c>
      <c r="M200" s="238">
        <f t="shared" si="24"/>
        <v>0</v>
      </c>
      <c r="N200" s="238">
        <f t="shared" si="24"/>
        <v>0</v>
      </c>
      <c r="O200" s="238">
        <f t="shared" si="24"/>
        <v>0</v>
      </c>
      <c r="P200" s="240">
        <f t="shared" si="24"/>
        <v>0</v>
      </c>
      <c r="Q200" s="197"/>
      <c r="R200" s="252">
        <f t="shared" si="16"/>
        <v>0</v>
      </c>
    </row>
    <row r="201" spans="1:18" ht="15" x14ac:dyDescent="0.25">
      <c r="A201" s="233"/>
      <c r="B201" s="234">
        <f>$B$24</f>
        <v>12</v>
      </c>
      <c r="C201" s="235" t="str">
        <f>$C$24</f>
        <v/>
      </c>
      <c r="D201" s="236"/>
      <c r="E201" s="237">
        <f t="shared" ref="E201:P201" si="25">+E24+E53+E82+E111+E140+E169</f>
        <v>0</v>
      </c>
      <c r="F201" s="238">
        <f t="shared" si="25"/>
        <v>0</v>
      </c>
      <c r="G201" s="239">
        <f t="shared" si="25"/>
        <v>0</v>
      </c>
      <c r="H201" s="237">
        <f t="shared" si="25"/>
        <v>0</v>
      </c>
      <c r="I201" s="238">
        <f t="shared" si="25"/>
        <v>0</v>
      </c>
      <c r="J201" s="238">
        <f t="shared" si="25"/>
        <v>0</v>
      </c>
      <c r="K201" s="238">
        <f t="shared" si="25"/>
        <v>0</v>
      </c>
      <c r="L201" s="238">
        <f t="shared" si="25"/>
        <v>0</v>
      </c>
      <c r="M201" s="238">
        <f t="shared" si="25"/>
        <v>0</v>
      </c>
      <c r="N201" s="238">
        <f t="shared" si="25"/>
        <v>0</v>
      </c>
      <c r="O201" s="238">
        <f t="shared" si="25"/>
        <v>0</v>
      </c>
      <c r="P201" s="240">
        <f t="shared" si="25"/>
        <v>0</v>
      </c>
      <c r="Q201" s="197"/>
      <c r="R201" s="252">
        <f t="shared" si="16"/>
        <v>0</v>
      </c>
    </row>
    <row r="202" spans="1:18" ht="15" x14ac:dyDescent="0.25">
      <c r="A202" s="233"/>
      <c r="B202" s="234">
        <f>$B$25</f>
        <v>13</v>
      </c>
      <c r="C202" s="235" t="str">
        <f>$C$25</f>
        <v/>
      </c>
      <c r="D202" s="236"/>
      <c r="E202" s="237">
        <f t="shared" ref="E202:P202" si="26">+E25+E54+E83+E112+E141+E170</f>
        <v>0</v>
      </c>
      <c r="F202" s="238">
        <f t="shared" si="26"/>
        <v>0</v>
      </c>
      <c r="G202" s="239">
        <f t="shared" si="26"/>
        <v>0</v>
      </c>
      <c r="H202" s="237">
        <f t="shared" si="26"/>
        <v>0</v>
      </c>
      <c r="I202" s="238">
        <f t="shared" si="26"/>
        <v>0</v>
      </c>
      <c r="J202" s="238">
        <f t="shared" si="26"/>
        <v>0</v>
      </c>
      <c r="K202" s="238">
        <f t="shared" si="26"/>
        <v>0</v>
      </c>
      <c r="L202" s="238">
        <f t="shared" si="26"/>
        <v>0</v>
      </c>
      <c r="M202" s="238">
        <f t="shared" si="26"/>
        <v>0</v>
      </c>
      <c r="N202" s="238">
        <f t="shared" si="26"/>
        <v>0</v>
      </c>
      <c r="O202" s="238">
        <f t="shared" si="26"/>
        <v>0</v>
      </c>
      <c r="P202" s="240">
        <f t="shared" si="26"/>
        <v>0</v>
      </c>
      <c r="Q202" s="197"/>
      <c r="R202" s="252">
        <f t="shared" si="16"/>
        <v>0</v>
      </c>
    </row>
    <row r="203" spans="1:18" ht="15" x14ac:dyDescent="0.25">
      <c r="A203" s="233"/>
      <c r="B203" s="234">
        <f>$B$26</f>
        <v>14</v>
      </c>
      <c r="C203" s="235" t="str">
        <f>$C$26</f>
        <v/>
      </c>
      <c r="D203" s="236"/>
      <c r="E203" s="237">
        <f t="shared" ref="E203:P203" si="27">+E26+E55+E84+E113+E142+E171</f>
        <v>0</v>
      </c>
      <c r="F203" s="238">
        <f t="shared" si="27"/>
        <v>0</v>
      </c>
      <c r="G203" s="239">
        <f t="shared" si="27"/>
        <v>0</v>
      </c>
      <c r="H203" s="237">
        <f t="shared" si="27"/>
        <v>0</v>
      </c>
      <c r="I203" s="238">
        <f t="shared" si="27"/>
        <v>0</v>
      </c>
      <c r="J203" s="238">
        <f t="shared" si="27"/>
        <v>0</v>
      </c>
      <c r="K203" s="238">
        <f t="shared" si="27"/>
        <v>0</v>
      </c>
      <c r="L203" s="238">
        <f t="shared" si="27"/>
        <v>0</v>
      </c>
      <c r="M203" s="238">
        <f t="shared" si="27"/>
        <v>0</v>
      </c>
      <c r="N203" s="238">
        <f t="shared" si="27"/>
        <v>0</v>
      </c>
      <c r="O203" s="238">
        <f t="shared" si="27"/>
        <v>0</v>
      </c>
      <c r="P203" s="240">
        <f t="shared" si="27"/>
        <v>0</v>
      </c>
      <c r="Q203" s="197"/>
      <c r="R203" s="252">
        <f t="shared" si="16"/>
        <v>0</v>
      </c>
    </row>
    <row r="204" spans="1:18" ht="15" x14ac:dyDescent="0.25">
      <c r="A204" s="233"/>
      <c r="B204" s="234">
        <f>$B$27</f>
        <v>15</v>
      </c>
      <c r="C204" s="235" t="str">
        <f>$C$27</f>
        <v/>
      </c>
      <c r="D204" s="236"/>
      <c r="E204" s="237">
        <f t="shared" ref="E204:P204" si="28">+E27+E56+E85+E114+E143+E172</f>
        <v>0</v>
      </c>
      <c r="F204" s="238">
        <f t="shared" si="28"/>
        <v>0</v>
      </c>
      <c r="G204" s="239">
        <f t="shared" si="28"/>
        <v>0</v>
      </c>
      <c r="H204" s="237">
        <f t="shared" si="28"/>
        <v>0</v>
      </c>
      <c r="I204" s="238">
        <f t="shared" si="28"/>
        <v>0</v>
      </c>
      <c r="J204" s="238">
        <f t="shared" si="28"/>
        <v>0</v>
      </c>
      <c r="K204" s="238">
        <f t="shared" si="28"/>
        <v>0</v>
      </c>
      <c r="L204" s="238">
        <f t="shared" si="28"/>
        <v>0</v>
      </c>
      <c r="M204" s="238">
        <f t="shared" si="28"/>
        <v>0</v>
      </c>
      <c r="N204" s="238">
        <f t="shared" si="28"/>
        <v>0</v>
      </c>
      <c r="O204" s="238">
        <f t="shared" si="28"/>
        <v>0</v>
      </c>
      <c r="P204" s="240">
        <f t="shared" si="28"/>
        <v>0</v>
      </c>
      <c r="Q204" s="197"/>
      <c r="R204" s="252">
        <f t="shared" si="16"/>
        <v>0</v>
      </c>
    </row>
    <row r="205" spans="1:18" ht="15" x14ac:dyDescent="0.25">
      <c r="A205" s="233"/>
      <c r="B205" s="234">
        <f>$B$28</f>
        <v>16</v>
      </c>
      <c r="C205" s="235" t="str">
        <f>$C$28</f>
        <v/>
      </c>
      <c r="D205" s="236"/>
      <c r="E205" s="237">
        <f t="shared" ref="E205:P205" si="29">+E28+E57+E86+E115+E144+E173</f>
        <v>0</v>
      </c>
      <c r="F205" s="238">
        <f t="shared" si="29"/>
        <v>0</v>
      </c>
      <c r="G205" s="239">
        <f t="shared" si="29"/>
        <v>0</v>
      </c>
      <c r="H205" s="237">
        <f t="shared" si="29"/>
        <v>0</v>
      </c>
      <c r="I205" s="238">
        <f t="shared" si="29"/>
        <v>0</v>
      </c>
      <c r="J205" s="238">
        <f t="shared" si="29"/>
        <v>0</v>
      </c>
      <c r="K205" s="238">
        <f t="shared" si="29"/>
        <v>0</v>
      </c>
      <c r="L205" s="238">
        <f t="shared" si="29"/>
        <v>0</v>
      </c>
      <c r="M205" s="238">
        <f t="shared" si="29"/>
        <v>0</v>
      </c>
      <c r="N205" s="238">
        <f t="shared" si="29"/>
        <v>0</v>
      </c>
      <c r="O205" s="238">
        <f t="shared" si="29"/>
        <v>0</v>
      </c>
      <c r="P205" s="240">
        <f t="shared" si="29"/>
        <v>0</v>
      </c>
      <c r="Q205" s="197"/>
      <c r="R205" s="252">
        <f t="shared" si="16"/>
        <v>0</v>
      </c>
    </row>
    <row r="206" spans="1:18" ht="15" x14ac:dyDescent="0.25">
      <c r="A206" s="233"/>
      <c r="B206" s="234">
        <f>$B$29</f>
        <v>17</v>
      </c>
      <c r="C206" s="235" t="str">
        <f>$C$29</f>
        <v/>
      </c>
      <c r="D206" s="236"/>
      <c r="E206" s="237">
        <f t="shared" ref="E206:P206" si="30">+E29+E58+E87+E116+E145+E174</f>
        <v>0</v>
      </c>
      <c r="F206" s="238">
        <f t="shared" si="30"/>
        <v>0</v>
      </c>
      <c r="G206" s="239">
        <f t="shared" si="30"/>
        <v>0</v>
      </c>
      <c r="H206" s="237">
        <f t="shared" si="30"/>
        <v>0</v>
      </c>
      <c r="I206" s="238">
        <f t="shared" si="30"/>
        <v>0</v>
      </c>
      <c r="J206" s="238">
        <f t="shared" si="30"/>
        <v>0</v>
      </c>
      <c r="K206" s="238">
        <f t="shared" si="30"/>
        <v>0</v>
      </c>
      <c r="L206" s="238">
        <f t="shared" si="30"/>
        <v>0</v>
      </c>
      <c r="M206" s="238">
        <f t="shared" si="30"/>
        <v>0</v>
      </c>
      <c r="N206" s="238">
        <f t="shared" si="30"/>
        <v>0</v>
      </c>
      <c r="O206" s="238">
        <f t="shared" si="30"/>
        <v>0</v>
      </c>
      <c r="P206" s="240">
        <f t="shared" si="30"/>
        <v>0</v>
      </c>
      <c r="Q206" s="197"/>
      <c r="R206" s="252">
        <f t="shared" si="16"/>
        <v>0</v>
      </c>
    </row>
    <row r="207" spans="1:18" ht="15" x14ac:dyDescent="0.25">
      <c r="A207" s="233"/>
      <c r="B207" s="234">
        <f>$B$30</f>
        <v>18</v>
      </c>
      <c r="C207" s="235" t="str">
        <f>$C$30</f>
        <v/>
      </c>
      <c r="D207" s="236"/>
      <c r="E207" s="237">
        <f t="shared" ref="E207:P207" si="31">+E30+E59+E88+E117+E146+E175</f>
        <v>0</v>
      </c>
      <c r="F207" s="238">
        <f t="shared" si="31"/>
        <v>0</v>
      </c>
      <c r="G207" s="239">
        <f t="shared" si="31"/>
        <v>0</v>
      </c>
      <c r="H207" s="237">
        <f t="shared" si="31"/>
        <v>0</v>
      </c>
      <c r="I207" s="238">
        <f t="shared" si="31"/>
        <v>0</v>
      </c>
      <c r="J207" s="238">
        <f t="shared" si="31"/>
        <v>0</v>
      </c>
      <c r="K207" s="238">
        <f t="shared" si="31"/>
        <v>0</v>
      </c>
      <c r="L207" s="238">
        <f t="shared" si="31"/>
        <v>0</v>
      </c>
      <c r="M207" s="238">
        <f t="shared" si="31"/>
        <v>0</v>
      </c>
      <c r="N207" s="238">
        <f t="shared" si="31"/>
        <v>0</v>
      </c>
      <c r="O207" s="238">
        <f t="shared" si="31"/>
        <v>0</v>
      </c>
      <c r="P207" s="240">
        <f t="shared" si="31"/>
        <v>0</v>
      </c>
      <c r="Q207" s="197"/>
      <c r="R207" s="252">
        <f t="shared" si="16"/>
        <v>0</v>
      </c>
    </row>
    <row r="208" spans="1:18" ht="15" x14ac:dyDescent="0.25">
      <c r="A208" s="233"/>
      <c r="B208" s="234">
        <f>$B$31</f>
        <v>19</v>
      </c>
      <c r="C208" s="235" t="str">
        <f>$C$31</f>
        <v/>
      </c>
      <c r="D208" s="236"/>
      <c r="E208" s="237">
        <f t="shared" ref="E208:P208" si="32">+E31+E60+E89+E118+E147+E176</f>
        <v>0</v>
      </c>
      <c r="F208" s="238">
        <f t="shared" si="32"/>
        <v>0</v>
      </c>
      <c r="G208" s="239">
        <f t="shared" si="32"/>
        <v>0</v>
      </c>
      <c r="H208" s="237">
        <f t="shared" si="32"/>
        <v>0</v>
      </c>
      <c r="I208" s="238">
        <f t="shared" si="32"/>
        <v>0</v>
      </c>
      <c r="J208" s="238">
        <f t="shared" si="32"/>
        <v>0</v>
      </c>
      <c r="K208" s="238">
        <f t="shared" si="32"/>
        <v>0</v>
      </c>
      <c r="L208" s="238">
        <f t="shared" si="32"/>
        <v>0</v>
      </c>
      <c r="M208" s="238">
        <f t="shared" si="32"/>
        <v>0</v>
      </c>
      <c r="N208" s="238">
        <f t="shared" si="32"/>
        <v>0</v>
      </c>
      <c r="O208" s="238">
        <f t="shared" si="32"/>
        <v>0</v>
      </c>
      <c r="P208" s="240">
        <f t="shared" si="32"/>
        <v>0</v>
      </c>
      <c r="Q208" s="197"/>
      <c r="R208" s="252">
        <f t="shared" si="16"/>
        <v>0</v>
      </c>
    </row>
    <row r="209" spans="1:18" ht="15" x14ac:dyDescent="0.25">
      <c r="A209" s="233"/>
      <c r="B209" s="234">
        <f>$B$32</f>
        <v>20</v>
      </c>
      <c r="C209" s="235" t="str">
        <f>$C$32</f>
        <v/>
      </c>
      <c r="D209" s="236"/>
      <c r="E209" s="237">
        <f t="shared" ref="E209:P209" si="33">+E32+E61+E90+E119+E148+E177</f>
        <v>0</v>
      </c>
      <c r="F209" s="238">
        <f t="shared" si="33"/>
        <v>0</v>
      </c>
      <c r="G209" s="239">
        <f t="shared" si="33"/>
        <v>0</v>
      </c>
      <c r="H209" s="237">
        <f t="shared" si="33"/>
        <v>0</v>
      </c>
      <c r="I209" s="238">
        <f t="shared" si="33"/>
        <v>0</v>
      </c>
      <c r="J209" s="238">
        <f t="shared" si="33"/>
        <v>0</v>
      </c>
      <c r="K209" s="238">
        <f t="shared" si="33"/>
        <v>0</v>
      </c>
      <c r="L209" s="238">
        <f t="shared" si="33"/>
        <v>0</v>
      </c>
      <c r="M209" s="238">
        <f t="shared" si="33"/>
        <v>0</v>
      </c>
      <c r="N209" s="238">
        <f t="shared" si="33"/>
        <v>0</v>
      </c>
      <c r="O209" s="238">
        <f t="shared" si="33"/>
        <v>0</v>
      </c>
      <c r="P209" s="240">
        <f t="shared" si="33"/>
        <v>0</v>
      </c>
      <c r="Q209" s="197"/>
      <c r="R209" s="252">
        <f t="shared" si="16"/>
        <v>0</v>
      </c>
    </row>
    <row r="210" spans="1:18" ht="15" x14ac:dyDescent="0.25">
      <c r="A210" s="233"/>
      <c r="B210" s="234">
        <f>$B$33</f>
        <v>21</v>
      </c>
      <c r="C210" s="235" t="str">
        <f>$C$33</f>
        <v/>
      </c>
      <c r="D210" s="236"/>
      <c r="E210" s="237">
        <f t="shared" ref="E210:P210" si="34">+E33+E62+E91+E120+E149+E178</f>
        <v>0</v>
      </c>
      <c r="F210" s="238">
        <f t="shared" si="34"/>
        <v>0</v>
      </c>
      <c r="G210" s="239">
        <f t="shared" si="34"/>
        <v>0</v>
      </c>
      <c r="H210" s="237">
        <f t="shared" si="34"/>
        <v>0</v>
      </c>
      <c r="I210" s="238">
        <f t="shared" si="34"/>
        <v>0</v>
      </c>
      <c r="J210" s="238">
        <f t="shared" si="34"/>
        <v>0</v>
      </c>
      <c r="K210" s="238">
        <f t="shared" si="34"/>
        <v>0</v>
      </c>
      <c r="L210" s="238">
        <f t="shared" si="34"/>
        <v>0</v>
      </c>
      <c r="M210" s="238">
        <f t="shared" si="34"/>
        <v>0</v>
      </c>
      <c r="N210" s="238">
        <f t="shared" si="34"/>
        <v>0</v>
      </c>
      <c r="O210" s="238">
        <f t="shared" si="34"/>
        <v>0</v>
      </c>
      <c r="P210" s="240">
        <f t="shared" si="34"/>
        <v>0</v>
      </c>
      <c r="Q210" s="197"/>
      <c r="R210" s="252">
        <f t="shared" si="16"/>
        <v>0</v>
      </c>
    </row>
    <row r="211" spans="1:18" ht="15" x14ac:dyDescent="0.25">
      <c r="A211" s="233"/>
      <c r="B211" s="234">
        <f>$B$34</f>
        <v>22</v>
      </c>
      <c r="C211" s="235" t="str">
        <f>$C$34</f>
        <v/>
      </c>
      <c r="D211" s="236"/>
      <c r="E211" s="237">
        <f t="shared" ref="E211:P211" si="35">+E34+E63+E92+E121+E150+E179</f>
        <v>0</v>
      </c>
      <c r="F211" s="238">
        <f t="shared" si="35"/>
        <v>0</v>
      </c>
      <c r="G211" s="239">
        <f t="shared" si="35"/>
        <v>0</v>
      </c>
      <c r="H211" s="237">
        <f t="shared" si="35"/>
        <v>0</v>
      </c>
      <c r="I211" s="238">
        <f t="shared" si="35"/>
        <v>0</v>
      </c>
      <c r="J211" s="238">
        <f t="shared" si="35"/>
        <v>0</v>
      </c>
      <c r="K211" s="238">
        <f t="shared" si="35"/>
        <v>0</v>
      </c>
      <c r="L211" s="238">
        <f t="shared" si="35"/>
        <v>0</v>
      </c>
      <c r="M211" s="238">
        <f t="shared" si="35"/>
        <v>0</v>
      </c>
      <c r="N211" s="238">
        <f t="shared" si="35"/>
        <v>0</v>
      </c>
      <c r="O211" s="238">
        <f t="shared" si="35"/>
        <v>0</v>
      </c>
      <c r="P211" s="240">
        <f t="shared" si="35"/>
        <v>0</v>
      </c>
      <c r="Q211" s="197"/>
      <c r="R211" s="252">
        <f t="shared" si="16"/>
        <v>0</v>
      </c>
    </row>
    <row r="212" spans="1:18" ht="15" x14ac:dyDescent="0.25">
      <c r="A212" s="233"/>
      <c r="B212" s="234">
        <f>$B$35</f>
        <v>23</v>
      </c>
      <c r="C212" s="241" t="str">
        <f>$C$35</f>
        <v/>
      </c>
      <c r="D212" s="242"/>
      <c r="E212" s="237">
        <f t="shared" ref="E212:P212" si="36">+E35+E64+E93+E122+E151+E180</f>
        <v>0</v>
      </c>
      <c r="F212" s="238">
        <f t="shared" si="36"/>
        <v>0</v>
      </c>
      <c r="G212" s="239">
        <f t="shared" si="36"/>
        <v>0</v>
      </c>
      <c r="H212" s="237">
        <f t="shared" si="36"/>
        <v>0</v>
      </c>
      <c r="I212" s="238">
        <f t="shared" si="36"/>
        <v>0</v>
      </c>
      <c r="J212" s="238">
        <f t="shared" si="36"/>
        <v>0</v>
      </c>
      <c r="K212" s="238">
        <f t="shared" si="36"/>
        <v>0</v>
      </c>
      <c r="L212" s="238">
        <f t="shared" si="36"/>
        <v>0</v>
      </c>
      <c r="M212" s="238">
        <f t="shared" si="36"/>
        <v>0</v>
      </c>
      <c r="N212" s="238">
        <f t="shared" si="36"/>
        <v>0</v>
      </c>
      <c r="O212" s="238">
        <f t="shared" si="36"/>
        <v>0</v>
      </c>
      <c r="P212" s="240">
        <f t="shared" si="36"/>
        <v>0</v>
      </c>
      <c r="Q212" s="197"/>
      <c r="R212" s="252">
        <f t="shared" si="16"/>
        <v>0</v>
      </c>
    </row>
    <row r="213" spans="1:18" ht="15.75" thickBot="1" x14ac:dyDescent="0.3">
      <c r="A213" s="243"/>
      <c r="B213" s="244">
        <f>$B$36</f>
        <v>24</v>
      </c>
      <c r="C213" s="245" t="str">
        <f>$C$36</f>
        <v/>
      </c>
      <c r="D213" s="246"/>
      <c r="E213" s="247">
        <f t="shared" ref="E213:P213" si="37">+E36+E65+E94+E123+E152+E181</f>
        <v>0</v>
      </c>
      <c r="F213" s="248">
        <f t="shared" si="37"/>
        <v>0</v>
      </c>
      <c r="G213" s="249">
        <f t="shared" si="37"/>
        <v>0</v>
      </c>
      <c r="H213" s="247">
        <f t="shared" si="37"/>
        <v>0</v>
      </c>
      <c r="I213" s="248">
        <f t="shared" si="37"/>
        <v>0</v>
      </c>
      <c r="J213" s="248">
        <f t="shared" si="37"/>
        <v>0</v>
      </c>
      <c r="K213" s="248">
        <f t="shared" si="37"/>
        <v>0</v>
      </c>
      <c r="L213" s="248">
        <f t="shared" si="37"/>
        <v>0</v>
      </c>
      <c r="M213" s="248">
        <f t="shared" si="37"/>
        <v>0</v>
      </c>
      <c r="N213" s="248">
        <f t="shared" si="37"/>
        <v>0</v>
      </c>
      <c r="O213" s="248">
        <f t="shared" si="37"/>
        <v>0</v>
      </c>
      <c r="P213" s="250">
        <f t="shared" si="37"/>
        <v>0</v>
      </c>
      <c r="Q213" s="197"/>
      <c r="R213" s="253">
        <f t="shared" si="16"/>
        <v>0</v>
      </c>
    </row>
    <row r="214" spans="1:18" ht="15.75" thickBot="1" x14ac:dyDescent="0.3">
      <c r="A214" s="198"/>
      <c r="B214" s="397"/>
      <c r="C214" s="200"/>
      <c r="D214" s="200"/>
      <c r="E214" s="201"/>
      <c r="F214" s="201"/>
      <c r="G214" s="201"/>
      <c r="H214" s="201"/>
      <c r="I214" s="201"/>
      <c r="J214" s="201"/>
      <c r="K214" s="201"/>
      <c r="L214" s="201"/>
      <c r="M214" s="201"/>
      <c r="N214" s="201"/>
      <c r="O214" s="201"/>
      <c r="P214" s="201"/>
      <c r="Q214" s="197"/>
      <c r="R214" s="197"/>
    </row>
    <row r="215" spans="1:18" ht="15" thickBot="1" x14ac:dyDescent="0.25">
      <c r="A215" s="511" t="s">
        <v>138</v>
      </c>
      <c r="B215" s="512"/>
      <c r="C215" s="512"/>
      <c r="D215" s="512"/>
      <c r="E215" s="255">
        <f t="shared" ref="E215:P215" si="38">SUM(E188:E214)</f>
        <v>0</v>
      </c>
      <c r="F215" s="256">
        <f t="shared" si="38"/>
        <v>0</v>
      </c>
      <c r="G215" s="256">
        <f t="shared" si="38"/>
        <v>0</v>
      </c>
      <c r="H215" s="256">
        <f t="shared" si="38"/>
        <v>0</v>
      </c>
      <c r="I215" s="256">
        <f t="shared" si="38"/>
        <v>0</v>
      </c>
      <c r="J215" s="256">
        <f t="shared" si="38"/>
        <v>0</v>
      </c>
      <c r="K215" s="256">
        <f t="shared" si="38"/>
        <v>0</v>
      </c>
      <c r="L215" s="256">
        <f t="shared" si="38"/>
        <v>0</v>
      </c>
      <c r="M215" s="256">
        <f t="shared" si="38"/>
        <v>0</v>
      </c>
      <c r="N215" s="256">
        <f t="shared" si="38"/>
        <v>0</v>
      </c>
      <c r="O215" s="256">
        <f t="shared" si="38"/>
        <v>0</v>
      </c>
      <c r="P215" s="257">
        <f t="shared" si="38"/>
        <v>0</v>
      </c>
      <c r="Q215" s="9"/>
      <c r="R215" s="254">
        <f>SUM(R188:R214)</f>
        <v>0</v>
      </c>
    </row>
  </sheetData>
  <sheetProtection algorithmName="SHA-512" hashValue="NXyV8owEeio+rHkmNTO0JQ8qsr/5UmCYzqujvLTyGhBoKyqO8GpJy+b0MfN3groRqwjbu63rIFvrVLCTQ6L1Eg==" saltValue="+o3v3tTS4hevJ9WSGihvWg==" spinCount="100000" sheet="1" objects="1" scenarios="1" formatColumns="0" formatRows="0" insertRows="0"/>
  <mergeCells count="32">
    <mergeCell ref="A188:D188"/>
    <mergeCell ref="A215:D215"/>
    <mergeCell ref="A1:R1"/>
    <mergeCell ref="R8:R9"/>
    <mergeCell ref="E8:G8"/>
    <mergeCell ref="H8:P8"/>
    <mergeCell ref="B11:D11"/>
    <mergeCell ref="C3:G3"/>
    <mergeCell ref="I3:L3"/>
    <mergeCell ref="M3:P3"/>
    <mergeCell ref="C4:G4"/>
    <mergeCell ref="I4:L4"/>
    <mergeCell ref="M4:P4"/>
    <mergeCell ref="C5:G5"/>
    <mergeCell ref="I5:L5"/>
    <mergeCell ref="M5:P5"/>
    <mergeCell ref="A183:D183"/>
    <mergeCell ref="A185:D185"/>
    <mergeCell ref="A186:D186"/>
    <mergeCell ref="M6:P6"/>
    <mergeCell ref="A38:D38"/>
    <mergeCell ref="A67:D67"/>
    <mergeCell ref="A96:D96"/>
    <mergeCell ref="A125:D125"/>
    <mergeCell ref="C6:G6"/>
    <mergeCell ref="I6:L6"/>
    <mergeCell ref="B98:D98"/>
    <mergeCell ref="B127:D127"/>
    <mergeCell ref="B156:D156"/>
    <mergeCell ref="B40:D40"/>
    <mergeCell ref="B69:D69"/>
    <mergeCell ref="A154:D154"/>
  </mergeCells>
  <pageMargins left="0.5" right="0.5" top="0.5" bottom="0.5" header="0.5" footer="0.5"/>
  <pageSetup scale="80" fitToHeight="0" orientation="landscape" r:id="rId1"/>
  <rowBreaks count="2" manualBreakCount="2">
    <brk id="67" max="18" man="1"/>
    <brk id="12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XFD188"/>
  <sheetViews>
    <sheetView zoomScale="90" zoomScaleNormal="90" workbookViewId="0">
      <pane ySplit="9" topLeftCell="A10" activePane="bottomLeft" state="frozen"/>
      <selection pane="bottomLeft" activeCell="B7" sqref="B7"/>
    </sheetView>
  </sheetViews>
  <sheetFormatPr defaultColWidth="8.85546875" defaultRowHeight="15" x14ac:dyDescent="0.25"/>
  <cols>
    <col min="1" max="1" width="2.5703125" style="1" customWidth="1"/>
    <col min="2" max="2" width="14.85546875" style="1" customWidth="1"/>
    <col min="3" max="3" width="4.42578125" style="1" customWidth="1"/>
    <col min="4" max="4" width="31.7109375" style="1" customWidth="1"/>
    <col min="5" max="16" width="10.7109375" style="1" bestFit="1" customWidth="1"/>
    <col min="17" max="17" width="3.42578125" style="1" customWidth="1"/>
    <col min="18" max="18" width="14.140625" style="1" customWidth="1"/>
    <col min="19" max="19" width="3.85546875" style="1" customWidth="1"/>
    <col min="20" max="16384" width="8.85546875" style="1"/>
  </cols>
  <sheetData>
    <row r="1" spans="1:18" ht="69" customHeight="1" x14ac:dyDescent="0.25">
      <c r="A1" s="526" t="s">
        <v>147</v>
      </c>
      <c r="B1" s="527"/>
      <c r="C1" s="527"/>
      <c r="D1" s="527"/>
      <c r="E1" s="527"/>
      <c r="F1" s="527"/>
      <c r="G1" s="527"/>
      <c r="H1" s="527"/>
      <c r="I1" s="527"/>
      <c r="J1" s="527"/>
      <c r="K1" s="527"/>
      <c r="L1" s="527"/>
      <c r="M1" s="527"/>
      <c r="N1" s="527"/>
      <c r="O1" s="527"/>
      <c r="P1" s="528"/>
    </row>
    <row r="3" spans="1:18" s="15" customFormat="1" ht="19.5" customHeight="1" x14ac:dyDescent="0.35">
      <c r="B3" s="95" t="s">
        <v>100</v>
      </c>
      <c r="C3" s="500" t="str">
        <f>'Actual Time'!C3:G3</f>
        <v>[select from drop-down list]</v>
      </c>
      <c r="D3" s="500"/>
      <c r="E3" s="500"/>
      <c r="F3" s="500"/>
      <c r="G3" s="500"/>
      <c r="H3" s="14"/>
      <c r="I3" s="490" t="s">
        <v>104</v>
      </c>
      <c r="J3" s="490"/>
      <c r="K3" s="490"/>
      <c r="L3" s="490"/>
      <c r="M3" s="485" t="str">
        <f>'Actual Time'!M3:P3</f>
        <v>(this line self-populates)</v>
      </c>
      <c r="N3" s="485"/>
      <c r="O3" s="485"/>
      <c r="P3" s="485"/>
    </row>
    <row r="4" spans="1:18" s="15" customFormat="1" ht="17.25" customHeight="1" x14ac:dyDescent="0.35">
      <c r="B4" s="95" t="s">
        <v>103</v>
      </c>
      <c r="C4" s="500" t="str">
        <f>'Actual Time'!C4:G4</f>
        <v>[select from drop-down list]</v>
      </c>
      <c r="D4" s="500"/>
      <c r="E4" s="500"/>
      <c r="F4" s="500"/>
      <c r="G4" s="500"/>
      <c r="I4" s="490" t="s">
        <v>105</v>
      </c>
      <c r="J4" s="490"/>
      <c r="K4" s="490"/>
      <c r="L4" s="490"/>
      <c r="M4" s="501" t="str">
        <f>IF(('Actual Time'!M4:P4)="","",'Actual Time'!M4:P4)</f>
        <v/>
      </c>
      <c r="N4" s="501"/>
      <c r="O4" s="501"/>
      <c r="P4" s="501"/>
    </row>
    <row r="5" spans="1:18" s="15" customFormat="1" ht="16.5" customHeight="1" x14ac:dyDescent="0.35">
      <c r="B5" s="95" t="s">
        <v>101</v>
      </c>
      <c r="C5" s="485" t="str">
        <f>'Actual Time'!C5:G5</f>
        <v>(this line self-populates)</v>
      </c>
      <c r="D5" s="485"/>
      <c r="E5" s="485"/>
      <c r="F5" s="485"/>
      <c r="G5" s="485"/>
      <c r="H5" s="16"/>
      <c r="I5" s="490" t="s">
        <v>107</v>
      </c>
      <c r="J5" s="490"/>
      <c r="K5" s="490"/>
      <c r="L5" s="490"/>
      <c r="M5" s="502" t="str">
        <f>'Actual Time'!M5:P5</f>
        <v>[select from drop-down list]</v>
      </c>
      <c r="N5" s="502"/>
      <c r="O5" s="502"/>
      <c r="P5" s="502"/>
    </row>
    <row r="6" spans="1:18" s="15" customFormat="1" ht="15.75" customHeight="1" x14ac:dyDescent="0.35">
      <c r="B6" s="95" t="s">
        <v>102</v>
      </c>
      <c r="C6" s="487" t="str">
        <f>'Actual Time'!C6:G6</f>
        <v>(this line self-populates)</v>
      </c>
      <c r="D6" s="488"/>
      <c r="E6" s="488"/>
      <c r="F6" s="488"/>
      <c r="G6" s="489"/>
      <c r="H6" s="14"/>
      <c r="I6" s="490" t="s">
        <v>106</v>
      </c>
      <c r="J6" s="490"/>
      <c r="K6" s="490"/>
      <c r="L6" s="490"/>
      <c r="M6" s="494" t="str">
        <f>IF(('Actual Time'!M6=""),"",'Actual Time'!M6)</f>
        <v/>
      </c>
      <c r="N6" s="494"/>
      <c r="O6" s="494"/>
      <c r="P6" s="494"/>
    </row>
    <row r="7" spans="1:18" ht="15" customHeight="1" thickBot="1" x14ac:dyDescent="0.3">
      <c r="D7" s="266"/>
    </row>
    <row r="8" spans="1:18" ht="25.15" customHeight="1" thickBot="1" x14ac:dyDescent="0.3">
      <c r="A8" s="14"/>
      <c r="B8" s="345"/>
      <c r="C8" s="345"/>
      <c r="D8" s="14"/>
      <c r="E8" s="476" t="str">
        <f>+'Actual Time'!E8:G8</f>
        <v>(select in cell C3)</v>
      </c>
      <c r="F8" s="477"/>
      <c r="G8" s="478"/>
      <c r="H8" s="477" t="e">
        <f>+'Actual Time'!H8:P8</f>
        <v>#VALUE!</v>
      </c>
      <c r="I8" s="477"/>
      <c r="J8" s="477"/>
      <c r="K8" s="477"/>
      <c r="L8" s="477"/>
      <c r="M8" s="477"/>
      <c r="N8" s="477"/>
      <c r="O8" s="477"/>
      <c r="P8" s="478"/>
      <c r="Q8" s="14"/>
      <c r="R8" s="503" t="s">
        <v>117</v>
      </c>
    </row>
    <row r="9" spans="1:18" ht="18" customHeight="1" thickBot="1" x14ac:dyDescent="0.3">
      <c r="A9" s="58" t="s">
        <v>127</v>
      </c>
      <c r="B9" s="207"/>
      <c r="C9" s="44"/>
      <c r="D9" s="208"/>
      <c r="E9" s="46" t="str">
        <f>+'Actual Time'!E9</f>
        <v>Oct</v>
      </c>
      <c r="F9" s="47" t="str">
        <f>+'Actual Time'!F9</f>
        <v>Nov</v>
      </c>
      <c r="G9" s="48" t="str">
        <f>+'Actual Time'!G9</f>
        <v>Dec</v>
      </c>
      <c r="H9" s="46" t="str">
        <f>+'Actual Time'!H9</f>
        <v>Jan</v>
      </c>
      <c r="I9" s="47" t="str">
        <f>+'Actual Time'!I9</f>
        <v>Feb</v>
      </c>
      <c r="J9" s="47" t="str">
        <f>+'Actual Time'!J9</f>
        <v>Mar</v>
      </c>
      <c r="K9" s="47" t="str">
        <f>+'Actual Time'!K9</f>
        <v>Apr</v>
      </c>
      <c r="L9" s="47" t="str">
        <f>+'Actual Time'!L9</f>
        <v>May</v>
      </c>
      <c r="M9" s="47" t="str">
        <f>+'Actual Time'!M9</f>
        <v>Jun</v>
      </c>
      <c r="N9" s="47" t="str">
        <f>+'Actual Time'!N9</f>
        <v>Jul</v>
      </c>
      <c r="O9" s="47" t="str">
        <f>+'Actual Time'!O9</f>
        <v>Aug</v>
      </c>
      <c r="P9" s="48" t="str">
        <f>+'Actual Time'!P9</f>
        <v>Sept</v>
      </c>
      <c r="Q9" s="14"/>
      <c r="R9" s="504"/>
    </row>
    <row r="10" spans="1:18" ht="15.75" thickBot="1" x14ac:dyDescent="0.3">
      <c r="A10" s="393"/>
      <c r="B10" s="394"/>
      <c r="C10" s="394"/>
      <c r="D10" s="395"/>
      <c r="E10" s="396"/>
      <c r="F10" s="394"/>
      <c r="G10" s="395"/>
      <c r="H10" s="396"/>
      <c r="I10" s="394"/>
      <c r="J10" s="394"/>
      <c r="K10" s="394"/>
      <c r="L10" s="394"/>
      <c r="M10" s="394"/>
      <c r="N10" s="394"/>
      <c r="O10" s="394"/>
      <c r="P10" s="395"/>
      <c r="Q10" s="24"/>
      <c r="R10" s="147"/>
    </row>
    <row r="11" spans="1:18" ht="37.9" customHeight="1" thickBot="1" x14ac:dyDescent="0.3">
      <c r="A11" s="222">
        <v>1</v>
      </c>
      <c r="B11" s="517" t="s">
        <v>28</v>
      </c>
      <c r="C11" s="518"/>
      <c r="D11" s="519"/>
      <c r="E11" s="209"/>
      <c r="F11" s="210"/>
      <c r="G11" s="211"/>
      <c r="H11" s="209"/>
      <c r="I11" s="210"/>
      <c r="J11" s="210"/>
      <c r="K11" s="210"/>
      <c r="L11" s="210"/>
      <c r="M11" s="210"/>
      <c r="N11" s="210"/>
      <c r="O11" s="210"/>
      <c r="P11" s="211"/>
      <c r="Q11" s="197"/>
      <c r="R11" s="212"/>
    </row>
    <row r="12" spans="1:18" ht="16.5" thickBot="1" x14ac:dyDescent="0.3">
      <c r="A12" s="221"/>
      <c r="B12" s="218" t="s">
        <v>129</v>
      </c>
      <c r="C12" s="220" t="s">
        <v>128</v>
      </c>
      <c r="D12" s="218"/>
      <c r="E12" s="215"/>
      <c r="F12" s="216"/>
      <c r="G12" s="217"/>
      <c r="H12" s="215"/>
      <c r="I12" s="216"/>
      <c r="J12" s="216"/>
      <c r="K12" s="216"/>
      <c r="L12" s="216"/>
      <c r="M12" s="216"/>
      <c r="N12" s="216"/>
      <c r="O12" s="216"/>
      <c r="P12" s="217"/>
      <c r="Q12" s="214"/>
      <c r="R12" s="219"/>
    </row>
    <row r="13" spans="1:18" x14ac:dyDescent="0.25">
      <c r="A13" s="227"/>
      <c r="B13" s="258">
        <f>+'Monthly Pay Rates'!A11</f>
        <v>1</v>
      </c>
      <c r="C13" s="228" t="str">
        <f>+'Monthly Pay Rates'!B11</f>
        <v/>
      </c>
      <c r="D13" s="228"/>
      <c r="E13" s="269">
        <f>+'Salary by Person'!E12</f>
        <v>0</v>
      </c>
      <c r="F13" s="270">
        <f>+'Salary by Person'!F12</f>
        <v>0</v>
      </c>
      <c r="G13" s="271">
        <f>+'Salary by Person'!G12</f>
        <v>0</v>
      </c>
      <c r="H13" s="269">
        <f>+'Salary by Person'!H12</f>
        <v>0</v>
      </c>
      <c r="I13" s="270">
        <f>+'Salary by Person'!I12</f>
        <v>0</v>
      </c>
      <c r="J13" s="270">
        <f>+'Salary by Person'!J12</f>
        <v>0</v>
      </c>
      <c r="K13" s="270">
        <f>+'Salary by Person'!K12</f>
        <v>0</v>
      </c>
      <c r="L13" s="270">
        <f>+'Salary by Person'!L12</f>
        <v>0</v>
      </c>
      <c r="M13" s="270">
        <f>+'Salary by Person'!M12</f>
        <v>0</v>
      </c>
      <c r="N13" s="270">
        <f>+'Salary by Person'!N12</f>
        <v>0</v>
      </c>
      <c r="O13" s="270">
        <f>+'Salary by Person'!O12</f>
        <v>0</v>
      </c>
      <c r="P13" s="272">
        <f>+'Salary by Person'!P12</f>
        <v>0</v>
      </c>
      <c r="Q13" s="197"/>
      <c r="R13" s="284">
        <f>SUM(E13:P13)</f>
        <v>0</v>
      </c>
    </row>
    <row r="14" spans="1:18" x14ac:dyDescent="0.25">
      <c r="A14" s="233"/>
      <c r="B14" s="234">
        <f>+'Monthly Pay Rates'!A12</f>
        <v>2</v>
      </c>
      <c r="C14" s="235" t="str">
        <f>+'Monthly Pay Rates'!B12</f>
        <v/>
      </c>
      <c r="D14" s="236"/>
      <c r="E14" s="273">
        <f>+'Salary by Person'!E24</f>
        <v>0</v>
      </c>
      <c r="F14" s="274">
        <f>+'Salary by Person'!F24</f>
        <v>0</v>
      </c>
      <c r="G14" s="275">
        <f>+'Salary by Person'!G24</f>
        <v>0</v>
      </c>
      <c r="H14" s="273">
        <f>+'Salary by Person'!H24</f>
        <v>0</v>
      </c>
      <c r="I14" s="274">
        <f>+'Salary by Person'!I24</f>
        <v>0</v>
      </c>
      <c r="J14" s="274">
        <f>+'Salary by Person'!J24</f>
        <v>0</v>
      </c>
      <c r="K14" s="274">
        <f>+'Salary by Person'!K24</f>
        <v>0</v>
      </c>
      <c r="L14" s="274">
        <f>+'Salary by Person'!L24</f>
        <v>0</v>
      </c>
      <c r="M14" s="274">
        <f>+'Salary by Person'!M24</f>
        <v>0</v>
      </c>
      <c r="N14" s="274">
        <f>+'Salary by Person'!N24</f>
        <v>0</v>
      </c>
      <c r="O14" s="274">
        <f>+'Salary by Person'!O24</f>
        <v>0</v>
      </c>
      <c r="P14" s="276">
        <f>+'Salary by Person'!P24</f>
        <v>0</v>
      </c>
      <c r="Q14" s="197"/>
      <c r="R14" s="285">
        <f>SUM(E14:P14)</f>
        <v>0</v>
      </c>
    </row>
    <row r="15" spans="1:18" x14ac:dyDescent="0.25">
      <c r="A15" s="233"/>
      <c r="B15" s="234">
        <f>+'Monthly Pay Rates'!A13</f>
        <v>3</v>
      </c>
      <c r="C15" s="235" t="str">
        <f>+'Monthly Pay Rates'!B13</f>
        <v/>
      </c>
      <c r="D15" s="236"/>
      <c r="E15" s="273">
        <f>+'Salary by Person'!E36</f>
        <v>0</v>
      </c>
      <c r="F15" s="274">
        <f>+'Salary by Person'!F36</f>
        <v>0</v>
      </c>
      <c r="G15" s="275">
        <f>+'Salary by Person'!G36</f>
        <v>0</v>
      </c>
      <c r="H15" s="273">
        <f>+'Salary by Person'!H36</f>
        <v>0</v>
      </c>
      <c r="I15" s="274">
        <f>+'Salary by Person'!I36</f>
        <v>0</v>
      </c>
      <c r="J15" s="274">
        <f>+'Salary by Person'!J36</f>
        <v>0</v>
      </c>
      <c r="K15" s="274">
        <f>+'Salary by Person'!K36</f>
        <v>0</v>
      </c>
      <c r="L15" s="274">
        <f>+'Salary by Person'!L36</f>
        <v>0</v>
      </c>
      <c r="M15" s="274">
        <f>+'Salary by Person'!M36</f>
        <v>0</v>
      </c>
      <c r="N15" s="274">
        <f>+'Salary by Person'!N36</f>
        <v>0</v>
      </c>
      <c r="O15" s="274">
        <f>+'Salary by Person'!O36</f>
        <v>0</v>
      </c>
      <c r="P15" s="276">
        <f>+'Salary by Person'!P36</f>
        <v>0</v>
      </c>
      <c r="Q15" s="197"/>
      <c r="R15" s="285">
        <f t="shared" ref="R15:R36" si="0">SUM(E15:P15)</f>
        <v>0</v>
      </c>
    </row>
    <row r="16" spans="1:18" x14ac:dyDescent="0.25">
      <c r="A16" s="233"/>
      <c r="B16" s="234">
        <f>+'Monthly Pay Rates'!A14</f>
        <v>4</v>
      </c>
      <c r="C16" s="235" t="str">
        <f>+'Monthly Pay Rates'!B14</f>
        <v/>
      </c>
      <c r="D16" s="236"/>
      <c r="E16" s="273">
        <f>+'Salary by Person'!E48</f>
        <v>0</v>
      </c>
      <c r="F16" s="274">
        <f>+'Salary by Person'!F48</f>
        <v>0</v>
      </c>
      <c r="G16" s="275">
        <f>+'Salary by Person'!G48</f>
        <v>0</v>
      </c>
      <c r="H16" s="273">
        <f>+'Salary by Person'!H48</f>
        <v>0</v>
      </c>
      <c r="I16" s="274">
        <f>+'Salary by Person'!I48</f>
        <v>0</v>
      </c>
      <c r="J16" s="274">
        <f>+'Salary by Person'!J48</f>
        <v>0</v>
      </c>
      <c r="K16" s="274">
        <f>+'Salary by Person'!K48</f>
        <v>0</v>
      </c>
      <c r="L16" s="274">
        <f>+'Salary by Person'!L48</f>
        <v>0</v>
      </c>
      <c r="M16" s="274">
        <f>+'Salary by Person'!M48</f>
        <v>0</v>
      </c>
      <c r="N16" s="274">
        <f>+'Salary by Person'!N48</f>
        <v>0</v>
      </c>
      <c r="O16" s="274">
        <f>+'Salary by Person'!O48</f>
        <v>0</v>
      </c>
      <c r="P16" s="276">
        <f>+'Salary by Person'!P48</f>
        <v>0</v>
      </c>
      <c r="Q16" s="197"/>
      <c r="R16" s="285">
        <f t="shared" si="0"/>
        <v>0</v>
      </c>
    </row>
    <row r="17" spans="1:18" x14ac:dyDescent="0.25">
      <c r="A17" s="233"/>
      <c r="B17" s="234">
        <f>+'Monthly Pay Rates'!A15</f>
        <v>5</v>
      </c>
      <c r="C17" s="235" t="str">
        <f>+'Monthly Pay Rates'!B15</f>
        <v/>
      </c>
      <c r="D17" s="236"/>
      <c r="E17" s="273">
        <f>+'Salary by Person'!E60</f>
        <v>0</v>
      </c>
      <c r="F17" s="274">
        <f>+'Salary by Person'!F60</f>
        <v>0</v>
      </c>
      <c r="G17" s="275">
        <f>+'Salary by Person'!G60</f>
        <v>0</v>
      </c>
      <c r="H17" s="273">
        <f>+'Salary by Person'!H60</f>
        <v>0</v>
      </c>
      <c r="I17" s="274">
        <f>+'Salary by Person'!I60</f>
        <v>0</v>
      </c>
      <c r="J17" s="274">
        <f>+'Salary by Person'!J60</f>
        <v>0</v>
      </c>
      <c r="K17" s="274">
        <f>+'Salary by Person'!K60</f>
        <v>0</v>
      </c>
      <c r="L17" s="274">
        <f>+'Salary by Person'!L60</f>
        <v>0</v>
      </c>
      <c r="M17" s="274">
        <f>+'Salary by Person'!M60</f>
        <v>0</v>
      </c>
      <c r="N17" s="274">
        <f>+'Salary by Person'!N60</f>
        <v>0</v>
      </c>
      <c r="O17" s="274">
        <f>+'Salary by Person'!O60</f>
        <v>0</v>
      </c>
      <c r="P17" s="276">
        <f>+'Salary by Person'!P60</f>
        <v>0</v>
      </c>
      <c r="Q17" s="197"/>
      <c r="R17" s="285">
        <f t="shared" si="0"/>
        <v>0</v>
      </c>
    </row>
    <row r="18" spans="1:18" x14ac:dyDescent="0.25">
      <c r="A18" s="233"/>
      <c r="B18" s="234">
        <f>+'Monthly Pay Rates'!A16</f>
        <v>6</v>
      </c>
      <c r="C18" s="235" t="str">
        <f>+'Monthly Pay Rates'!B16</f>
        <v/>
      </c>
      <c r="D18" s="236"/>
      <c r="E18" s="273">
        <f>+'Salary by Person'!E72</f>
        <v>0</v>
      </c>
      <c r="F18" s="274">
        <f>+'Salary by Person'!F72</f>
        <v>0</v>
      </c>
      <c r="G18" s="275">
        <f>+'Salary by Person'!G72</f>
        <v>0</v>
      </c>
      <c r="H18" s="273">
        <f>+'Salary by Person'!H72</f>
        <v>0</v>
      </c>
      <c r="I18" s="274">
        <f>+'Salary by Person'!I72</f>
        <v>0</v>
      </c>
      <c r="J18" s="274">
        <f>+'Salary by Person'!J72</f>
        <v>0</v>
      </c>
      <c r="K18" s="274">
        <f>+'Salary by Person'!K72</f>
        <v>0</v>
      </c>
      <c r="L18" s="274">
        <f>+'Salary by Person'!L72</f>
        <v>0</v>
      </c>
      <c r="M18" s="274">
        <f>+'Salary by Person'!M72</f>
        <v>0</v>
      </c>
      <c r="N18" s="274">
        <f>+'Salary by Person'!N72</f>
        <v>0</v>
      </c>
      <c r="O18" s="274">
        <f>+'Salary by Person'!O72</f>
        <v>0</v>
      </c>
      <c r="P18" s="276">
        <f>+'Salary by Person'!P72</f>
        <v>0</v>
      </c>
      <c r="Q18" s="197"/>
      <c r="R18" s="285">
        <f t="shared" si="0"/>
        <v>0</v>
      </c>
    </row>
    <row r="19" spans="1:18" x14ac:dyDescent="0.25">
      <c r="A19" s="233"/>
      <c r="B19" s="234">
        <f>+'Monthly Pay Rates'!A17</f>
        <v>7</v>
      </c>
      <c r="C19" s="235" t="str">
        <f>+'Monthly Pay Rates'!B17</f>
        <v/>
      </c>
      <c r="D19" s="236"/>
      <c r="E19" s="273">
        <f>+'Salary by Person'!E84</f>
        <v>0</v>
      </c>
      <c r="F19" s="274">
        <f>+'Salary by Person'!F84</f>
        <v>0</v>
      </c>
      <c r="G19" s="275">
        <f>+'Salary by Person'!G84</f>
        <v>0</v>
      </c>
      <c r="H19" s="273">
        <f>+'Salary by Person'!H84</f>
        <v>0</v>
      </c>
      <c r="I19" s="274">
        <f>+'Salary by Person'!I84</f>
        <v>0</v>
      </c>
      <c r="J19" s="274">
        <f>+'Salary by Person'!J84</f>
        <v>0</v>
      </c>
      <c r="K19" s="274">
        <f>+'Salary by Person'!K84</f>
        <v>0</v>
      </c>
      <c r="L19" s="274">
        <f>+'Salary by Person'!L84</f>
        <v>0</v>
      </c>
      <c r="M19" s="274">
        <f>+'Salary by Person'!M84</f>
        <v>0</v>
      </c>
      <c r="N19" s="274">
        <f>+'Salary by Person'!N84</f>
        <v>0</v>
      </c>
      <c r="O19" s="274">
        <f>+'Salary by Person'!O84</f>
        <v>0</v>
      </c>
      <c r="P19" s="276">
        <f>+'Salary by Person'!P84</f>
        <v>0</v>
      </c>
      <c r="Q19" s="197"/>
      <c r="R19" s="285">
        <f t="shared" si="0"/>
        <v>0</v>
      </c>
    </row>
    <row r="20" spans="1:18" x14ac:dyDescent="0.25">
      <c r="A20" s="233"/>
      <c r="B20" s="234">
        <f>+'Monthly Pay Rates'!A18</f>
        <v>8</v>
      </c>
      <c r="C20" s="235" t="str">
        <f>+'Monthly Pay Rates'!B18</f>
        <v/>
      </c>
      <c r="D20" s="236"/>
      <c r="E20" s="273">
        <f>+'Salary by Person'!E96</f>
        <v>0</v>
      </c>
      <c r="F20" s="274">
        <f>+'Salary by Person'!F96</f>
        <v>0</v>
      </c>
      <c r="G20" s="275">
        <f>+'Salary by Person'!G96</f>
        <v>0</v>
      </c>
      <c r="H20" s="273">
        <f>+'Salary by Person'!H96</f>
        <v>0</v>
      </c>
      <c r="I20" s="274">
        <f>+'Salary by Person'!I96</f>
        <v>0</v>
      </c>
      <c r="J20" s="274">
        <f>+'Salary by Person'!J96</f>
        <v>0</v>
      </c>
      <c r="K20" s="274">
        <f>+'Salary by Person'!K96</f>
        <v>0</v>
      </c>
      <c r="L20" s="274">
        <f>+'Salary by Person'!L96</f>
        <v>0</v>
      </c>
      <c r="M20" s="274">
        <f>+'Salary by Person'!M96</f>
        <v>0</v>
      </c>
      <c r="N20" s="274">
        <f>+'Salary by Person'!N96</f>
        <v>0</v>
      </c>
      <c r="O20" s="274">
        <f>+'Salary by Person'!O96</f>
        <v>0</v>
      </c>
      <c r="P20" s="276">
        <f>+'Salary by Person'!P96</f>
        <v>0</v>
      </c>
      <c r="Q20" s="197"/>
      <c r="R20" s="285">
        <f t="shared" si="0"/>
        <v>0</v>
      </c>
    </row>
    <row r="21" spans="1:18" x14ac:dyDescent="0.25">
      <c r="A21" s="233"/>
      <c r="B21" s="234">
        <f>+'Monthly Pay Rates'!A19</f>
        <v>9</v>
      </c>
      <c r="C21" s="235" t="str">
        <f>+'Monthly Pay Rates'!B19</f>
        <v/>
      </c>
      <c r="D21" s="236"/>
      <c r="E21" s="273">
        <f>+'Salary by Person'!E108</f>
        <v>0</v>
      </c>
      <c r="F21" s="274">
        <f>+'Salary by Person'!F108</f>
        <v>0</v>
      </c>
      <c r="G21" s="275">
        <f>+'Salary by Person'!G108</f>
        <v>0</v>
      </c>
      <c r="H21" s="273">
        <f>+'Salary by Person'!H108</f>
        <v>0</v>
      </c>
      <c r="I21" s="274">
        <f>+'Salary by Person'!I108</f>
        <v>0</v>
      </c>
      <c r="J21" s="274">
        <f>+'Salary by Person'!J108</f>
        <v>0</v>
      </c>
      <c r="K21" s="274">
        <f>+'Salary by Person'!K108</f>
        <v>0</v>
      </c>
      <c r="L21" s="274">
        <f>+'Salary by Person'!L108</f>
        <v>0</v>
      </c>
      <c r="M21" s="274">
        <f>+'Salary by Person'!M108</f>
        <v>0</v>
      </c>
      <c r="N21" s="274">
        <f>+'Salary by Person'!N108</f>
        <v>0</v>
      </c>
      <c r="O21" s="274">
        <f>+'Salary by Person'!O108</f>
        <v>0</v>
      </c>
      <c r="P21" s="276">
        <f>+'Salary by Person'!P108</f>
        <v>0</v>
      </c>
      <c r="Q21" s="197"/>
      <c r="R21" s="285">
        <f t="shared" si="0"/>
        <v>0</v>
      </c>
    </row>
    <row r="22" spans="1:18" x14ac:dyDescent="0.25">
      <c r="A22" s="233"/>
      <c r="B22" s="234">
        <f>+'Monthly Pay Rates'!A20</f>
        <v>10</v>
      </c>
      <c r="C22" s="235" t="str">
        <f>+'Monthly Pay Rates'!B20</f>
        <v/>
      </c>
      <c r="D22" s="236"/>
      <c r="E22" s="273">
        <f>+'Salary by Person'!E120</f>
        <v>0</v>
      </c>
      <c r="F22" s="274">
        <f>+'Salary by Person'!F120</f>
        <v>0</v>
      </c>
      <c r="G22" s="275">
        <f>+'Salary by Person'!G120</f>
        <v>0</v>
      </c>
      <c r="H22" s="273">
        <f>+'Salary by Person'!H120</f>
        <v>0</v>
      </c>
      <c r="I22" s="274">
        <f>+'Salary by Person'!I120</f>
        <v>0</v>
      </c>
      <c r="J22" s="274">
        <f>+'Salary by Person'!J120</f>
        <v>0</v>
      </c>
      <c r="K22" s="274">
        <f>+'Salary by Person'!K120</f>
        <v>0</v>
      </c>
      <c r="L22" s="274">
        <f>+'Salary by Person'!L120</f>
        <v>0</v>
      </c>
      <c r="M22" s="274">
        <f>+'Salary by Person'!M120</f>
        <v>0</v>
      </c>
      <c r="N22" s="274">
        <f>+'Salary by Person'!N120</f>
        <v>0</v>
      </c>
      <c r="O22" s="274">
        <f>+'Salary by Person'!O120</f>
        <v>0</v>
      </c>
      <c r="P22" s="276">
        <f>+'Salary by Person'!P120</f>
        <v>0</v>
      </c>
      <c r="Q22" s="197"/>
      <c r="R22" s="285">
        <f t="shared" si="0"/>
        <v>0</v>
      </c>
    </row>
    <row r="23" spans="1:18" x14ac:dyDescent="0.25">
      <c r="A23" s="233"/>
      <c r="B23" s="234">
        <f>+'Monthly Pay Rates'!A21</f>
        <v>11</v>
      </c>
      <c r="C23" s="235" t="str">
        <f>+'Monthly Pay Rates'!B21</f>
        <v/>
      </c>
      <c r="D23" s="236"/>
      <c r="E23" s="273">
        <f>+'Salary by Person'!E132</f>
        <v>0</v>
      </c>
      <c r="F23" s="274">
        <f>+'Salary by Person'!F132</f>
        <v>0</v>
      </c>
      <c r="G23" s="275">
        <f>+'Salary by Person'!G132</f>
        <v>0</v>
      </c>
      <c r="H23" s="273">
        <f>+'Salary by Person'!H132</f>
        <v>0</v>
      </c>
      <c r="I23" s="274">
        <f>+'Salary by Person'!I132</f>
        <v>0</v>
      </c>
      <c r="J23" s="274">
        <f>+'Salary by Person'!J132</f>
        <v>0</v>
      </c>
      <c r="K23" s="274">
        <f>+'Salary by Person'!K132</f>
        <v>0</v>
      </c>
      <c r="L23" s="274">
        <f>+'Salary by Person'!L132</f>
        <v>0</v>
      </c>
      <c r="M23" s="274">
        <f>+'Salary by Person'!M132</f>
        <v>0</v>
      </c>
      <c r="N23" s="274">
        <f>+'Salary by Person'!N132</f>
        <v>0</v>
      </c>
      <c r="O23" s="274">
        <f>+'Salary by Person'!O132</f>
        <v>0</v>
      </c>
      <c r="P23" s="276">
        <f>+'Salary by Person'!P132</f>
        <v>0</v>
      </c>
      <c r="Q23" s="197"/>
      <c r="R23" s="285">
        <f t="shared" si="0"/>
        <v>0</v>
      </c>
    </row>
    <row r="24" spans="1:18" x14ac:dyDescent="0.25">
      <c r="A24" s="233"/>
      <c r="B24" s="234">
        <f>+'Monthly Pay Rates'!A22</f>
        <v>12</v>
      </c>
      <c r="C24" s="235" t="str">
        <f>+'Monthly Pay Rates'!B22</f>
        <v/>
      </c>
      <c r="D24" s="236"/>
      <c r="E24" s="273">
        <f>+'Salary by Person'!E144</f>
        <v>0</v>
      </c>
      <c r="F24" s="274">
        <f>+'Salary by Person'!F144</f>
        <v>0</v>
      </c>
      <c r="G24" s="275">
        <f>+'Salary by Person'!G144</f>
        <v>0</v>
      </c>
      <c r="H24" s="273">
        <f>+'Salary by Person'!H144</f>
        <v>0</v>
      </c>
      <c r="I24" s="274">
        <f>+'Salary by Person'!I144</f>
        <v>0</v>
      </c>
      <c r="J24" s="274">
        <f>+'Salary by Person'!J144</f>
        <v>0</v>
      </c>
      <c r="K24" s="274">
        <f>+'Salary by Person'!K144</f>
        <v>0</v>
      </c>
      <c r="L24" s="274">
        <f>+'Salary by Person'!L144</f>
        <v>0</v>
      </c>
      <c r="M24" s="274">
        <f>+'Salary by Person'!M144</f>
        <v>0</v>
      </c>
      <c r="N24" s="274">
        <f>+'Salary by Person'!N144</f>
        <v>0</v>
      </c>
      <c r="O24" s="274">
        <f>+'Salary by Person'!O144</f>
        <v>0</v>
      </c>
      <c r="P24" s="276">
        <f>+'Salary by Person'!P144</f>
        <v>0</v>
      </c>
      <c r="Q24" s="197"/>
      <c r="R24" s="285">
        <f t="shared" si="0"/>
        <v>0</v>
      </c>
    </row>
    <row r="25" spans="1:18" x14ac:dyDescent="0.25">
      <c r="A25" s="233"/>
      <c r="B25" s="234">
        <f>+'Monthly Pay Rates'!A23</f>
        <v>13</v>
      </c>
      <c r="C25" s="235" t="str">
        <f>+'Monthly Pay Rates'!B23</f>
        <v/>
      </c>
      <c r="D25" s="236"/>
      <c r="E25" s="273">
        <f>+'Salary by Person'!E156</f>
        <v>0</v>
      </c>
      <c r="F25" s="274">
        <f>+'Salary by Person'!F156</f>
        <v>0</v>
      </c>
      <c r="G25" s="275">
        <f>+'Salary by Person'!G156</f>
        <v>0</v>
      </c>
      <c r="H25" s="273">
        <f>+'Salary by Person'!H156</f>
        <v>0</v>
      </c>
      <c r="I25" s="274">
        <f>+'Salary by Person'!I156</f>
        <v>0</v>
      </c>
      <c r="J25" s="274">
        <f>+'Salary by Person'!J156</f>
        <v>0</v>
      </c>
      <c r="K25" s="274">
        <f>+'Salary by Person'!K156</f>
        <v>0</v>
      </c>
      <c r="L25" s="274">
        <f>+'Salary by Person'!L156</f>
        <v>0</v>
      </c>
      <c r="M25" s="274">
        <f>+'Salary by Person'!M156</f>
        <v>0</v>
      </c>
      <c r="N25" s="274">
        <f>+'Salary by Person'!N156</f>
        <v>0</v>
      </c>
      <c r="O25" s="274">
        <f>+'Salary by Person'!O156</f>
        <v>0</v>
      </c>
      <c r="P25" s="276">
        <f>+'Salary by Person'!P156</f>
        <v>0</v>
      </c>
      <c r="Q25" s="197"/>
      <c r="R25" s="285">
        <f t="shared" si="0"/>
        <v>0</v>
      </c>
    </row>
    <row r="26" spans="1:18" x14ac:dyDescent="0.25">
      <c r="A26" s="233"/>
      <c r="B26" s="234">
        <f>+'Monthly Pay Rates'!A24</f>
        <v>14</v>
      </c>
      <c r="C26" s="235" t="str">
        <f>+'Monthly Pay Rates'!B24</f>
        <v/>
      </c>
      <c r="D26" s="236"/>
      <c r="E26" s="273">
        <f>+'Salary by Person'!E168</f>
        <v>0</v>
      </c>
      <c r="F26" s="274">
        <f>+'Salary by Person'!F168</f>
        <v>0</v>
      </c>
      <c r="G26" s="275">
        <f>+'Salary by Person'!G168</f>
        <v>0</v>
      </c>
      <c r="H26" s="273">
        <f>+'Salary by Person'!H168</f>
        <v>0</v>
      </c>
      <c r="I26" s="274">
        <f>+'Salary by Person'!I168</f>
        <v>0</v>
      </c>
      <c r="J26" s="274">
        <f>+'Salary by Person'!J168</f>
        <v>0</v>
      </c>
      <c r="K26" s="274">
        <f>+'Salary by Person'!K168</f>
        <v>0</v>
      </c>
      <c r="L26" s="274">
        <f>+'Salary by Person'!L168</f>
        <v>0</v>
      </c>
      <c r="M26" s="274">
        <f>+'Salary by Person'!M168</f>
        <v>0</v>
      </c>
      <c r="N26" s="274">
        <f>+'Salary by Person'!N168</f>
        <v>0</v>
      </c>
      <c r="O26" s="274">
        <f>+'Salary by Person'!O168</f>
        <v>0</v>
      </c>
      <c r="P26" s="276">
        <f>+'Salary by Person'!P168</f>
        <v>0</v>
      </c>
      <c r="Q26" s="197"/>
      <c r="R26" s="285">
        <f t="shared" si="0"/>
        <v>0</v>
      </c>
    </row>
    <row r="27" spans="1:18" x14ac:dyDescent="0.25">
      <c r="A27" s="233"/>
      <c r="B27" s="234">
        <f>+'Monthly Pay Rates'!A25</f>
        <v>15</v>
      </c>
      <c r="C27" s="235" t="str">
        <f>+'Monthly Pay Rates'!B25</f>
        <v/>
      </c>
      <c r="D27" s="236"/>
      <c r="E27" s="273">
        <f>+'Salary by Person'!E180</f>
        <v>0</v>
      </c>
      <c r="F27" s="274">
        <f>+'Salary by Person'!F180</f>
        <v>0</v>
      </c>
      <c r="G27" s="275">
        <f>+'Salary by Person'!G180</f>
        <v>0</v>
      </c>
      <c r="H27" s="273">
        <f>+'Salary by Person'!H180</f>
        <v>0</v>
      </c>
      <c r="I27" s="274">
        <f>+'Salary by Person'!I180</f>
        <v>0</v>
      </c>
      <c r="J27" s="274">
        <f>+'Salary by Person'!J180</f>
        <v>0</v>
      </c>
      <c r="K27" s="274">
        <f>+'Salary by Person'!K180</f>
        <v>0</v>
      </c>
      <c r="L27" s="274">
        <f>+'Salary by Person'!L180</f>
        <v>0</v>
      </c>
      <c r="M27" s="274">
        <f>+'Salary by Person'!M180</f>
        <v>0</v>
      </c>
      <c r="N27" s="274">
        <f>+'Salary by Person'!N180</f>
        <v>0</v>
      </c>
      <c r="O27" s="274">
        <f>+'Salary by Person'!O180</f>
        <v>0</v>
      </c>
      <c r="P27" s="276">
        <f>+'Salary by Person'!P180</f>
        <v>0</v>
      </c>
      <c r="Q27" s="197"/>
      <c r="R27" s="285">
        <f t="shared" si="0"/>
        <v>0</v>
      </c>
    </row>
    <row r="28" spans="1:18" x14ac:dyDescent="0.25">
      <c r="A28" s="233"/>
      <c r="B28" s="234">
        <f>+'Monthly Pay Rates'!A26</f>
        <v>16</v>
      </c>
      <c r="C28" s="235" t="str">
        <f>+'Monthly Pay Rates'!B26</f>
        <v/>
      </c>
      <c r="D28" s="236"/>
      <c r="E28" s="273">
        <f>+'Salary by Person'!E192</f>
        <v>0</v>
      </c>
      <c r="F28" s="274">
        <f>+'Salary by Person'!F192</f>
        <v>0</v>
      </c>
      <c r="G28" s="275">
        <f>+'Salary by Person'!G192</f>
        <v>0</v>
      </c>
      <c r="H28" s="273">
        <f>+'Salary by Person'!H192</f>
        <v>0</v>
      </c>
      <c r="I28" s="274">
        <f>+'Salary by Person'!I192</f>
        <v>0</v>
      </c>
      <c r="J28" s="274">
        <f>+'Salary by Person'!J192</f>
        <v>0</v>
      </c>
      <c r="K28" s="274">
        <f>+'Salary by Person'!K192</f>
        <v>0</v>
      </c>
      <c r="L28" s="274">
        <f>+'Salary by Person'!L192</f>
        <v>0</v>
      </c>
      <c r="M28" s="274">
        <f>+'Salary by Person'!M192</f>
        <v>0</v>
      </c>
      <c r="N28" s="274">
        <f>+'Salary by Person'!N192</f>
        <v>0</v>
      </c>
      <c r="O28" s="274">
        <f>+'Salary by Person'!O192</f>
        <v>0</v>
      </c>
      <c r="P28" s="276">
        <f>+'Salary by Person'!P192</f>
        <v>0</v>
      </c>
      <c r="Q28" s="197"/>
      <c r="R28" s="285">
        <f t="shared" si="0"/>
        <v>0</v>
      </c>
    </row>
    <row r="29" spans="1:18" x14ac:dyDescent="0.25">
      <c r="A29" s="233"/>
      <c r="B29" s="234">
        <f>+'Monthly Pay Rates'!A27</f>
        <v>17</v>
      </c>
      <c r="C29" s="235" t="str">
        <f>+'Monthly Pay Rates'!B27</f>
        <v/>
      </c>
      <c r="D29" s="236"/>
      <c r="E29" s="273">
        <f>+'Salary by Person'!E204</f>
        <v>0</v>
      </c>
      <c r="F29" s="274">
        <f>+'Salary by Person'!F204</f>
        <v>0</v>
      </c>
      <c r="G29" s="275">
        <f>+'Salary by Person'!G204</f>
        <v>0</v>
      </c>
      <c r="H29" s="273">
        <f>+'Salary by Person'!H204</f>
        <v>0</v>
      </c>
      <c r="I29" s="274">
        <f>+'Salary by Person'!I204</f>
        <v>0</v>
      </c>
      <c r="J29" s="274">
        <f>+'Salary by Person'!J204</f>
        <v>0</v>
      </c>
      <c r="K29" s="274">
        <f>+'Salary by Person'!K204</f>
        <v>0</v>
      </c>
      <c r="L29" s="274">
        <f>+'Salary by Person'!L204</f>
        <v>0</v>
      </c>
      <c r="M29" s="274">
        <f>+'Salary by Person'!M204</f>
        <v>0</v>
      </c>
      <c r="N29" s="274">
        <f>+'Salary by Person'!N204</f>
        <v>0</v>
      </c>
      <c r="O29" s="274">
        <f>+'Salary by Person'!O204</f>
        <v>0</v>
      </c>
      <c r="P29" s="276">
        <f>+'Salary by Person'!P204</f>
        <v>0</v>
      </c>
      <c r="Q29" s="197"/>
      <c r="R29" s="285">
        <f t="shared" si="0"/>
        <v>0</v>
      </c>
    </row>
    <row r="30" spans="1:18" x14ac:dyDescent="0.25">
      <c r="A30" s="233"/>
      <c r="B30" s="234">
        <f>+'Monthly Pay Rates'!A28</f>
        <v>18</v>
      </c>
      <c r="C30" s="235" t="str">
        <f>+'Monthly Pay Rates'!B28</f>
        <v/>
      </c>
      <c r="D30" s="236"/>
      <c r="E30" s="273">
        <f>+'Salary by Person'!E216</f>
        <v>0</v>
      </c>
      <c r="F30" s="274">
        <f>+'Salary by Person'!F216</f>
        <v>0</v>
      </c>
      <c r="G30" s="275">
        <f>+'Salary by Person'!G216</f>
        <v>0</v>
      </c>
      <c r="H30" s="273">
        <f>+'Salary by Person'!H216</f>
        <v>0</v>
      </c>
      <c r="I30" s="274">
        <f>+'Salary by Person'!I216</f>
        <v>0</v>
      </c>
      <c r="J30" s="274">
        <f>+'Salary by Person'!J216</f>
        <v>0</v>
      </c>
      <c r="K30" s="274">
        <f>+'Salary by Person'!K216</f>
        <v>0</v>
      </c>
      <c r="L30" s="274">
        <f>+'Salary by Person'!L216</f>
        <v>0</v>
      </c>
      <c r="M30" s="274">
        <f>+'Salary by Person'!M216</f>
        <v>0</v>
      </c>
      <c r="N30" s="274">
        <f>+'Salary by Person'!N216</f>
        <v>0</v>
      </c>
      <c r="O30" s="274">
        <f>+'Salary by Person'!O216</f>
        <v>0</v>
      </c>
      <c r="P30" s="276">
        <f>+'Salary by Person'!P216</f>
        <v>0</v>
      </c>
      <c r="Q30" s="197"/>
      <c r="R30" s="285">
        <f t="shared" si="0"/>
        <v>0</v>
      </c>
    </row>
    <row r="31" spans="1:18" x14ac:dyDescent="0.25">
      <c r="A31" s="233"/>
      <c r="B31" s="234">
        <f>+'Monthly Pay Rates'!A29</f>
        <v>19</v>
      </c>
      <c r="C31" s="235" t="str">
        <f>+'Monthly Pay Rates'!B29</f>
        <v/>
      </c>
      <c r="D31" s="236"/>
      <c r="E31" s="273">
        <f>+'Salary by Person'!E228</f>
        <v>0</v>
      </c>
      <c r="F31" s="274">
        <f>+'Salary by Person'!F228</f>
        <v>0</v>
      </c>
      <c r="G31" s="275">
        <f>+'Salary by Person'!G228</f>
        <v>0</v>
      </c>
      <c r="H31" s="273">
        <f>+'Salary by Person'!H228</f>
        <v>0</v>
      </c>
      <c r="I31" s="274">
        <f>+'Salary by Person'!I228</f>
        <v>0</v>
      </c>
      <c r="J31" s="274">
        <f>+'Salary by Person'!J228</f>
        <v>0</v>
      </c>
      <c r="K31" s="274">
        <f>+'Salary by Person'!K228</f>
        <v>0</v>
      </c>
      <c r="L31" s="274">
        <f>+'Salary by Person'!L228</f>
        <v>0</v>
      </c>
      <c r="M31" s="274">
        <f>+'Salary by Person'!M228</f>
        <v>0</v>
      </c>
      <c r="N31" s="274">
        <f>+'Salary by Person'!N228</f>
        <v>0</v>
      </c>
      <c r="O31" s="274">
        <f>+'Salary by Person'!O228</f>
        <v>0</v>
      </c>
      <c r="P31" s="276">
        <f>+'Salary by Person'!P228</f>
        <v>0</v>
      </c>
      <c r="Q31" s="197"/>
      <c r="R31" s="285">
        <f t="shared" si="0"/>
        <v>0</v>
      </c>
    </row>
    <row r="32" spans="1:18" x14ac:dyDescent="0.25">
      <c r="A32" s="233"/>
      <c r="B32" s="234">
        <f>+'Monthly Pay Rates'!A30</f>
        <v>20</v>
      </c>
      <c r="C32" s="235" t="str">
        <f>+'Monthly Pay Rates'!B30</f>
        <v/>
      </c>
      <c r="D32" s="236"/>
      <c r="E32" s="273">
        <f>+'Salary by Person'!E240</f>
        <v>0</v>
      </c>
      <c r="F32" s="274">
        <f>+'Salary by Person'!F240</f>
        <v>0</v>
      </c>
      <c r="G32" s="275">
        <f>+'Salary by Person'!G240</f>
        <v>0</v>
      </c>
      <c r="H32" s="273">
        <f>+'Salary by Person'!H240</f>
        <v>0</v>
      </c>
      <c r="I32" s="274">
        <f>+'Salary by Person'!I240</f>
        <v>0</v>
      </c>
      <c r="J32" s="274">
        <f>+'Salary by Person'!J240</f>
        <v>0</v>
      </c>
      <c r="K32" s="274">
        <f>+'Salary by Person'!K240</f>
        <v>0</v>
      </c>
      <c r="L32" s="274">
        <f>+'Salary by Person'!L240</f>
        <v>0</v>
      </c>
      <c r="M32" s="274">
        <f>+'Salary by Person'!M240</f>
        <v>0</v>
      </c>
      <c r="N32" s="274">
        <f>+'Salary by Person'!N240</f>
        <v>0</v>
      </c>
      <c r="O32" s="274">
        <f>+'Salary by Person'!O240</f>
        <v>0</v>
      </c>
      <c r="P32" s="276">
        <f>+'Salary by Person'!P240</f>
        <v>0</v>
      </c>
      <c r="Q32" s="197"/>
      <c r="R32" s="285">
        <f t="shared" si="0"/>
        <v>0</v>
      </c>
    </row>
    <row r="33" spans="1:18" x14ac:dyDescent="0.25">
      <c r="A33" s="233"/>
      <c r="B33" s="234">
        <f>+'Monthly Pay Rates'!A31</f>
        <v>21</v>
      </c>
      <c r="C33" s="235" t="str">
        <f>+'Monthly Pay Rates'!B31</f>
        <v/>
      </c>
      <c r="D33" s="236"/>
      <c r="E33" s="273">
        <f>+'Salary by Person'!E252</f>
        <v>0</v>
      </c>
      <c r="F33" s="274">
        <f>+'Salary by Person'!F252</f>
        <v>0</v>
      </c>
      <c r="G33" s="275">
        <f>+'Salary by Person'!G252</f>
        <v>0</v>
      </c>
      <c r="H33" s="273">
        <f>+'Salary by Person'!H252</f>
        <v>0</v>
      </c>
      <c r="I33" s="274">
        <f>+'Salary by Person'!I252</f>
        <v>0</v>
      </c>
      <c r="J33" s="274">
        <f>+'Salary by Person'!J252</f>
        <v>0</v>
      </c>
      <c r="K33" s="274">
        <f>+'Salary by Person'!K252</f>
        <v>0</v>
      </c>
      <c r="L33" s="274">
        <f>+'Salary by Person'!L252</f>
        <v>0</v>
      </c>
      <c r="M33" s="274">
        <f>+'Salary by Person'!M252</f>
        <v>0</v>
      </c>
      <c r="N33" s="274">
        <f>+'Salary by Person'!N252</f>
        <v>0</v>
      </c>
      <c r="O33" s="274">
        <f>+'Salary by Person'!O252</f>
        <v>0</v>
      </c>
      <c r="P33" s="276">
        <f>+'Salary by Person'!P252</f>
        <v>0</v>
      </c>
      <c r="Q33" s="197"/>
      <c r="R33" s="285">
        <f t="shared" si="0"/>
        <v>0</v>
      </c>
    </row>
    <row r="34" spans="1:18" x14ac:dyDescent="0.25">
      <c r="A34" s="233"/>
      <c r="B34" s="234">
        <f>+'Monthly Pay Rates'!A32</f>
        <v>22</v>
      </c>
      <c r="C34" s="235" t="str">
        <f>+'Monthly Pay Rates'!B32</f>
        <v/>
      </c>
      <c r="D34" s="236"/>
      <c r="E34" s="273">
        <f>+'Salary by Person'!E264</f>
        <v>0</v>
      </c>
      <c r="F34" s="274">
        <f>+'Salary by Person'!F264</f>
        <v>0</v>
      </c>
      <c r="G34" s="275">
        <f>+'Salary by Person'!G264</f>
        <v>0</v>
      </c>
      <c r="H34" s="273">
        <f>+'Salary by Person'!H264</f>
        <v>0</v>
      </c>
      <c r="I34" s="274">
        <f>+'Salary by Person'!I264</f>
        <v>0</v>
      </c>
      <c r="J34" s="274">
        <f>+'Salary by Person'!J264</f>
        <v>0</v>
      </c>
      <c r="K34" s="274">
        <f>+'Salary by Person'!K264</f>
        <v>0</v>
      </c>
      <c r="L34" s="274">
        <f>+'Salary by Person'!L264</f>
        <v>0</v>
      </c>
      <c r="M34" s="274">
        <f>+'Salary by Person'!M264</f>
        <v>0</v>
      </c>
      <c r="N34" s="274">
        <f>+'Salary by Person'!N264</f>
        <v>0</v>
      </c>
      <c r="O34" s="274">
        <f>+'Salary by Person'!O264</f>
        <v>0</v>
      </c>
      <c r="P34" s="276">
        <f>+'Salary by Person'!P264</f>
        <v>0</v>
      </c>
      <c r="Q34" s="197"/>
      <c r="R34" s="285">
        <f t="shared" si="0"/>
        <v>0</v>
      </c>
    </row>
    <row r="35" spans="1:18" x14ac:dyDescent="0.25">
      <c r="A35" s="233"/>
      <c r="B35" s="234">
        <f>+'Monthly Pay Rates'!A33</f>
        <v>23</v>
      </c>
      <c r="C35" s="241" t="str">
        <f>+'Monthly Pay Rates'!B33</f>
        <v/>
      </c>
      <c r="D35" s="242"/>
      <c r="E35" s="273">
        <f>+'Salary by Person'!E276</f>
        <v>0</v>
      </c>
      <c r="F35" s="274">
        <f>+'Salary by Person'!F276</f>
        <v>0</v>
      </c>
      <c r="G35" s="275">
        <f>+'Salary by Person'!G276</f>
        <v>0</v>
      </c>
      <c r="H35" s="273">
        <f>+'Salary by Person'!H276</f>
        <v>0</v>
      </c>
      <c r="I35" s="274">
        <f>+'Salary by Person'!I276</f>
        <v>0</v>
      </c>
      <c r="J35" s="274">
        <f>+'Salary by Person'!J276</f>
        <v>0</v>
      </c>
      <c r="K35" s="274">
        <f>+'Salary by Person'!K276</f>
        <v>0</v>
      </c>
      <c r="L35" s="274">
        <f>+'Salary by Person'!L276</f>
        <v>0</v>
      </c>
      <c r="M35" s="274">
        <f>+'Salary by Person'!M276</f>
        <v>0</v>
      </c>
      <c r="N35" s="274">
        <f>+'Salary by Person'!N276</f>
        <v>0</v>
      </c>
      <c r="O35" s="274">
        <f>+'Salary by Person'!O276</f>
        <v>0</v>
      </c>
      <c r="P35" s="276">
        <f>+'Salary by Person'!P276</f>
        <v>0</v>
      </c>
      <c r="Q35" s="197"/>
      <c r="R35" s="285">
        <f t="shared" si="0"/>
        <v>0</v>
      </c>
    </row>
    <row r="36" spans="1:18" ht="15.75" thickBot="1" x14ac:dyDescent="0.3">
      <c r="A36" s="243"/>
      <c r="B36" s="244">
        <f>'Monthly Pay Rates'!A34</f>
        <v>24</v>
      </c>
      <c r="C36" s="245" t="str">
        <f>+'Monthly Pay Rates'!B34</f>
        <v/>
      </c>
      <c r="D36" s="246"/>
      <c r="E36" s="277">
        <f>+'Salary by Person'!E288</f>
        <v>0</v>
      </c>
      <c r="F36" s="278">
        <f>+'Salary by Person'!F288</f>
        <v>0</v>
      </c>
      <c r="G36" s="279">
        <f>+'Salary by Person'!G288</f>
        <v>0</v>
      </c>
      <c r="H36" s="277">
        <f>+'Salary by Person'!H288</f>
        <v>0</v>
      </c>
      <c r="I36" s="278">
        <f>+'Salary by Person'!I288</f>
        <v>0</v>
      </c>
      <c r="J36" s="278">
        <f>+'Salary by Person'!J288</f>
        <v>0</v>
      </c>
      <c r="K36" s="278">
        <f>+'Salary by Person'!K288</f>
        <v>0</v>
      </c>
      <c r="L36" s="278">
        <f>+'Salary by Person'!L288</f>
        <v>0</v>
      </c>
      <c r="M36" s="278">
        <f>+'Salary by Person'!M288</f>
        <v>0</v>
      </c>
      <c r="N36" s="278">
        <f>+'Salary by Person'!N288</f>
        <v>0</v>
      </c>
      <c r="O36" s="278">
        <f>+'Salary by Person'!O288</f>
        <v>0</v>
      </c>
      <c r="P36" s="280">
        <f>+'Salary by Person'!P288</f>
        <v>0</v>
      </c>
      <c r="Q36" s="197"/>
      <c r="R36" s="286">
        <f t="shared" si="0"/>
        <v>0</v>
      </c>
    </row>
    <row r="37" spans="1:18" ht="15.75" thickBot="1" x14ac:dyDescent="0.3">
      <c r="A37" s="198"/>
      <c r="B37" s="397"/>
      <c r="C37" s="200"/>
      <c r="D37" s="200"/>
      <c r="E37" s="201"/>
      <c r="F37" s="201"/>
      <c r="G37" s="201"/>
      <c r="H37" s="201"/>
      <c r="I37" s="201"/>
      <c r="J37" s="201"/>
      <c r="K37" s="201"/>
      <c r="L37" s="201"/>
      <c r="M37" s="201"/>
      <c r="N37" s="201"/>
      <c r="O37" s="201"/>
      <c r="P37" s="201"/>
      <c r="Q37" s="197"/>
      <c r="R37" s="398"/>
    </row>
    <row r="38" spans="1:18" ht="15.75" thickBot="1" x14ac:dyDescent="0.3">
      <c r="A38" s="511" t="s">
        <v>140</v>
      </c>
      <c r="B38" s="512"/>
      <c r="C38" s="512"/>
      <c r="D38" s="512"/>
      <c r="E38" s="281">
        <f>SUM(E13:E36)</f>
        <v>0</v>
      </c>
      <c r="F38" s="282">
        <f t="shared" ref="F38:O38" si="1">SUM(F13:F36)</f>
        <v>0</v>
      </c>
      <c r="G38" s="282">
        <f t="shared" si="1"/>
        <v>0</v>
      </c>
      <c r="H38" s="282">
        <f t="shared" si="1"/>
        <v>0</v>
      </c>
      <c r="I38" s="282">
        <f t="shared" si="1"/>
        <v>0</v>
      </c>
      <c r="J38" s="282">
        <f t="shared" si="1"/>
        <v>0</v>
      </c>
      <c r="K38" s="282">
        <f t="shared" si="1"/>
        <v>0</v>
      </c>
      <c r="L38" s="282">
        <f t="shared" si="1"/>
        <v>0</v>
      </c>
      <c r="M38" s="282">
        <f t="shared" si="1"/>
        <v>0</v>
      </c>
      <c r="N38" s="282">
        <f t="shared" si="1"/>
        <v>0</v>
      </c>
      <c r="O38" s="282">
        <f t="shared" si="1"/>
        <v>0</v>
      </c>
      <c r="P38" s="287">
        <f>SUM(P13:P36)</f>
        <v>0</v>
      </c>
      <c r="Q38" s="9"/>
      <c r="R38" s="283">
        <f>SUM(E38:P38)</f>
        <v>0</v>
      </c>
    </row>
    <row r="39" spans="1:18" ht="15" customHeight="1" thickBot="1" x14ac:dyDescent="0.3">
      <c r="A39" s="7"/>
      <c r="B39" s="202"/>
      <c r="C39" s="202"/>
      <c r="D39" s="202"/>
      <c r="E39" s="267"/>
      <c r="F39" s="267"/>
      <c r="G39" s="267"/>
      <c r="H39" s="267"/>
      <c r="I39" s="267"/>
      <c r="J39" s="267"/>
      <c r="K39" s="267"/>
      <c r="L39" s="267"/>
      <c r="M39" s="267"/>
      <c r="N39" s="267"/>
      <c r="O39" s="267"/>
      <c r="P39" s="267"/>
      <c r="Q39" s="267"/>
      <c r="R39" s="267"/>
    </row>
    <row r="40" spans="1:18" ht="60" customHeight="1" thickBot="1" x14ac:dyDescent="0.3">
      <c r="A40" s="222">
        <v>2</v>
      </c>
      <c r="B40" s="517" t="s">
        <v>29</v>
      </c>
      <c r="C40" s="518"/>
      <c r="D40" s="519"/>
      <c r="E40" s="209"/>
      <c r="F40" s="210"/>
      <c r="G40" s="211"/>
      <c r="H40" s="209"/>
      <c r="I40" s="210"/>
      <c r="J40" s="210"/>
      <c r="K40" s="210"/>
      <c r="L40" s="210"/>
      <c r="M40" s="210"/>
      <c r="N40" s="210"/>
      <c r="O40" s="210"/>
      <c r="P40" s="211"/>
      <c r="Q40" s="197"/>
      <c r="R40" s="212"/>
    </row>
    <row r="41" spans="1:18" ht="16.5" thickBot="1" x14ac:dyDescent="0.3">
      <c r="A41" s="221"/>
      <c r="B41" s="218" t="s">
        <v>129</v>
      </c>
      <c r="C41" s="220" t="s">
        <v>128</v>
      </c>
      <c r="D41" s="218"/>
      <c r="E41" s="215"/>
      <c r="F41" s="216"/>
      <c r="G41" s="217"/>
      <c r="H41" s="215"/>
      <c r="I41" s="216"/>
      <c r="J41" s="216"/>
      <c r="K41" s="216"/>
      <c r="L41" s="216"/>
      <c r="M41" s="216"/>
      <c r="N41" s="216"/>
      <c r="O41" s="216"/>
      <c r="P41" s="217"/>
      <c r="Q41" s="214"/>
      <c r="R41" s="219"/>
    </row>
    <row r="42" spans="1:18" x14ac:dyDescent="0.25">
      <c r="A42" s="227"/>
      <c r="B42" s="258">
        <f>$B$13</f>
        <v>1</v>
      </c>
      <c r="C42" s="228" t="str">
        <f>$C$13</f>
        <v/>
      </c>
      <c r="D42" s="228"/>
      <c r="E42" s="269">
        <f>+'Salary by Person'!E13</f>
        <v>0</v>
      </c>
      <c r="F42" s="270">
        <f>+'Salary by Person'!F13</f>
        <v>0</v>
      </c>
      <c r="G42" s="271">
        <f>+'Salary by Person'!G13</f>
        <v>0</v>
      </c>
      <c r="H42" s="269">
        <f>+'Salary by Person'!H13</f>
        <v>0</v>
      </c>
      <c r="I42" s="270">
        <f>+'Salary by Person'!I13</f>
        <v>0</v>
      </c>
      <c r="J42" s="270">
        <f>+'Salary by Person'!J13</f>
        <v>0</v>
      </c>
      <c r="K42" s="270">
        <f>+'Salary by Person'!K13</f>
        <v>0</v>
      </c>
      <c r="L42" s="270">
        <f>+'Salary by Person'!L13</f>
        <v>0</v>
      </c>
      <c r="M42" s="270">
        <f>+'Salary by Person'!M13</f>
        <v>0</v>
      </c>
      <c r="N42" s="270">
        <f>+'Salary by Person'!N13</f>
        <v>0</v>
      </c>
      <c r="O42" s="270">
        <f>+'Salary by Person'!O13</f>
        <v>0</v>
      </c>
      <c r="P42" s="272">
        <f>+'Salary by Person'!P13</f>
        <v>0</v>
      </c>
      <c r="Q42" s="197"/>
      <c r="R42" s="284">
        <f>SUM(E42:P42)</f>
        <v>0</v>
      </c>
    </row>
    <row r="43" spans="1:18" x14ac:dyDescent="0.25">
      <c r="A43" s="233"/>
      <c r="B43" s="234">
        <f>$B$14</f>
        <v>2</v>
      </c>
      <c r="C43" s="235" t="str">
        <f>$C$14</f>
        <v/>
      </c>
      <c r="D43" s="236"/>
      <c r="E43" s="273">
        <f>+'Salary by Person'!E25</f>
        <v>0</v>
      </c>
      <c r="F43" s="274">
        <f>+'Salary by Person'!F25</f>
        <v>0</v>
      </c>
      <c r="G43" s="275">
        <f>+'Salary by Person'!G25</f>
        <v>0</v>
      </c>
      <c r="H43" s="273">
        <f>+'Salary by Person'!H25</f>
        <v>0</v>
      </c>
      <c r="I43" s="274">
        <f>+'Salary by Person'!I25</f>
        <v>0</v>
      </c>
      <c r="J43" s="274">
        <f>+'Salary by Person'!J25</f>
        <v>0</v>
      </c>
      <c r="K43" s="274">
        <f>+'Salary by Person'!K25</f>
        <v>0</v>
      </c>
      <c r="L43" s="274">
        <f>+'Salary by Person'!L25</f>
        <v>0</v>
      </c>
      <c r="M43" s="274">
        <f>+'Salary by Person'!M25</f>
        <v>0</v>
      </c>
      <c r="N43" s="274">
        <f>+'Salary by Person'!N25</f>
        <v>0</v>
      </c>
      <c r="O43" s="274">
        <f>+'Salary by Person'!O25</f>
        <v>0</v>
      </c>
      <c r="P43" s="276">
        <f>+'Salary by Person'!P25</f>
        <v>0</v>
      </c>
      <c r="Q43" s="197"/>
      <c r="R43" s="285">
        <f>SUM(E43:P43)</f>
        <v>0</v>
      </c>
    </row>
    <row r="44" spans="1:18" x14ac:dyDescent="0.25">
      <c r="A44" s="233"/>
      <c r="B44" s="234">
        <f>$B$15</f>
        <v>3</v>
      </c>
      <c r="C44" s="235" t="str">
        <f>$C$15</f>
        <v/>
      </c>
      <c r="D44" s="236"/>
      <c r="E44" s="273">
        <f>+'Salary by Person'!E37</f>
        <v>0</v>
      </c>
      <c r="F44" s="274">
        <f>+'Salary by Person'!F37</f>
        <v>0</v>
      </c>
      <c r="G44" s="275">
        <f>+'Salary by Person'!G37</f>
        <v>0</v>
      </c>
      <c r="H44" s="273">
        <f>+'Salary by Person'!H37</f>
        <v>0</v>
      </c>
      <c r="I44" s="274">
        <f>+'Salary by Person'!I37</f>
        <v>0</v>
      </c>
      <c r="J44" s="274">
        <f>+'Salary by Person'!J37</f>
        <v>0</v>
      </c>
      <c r="K44" s="274">
        <f>+'Salary by Person'!K37</f>
        <v>0</v>
      </c>
      <c r="L44" s="274">
        <f>+'Salary by Person'!L37</f>
        <v>0</v>
      </c>
      <c r="M44" s="274">
        <f>+'Salary by Person'!M37</f>
        <v>0</v>
      </c>
      <c r="N44" s="274">
        <f>+'Salary by Person'!N37</f>
        <v>0</v>
      </c>
      <c r="O44" s="274">
        <f>+'Salary by Person'!O37</f>
        <v>0</v>
      </c>
      <c r="P44" s="276">
        <f>+'Salary by Person'!P37</f>
        <v>0</v>
      </c>
      <c r="Q44" s="197"/>
      <c r="R44" s="285">
        <f t="shared" ref="R44:R65" si="2">SUM(E44:P44)</f>
        <v>0</v>
      </c>
    </row>
    <row r="45" spans="1:18" x14ac:dyDescent="0.25">
      <c r="A45" s="233"/>
      <c r="B45" s="234">
        <f>$B$16</f>
        <v>4</v>
      </c>
      <c r="C45" s="235" t="str">
        <f>$C$16</f>
        <v/>
      </c>
      <c r="D45" s="236"/>
      <c r="E45" s="273">
        <f>+'Salary by Person'!E49</f>
        <v>0</v>
      </c>
      <c r="F45" s="274">
        <f>+'Salary by Person'!F49</f>
        <v>0</v>
      </c>
      <c r="G45" s="275">
        <f>+'Salary by Person'!G49</f>
        <v>0</v>
      </c>
      <c r="H45" s="273">
        <f>+'Salary by Person'!H49</f>
        <v>0</v>
      </c>
      <c r="I45" s="274">
        <f>+'Salary by Person'!I49</f>
        <v>0</v>
      </c>
      <c r="J45" s="274">
        <f>+'Salary by Person'!J49</f>
        <v>0</v>
      </c>
      <c r="K45" s="274">
        <f>+'Salary by Person'!K49</f>
        <v>0</v>
      </c>
      <c r="L45" s="274">
        <f>+'Salary by Person'!L49</f>
        <v>0</v>
      </c>
      <c r="M45" s="274">
        <f>+'Salary by Person'!M49</f>
        <v>0</v>
      </c>
      <c r="N45" s="274">
        <f>+'Salary by Person'!N49</f>
        <v>0</v>
      </c>
      <c r="O45" s="274">
        <f>+'Salary by Person'!O49</f>
        <v>0</v>
      </c>
      <c r="P45" s="276">
        <f>+'Salary by Person'!P49</f>
        <v>0</v>
      </c>
      <c r="Q45" s="197"/>
      <c r="R45" s="285">
        <f t="shared" si="2"/>
        <v>0</v>
      </c>
    </row>
    <row r="46" spans="1:18" x14ac:dyDescent="0.25">
      <c r="A46" s="233"/>
      <c r="B46" s="234">
        <f>$B$17</f>
        <v>5</v>
      </c>
      <c r="C46" s="235" t="str">
        <f>$C$17</f>
        <v/>
      </c>
      <c r="D46" s="236"/>
      <c r="E46" s="273">
        <f>+'Salary by Person'!E61</f>
        <v>0</v>
      </c>
      <c r="F46" s="274">
        <f>+'Salary by Person'!F61</f>
        <v>0</v>
      </c>
      <c r="G46" s="275">
        <f>+'Salary by Person'!G61</f>
        <v>0</v>
      </c>
      <c r="H46" s="273">
        <f>+'Salary by Person'!H61</f>
        <v>0</v>
      </c>
      <c r="I46" s="274">
        <f>+'Salary by Person'!I61</f>
        <v>0</v>
      </c>
      <c r="J46" s="274">
        <f>+'Salary by Person'!J61</f>
        <v>0</v>
      </c>
      <c r="K46" s="274">
        <f>+'Salary by Person'!K61</f>
        <v>0</v>
      </c>
      <c r="L46" s="274">
        <f>+'Salary by Person'!L61</f>
        <v>0</v>
      </c>
      <c r="M46" s="274">
        <f>+'Salary by Person'!M61</f>
        <v>0</v>
      </c>
      <c r="N46" s="274">
        <f>+'Salary by Person'!N61</f>
        <v>0</v>
      </c>
      <c r="O46" s="274">
        <f>+'Salary by Person'!O61</f>
        <v>0</v>
      </c>
      <c r="P46" s="276">
        <f>+'Salary by Person'!P61</f>
        <v>0</v>
      </c>
      <c r="Q46" s="197"/>
      <c r="R46" s="285">
        <f t="shared" si="2"/>
        <v>0</v>
      </c>
    </row>
    <row r="47" spans="1:18" x14ac:dyDescent="0.25">
      <c r="A47" s="233"/>
      <c r="B47" s="234">
        <f>$B$18</f>
        <v>6</v>
      </c>
      <c r="C47" s="235" t="str">
        <f>$C$18</f>
        <v/>
      </c>
      <c r="D47" s="236"/>
      <c r="E47" s="273">
        <f>+'Salary by Person'!E73</f>
        <v>0</v>
      </c>
      <c r="F47" s="274">
        <f>+'Salary by Person'!F73</f>
        <v>0</v>
      </c>
      <c r="G47" s="275">
        <f>+'Salary by Person'!G73</f>
        <v>0</v>
      </c>
      <c r="H47" s="273">
        <f>+'Salary by Person'!H73</f>
        <v>0</v>
      </c>
      <c r="I47" s="274">
        <f>+'Salary by Person'!I73</f>
        <v>0</v>
      </c>
      <c r="J47" s="274">
        <f>+'Salary by Person'!J73</f>
        <v>0</v>
      </c>
      <c r="K47" s="274">
        <f>+'Salary by Person'!K73</f>
        <v>0</v>
      </c>
      <c r="L47" s="274">
        <f>+'Salary by Person'!L73</f>
        <v>0</v>
      </c>
      <c r="M47" s="274">
        <f>+'Salary by Person'!M73</f>
        <v>0</v>
      </c>
      <c r="N47" s="274">
        <f>+'Salary by Person'!N73</f>
        <v>0</v>
      </c>
      <c r="O47" s="274">
        <f>+'Salary by Person'!O73</f>
        <v>0</v>
      </c>
      <c r="P47" s="276">
        <f>+'Salary by Person'!P73</f>
        <v>0</v>
      </c>
      <c r="Q47" s="197"/>
      <c r="R47" s="285">
        <f t="shared" si="2"/>
        <v>0</v>
      </c>
    </row>
    <row r="48" spans="1:18" x14ac:dyDescent="0.25">
      <c r="A48" s="233"/>
      <c r="B48" s="234">
        <f>$B$19</f>
        <v>7</v>
      </c>
      <c r="C48" s="235" t="str">
        <f>$C$19</f>
        <v/>
      </c>
      <c r="D48" s="236"/>
      <c r="E48" s="273">
        <f>+'Salary by Person'!E85</f>
        <v>0</v>
      </c>
      <c r="F48" s="274">
        <f>+'Salary by Person'!F85</f>
        <v>0</v>
      </c>
      <c r="G48" s="275">
        <f>+'Salary by Person'!G85</f>
        <v>0</v>
      </c>
      <c r="H48" s="273">
        <f>+'Salary by Person'!H85</f>
        <v>0</v>
      </c>
      <c r="I48" s="274">
        <f>+'Salary by Person'!I85</f>
        <v>0</v>
      </c>
      <c r="J48" s="274">
        <f>+'Salary by Person'!J85</f>
        <v>0</v>
      </c>
      <c r="K48" s="274">
        <f>+'Salary by Person'!K85</f>
        <v>0</v>
      </c>
      <c r="L48" s="274">
        <f>+'Salary by Person'!L85</f>
        <v>0</v>
      </c>
      <c r="M48" s="274">
        <f>+'Salary by Person'!M85</f>
        <v>0</v>
      </c>
      <c r="N48" s="274">
        <f>+'Salary by Person'!N85</f>
        <v>0</v>
      </c>
      <c r="O48" s="274">
        <f>+'Salary by Person'!O85</f>
        <v>0</v>
      </c>
      <c r="P48" s="276">
        <f>+'Salary by Person'!P85</f>
        <v>0</v>
      </c>
      <c r="Q48" s="197"/>
      <c r="R48" s="285">
        <f t="shared" si="2"/>
        <v>0</v>
      </c>
    </row>
    <row r="49" spans="1:18" x14ac:dyDescent="0.25">
      <c r="A49" s="233"/>
      <c r="B49" s="234">
        <f>$B$20</f>
        <v>8</v>
      </c>
      <c r="C49" s="235" t="str">
        <f>$C$20</f>
        <v/>
      </c>
      <c r="D49" s="236"/>
      <c r="E49" s="273">
        <f>+'Salary by Person'!E97</f>
        <v>0</v>
      </c>
      <c r="F49" s="274">
        <f>+'Salary by Person'!F97</f>
        <v>0</v>
      </c>
      <c r="G49" s="275">
        <f>+'Salary by Person'!G97</f>
        <v>0</v>
      </c>
      <c r="H49" s="273">
        <f>+'Salary by Person'!H97</f>
        <v>0</v>
      </c>
      <c r="I49" s="274">
        <f>+'Salary by Person'!I97</f>
        <v>0</v>
      </c>
      <c r="J49" s="274">
        <f>+'Salary by Person'!J97</f>
        <v>0</v>
      </c>
      <c r="K49" s="274">
        <f>+'Salary by Person'!K97</f>
        <v>0</v>
      </c>
      <c r="L49" s="274">
        <f>+'Salary by Person'!L97</f>
        <v>0</v>
      </c>
      <c r="M49" s="274">
        <f>+'Salary by Person'!M97</f>
        <v>0</v>
      </c>
      <c r="N49" s="274">
        <f>+'Salary by Person'!N97</f>
        <v>0</v>
      </c>
      <c r="O49" s="274">
        <f>+'Salary by Person'!O97</f>
        <v>0</v>
      </c>
      <c r="P49" s="276">
        <f>+'Salary by Person'!P97</f>
        <v>0</v>
      </c>
      <c r="Q49" s="197"/>
      <c r="R49" s="285">
        <f t="shared" si="2"/>
        <v>0</v>
      </c>
    </row>
    <row r="50" spans="1:18" x14ac:dyDescent="0.25">
      <c r="A50" s="233"/>
      <c r="B50" s="234">
        <f>$B$21</f>
        <v>9</v>
      </c>
      <c r="C50" s="235" t="str">
        <f>$C$21</f>
        <v/>
      </c>
      <c r="D50" s="236"/>
      <c r="E50" s="273">
        <f>+'Salary by Person'!E109</f>
        <v>0</v>
      </c>
      <c r="F50" s="274">
        <f>+'Salary by Person'!F109</f>
        <v>0</v>
      </c>
      <c r="G50" s="275">
        <f>+'Salary by Person'!G109</f>
        <v>0</v>
      </c>
      <c r="H50" s="273">
        <f>+'Salary by Person'!H109</f>
        <v>0</v>
      </c>
      <c r="I50" s="274">
        <f>+'Salary by Person'!I109</f>
        <v>0</v>
      </c>
      <c r="J50" s="274">
        <f>+'Salary by Person'!J109</f>
        <v>0</v>
      </c>
      <c r="K50" s="274">
        <f>+'Salary by Person'!K109</f>
        <v>0</v>
      </c>
      <c r="L50" s="274">
        <f>+'Salary by Person'!L109</f>
        <v>0</v>
      </c>
      <c r="M50" s="274">
        <f>+'Salary by Person'!M109</f>
        <v>0</v>
      </c>
      <c r="N50" s="274">
        <f>+'Salary by Person'!N109</f>
        <v>0</v>
      </c>
      <c r="O50" s="274">
        <f>+'Salary by Person'!O109</f>
        <v>0</v>
      </c>
      <c r="P50" s="276">
        <f>+'Salary by Person'!P109</f>
        <v>0</v>
      </c>
      <c r="Q50" s="197"/>
      <c r="R50" s="285">
        <f t="shared" si="2"/>
        <v>0</v>
      </c>
    </row>
    <row r="51" spans="1:18" x14ac:dyDescent="0.25">
      <c r="A51" s="233"/>
      <c r="B51" s="234">
        <f>$B$22</f>
        <v>10</v>
      </c>
      <c r="C51" s="235" t="str">
        <f>$C$22</f>
        <v/>
      </c>
      <c r="D51" s="236"/>
      <c r="E51" s="273">
        <f>+'Salary by Person'!E121</f>
        <v>0</v>
      </c>
      <c r="F51" s="274">
        <f>+'Salary by Person'!F121</f>
        <v>0</v>
      </c>
      <c r="G51" s="275">
        <f>+'Salary by Person'!G121</f>
        <v>0</v>
      </c>
      <c r="H51" s="273">
        <f>+'Salary by Person'!H121</f>
        <v>0</v>
      </c>
      <c r="I51" s="274">
        <f>+'Salary by Person'!I121</f>
        <v>0</v>
      </c>
      <c r="J51" s="274">
        <f>+'Salary by Person'!J121</f>
        <v>0</v>
      </c>
      <c r="K51" s="274">
        <f>+'Salary by Person'!K121</f>
        <v>0</v>
      </c>
      <c r="L51" s="274">
        <f>+'Salary by Person'!L121</f>
        <v>0</v>
      </c>
      <c r="M51" s="274">
        <f>+'Salary by Person'!M121</f>
        <v>0</v>
      </c>
      <c r="N51" s="274">
        <f>+'Salary by Person'!N121</f>
        <v>0</v>
      </c>
      <c r="O51" s="274">
        <f>+'Salary by Person'!O121</f>
        <v>0</v>
      </c>
      <c r="P51" s="276">
        <f>+'Salary by Person'!P121</f>
        <v>0</v>
      </c>
      <c r="Q51" s="197"/>
      <c r="R51" s="285">
        <f t="shared" si="2"/>
        <v>0</v>
      </c>
    </row>
    <row r="52" spans="1:18" x14ac:dyDescent="0.25">
      <c r="A52" s="233"/>
      <c r="B52" s="234">
        <f>$B$23</f>
        <v>11</v>
      </c>
      <c r="C52" s="235" t="str">
        <f>$C$23</f>
        <v/>
      </c>
      <c r="D52" s="236"/>
      <c r="E52" s="273">
        <f>+'Salary by Person'!E133</f>
        <v>0</v>
      </c>
      <c r="F52" s="274">
        <f>+'Salary by Person'!F133</f>
        <v>0</v>
      </c>
      <c r="G52" s="275">
        <f>+'Salary by Person'!G133</f>
        <v>0</v>
      </c>
      <c r="H52" s="273">
        <f>+'Salary by Person'!H133</f>
        <v>0</v>
      </c>
      <c r="I52" s="274">
        <f>+'Salary by Person'!I133</f>
        <v>0</v>
      </c>
      <c r="J52" s="274">
        <f>+'Salary by Person'!J133</f>
        <v>0</v>
      </c>
      <c r="K52" s="274">
        <f>+'Salary by Person'!K133</f>
        <v>0</v>
      </c>
      <c r="L52" s="274">
        <f>+'Salary by Person'!L133</f>
        <v>0</v>
      </c>
      <c r="M52" s="274">
        <f>+'Salary by Person'!M133</f>
        <v>0</v>
      </c>
      <c r="N52" s="274">
        <f>+'Salary by Person'!N133</f>
        <v>0</v>
      </c>
      <c r="O52" s="274">
        <f>+'Salary by Person'!O133</f>
        <v>0</v>
      </c>
      <c r="P52" s="276">
        <f>+'Salary by Person'!P133</f>
        <v>0</v>
      </c>
      <c r="Q52" s="197"/>
      <c r="R52" s="285">
        <f t="shared" si="2"/>
        <v>0</v>
      </c>
    </row>
    <row r="53" spans="1:18" x14ac:dyDescent="0.25">
      <c r="A53" s="233"/>
      <c r="B53" s="234">
        <f>$B$24</f>
        <v>12</v>
      </c>
      <c r="C53" s="235" t="str">
        <f>$C$24</f>
        <v/>
      </c>
      <c r="D53" s="236"/>
      <c r="E53" s="273">
        <f>+'Salary by Person'!E145</f>
        <v>0</v>
      </c>
      <c r="F53" s="274">
        <f>+'Salary by Person'!F145</f>
        <v>0</v>
      </c>
      <c r="G53" s="275">
        <f>+'Salary by Person'!G145</f>
        <v>0</v>
      </c>
      <c r="H53" s="273">
        <f>+'Salary by Person'!H145</f>
        <v>0</v>
      </c>
      <c r="I53" s="274">
        <f>+'Salary by Person'!I145</f>
        <v>0</v>
      </c>
      <c r="J53" s="274">
        <f>+'Salary by Person'!J145</f>
        <v>0</v>
      </c>
      <c r="K53" s="274">
        <f>+'Salary by Person'!K145</f>
        <v>0</v>
      </c>
      <c r="L53" s="274">
        <f>+'Salary by Person'!L145</f>
        <v>0</v>
      </c>
      <c r="M53" s="274">
        <f>+'Salary by Person'!M145</f>
        <v>0</v>
      </c>
      <c r="N53" s="274">
        <f>+'Salary by Person'!N145</f>
        <v>0</v>
      </c>
      <c r="O53" s="274">
        <f>+'Salary by Person'!O145</f>
        <v>0</v>
      </c>
      <c r="P53" s="276">
        <f>+'Salary by Person'!P145</f>
        <v>0</v>
      </c>
      <c r="Q53" s="197"/>
      <c r="R53" s="285">
        <f t="shared" si="2"/>
        <v>0</v>
      </c>
    </row>
    <row r="54" spans="1:18" x14ac:dyDescent="0.25">
      <c r="A54" s="233"/>
      <c r="B54" s="234">
        <f>$B$25</f>
        <v>13</v>
      </c>
      <c r="C54" s="235" t="str">
        <f>$C$25</f>
        <v/>
      </c>
      <c r="D54" s="236"/>
      <c r="E54" s="273">
        <f>+'Salary by Person'!E157</f>
        <v>0</v>
      </c>
      <c r="F54" s="274">
        <f>+'Salary by Person'!F157</f>
        <v>0</v>
      </c>
      <c r="G54" s="275">
        <f>+'Salary by Person'!G157</f>
        <v>0</v>
      </c>
      <c r="H54" s="273">
        <f>+'Salary by Person'!H157</f>
        <v>0</v>
      </c>
      <c r="I54" s="274">
        <f>+'Salary by Person'!I157</f>
        <v>0</v>
      </c>
      <c r="J54" s="274">
        <f>+'Salary by Person'!J157</f>
        <v>0</v>
      </c>
      <c r="K54" s="274">
        <f>+'Salary by Person'!K157</f>
        <v>0</v>
      </c>
      <c r="L54" s="274">
        <f>+'Salary by Person'!L157</f>
        <v>0</v>
      </c>
      <c r="M54" s="274">
        <f>+'Salary by Person'!M157</f>
        <v>0</v>
      </c>
      <c r="N54" s="274">
        <f>+'Salary by Person'!N157</f>
        <v>0</v>
      </c>
      <c r="O54" s="274">
        <f>+'Salary by Person'!O157</f>
        <v>0</v>
      </c>
      <c r="P54" s="276">
        <f>+'Salary by Person'!P157</f>
        <v>0</v>
      </c>
      <c r="Q54" s="197"/>
      <c r="R54" s="285">
        <f t="shared" si="2"/>
        <v>0</v>
      </c>
    </row>
    <row r="55" spans="1:18" x14ac:dyDescent="0.25">
      <c r="A55" s="233"/>
      <c r="B55" s="234">
        <f>$B$26</f>
        <v>14</v>
      </c>
      <c r="C55" s="235" t="str">
        <f>$C$26</f>
        <v/>
      </c>
      <c r="D55" s="236"/>
      <c r="E55" s="273">
        <f>+'Salary by Person'!E169</f>
        <v>0</v>
      </c>
      <c r="F55" s="274">
        <f>+'Salary by Person'!F169</f>
        <v>0</v>
      </c>
      <c r="G55" s="275">
        <f>+'Salary by Person'!G169</f>
        <v>0</v>
      </c>
      <c r="H55" s="273">
        <f>+'Salary by Person'!H169</f>
        <v>0</v>
      </c>
      <c r="I55" s="274">
        <f>+'Salary by Person'!I169</f>
        <v>0</v>
      </c>
      <c r="J55" s="274">
        <f>+'Salary by Person'!J169</f>
        <v>0</v>
      </c>
      <c r="K55" s="274">
        <f>+'Salary by Person'!K169</f>
        <v>0</v>
      </c>
      <c r="L55" s="274">
        <f>+'Salary by Person'!L169</f>
        <v>0</v>
      </c>
      <c r="M55" s="274">
        <f>+'Salary by Person'!M169</f>
        <v>0</v>
      </c>
      <c r="N55" s="274">
        <f>+'Salary by Person'!N169</f>
        <v>0</v>
      </c>
      <c r="O55" s="274">
        <f>+'Salary by Person'!O169</f>
        <v>0</v>
      </c>
      <c r="P55" s="276">
        <f>+'Salary by Person'!P169</f>
        <v>0</v>
      </c>
      <c r="Q55" s="197"/>
      <c r="R55" s="285">
        <f t="shared" si="2"/>
        <v>0</v>
      </c>
    </row>
    <row r="56" spans="1:18" x14ac:dyDescent="0.25">
      <c r="A56" s="233"/>
      <c r="B56" s="234">
        <f>$B$27</f>
        <v>15</v>
      </c>
      <c r="C56" s="235" t="str">
        <f>$C$27</f>
        <v/>
      </c>
      <c r="D56" s="236"/>
      <c r="E56" s="273">
        <f>+'Salary by Person'!E181</f>
        <v>0</v>
      </c>
      <c r="F56" s="274">
        <f>+'Salary by Person'!F181</f>
        <v>0</v>
      </c>
      <c r="G56" s="275">
        <f>+'Salary by Person'!G181</f>
        <v>0</v>
      </c>
      <c r="H56" s="273">
        <f>+'Salary by Person'!H181</f>
        <v>0</v>
      </c>
      <c r="I56" s="274">
        <f>+'Salary by Person'!I181</f>
        <v>0</v>
      </c>
      <c r="J56" s="274">
        <f>+'Salary by Person'!J181</f>
        <v>0</v>
      </c>
      <c r="K56" s="274">
        <f>+'Salary by Person'!K181</f>
        <v>0</v>
      </c>
      <c r="L56" s="274">
        <f>+'Salary by Person'!L181</f>
        <v>0</v>
      </c>
      <c r="M56" s="274">
        <f>+'Salary by Person'!M181</f>
        <v>0</v>
      </c>
      <c r="N56" s="274">
        <f>+'Salary by Person'!N181</f>
        <v>0</v>
      </c>
      <c r="O56" s="274">
        <f>+'Salary by Person'!O181</f>
        <v>0</v>
      </c>
      <c r="P56" s="276">
        <f>+'Salary by Person'!P181</f>
        <v>0</v>
      </c>
      <c r="Q56" s="197"/>
      <c r="R56" s="285">
        <f t="shared" si="2"/>
        <v>0</v>
      </c>
    </row>
    <row r="57" spans="1:18" x14ac:dyDescent="0.25">
      <c r="A57" s="233"/>
      <c r="B57" s="234">
        <f>$B$28</f>
        <v>16</v>
      </c>
      <c r="C57" s="235" t="str">
        <f>$C$28</f>
        <v/>
      </c>
      <c r="D57" s="236"/>
      <c r="E57" s="273">
        <f>+'Salary by Person'!E193</f>
        <v>0</v>
      </c>
      <c r="F57" s="274">
        <f>+'Salary by Person'!F193</f>
        <v>0</v>
      </c>
      <c r="G57" s="275">
        <f>+'Salary by Person'!G193</f>
        <v>0</v>
      </c>
      <c r="H57" s="273">
        <f>+'Salary by Person'!H193</f>
        <v>0</v>
      </c>
      <c r="I57" s="274">
        <f>+'Salary by Person'!I193</f>
        <v>0</v>
      </c>
      <c r="J57" s="274">
        <f>+'Salary by Person'!J193</f>
        <v>0</v>
      </c>
      <c r="K57" s="274">
        <f>+'Salary by Person'!K193</f>
        <v>0</v>
      </c>
      <c r="L57" s="274">
        <f>+'Salary by Person'!L193</f>
        <v>0</v>
      </c>
      <c r="M57" s="274">
        <f>+'Salary by Person'!M193</f>
        <v>0</v>
      </c>
      <c r="N57" s="274">
        <f>+'Salary by Person'!N193</f>
        <v>0</v>
      </c>
      <c r="O57" s="274">
        <f>+'Salary by Person'!O193</f>
        <v>0</v>
      </c>
      <c r="P57" s="276">
        <f>+'Salary by Person'!P193</f>
        <v>0</v>
      </c>
      <c r="Q57" s="197"/>
      <c r="R57" s="285">
        <f t="shared" si="2"/>
        <v>0</v>
      </c>
    </row>
    <row r="58" spans="1:18" x14ac:dyDescent="0.25">
      <c r="A58" s="233"/>
      <c r="B58" s="234">
        <f>$B$29</f>
        <v>17</v>
      </c>
      <c r="C58" s="235" t="str">
        <f>$C$29</f>
        <v/>
      </c>
      <c r="D58" s="236"/>
      <c r="E58" s="273">
        <f>+'Salary by Person'!E205</f>
        <v>0</v>
      </c>
      <c r="F58" s="274">
        <f>+'Salary by Person'!F205</f>
        <v>0</v>
      </c>
      <c r="G58" s="275">
        <f>+'Salary by Person'!G205</f>
        <v>0</v>
      </c>
      <c r="H58" s="273">
        <f>+'Salary by Person'!H205</f>
        <v>0</v>
      </c>
      <c r="I58" s="274">
        <f>+'Salary by Person'!I205</f>
        <v>0</v>
      </c>
      <c r="J58" s="274">
        <f>+'Salary by Person'!J205</f>
        <v>0</v>
      </c>
      <c r="K58" s="274">
        <f>+'Salary by Person'!K205</f>
        <v>0</v>
      </c>
      <c r="L58" s="274">
        <f>+'Salary by Person'!L205</f>
        <v>0</v>
      </c>
      <c r="M58" s="274">
        <f>+'Salary by Person'!M205</f>
        <v>0</v>
      </c>
      <c r="N58" s="274">
        <f>+'Salary by Person'!N205</f>
        <v>0</v>
      </c>
      <c r="O58" s="274">
        <f>+'Salary by Person'!O205</f>
        <v>0</v>
      </c>
      <c r="P58" s="276">
        <f>+'Salary by Person'!P205</f>
        <v>0</v>
      </c>
      <c r="Q58" s="197"/>
      <c r="R58" s="285">
        <f t="shared" si="2"/>
        <v>0</v>
      </c>
    </row>
    <row r="59" spans="1:18" x14ac:dyDescent="0.25">
      <c r="A59" s="233"/>
      <c r="B59" s="234">
        <f>$B$30</f>
        <v>18</v>
      </c>
      <c r="C59" s="235" t="str">
        <f>$C$30</f>
        <v/>
      </c>
      <c r="D59" s="236"/>
      <c r="E59" s="273">
        <f>+'Salary by Person'!E217</f>
        <v>0</v>
      </c>
      <c r="F59" s="274">
        <f>+'Salary by Person'!F217</f>
        <v>0</v>
      </c>
      <c r="G59" s="275">
        <f>+'Salary by Person'!G217</f>
        <v>0</v>
      </c>
      <c r="H59" s="273">
        <f>+'Salary by Person'!H217</f>
        <v>0</v>
      </c>
      <c r="I59" s="274">
        <f>+'Salary by Person'!I217</f>
        <v>0</v>
      </c>
      <c r="J59" s="274">
        <f>+'Salary by Person'!J217</f>
        <v>0</v>
      </c>
      <c r="K59" s="274">
        <f>+'Salary by Person'!K217</f>
        <v>0</v>
      </c>
      <c r="L59" s="274">
        <f>+'Salary by Person'!L217</f>
        <v>0</v>
      </c>
      <c r="M59" s="274">
        <f>+'Salary by Person'!M217</f>
        <v>0</v>
      </c>
      <c r="N59" s="274">
        <f>+'Salary by Person'!N217</f>
        <v>0</v>
      </c>
      <c r="O59" s="274">
        <f>+'Salary by Person'!O217</f>
        <v>0</v>
      </c>
      <c r="P59" s="276">
        <f>+'Salary by Person'!P217</f>
        <v>0</v>
      </c>
      <c r="Q59" s="197"/>
      <c r="R59" s="285">
        <f t="shared" si="2"/>
        <v>0</v>
      </c>
    </row>
    <row r="60" spans="1:18" x14ac:dyDescent="0.25">
      <c r="A60" s="233"/>
      <c r="B60" s="234">
        <f>$B$31</f>
        <v>19</v>
      </c>
      <c r="C60" s="235" t="str">
        <f>$C$31</f>
        <v/>
      </c>
      <c r="D60" s="236"/>
      <c r="E60" s="273">
        <f>+'Salary by Person'!E229</f>
        <v>0</v>
      </c>
      <c r="F60" s="274">
        <f>+'Salary by Person'!F229</f>
        <v>0</v>
      </c>
      <c r="G60" s="275">
        <f>+'Salary by Person'!G229</f>
        <v>0</v>
      </c>
      <c r="H60" s="273">
        <f>+'Salary by Person'!H229</f>
        <v>0</v>
      </c>
      <c r="I60" s="274">
        <f>+'Salary by Person'!I229</f>
        <v>0</v>
      </c>
      <c r="J60" s="274">
        <f>+'Salary by Person'!J229</f>
        <v>0</v>
      </c>
      <c r="K60" s="274">
        <f>+'Salary by Person'!K229</f>
        <v>0</v>
      </c>
      <c r="L60" s="274">
        <f>+'Salary by Person'!L229</f>
        <v>0</v>
      </c>
      <c r="M60" s="274">
        <f>+'Salary by Person'!M229</f>
        <v>0</v>
      </c>
      <c r="N60" s="274">
        <f>+'Salary by Person'!N229</f>
        <v>0</v>
      </c>
      <c r="O60" s="274">
        <f>+'Salary by Person'!O229</f>
        <v>0</v>
      </c>
      <c r="P60" s="276">
        <f>+'Salary by Person'!P229</f>
        <v>0</v>
      </c>
      <c r="Q60" s="197"/>
      <c r="R60" s="285">
        <f t="shared" si="2"/>
        <v>0</v>
      </c>
    </row>
    <row r="61" spans="1:18" x14ac:dyDescent="0.25">
      <c r="A61" s="233"/>
      <c r="B61" s="234">
        <f>$B$32</f>
        <v>20</v>
      </c>
      <c r="C61" s="235" t="str">
        <f>$C$32</f>
        <v/>
      </c>
      <c r="D61" s="236"/>
      <c r="E61" s="273">
        <f>+'Salary by Person'!E241</f>
        <v>0</v>
      </c>
      <c r="F61" s="274">
        <f>+'Salary by Person'!F241</f>
        <v>0</v>
      </c>
      <c r="G61" s="275">
        <f>+'Salary by Person'!G241</f>
        <v>0</v>
      </c>
      <c r="H61" s="273">
        <f>+'Salary by Person'!H241</f>
        <v>0</v>
      </c>
      <c r="I61" s="274">
        <f>+'Salary by Person'!I241</f>
        <v>0</v>
      </c>
      <c r="J61" s="274">
        <f>+'Salary by Person'!J241</f>
        <v>0</v>
      </c>
      <c r="K61" s="274">
        <f>+'Salary by Person'!K241</f>
        <v>0</v>
      </c>
      <c r="L61" s="274">
        <f>+'Salary by Person'!L241</f>
        <v>0</v>
      </c>
      <c r="M61" s="274">
        <f>+'Salary by Person'!M241</f>
        <v>0</v>
      </c>
      <c r="N61" s="274">
        <f>+'Salary by Person'!N241</f>
        <v>0</v>
      </c>
      <c r="O61" s="274">
        <f>+'Salary by Person'!O241</f>
        <v>0</v>
      </c>
      <c r="P61" s="276">
        <f>+'Salary by Person'!P241</f>
        <v>0</v>
      </c>
      <c r="Q61" s="197"/>
      <c r="R61" s="285">
        <f t="shared" si="2"/>
        <v>0</v>
      </c>
    </row>
    <row r="62" spans="1:18" x14ac:dyDescent="0.25">
      <c r="A62" s="233"/>
      <c r="B62" s="234">
        <f>$B$33</f>
        <v>21</v>
      </c>
      <c r="C62" s="235" t="str">
        <f>$C$33</f>
        <v/>
      </c>
      <c r="D62" s="236"/>
      <c r="E62" s="273">
        <f>+'Salary by Person'!E253</f>
        <v>0</v>
      </c>
      <c r="F62" s="274">
        <f>+'Salary by Person'!F253</f>
        <v>0</v>
      </c>
      <c r="G62" s="275">
        <f>+'Salary by Person'!G253</f>
        <v>0</v>
      </c>
      <c r="H62" s="273">
        <f>+'Salary by Person'!H253</f>
        <v>0</v>
      </c>
      <c r="I62" s="274">
        <f>+'Salary by Person'!I253</f>
        <v>0</v>
      </c>
      <c r="J62" s="274">
        <f>+'Salary by Person'!J253</f>
        <v>0</v>
      </c>
      <c r="K62" s="274">
        <f>+'Salary by Person'!K253</f>
        <v>0</v>
      </c>
      <c r="L62" s="274">
        <f>+'Salary by Person'!L253</f>
        <v>0</v>
      </c>
      <c r="M62" s="274">
        <f>+'Salary by Person'!M253</f>
        <v>0</v>
      </c>
      <c r="N62" s="274">
        <f>+'Salary by Person'!N253</f>
        <v>0</v>
      </c>
      <c r="O62" s="274">
        <f>+'Salary by Person'!O253</f>
        <v>0</v>
      </c>
      <c r="P62" s="276">
        <f>+'Salary by Person'!P253</f>
        <v>0</v>
      </c>
      <c r="Q62" s="197"/>
      <c r="R62" s="285">
        <f t="shared" si="2"/>
        <v>0</v>
      </c>
    </row>
    <row r="63" spans="1:18" x14ac:dyDescent="0.25">
      <c r="A63" s="233"/>
      <c r="B63" s="234">
        <f>$B$34</f>
        <v>22</v>
      </c>
      <c r="C63" s="235" t="str">
        <f>$C$34</f>
        <v/>
      </c>
      <c r="D63" s="236"/>
      <c r="E63" s="273">
        <f>+'Salary by Person'!E265</f>
        <v>0</v>
      </c>
      <c r="F63" s="274">
        <f>+'Salary by Person'!F265</f>
        <v>0</v>
      </c>
      <c r="G63" s="275">
        <f>+'Salary by Person'!G265</f>
        <v>0</v>
      </c>
      <c r="H63" s="273">
        <f>+'Salary by Person'!H265</f>
        <v>0</v>
      </c>
      <c r="I63" s="274">
        <f>+'Salary by Person'!I265</f>
        <v>0</v>
      </c>
      <c r="J63" s="274">
        <f>+'Salary by Person'!J265</f>
        <v>0</v>
      </c>
      <c r="K63" s="274">
        <f>+'Salary by Person'!K265</f>
        <v>0</v>
      </c>
      <c r="L63" s="274">
        <f>+'Salary by Person'!L265</f>
        <v>0</v>
      </c>
      <c r="M63" s="274">
        <f>+'Salary by Person'!M265</f>
        <v>0</v>
      </c>
      <c r="N63" s="274">
        <f>+'Salary by Person'!N265</f>
        <v>0</v>
      </c>
      <c r="O63" s="274">
        <f>+'Salary by Person'!O265</f>
        <v>0</v>
      </c>
      <c r="P63" s="276">
        <f>+'Salary by Person'!P265</f>
        <v>0</v>
      </c>
      <c r="Q63" s="197"/>
      <c r="R63" s="285">
        <f t="shared" si="2"/>
        <v>0</v>
      </c>
    </row>
    <row r="64" spans="1:18" x14ac:dyDescent="0.25">
      <c r="A64" s="233"/>
      <c r="B64" s="234">
        <f>$B$35</f>
        <v>23</v>
      </c>
      <c r="C64" s="241" t="str">
        <f>$C$35</f>
        <v/>
      </c>
      <c r="D64" s="242"/>
      <c r="E64" s="273">
        <f>+'Salary by Person'!E277</f>
        <v>0</v>
      </c>
      <c r="F64" s="274">
        <f>+'Salary by Person'!F277</f>
        <v>0</v>
      </c>
      <c r="G64" s="275">
        <f>+'Salary by Person'!G277</f>
        <v>0</v>
      </c>
      <c r="H64" s="273">
        <f>+'Salary by Person'!H277</f>
        <v>0</v>
      </c>
      <c r="I64" s="274">
        <f>+'Salary by Person'!I277</f>
        <v>0</v>
      </c>
      <c r="J64" s="274">
        <f>+'Salary by Person'!J277</f>
        <v>0</v>
      </c>
      <c r="K64" s="274">
        <f>+'Salary by Person'!K277</f>
        <v>0</v>
      </c>
      <c r="L64" s="274">
        <f>+'Salary by Person'!L277</f>
        <v>0</v>
      </c>
      <c r="M64" s="274">
        <f>+'Salary by Person'!M277</f>
        <v>0</v>
      </c>
      <c r="N64" s="274">
        <f>+'Salary by Person'!N277</f>
        <v>0</v>
      </c>
      <c r="O64" s="274">
        <f>+'Salary by Person'!O277</f>
        <v>0</v>
      </c>
      <c r="P64" s="276">
        <f>+'Salary by Person'!P277</f>
        <v>0</v>
      </c>
      <c r="Q64" s="197"/>
      <c r="R64" s="285">
        <f t="shared" si="2"/>
        <v>0</v>
      </c>
    </row>
    <row r="65" spans="1:18" ht="15.75" thickBot="1" x14ac:dyDescent="0.3">
      <c r="A65" s="243"/>
      <c r="B65" s="244">
        <f>$B$36</f>
        <v>24</v>
      </c>
      <c r="C65" s="245" t="str">
        <f>$C$36</f>
        <v/>
      </c>
      <c r="D65" s="246"/>
      <c r="E65" s="277">
        <f>+'Salary by Person'!E289</f>
        <v>0</v>
      </c>
      <c r="F65" s="278">
        <f>+'Salary by Person'!F289</f>
        <v>0</v>
      </c>
      <c r="G65" s="279">
        <f>+'Salary by Person'!G289</f>
        <v>0</v>
      </c>
      <c r="H65" s="277">
        <f>+'Salary by Person'!H289</f>
        <v>0</v>
      </c>
      <c r="I65" s="278">
        <f>+'Salary by Person'!I289</f>
        <v>0</v>
      </c>
      <c r="J65" s="278">
        <f>+'Salary by Person'!J289</f>
        <v>0</v>
      </c>
      <c r="K65" s="278">
        <f>+'Salary by Person'!K289</f>
        <v>0</v>
      </c>
      <c r="L65" s="278">
        <f>+'Salary by Person'!L289</f>
        <v>0</v>
      </c>
      <c r="M65" s="278">
        <f>+'Salary by Person'!M289</f>
        <v>0</v>
      </c>
      <c r="N65" s="278">
        <f>+'Salary by Person'!N289</f>
        <v>0</v>
      </c>
      <c r="O65" s="278">
        <f>+'Salary by Person'!O289</f>
        <v>0</v>
      </c>
      <c r="P65" s="280">
        <f>+'Salary by Person'!P289</f>
        <v>0</v>
      </c>
      <c r="Q65" s="197"/>
      <c r="R65" s="286">
        <f t="shared" si="2"/>
        <v>0</v>
      </c>
    </row>
    <row r="66" spans="1:18" ht="15.75" thickBot="1" x14ac:dyDescent="0.3">
      <c r="A66" s="198"/>
      <c r="B66" s="397"/>
      <c r="C66" s="200"/>
      <c r="D66" s="200"/>
      <c r="E66" s="201"/>
      <c r="F66" s="201"/>
      <c r="G66" s="201"/>
      <c r="H66" s="201"/>
      <c r="I66" s="201"/>
      <c r="J66" s="201"/>
      <c r="K66" s="201"/>
      <c r="L66" s="201"/>
      <c r="M66" s="201"/>
      <c r="N66" s="201"/>
      <c r="O66" s="201"/>
      <c r="P66" s="201"/>
      <c r="Q66" s="197"/>
      <c r="R66" s="398"/>
    </row>
    <row r="67" spans="1:18" ht="15.75" thickBot="1" x14ac:dyDescent="0.3">
      <c r="A67" s="511" t="s">
        <v>141</v>
      </c>
      <c r="B67" s="512"/>
      <c r="C67" s="512"/>
      <c r="D67" s="512"/>
      <c r="E67" s="281">
        <f>SUM(E42:E65)</f>
        <v>0</v>
      </c>
      <c r="F67" s="282">
        <f t="shared" ref="F67:P67" si="3">SUM(F42:F65)</f>
        <v>0</v>
      </c>
      <c r="G67" s="282">
        <f t="shared" si="3"/>
        <v>0</v>
      </c>
      <c r="H67" s="282">
        <f t="shared" si="3"/>
        <v>0</v>
      </c>
      <c r="I67" s="282">
        <f t="shared" si="3"/>
        <v>0</v>
      </c>
      <c r="J67" s="282">
        <f t="shared" si="3"/>
        <v>0</v>
      </c>
      <c r="K67" s="282">
        <f t="shared" si="3"/>
        <v>0</v>
      </c>
      <c r="L67" s="282">
        <f t="shared" si="3"/>
        <v>0</v>
      </c>
      <c r="M67" s="282">
        <f t="shared" si="3"/>
        <v>0</v>
      </c>
      <c r="N67" s="282">
        <f t="shared" si="3"/>
        <v>0</v>
      </c>
      <c r="O67" s="282">
        <f t="shared" si="3"/>
        <v>0</v>
      </c>
      <c r="P67" s="287">
        <f t="shared" si="3"/>
        <v>0</v>
      </c>
      <c r="Q67" s="9"/>
      <c r="R67" s="283">
        <f>SUM(E67:P67)</f>
        <v>0</v>
      </c>
    </row>
    <row r="68" spans="1:18" ht="15.75" thickBot="1" x14ac:dyDescent="0.3">
      <c r="A68" s="7"/>
      <c r="B68" s="202"/>
      <c r="C68" s="203"/>
      <c r="D68" s="202"/>
      <c r="E68" s="267"/>
      <c r="F68" s="267"/>
      <c r="G68" s="267"/>
      <c r="H68" s="267"/>
      <c r="I68" s="267"/>
      <c r="J68" s="267"/>
      <c r="K68" s="267"/>
      <c r="L68" s="267"/>
      <c r="M68" s="267"/>
      <c r="N68" s="267"/>
      <c r="O68" s="267"/>
      <c r="P68" s="267"/>
      <c r="Q68" s="267"/>
      <c r="R68" s="267"/>
    </row>
    <row r="69" spans="1:18" ht="32.25" customHeight="1" thickBot="1" x14ac:dyDescent="0.3">
      <c r="A69" s="222">
        <v>3</v>
      </c>
      <c r="B69" s="517" t="s">
        <v>30</v>
      </c>
      <c r="C69" s="518"/>
      <c r="D69" s="519"/>
      <c r="E69" s="209"/>
      <c r="F69" s="210"/>
      <c r="G69" s="211"/>
      <c r="H69" s="209"/>
      <c r="I69" s="210"/>
      <c r="J69" s="210"/>
      <c r="K69" s="210"/>
      <c r="L69" s="210"/>
      <c r="M69" s="210"/>
      <c r="N69" s="210"/>
      <c r="O69" s="210"/>
      <c r="P69" s="211"/>
      <c r="Q69" s="197"/>
      <c r="R69" s="212"/>
    </row>
    <row r="70" spans="1:18" ht="16.5" thickBot="1" x14ac:dyDescent="0.3">
      <c r="A70" s="221"/>
      <c r="B70" s="218" t="s">
        <v>129</v>
      </c>
      <c r="C70" s="220" t="s">
        <v>128</v>
      </c>
      <c r="D70" s="218"/>
      <c r="E70" s="215"/>
      <c r="F70" s="216"/>
      <c r="G70" s="217"/>
      <c r="H70" s="215"/>
      <c r="I70" s="216"/>
      <c r="J70" s="216"/>
      <c r="K70" s="216"/>
      <c r="L70" s="216"/>
      <c r="M70" s="216"/>
      <c r="N70" s="216"/>
      <c r="O70" s="216"/>
      <c r="P70" s="217"/>
      <c r="Q70" s="214"/>
      <c r="R70" s="219"/>
    </row>
    <row r="71" spans="1:18" x14ac:dyDescent="0.25">
      <c r="A71" s="227"/>
      <c r="B71" s="258">
        <f>$B$13</f>
        <v>1</v>
      </c>
      <c r="C71" s="228" t="str">
        <f>$C$13</f>
        <v/>
      </c>
      <c r="D71" s="228"/>
      <c r="E71" s="269">
        <f>+'Salary by Person'!E14</f>
        <v>0</v>
      </c>
      <c r="F71" s="270">
        <f>+'Salary by Person'!F14</f>
        <v>0</v>
      </c>
      <c r="G71" s="271">
        <f>+'Salary by Person'!G14</f>
        <v>0</v>
      </c>
      <c r="H71" s="269">
        <f>+'Salary by Person'!H14</f>
        <v>0</v>
      </c>
      <c r="I71" s="270">
        <f>+'Salary by Person'!I14</f>
        <v>0</v>
      </c>
      <c r="J71" s="270">
        <f>+'Salary by Person'!J14</f>
        <v>0</v>
      </c>
      <c r="K71" s="270">
        <f>+'Salary by Person'!K14</f>
        <v>0</v>
      </c>
      <c r="L71" s="270">
        <f>+'Salary by Person'!L14</f>
        <v>0</v>
      </c>
      <c r="M71" s="270">
        <f>+'Salary by Person'!M14</f>
        <v>0</v>
      </c>
      <c r="N71" s="270">
        <f>+'Salary by Person'!N14</f>
        <v>0</v>
      </c>
      <c r="O71" s="270">
        <f>+'Salary by Person'!O14</f>
        <v>0</v>
      </c>
      <c r="P71" s="272">
        <f>+'Salary by Person'!P14</f>
        <v>0</v>
      </c>
      <c r="Q71" s="197"/>
      <c r="R71" s="284">
        <f>SUM(E71:P71)</f>
        <v>0</v>
      </c>
    </row>
    <row r="72" spans="1:18" x14ac:dyDescent="0.25">
      <c r="A72" s="233"/>
      <c r="B72" s="234">
        <f>$B$14</f>
        <v>2</v>
      </c>
      <c r="C72" s="235" t="str">
        <f>$C$14</f>
        <v/>
      </c>
      <c r="D72" s="236"/>
      <c r="E72" s="273">
        <f>+'Salary by Person'!E26</f>
        <v>0</v>
      </c>
      <c r="F72" s="274">
        <f>+'Salary by Person'!F26</f>
        <v>0</v>
      </c>
      <c r="G72" s="275">
        <f>+'Salary by Person'!G26</f>
        <v>0</v>
      </c>
      <c r="H72" s="273">
        <f>+'Salary by Person'!H26</f>
        <v>0</v>
      </c>
      <c r="I72" s="274">
        <f>+'Salary by Person'!I26</f>
        <v>0</v>
      </c>
      <c r="J72" s="274">
        <f>+'Salary by Person'!J26</f>
        <v>0</v>
      </c>
      <c r="K72" s="274">
        <f>+'Salary by Person'!K26</f>
        <v>0</v>
      </c>
      <c r="L72" s="274">
        <f>+'Salary by Person'!L26</f>
        <v>0</v>
      </c>
      <c r="M72" s="274">
        <f>+'Salary by Person'!M26</f>
        <v>0</v>
      </c>
      <c r="N72" s="274">
        <f>+'Salary by Person'!N26</f>
        <v>0</v>
      </c>
      <c r="O72" s="274">
        <f>+'Salary by Person'!O26</f>
        <v>0</v>
      </c>
      <c r="P72" s="276">
        <f>+'Salary by Person'!P26</f>
        <v>0</v>
      </c>
      <c r="Q72" s="197"/>
      <c r="R72" s="285">
        <f>SUM(E72:P72)</f>
        <v>0</v>
      </c>
    </row>
    <row r="73" spans="1:18" x14ac:dyDescent="0.25">
      <c r="A73" s="233"/>
      <c r="B73" s="234">
        <f>$B$15</f>
        <v>3</v>
      </c>
      <c r="C73" s="235" t="str">
        <f>$C$15</f>
        <v/>
      </c>
      <c r="D73" s="236"/>
      <c r="E73" s="273">
        <f>+'Salary by Person'!E38</f>
        <v>0</v>
      </c>
      <c r="F73" s="274">
        <f>+'Salary by Person'!F38</f>
        <v>0</v>
      </c>
      <c r="G73" s="275">
        <f>+'Salary by Person'!G38</f>
        <v>0</v>
      </c>
      <c r="H73" s="273">
        <f>+'Salary by Person'!H38</f>
        <v>0</v>
      </c>
      <c r="I73" s="274">
        <f>+'Salary by Person'!I38</f>
        <v>0</v>
      </c>
      <c r="J73" s="274">
        <f>+'Salary by Person'!J38</f>
        <v>0</v>
      </c>
      <c r="K73" s="274">
        <f>+'Salary by Person'!K38</f>
        <v>0</v>
      </c>
      <c r="L73" s="274">
        <f>+'Salary by Person'!L38</f>
        <v>0</v>
      </c>
      <c r="M73" s="274">
        <f>+'Salary by Person'!M38</f>
        <v>0</v>
      </c>
      <c r="N73" s="274">
        <f>+'Salary by Person'!N38</f>
        <v>0</v>
      </c>
      <c r="O73" s="274">
        <f>+'Salary by Person'!O38</f>
        <v>0</v>
      </c>
      <c r="P73" s="276">
        <f>+'Salary by Person'!P38</f>
        <v>0</v>
      </c>
      <c r="Q73" s="197"/>
      <c r="R73" s="285">
        <f t="shared" ref="R73:R96" si="4">SUM(E73:P73)</f>
        <v>0</v>
      </c>
    </row>
    <row r="74" spans="1:18" x14ac:dyDescent="0.25">
      <c r="A74" s="233"/>
      <c r="B74" s="234">
        <f>$B$16</f>
        <v>4</v>
      </c>
      <c r="C74" s="235" t="str">
        <f>$C$16</f>
        <v/>
      </c>
      <c r="D74" s="236"/>
      <c r="E74" s="273">
        <f>+'Salary by Person'!E50</f>
        <v>0</v>
      </c>
      <c r="F74" s="274">
        <f>+'Salary by Person'!F50</f>
        <v>0</v>
      </c>
      <c r="G74" s="275">
        <f>+'Salary by Person'!G50</f>
        <v>0</v>
      </c>
      <c r="H74" s="273">
        <f>+'Salary by Person'!H50</f>
        <v>0</v>
      </c>
      <c r="I74" s="274">
        <f>+'Salary by Person'!I50</f>
        <v>0</v>
      </c>
      <c r="J74" s="274">
        <f>+'Salary by Person'!J50</f>
        <v>0</v>
      </c>
      <c r="K74" s="274">
        <f>+'Salary by Person'!K50</f>
        <v>0</v>
      </c>
      <c r="L74" s="274">
        <f>+'Salary by Person'!L50</f>
        <v>0</v>
      </c>
      <c r="M74" s="274">
        <f>+'Salary by Person'!M50</f>
        <v>0</v>
      </c>
      <c r="N74" s="274">
        <f>+'Salary by Person'!N50</f>
        <v>0</v>
      </c>
      <c r="O74" s="274">
        <f>+'Salary by Person'!O50</f>
        <v>0</v>
      </c>
      <c r="P74" s="276">
        <f>+'Salary by Person'!P50</f>
        <v>0</v>
      </c>
      <c r="Q74" s="197"/>
      <c r="R74" s="285">
        <f t="shared" si="4"/>
        <v>0</v>
      </c>
    </row>
    <row r="75" spans="1:18" x14ac:dyDescent="0.25">
      <c r="A75" s="233"/>
      <c r="B75" s="234">
        <f>$B$17</f>
        <v>5</v>
      </c>
      <c r="C75" s="235" t="str">
        <f>$C$17</f>
        <v/>
      </c>
      <c r="D75" s="236"/>
      <c r="E75" s="273">
        <f>+'Salary by Person'!E62</f>
        <v>0</v>
      </c>
      <c r="F75" s="274">
        <f>+'Salary by Person'!F62</f>
        <v>0</v>
      </c>
      <c r="G75" s="275">
        <f>+'Salary by Person'!G62</f>
        <v>0</v>
      </c>
      <c r="H75" s="273">
        <f>+'Salary by Person'!H62</f>
        <v>0</v>
      </c>
      <c r="I75" s="274">
        <f>+'Salary by Person'!I62</f>
        <v>0</v>
      </c>
      <c r="J75" s="274">
        <f>+'Salary by Person'!J62</f>
        <v>0</v>
      </c>
      <c r="K75" s="274">
        <f>+'Salary by Person'!K62</f>
        <v>0</v>
      </c>
      <c r="L75" s="274">
        <f>+'Salary by Person'!L62</f>
        <v>0</v>
      </c>
      <c r="M75" s="274">
        <f>+'Salary by Person'!M62</f>
        <v>0</v>
      </c>
      <c r="N75" s="274">
        <f>+'Salary by Person'!N62</f>
        <v>0</v>
      </c>
      <c r="O75" s="274">
        <f>+'Salary by Person'!O62</f>
        <v>0</v>
      </c>
      <c r="P75" s="276">
        <f>+'Salary by Person'!P62</f>
        <v>0</v>
      </c>
      <c r="Q75" s="197"/>
      <c r="R75" s="285">
        <f t="shared" si="4"/>
        <v>0</v>
      </c>
    </row>
    <row r="76" spans="1:18" x14ac:dyDescent="0.25">
      <c r="A76" s="233"/>
      <c r="B76" s="234">
        <f>$B$18</f>
        <v>6</v>
      </c>
      <c r="C76" s="235" t="str">
        <f>$C$18</f>
        <v/>
      </c>
      <c r="D76" s="236"/>
      <c r="E76" s="273">
        <f>+'Salary by Person'!E74</f>
        <v>0</v>
      </c>
      <c r="F76" s="274">
        <f>+'Salary by Person'!F74</f>
        <v>0</v>
      </c>
      <c r="G76" s="275">
        <f>+'Salary by Person'!G74</f>
        <v>0</v>
      </c>
      <c r="H76" s="273">
        <f>+'Salary by Person'!H74</f>
        <v>0</v>
      </c>
      <c r="I76" s="274">
        <f>+'Salary by Person'!I74</f>
        <v>0</v>
      </c>
      <c r="J76" s="274">
        <f>+'Salary by Person'!J74</f>
        <v>0</v>
      </c>
      <c r="K76" s="274">
        <f>+'Salary by Person'!K74</f>
        <v>0</v>
      </c>
      <c r="L76" s="274">
        <f>+'Salary by Person'!L74</f>
        <v>0</v>
      </c>
      <c r="M76" s="274">
        <f>+'Salary by Person'!M74</f>
        <v>0</v>
      </c>
      <c r="N76" s="274">
        <f>+'Salary by Person'!N74</f>
        <v>0</v>
      </c>
      <c r="O76" s="274">
        <f>+'Salary by Person'!O74</f>
        <v>0</v>
      </c>
      <c r="P76" s="276">
        <f>+'Salary by Person'!P74</f>
        <v>0</v>
      </c>
      <c r="Q76" s="197"/>
      <c r="R76" s="285">
        <f t="shared" si="4"/>
        <v>0</v>
      </c>
    </row>
    <row r="77" spans="1:18" x14ac:dyDescent="0.25">
      <c r="A77" s="233"/>
      <c r="B77" s="234">
        <f>$B$19</f>
        <v>7</v>
      </c>
      <c r="C77" s="235" t="str">
        <f>$C$19</f>
        <v/>
      </c>
      <c r="D77" s="236"/>
      <c r="E77" s="273">
        <f>+'Salary by Person'!E86</f>
        <v>0</v>
      </c>
      <c r="F77" s="274">
        <f>+'Salary by Person'!F86</f>
        <v>0</v>
      </c>
      <c r="G77" s="275">
        <f>+'Salary by Person'!G86</f>
        <v>0</v>
      </c>
      <c r="H77" s="273">
        <f>+'Salary by Person'!H86</f>
        <v>0</v>
      </c>
      <c r="I77" s="274">
        <f>+'Salary by Person'!I86</f>
        <v>0</v>
      </c>
      <c r="J77" s="274">
        <f>+'Salary by Person'!J86</f>
        <v>0</v>
      </c>
      <c r="K77" s="274">
        <f>+'Salary by Person'!K86</f>
        <v>0</v>
      </c>
      <c r="L77" s="274">
        <f>+'Salary by Person'!L86</f>
        <v>0</v>
      </c>
      <c r="M77" s="274">
        <f>+'Salary by Person'!M86</f>
        <v>0</v>
      </c>
      <c r="N77" s="274">
        <f>+'Salary by Person'!N86</f>
        <v>0</v>
      </c>
      <c r="O77" s="274">
        <f>+'Salary by Person'!O86</f>
        <v>0</v>
      </c>
      <c r="P77" s="276">
        <f>+'Salary by Person'!P86</f>
        <v>0</v>
      </c>
      <c r="Q77" s="197"/>
      <c r="R77" s="285">
        <f t="shared" si="4"/>
        <v>0</v>
      </c>
    </row>
    <row r="78" spans="1:18" x14ac:dyDescent="0.25">
      <c r="A78" s="233"/>
      <c r="B78" s="234">
        <f>$B$20</f>
        <v>8</v>
      </c>
      <c r="C78" s="235" t="str">
        <f>$C$20</f>
        <v/>
      </c>
      <c r="D78" s="236"/>
      <c r="E78" s="273">
        <f>+'Salary by Person'!E98</f>
        <v>0</v>
      </c>
      <c r="F78" s="274">
        <f>+'Salary by Person'!F98</f>
        <v>0</v>
      </c>
      <c r="G78" s="275">
        <f>+'Salary by Person'!G98</f>
        <v>0</v>
      </c>
      <c r="H78" s="273">
        <f>+'Salary by Person'!H98</f>
        <v>0</v>
      </c>
      <c r="I78" s="274">
        <f>+'Salary by Person'!I98</f>
        <v>0</v>
      </c>
      <c r="J78" s="274">
        <f>+'Salary by Person'!J98</f>
        <v>0</v>
      </c>
      <c r="K78" s="274">
        <f>+'Salary by Person'!K98</f>
        <v>0</v>
      </c>
      <c r="L78" s="274">
        <f>+'Salary by Person'!L98</f>
        <v>0</v>
      </c>
      <c r="M78" s="274">
        <f>+'Salary by Person'!M98</f>
        <v>0</v>
      </c>
      <c r="N78" s="274">
        <f>+'Salary by Person'!N98</f>
        <v>0</v>
      </c>
      <c r="O78" s="274">
        <f>+'Salary by Person'!O98</f>
        <v>0</v>
      </c>
      <c r="P78" s="276">
        <f>+'Salary by Person'!P98</f>
        <v>0</v>
      </c>
      <c r="Q78" s="197"/>
      <c r="R78" s="285">
        <f t="shared" si="4"/>
        <v>0</v>
      </c>
    </row>
    <row r="79" spans="1:18" x14ac:dyDescent="0.25">
      <c r="A79" s="233"/>
      <c r="B79" s="234">
        <f>$B$21</f>
        <v>9</v>
      </c>
      <c r="C79" s="235" t="str">
        <f>$C$21</f>
        <v/>
      </c>
      <c r="D79" s="236"/>
      <c r="E79" s="273">
        <f>+'Salary by Person'!E110</f>
        <v>0</v>
      </c>
      <c r="F79" s="274">
        <f>+'Salary by Person'!F110</f>
        <v>0</v>
      </c>
      <c r="G79" s="275">
        <f>+'Salary by Person'!G110</f>
        <v>0</v>
      </c>
      <c r="H79" s="273">
        <f>+'Salary by Person'!H110</f>
        <v>0</v>
      </c>
      <c r="I79" s="274">
        <f>+'Salary by Person'!I110</f>
        <v>0</v>
      </c>
      <c r="J79" s="274">
        <f>+'Salary by Person'!J110</f>
        <v>0</v>
      </c>
      <c r="K79" s="274">
        <f>+'Salary by Person'!K110</f>
        <v>0</v>
      </c>
      <c r="L79" s="274">
        <f>+'Salary by Person'!L110</f>
        <v>0</v>
      </c>
      <c r="M79" s="274">
        <f>+'Salary by Person'!M110</f>
        <v>0</v>
      </c>
      <c r="N79" s="274">
        <f>+'Salary by Person'!N110</f>
        <v>0</v>
      </c>
      <c r="O79" s="274">
        <f>+'Salary by Person'!O110</f>
        <v>0</v>
      </c>
      <c r="P79" s="276">
        <f>+'Salary by Person'!P110</f>
        <v>0</v>
      </c>
      <c r="Q79" s="197"/>
      <c r="R79" s="285">
        <f t="shared" si="4"/>
        <v>0</v>
      </c>
    </row>
    <row r="80" spans="1:18" x14ac:dyDescent="0.25">
      <c r="A80" s="233"/>
      <c r="B80" s="234">
        <f>$B$22</f>
        <v>10</v>
      </c>
      <c r="C80" s="235" t="str">
        <f>$C$22</f>
        <v/>
      </c>
      <c r="D80" s="236"/>
      <c r="E80" s="273">
        <f>+'Salary by Person'!E122</f>
        <v>0</v>
      </c>
      <c r="F80" s="274">
        <f>+'Salary by Person'!F122</f>
        <v>0</v>
      </c>
      <c r="G80" s="275">
        <f>+'Salary by Person'!G122</f>
        <v>0</v>
      </c>
      <c r="H80" s="273">
        <f>+'Salary by Person'!H122</f>
        <v>0</v>
      </c>
      <c r="I80" s="274">
        <f>+'Salary by Person'!I122</f>
        <v>0</v>
      </c>
      <c r="J80" s="274">
        <f>+'Salary by Person'!J122</f>
        <v>0</v>
      </c>
      <c r="K80" s="274">
        <f>+'Salary by Person'!K122</f>
        <v>0</v>
      </c>
      <c r="L80" s="274">
        <f>+'Salary by Person'!L122</f>
        <v>0</v>
      </c>
      <c r="M80" s="274">
        <f>+'Salary by Person'!M122</f>
        <v>0</v>
      </c>
      <c r="N80" s="274">
        <f>+'Salary by Person'!N122</f>
        <v>0</v>
      </c>
      <c r="O80" s="274">
        <f>+'Salary by Person'!O122</f>
        <v>0</v>
      </c>
      <c r="P80" s="276">
        <f>+'Salary by Person'!P122</f>
        <v>0</v>
      </c>
      <c r="Q80" s="197"/>
      <c r="R80" s="285">
        <f t="shared" si="4"/>
        <v>0</v>
      </c>
    </row>
    <row r="81" spans="1:18" x14ac:dyDescent="0.25">
      <c r="A81" s="233"/>
      <c r="B81" s="234">
        <f>$B$23</f>
        <v>11</v>
      </c>
      <c r="C81" s="235" t="str">
        <f>$C$23</f>
        <v/>
      </c>
      <c r="D81" s="236"/>
      <c r="E81" s="273">
        <f>+'Salary by Person'!E134</f>
        <v>0</v>
      </c>
      <c r="F81" s="274">
        <f>+'Salary by Person'!F134</f>
        <v>0</v>
      </c>
      <c r="G81" s="275">
        <f>+'Salary by Person'!G134</f>
        <v>0</v>
      </c>
      <c r="H81" s="273">
        <f>+'Salary by Person'!H134</f>
        <v>0</v>
      </c>
      <c r="I81" s="274">
        <f>+'Salary by Person'!I134</f>
        <v>0</v>
      </c>
      <c r="J81" s="274">
        <f>+'Salary by Person'!J134</f>
        <v>0</v>
      </c>
      <c r="K81" s="274">
        <f>+'Salary by Person'!K134</f>
        <v>0</v>
      </c>
      <c r="L81" s="274">
        <f>+'Salary by Person'!L134</f>
        <v>0</v>
      </c>
      <c r="M81" s="274">
        <f>+'Salary by Person'!M134</f>
        <v>0</v>
      </c>
      <c r="N81" s="274">
        <f>+'Salary by Person'!N134</f>
        <v>0</v>
      </c>
      <c r="O81" s="274">
        <f>+'Salary by Person'!O134</f>
        <v>0</v>
      </c>
      <c r="P81" s="276">
        <f>+'Salary by Person'!P134</f>
        <v>0</v>
      </c>
      <c r="Q81" s="197"/>
      <c r="R81" s="285">
        <f t="shared" si="4"/>
        <v>0</v>
      </c>
    </row>
    <row r="82" spans="1:18" x14ac:dyDescent="0.25">
      <c r="A82" s="233"/>
      <c r="B82" s="234">
        <f>$B$24</f>
        <v>12</v>
      </c>
      <c r="C82" s="235" t="str">
        <f>$C$24</f>
        <v/>
      </c>
      <c r="D82" s="236"/>
      <c r="E82" s="273">
        <f>+'Salary by Person'!E146</f>
        <v>0</v>
      </c>
      <c r="F82" s="274">
        <f>+'Salary by Person'!F146</f>
        <v>0</v>
      </c>
      <c r="G82" s="275">
        <f>+'Salary by Person'!G146</f>
        <v>0</v>
      </c>
      <c r="H82" s="273">
        <f>+'Salary by Person'!H146</f>
        <v>0</v>
      </c>
      <c r="I82" s="274">
        <f>+'Salary by Person'!I146</f>
        <v>0</v>
      </c>
      <c r="J82" s="274">
        <f>+'Salary by Person'!J146</f>
        <v>0</v>
      </c>
      <c r="K82" s="274">
        <f>+'Salary by Person'!K146</f>
        <v>0</v>
      </c>
      <c r="L82" s="274">
        <f>+'Salary by Person'!L146</f>
        <v>0</v>
      </c>
      <c r="M82" s="274">
        <f>+'Salary by Person'!M146</f>
        <v>0</v>
      </c>
      <c r="N82" s="274">
        <f>+'Salary by Person'!N146</f>
        <v>0</v>
      </c>
      <c r="O82" s="274">
        <f>+'Salary by Person'!O146</f>
        <v>0</v>
      </c>
      <c r="P82" s="276">
        <f>+'Salary by Person'!P146</f>
        <v>0</v>
      </c>
      <c r="Q82" s="197"/>
      <c r="R82" s="285">
        <f t="shared" si="4"/>
        <v>0</v>
      </c>
    </row>
    <row r="83" spans="1:18" x14ac:dyDescent="0.25">
      <c r="A83" s="233"/>
      <c r="B83" s="234">
        <f>$B$25</f>
        <v>13</v>
      </c>
      <c r="C83" s="235" t="str">
        <f>$C$25</f>
        <v/>
      </c>
      <c r="D83" s="236"/>
      <c r="E83" s="273">
        <f>+'Salary by Person'!E158</f>
        <v>0</v>
      </c>
      <c r="F83" s="274">
        <f>+'Salary by Person'!F158</f>
        <v>0</v>
      </c>
      <c r="G83" s="275">
        <f>+'Salary by Person'!G158</f>
        <v>0</v>
      </c>
      <c r="H83" s="273">
        <f>+'Salary by Person'!H158</f>
        <v>0</v>
      </c>
      <c r="I83" s="274">
        <f>+'Salary by Person'!I158</f>
        <v>0</v>
      </c>
      <c r="J83" s="274">
        <f>+'Salary by Person'!J158</f>
        <v>0</v>
      </c>
      <c r="K83" s="274">
        <f>+'Salary by Person'!K158</f>
        <v>0</v>
      </c>
      <c r="L83" s="274">
        <f>+'Salary by Person'!L158</f>
        <v>0</v>
      </c>
      <c r="M83" s="274">
        <f>+'Salary by Person'!M158</f>
        <v>0</v>
      </c>
      <c r="N83" s="274">
        <f>+'Salary by Person'!N158</f>
        <v>0</v>
      </c>
      <c r="O83" s="274">
        <f>+'Salary by Person'!O158</f>
        <v>0</v>
      </c>
      <c r="P83" s="276">
        <f>+'Salary by Person'!P158</f>
        <v>0</v>
      </c>
      <c r="Q83" s="197"/>
      <c r="R83" s="285">
        <f t="shared" si="4"/>
        <v>0</v>
      </c>
    </row>
    <row r="84" spans="1:18" x14ac:dyDescent="0.25">
      <c r="A84" s="233"/>
      <c r="B84" s="234">
        <f>$B$26</f>
        <v>14</v>
      </c>
      <c r="C84" s="235" t="str">
        <f>$C$26</f>
        <v/>
      </c>
      <c r="D84" s="236"/>
      <c r="E84" s="273">
        <f>+'Salary by Person'!E170</f>
        <v>0</v>
      </c>
      <c r="F84" s="274">
        <f>+'Salary by Person'!F170</f>
        <v>0</v>
      </c>
      <c r="G84" s="275">
        <f>+'Salary by Person'!G170</f>
        <v>0</v>
      </c>
      <c r="H84" s="273">
        <f>+'Salary by Person'!H170</f>
        <v>0</v>
      </c>
      <c r="I84" s="274">
        <f>+'Salary by Person'!I170</f>
        <v>0</v>
      </c>
      <c r="J84" s="274">
        <f>+'Salary by Person'!J170</f>
        <v>0</v>
      </c>
      <c r="K84" s="274">
        <f>+'Salary by Person'!K170</f>
        <v>0</v>
      </c>
      <c r="L84" s="274">
        <f>+'Salary by Person'!L170</f>
        <v>0</v>
      </c>
      <c r="M84" s="274">
        <f>+'Salary by Person'!M170</f>
        <v>0</v>
      </c>
      <c r="N84" s="274">
        <f>+'Salary by Person'!N170</f>
        <v>0</v>
      </c>
      <c r="O84" s="274">
        <f>+'Salary by Person'!O170</f>
        <v>0</v>
      </c>
      <c r="P84" s="276">
        <f>+'Salary by Person'!P170</f>
        <v>0</v>
      </c>
      <c r="Q84" s="197"/>
      <c r="R84" s="285">
        <f t="shared" si="4"/>
        <v>0</v>
      </c>
    </row>
    <row r="85" spans="1:18" x14ac:dyDescent="0.25">
      <c r="A85" s="233"/>
      <c r="B85" s="234">
        <f>$B$27</f>
        <v>15</v>
      </c>
      <c r="C85" s="235" t="str">
        <f>$C$27</f>
        <v/>
      </c>
      <c r="D85" s="236"/>
      <c r="E85" s="273">
        <f>+'Salary by Person'!E182</f>
        <v>0</v>
      </c>
      <c r="F85" s="274">
        <f>+'Salary by Person'!F182</f>
        <v>0</v>
      </c>
      <c r="G85" s="275">
        <f>+'Salary by Person'!G182</f>
        <v>0</v>
      </c>
      <c r="H85" s="273">
        <f>+'Salary by Person'!H182</f>
        <v>0</v>
      </c>
      <c r="I85" s="274">
        <f>+'Salary by Person'!I182</f>
        <v>0</v>
      </c>
      <c r="J85" s="274">
        <f>+'Salary by Person'!J182</f>
        <v>0</v>
      </c>
      <c r="K85" s="274">
        <f>+'Salary by Person'!K182</f>
        <v>0</v>
      </c>
      <c r="L85" s="274">
        <f>+'Salary by Person'!L182</f>
        <v>0</v>
      </c>
      <c r="M85" s="274">
        <f>+'Salary by Person'!M182</f>
        <v>0</v>
      </c>
      <c r="N85" s="274">
        <f>+'Salary by Person'!N182</f>
        <v>0</v>
      </c>
      <c r="O85" s="274">
        <f>+'Salary by Person'!O182</f>
        <v>0</v>
      </c>
      <c r="P85" s="276">
        <f>+'Salary by Person'!P182</f>
        <v>0</v>
      </c>
      <c r="Q85" s="197"/>
      <c r="R85" s="285">
        <f t="shared" si="4"/>
        <v>0</v>
      </c>
    </row>
    <row r="86" spans="1:18" x14ac:dyDescent="0.25">
      <c r="A86" s="233"/>
      <c r="B86" s="234">
        <f>$B$28</f>
        <v>16</v>
      </c>
      <c r="C86" s="235" t="str">
        <f>$C$28</f>
        <v/>
      </c>
      <c r="D86" s="236"/>
      <c r="E86" s="273">
        <f>+'Salary by Person'!E194</f>
        <v>0</v>
      </c>
      <c r="F86" s="274">
        <f>+'Salary by Person'!F194</f>
        <v>0</v>
      </c>
      <c r="G86" s="275">
        <f>+'Salary by Person'!G194</f>
        <v>0</v>
      </c>
      <c r="H86" s="273">
        <f>+'Salary by Person'!H194</f>
        <v>0</v>
      </c>
      <c r="I86" s="274">
        <f>+'Salary by Person'!I194</f>
        <v>0</v>
      </c>
      <c r="J86" s="274">
        <f>+'Salary by Person'!J194</f>
        <v>0</v>
      </c>
      <c r="K86" s="274">
        <f>+'Salary by Person'!K194</f>
        <v>0</v>
      </c>
      <c r="L86" s="274">
        <f>+'Salary by Person'!L194</f>
        <v>0</v>
      </c>
      <c r="M86" s="274">
        <f>+'Salary by Person'!M194</f>
        <v>0</v>
      </c>
      <c r="N86" s="274">
        <f>+'Salary by Person'!N194</f>
        <v>0</v>
      </c>
      <c r="O86" s="274">
        <f>+'Salary by Person'!O194</f>
        <v>0</v>
      </c>
      <c r="P86" s="276">
        <f>+'Salary by Person'!P194</f>
        <v>0</v>
      </c>
      <c r="Q86" s="197"/>
      <c r="R86" s="285">
        <f t="shared" si="4"/>
        <v>0</v>
      </c>
    </row>
    <row r="87" spans="1:18" x14ac:dyDescent="0.25">
      <c r="A87" s="233"/>
      <c r="B87" s="234">
        <f>$B$29</f>
        <v>17</v>
      </c>
      <c r="C87" s="235" t="str">
        <f>$C$29</f>
        <v/>
      </c>
      <c r="D87" s="236"/>
      <c r="E87" s="273">
        <f>+'Salary by Person'!E206</f>
        <v>0</v>
      </c>
      <c r="F87" s="274">
        <f>+'Salary by Person'!F206</f>
        <v>0</v>
      </c>
      <c r="G87" s="275">
        <f>+'Salary by Person'!G206</f>
        <v>0</v>
      </c>
      <c r="H87" s="273">
        <f>+'Salary by Person'!H206</f>
        <v>0</v>
      </c>
      <c r="I87" s="274">
        <f>+'Salary by Person'!I206</f>
        <v>0</v>
      </c>
      <c r="J87" s="274">
        <f>+'Salary by Person'!J206</f>
        <v>0</v>
      </c>
      <c r="K87" s="274">
        <f>+'Salary by Person'!K206</f>
        <v>0</v>
      </c>
      <c r="L87" s="274">
        <f>+'Salary by Person'!L206</f>
        <v>0</v>
      </c>
      <c r="M87" s="274">
        <f>+'Salary by Person'!M206</f>
        <v>0</v>
      </c>
      <c r="N87" s="274">
        <f>+'Salary by Person'!N206</f>
        <v>0</v>
      </c>
      <c r="O87" s="274">
        <f>+'Salary by Person'!O206</f>
        <v>0</v>
      </c>
      <c r="P87" s="276">
        <f>+'Salary by Person'!P206</f>
        <v>0</v>
      </c>
      <c r="Q87" s="197"/>
      <c r="R87" s="285">
        <f t="shared" si="4"/>
        <v>0</v>
      </c>
    </row>
    <row r="88" spans="1:18" x14ac:dyDescent="0.25">
      <c r="A88" s="233"/>
      <c r="B88" s="234">
        <f>$B$30</f>
        <v>18</v>
      </c>
      <c r="C88" s="235" t="str">
        <f>$C$30</f>
        <v/>
      </c>
      <c r="D88" s="236"/>
      <c r="E88" s="273">
        <f>+'Salary by Person'!E218</f>
        <v>0</v>
      </c>
      <c r="F88" s="274">
        <f>+'Salary by Person'!F218</f>
        <v>0</v>
      </c>
      <c r="G88" s="275">
        <f>+'Salary by Person'!G218</f>
        <v>0</v>
      </c>
      <c r="H88" s="273">
        <f>+'Salary by Person'!H218</f>
        <v>0</v>
      </c>
      <c r="I88" s="274">
        <f>+'Salary by Person'!I218</f>
        <v>0</v>
      </c>
      <c r="J88" s="274">
        <f>+'Salary by Person'!J218</f>
        <v>0</v>
      </c>
      <c r="K88" s="274">
        <f>+'Salary by Person'!K218</f>
        <v>0</v>
      </c>
      <c r="L88" s="274">
        <f>+'Salary by Person'!L218</f>
        <v>0</v>
      </c>
      <c r="M88" s="274">
        <f>+'Salary by Person'!M218</f>
        <v>0</v>
      </c>
      <c r="N88" s="274">
        <f>+'Salary by Person'!N218</f>
        <v>0</v>
      </c>
      <c r="O88" s="274">
        <f>+'Salary by Person'!O218</f>
        <v>0</v>
      </c>
      <c r="P88" s="276">
        <f>+'Salary by Person'!P218</f>
        <v>0</v>
      </c>
      <c r="Q88" s="197"/>
      <c r="R88" s="285">
        <f t="shared" si="4"/>
        <v>0</v>
      </c>
    </row>
    <row r="89" spans="1:18" x14ac:dyDescent="0.25">
      <c r="A89" s="233"/>
      <c r="B89" s="234">
        <f>$B$31</f>
        <v>19</v>
      </c>
      <c r="C89" s="235" t="str">
        <f>$C$31</f>
        <v/>
      </c>
      <c r="D89" s="236"/>
      <c r="E89" s="273">
        <f>+'Salary by Person'!E230</f>
        <v>0</v>
      </c>
      <c r="F89" s="274">
        <f>+'Salary by Person'!F230</f>
        <v>0</v>
      </c>
      <c r="G89" s="275">
        <f>+'Salary by Person'!G230</f>
        <v>0</v>
      </c>
      <c r="H89" s="273">
        <f>+'Salary by Person'!H230</f>
        <v>0</v>
      </c>
      <c r="I89" s="274">
        <f>+'Salary by Person'!I230</f>
        <v>0</v>
      </c>
      <c r="J89" s="274">
        <f>+'Salary by Person'!J230</f>
        <v>0</v>
      </c>
      <c r="K89" s="274">
        <f>+'Salary by Person'!K230</f>
        <v>0</v>
      </c>
      <c r="L89" s="274">
        <f>+'Salary by Person'!L230</f>
        <v>0</v>
      </c>
      <c r="M89" s="274">
        <f>+'Salary by Person'!M230</f>
        <v>0</v>
      </c>
      <c r="N89" s="274">
        <f>+'Salary by Person'!N230</f>
        <v>0</v>
      </c>
      <c r="O89" s="274">
        <f>+'Salary by Person'!O230</f>
        <v>0</v>
      </c>
      <c r="P89" s="276">
        <f>+'Salary by Person'!P230</f>
        <v>0</v>
      </c>
      <c r="Q89" s="197"/>
      <c r="R89" s="285">
        <f t="shared" si="4"/>
        <v>0</v>
      </c>
    </row>
    <row r="90" spans="1:18" x14ac:dyDescent="0.25">
      <c r="A90" s="233"/>
      <c r="B90" s="234">
        <f>$B$32</f>
        <v>20</v>
      </c>
      <c r="C90" s="235" t="str">
        <f>$C$32</f>
        <v/>
      </c>
      <c r="D90" s="236"/>
      <c r="E90" s="273">
        <f>+'Salary by Person'!E242</f>
        <v>0</v>
      </c>
      <c r="F90" s="274">
        <f>+'Salary by Person'!F242</f>
        <v>0</v>
      </c>
      <c r="G90" s="275">
        <f>+'Salary by Person'!G242</f>
        <v>0</v>
      </c>
      <c r="H90" s="273">
        <f>+'Salary by Person'!H242</f>
        <v>0</v>
      </c>
      <c r="I90" s="274">
        <f>+'Salary by Person'!I242</f>
        <v>0</v>
      </c>
      <c r="J90" s="274">
        <f>+'Salary by Person'!J242</f>
        <v>0</v>
      </c>
      <c r="K90" s="274">
        <f>+'Salary by Person'!K242</f>
        <v>0</v>
      </c>
      <c r="L90" s="274">
        <f>+'Salary by Person'!L242</f>
        <v>0</v>
      </c>
      <c r="M90" s="274">
        <f>+'Salary by Person'!M242</f>
        <v>0</v>
      </c>
      <c r="N90" s="274">
        <f>+'Salary by Person'!N242</f>
        <v>0</v>
      </c>
      <c r="O90" s="274">
        <f>+'Salary by Person'!O242</f>
        <v>0</v>
      </c>
      <c r="P90" s="276">
        <f>+'Salary by Person'!P242</f>
        <v>0</v>
      </c>
      <c r="Q90" s="197"/>
      <c r="R90" s="285">
        <f t="shared" si="4"/>
        <v>0</v>
      </c>
    </row>
    <row r="91" spans="1:18" x14ac:dyDescent="0.25">
      <c r="A91" s="233"/>
      <c r="B91" s="234">
        <f>$B$33</f>
        <v>21</v>
      </c>
      <c r="C91" s="235" t="str">
        <f>$C$33</f>
        <v/>
      </c>
      <c r="D91" s="236"/>
      <c r="E91" s="273">
        <f>+'Salary by Person'!E254</f>
        <v>0</v>
      </c>
      <c r="F91" s="274">
        <f>+'Salary by Person'!F254</f>
        <v>0</v>
      </c>
      <c r="G91" s="275">
        <f>+'Salary by Person'!G254</f>
        <v>0</v>
      </c>
      <c r="H91" s="273">
        <f>+'Salary by Person'!H254</f>
        <v>0</v>
      </c>
      <c r="I91" s="274">
        <f>+'Salary by Person'!I254</f>
        <v>0</v>
      </c>
      <c r="J91" s="274">
        <f>+'Salary by Person'!J254</f>
        <v>0</v>
      </c>
      <c r="K91" s="274">
        <f>+'Salary by Person'!K254</f>
        <v>0</v>
      </c>
      <c r="L91" s="274">
        <f>+'Salary by Person'!L254</f>
        <v>0</v>
      </c>
      <c r="M91" s="274">
        <f>+'Salary by Person'!M254</f>
        <v>0</v>
      </c>
      <c r="N91" s="274">
        <f>+'Salary by Person'!N254</f>
        <v>0</v>
      </c>
      <c r="O91" s="274">
        <f>+'Salary by Person'!O254</f>
        <v>0</v>
      </c>
      <c r="P91" s="276">
        <f>+'Salary by Person'!P254</f>
        <v>0</v>
      </c>
      <c r="Q91" s="197"/>
      <c r="R91" s="285">
        <f t="shared" si="4"/>
        <v>0</v>
      </c>
    </row>
    <row r="92" spans="1:18" x14ac:dyDescent="0.25">
      <c r="A92" s="233"/>
      <c r="B92" s="234">
        <f>$B$34</f>
        <v>22</v>
      </c>
      <c r="C92" s="235" t="str">
        <f>$C$34</f>
        <v/>
      </c>
      <c r="D92" s="236"/>
      <c r="E92" s="273">
        <f>+'Salary by Person'!E266</f>
        <v>0</v>
      </c>
      <c r="F92" s="274">
        <f>+'Salary by Person'!F266</f>
        <v>0</v>
      </c>
      <c r="G92" s="275">
        <f>+'Salary by Person'!G266</f>
        <v>0</v>
      </c>
      <c r="H92" s="273">
        <f>+'Salary by Person'!H266</f>
        <v>0</v>
      </c>
      <c r="I92" s="274">
        <f>+'Salary by Person'!I266</f>
        <v>0</v>
      </c>
      <c r="J92" s="274">
        <f>+'Salary by Person'!J266</f>
        <v>0</v>
      </c>
      <c r="K92" s="274">
        <f>+'Salary by Person'!K266</f>
        <v>0</v>
      </c>
      <c r="L92" s="274">
        <f>+'Salary by Person'!L266</f>
        <v>0</v>
      </c>
      <c r="M92" s="274">
        <f>+'Salary by Person'!M266</f>
        <v>0</v>
      </c>
      <c r="N92" s="274">
        <f>+'Salary by Person'!N266</f>
        <v>0</v>
      </c>
      <c r="O92" s="274">
        <f>+'Salary by Person'!O266</f>
        <v>0</v>
      </c>
      <c r="P92" s="276">
        <f>+'Salary by Person'!P266</f>
        <v>0</v>
      </c>
      <c r="Q92" s="197"/>
      <c r="R92" s="285">
        <f t="shared" si="4"/>
        <v>0</v>
      </c>
    </row>
    <row r="93" spans="1:18" x14ac:dyDescent="0.25">
      <c r="A93" s="233"/>
      <c r="B93" s="234">
        <f>$B$35</f>
        <v>23</v>
      </c>
      <c r="C93" s="241" t="str">
        <f>$C$35</f>
        <v/>
      </c>
      <c r="D93" s="242"/>
      <c r="E93" s="273">
        <f>+'Salary by Person'!E278</f>
        <v>0</v>
      </c>
      <c r="F93" s="274">
        <f>+'Salary by Person'!F278</f>
        <v>0</v>
      </c>
      <c r="G93" s="275">
        <f>+'Salary by Person'!G278</f>
        <v>0</v>
      </c>
      <c r="H93" s="273">
        <f>+'Salary by Person'!H278</f>
        <v>0</v>
      </c>
      <c r="I93" s="274">
        <f>+'Salary by Person'!I278</f>
        <v>0</v>
      </c>
      <c r="J93" s="274">
        <f>+'Salary by Person'!J278</f>
        <v>0</v>
      </c>
      <c r="K93" s="274">
        <f>+'Salary by Person'!K278</f>
        <v>0</v>
      </c>
      <c r="L93" s="274">
        <f>+'Salary by Person'!L278</f>
        <v>0</v>
      </c>
      <c r="M93" s="274">
        <f>+'Salary by Person'!M278</f>
        <v>0</v>
      </c>
      <c r="N93" s="274">
        <f>+'Salary by Person'!N278</f>
        <v>0</v>
      </c>
      <c r="O93" s="274">
        <f>+'Salary by Person'!O278</f>
        <v>0</v>
      </c>
      <c r="P93" s="276">
        <f>+'Salary by Person'!P278</f>
        <v>0</v>
      </c>
      <c r="Q93" s="197"/>
      <c r="R93" s="285">
        <f t="shared" si="4"/>
        <v>0</v>
      </c>
    </row>
    <row r="94" spans="1:18" ht="15.75" thickBot="1" x14ac:dyDescent="0.3">
      <c r="A94" s="243"/>
      <c r="B94" s="244">
        <f>$B$36</f>
        <v>24</v>
      </c>
      <c r="C94" s="245" t="str">
        <f>$C$36</f>
        <v/>
      </c>
      <c r="D94" s="246"/>
      <c r="E94" s="277">
        <f>+'Salary by Person'!E290</f>
        <v>0</v>
      </c>
      <c r="F94" s="278">
        <f>+'Salary by Person'!F290</f>
        <v>0</v>
      </c>
      <c r="G94" s="279">
        <f>+'Salary by Person'!G290</f>
        <v>0</v>
      </c>
      <c r="H94" s="277">
        <f>+'Salary by Person'!H290</f>
        <v>0</v>
      </c>
      <c r="I94" s="278">
        <f>+'Salary by Person'!I290</f>
        <v>0</v>
      </c>
      <c r="J94" s="278">
        <f>+'Salary by Person'!J290</f>
        <v>0</v>
      </c>
      <c r="K94" s="278">
        <f>+'Salary by Person'!K290</f>
        <v>0</v>
      </c>
      <c r="L94" s="278">
        <f>+'Salary by Person'!L290</f>
        <v>0</v>
      </c>
      <c r="M94" s="278">
        <f>+'Salary by Person'!M290</f>
        <v>0</v>
      </c>
      <c r="N94" s="278">
        <f>+'Salary by Person'!N290</f>
        <v>0</v>
      </c>
      <c r="O94" s="278">
        <f>+'Salary by Person'!O290</f>
        <v>0</v>
      </c>
      <c r="P94" s="280">
        <f>+'Salary by Person'!P290</f>
        <v>0</v>
      </c>
      <c r="Q94" s="197"/>
      <c r="R94" s="286">
        <f t="shared" si="4"/>
        <v>0</v>
      </c>
    </row>
    <row r="95" spans="1:18" ht="15.75" thickBot="1" x14ac:dyDescent="0.3">
      <c r="A95" s="198"/>
      <c r="B95" s="397"/>
      <c r="C95" s="200"/>
      <c r="D95" s="200"/>
      <c r="E95" s="201"/>
      <c r="F95" s="201"/>
      <c r="G95" s="201"/>
      <c r="H95" s="201"/>
      <c r="I95" s="201"/>
      <c r="J95" s="201"/>
      <c r="K95" s="201"/>
      <c r="L95" s="201"/>
      <c r="M95" s="201"/>
      <c r="N95" s="201"/>
      <c r="O95" s="201"/>
      <c r="P95" s="201"/>
      <c r="Q95" s="197"/>
      <c r="R95" s="398"/>
    </row>
    <row r="96" spans="1:18" ht="15.75" thickBot="1" x14ac:dyDescent="0.3">
      <c r="A96" s="511" t="s">
        <v>142</v>
      </c>
      <c r="B96" s="512"/>
      <c r="C96" s="512"/>
      <c r="D96" s="512"/>
      <c r="E96" s="281">
        <f>SUM(E71:E94)</f>
        <v>0</v>
      </c>
      <c r="F96" s="282">
        <f t="shared" ref="F96:P96" si="5">SUM(F71:F94)</f>
        <v>0</v>
      </c>
      <c r="G96" s="282">
        <f t="shared" si="5"/>
        <v>0</v>
      </c>
      <c r="H96" s="282">
        <f t="shared" si="5"/>
        <v>0</v>
      </c>
      <c r="I96" s="282">
        <f t="shared" si="5"/>
        <v>0</v>
      </c>
      <c r="J96" s="282">
        <f t="shared" si="5"/>
        <v>0</v>
      </c>
      <c r="K96" s="282">
        <f t="shared" si="5"/>
        <v>0</v>
      </c>
      <c r="L96" s="282">
        <f t="shared" si="5"/>
        <v>0</v>
      </c>
      <c r="M96" s="282">
        <f t="shared" si="5"/>
        <v>0</v>
      </c>
      <c r="N96" s="282">
        <f t="shared" si="5"/>
        <v>0</v>
      </c>
      <c r="O96" s="282">
        <f t="shared" si="5"/>
        <v>0</v>
      </c>
      <c r="P96" s="287">
        <f t="shared" si="5"/>
        <v>0</v>
      </c>
      <c r="Q96" s="9"/>
      <c r="R96" s="283">
        <f t="shared" si="4"/>
        <v>0</v>
      </c>
    </row>
    <row r="97" spans="1:18" ht="22.5" customHeight="1" thickBot="1" x14ac:dyDescent="0.3">
      <c r="A97" s="7"/>
      <c r="B97" s="204"/>
      <c r="C97" s="204"/>
      <c r="D97" s="204"/>
      <c r="E97" s="267"/>
      <c r="F97" s="267"/>
      <c r="G97" s="267"/>
      <c r="H97" s="267"/>
      <c r="I97" s="267"/>
      <c r="J97" s="267"/>
      <c r="K97" s="267"/>
      <c r="L97" s="267"/>
      <c r="M97" s="267"/>
      <c r="N97" s="267"/>
      <c r="O97" s="267"/>
      <c r="P97" s="267"/>
      <c r="Q97" s="267"/>
      <c r="R97" s="267"/>
    </row>
    <row r="98" spans="1:18" ht="29.25" customHeight="1" thickBot="1" x14ac:dyDescent="0.3">
      <c r="A98" s="222">
        <v>4</v>
      </c>
      <c r="B98" s="517" t="s">
        <v>25</v>
      </c>
      <c r="C98" s="518"/>
      <c r="D98" s="519"/>
      <c r="E98" s="209"/>
      <c r="F98" s="210"/>
      <c r="G98" s="211"/>
      <c r="H98" s="209"/>
      <c r="I98" s="210"/>
      <c r="J98" s="210"/>
      <c r="K98" s="210"/>
      <c r="L98" s="210"/>
      <c r="M98" s="210"/>
      <c r="N98" s="210"/>
      <c r="O98" s="210"/>
      <c r="P98" s="211"/>
      <c r="Q98" s="197"/>
      <c r="R98" s="212"/>
    </row>
    <row r="99" spans="1:18" ht="16.5" thickBot="1" x14ac:dyDescent="0.3">
      <c r="A99" s="221"/>
      <c r="B99" s="218" t="s">
        <v>129</v>
      </c>
      <c r="C99" s="220" t="s">
        <v>128</v>
      </c>
      <c r="D99" s="218"/>
      <c r="E99" s="215"/>
      <c r="F99" s="216"/>
      <c r="G99" s="217"/>
      <c r="H99" s="215"/>
      <c r="I99" s="216"/>
      <c r="J99" s="216"/>
      <c r="K99" s="216"/>
      <c r="L99" s="216"/>
      <c r="M99" s="216"/>
      <c r="N99" s="216"/>
      <c r="O99" s="216"/>
      <c r="P99" s="217"/>
      <c r="Q99" s="214"/>
      <c r="R99" s="219"/>
    </row>
    <row r="100" spans="1:18" x14ac:dyDescent="0.25">
      <c r="A100" s="227"/>
      <c r="B100" s="258">
        <f>$B$13</f>
        <v>1</v>
      </c>
      <c r="C100" s="228" t="str">
        <f>$C$13</f>
        <v/>
      </c>
      <c r="D100" s="228"/>
      <c r="E100" s="269">
        <f>+'Salary by Person'!E15</f>
        <v>0</v>
      </c>
      <c r="F100" s="270">
        <f>+'Salary by Person'!F15</f>
        <v>0</v>
      </c>
      <c r="G100" s="271">
        <f>+'Salary by Person'!G15</f>
        <v>0</v>
      </c>
      <c r="H100" s="269">
        <f>+'Salary by Person'!H15</f>
        <v>0</v>
      </c>
      <c r="I100" s="270">
        <f>+'Salary by Person'!I15</f>
        <v>0</v>
      </c>
      <c r="J100" s="270">
        <f>+'Salary by Person'!J15</f>
        <v>0</v>
      </c>
      <c r="K100" s="270">
        <f>+'Salary by Person'!K15</f>
        <v>0</v>
      </c>
      <c r="L100" s="270">
        <f>+'Salary by Person'!L15</f>
        <v>0</v>
      </c>
      <c r="M100" s="270">
        <f>+'Salary by Person'!M15</f>
        <v>0</v>
      </c>
      <c r="N100" s="270">
        <f>+'Salary by Person'!N15</f>
        <v>0</v>
      </c>
      <c r="O100" s="270">
        <f>+'Salary by Person'!O15</f>
        <v>0</v>
      </c>
      <c r="P100" s="272">
        <f>+'Salary by Person'!P15</f>
        <v>0</v>
      </c>
      <c r="Q100" s="197"/>
      <c r="R100" s="284">
        <f>SUM(E100:P100)</f>
        <v>0</v>
      </c>
    </row>
    <row r="101" spans="1:18" x14ac:dyDescent="0.25">
      <c r="A101" s="233"/>
      <c r="B101" s="234">
        <f>$B$14</f>
        <v>2</v>
      </c>
      <c r="C101" s="235" t="str">
        <f>$C$14</f>
        <v/>
      </c>
      <c r="D101" s="236"/>
      <c r="E101" s="273">
        <f>+'Salary by Person'!E27</f>
        <v>0</v>
      </c>
      <c r="F101" s="274">
        <f>+'Salary by Person'!F27</f>
        <v>0</v>
      </c>
      <c r="G101" s="275">
        <f>+'Salary by Person'!G27</f>
        <v>0</v>
      </c>
      <c r="H101" s="273">
        <f>+'Salary by Person'!H27</f>
        <v>0</v>
      </c>
      <c r="I101" s="274">
        <f>+'Salary by Person'!I27</f>
        <v>0</v>
      </c>
      <c r="J101" s="274">
        <f>+'Salary by Person'!J27</f>
        <v>0</v>
      </c>
      <c r="K101" s="274">
        <f>+'Salary by Person'!K27</f>
        <v>0</v>
      </c>
      <c r="L101" s="274">
        <f>+'Salary by Person'!L27</f>
        <v>0</v>
      </c>
      <c r="M101" s="274">
        <f>+'Salary by Person'!M27</f>
        <v>0</v>
      </c>
      <c r="N101" s="274">
        <f>+'Salary by Person'!N27</f>
        <v>0</v>
      </c>
      <c r="O101" s="274">
        <f>+'Salary by Person'!O27</f>
        <v>0</v>
      </c>
      <c r="P101" s="276">
        <f>+'Salary by Person'!P27</f>
        <v>0</v>
      </c>
      <c r="Q101" s="197"/>
      <c r="R101" s="285">
        <f>SUM(E101:P101)</f>
        <v>0</v>
      </c>
    </row>
    <row r="102" spans="1:18" x14ac:dyDescent="0.25">
      <c r="A102" s="233"/>
      <c r="B102" s="234">
        <f>$B$15</f>
        <v>3</v>
      </c>
      <c r="C102" s="235" t="str">
        <f>$C$15</f>
        <v/>
      </c>
      <c r="D102" s="236"/>
      <c r="E102" s="273">
        <f>+'Salary by Person'!E39</f>
        <v>0</v>
      </c>
      <c r="F102" s="274">
        <f>+'Salary by Person'!F39</f>
        <v>0</v>
      </c>
      <c r="G102" s="275">
        <f>+'Salary by Person'!G39</f>
        <v>0</v>
      </c>
      <c r="H102" s="273">
        <f>+'Salary by Person'!H39</f>
        <v>0</v>
      </c>
      <c r="I102" s="274">
        <f>+'Salary by Person'!I39</f>
        <v>0</v>
      </c>
      <c r="J102" s="274">
        <f>+'Salary by Person'!J39</f>
        <v>0</v>
      </c>
      <c r="K102" s="274">
        <f>+'Salary by Person'!K39</f>
        <v>0</v>
      </c>
      <c r="L102" s="274">
        <f>+'Salary by Person'!L39</f>
        <v>0</v>
      </c>
      <c r="M102" s="274">
        <f>+'Salary by Person'!M39</f>
        <v>0</v>
      </c>
      <c r="N102" s="274">
        <f>+'Salary by Person'!N39</f>
        <v>0</v>
      </c>
      <c r="O102" s="274">
        <f>+'Salary by Person'!O39</f>
        <v>0</v>
      </c>
      <c r="P102" s="276">
        <f>+'Salary by Person'!P39</f>
        <v>0</v>
      </c>
      <c r="Q102" s="197"/>
      <c r="R102" s="285">
        <f t="shared" ref="R102:R123" si="6">SUM(E102:P102)</f>
        <v>0</v>
      </c>
    </row>
    <row r="103" spans="1:18" x14ac:dyDescent="0.25">
      <c r="A103" s="233"/>
      <c r="B103" s="234">
        <f>$B$16</f>
        <v>4</v>
      </c>
      <c r="C103" s="235" t="str">
        <f>$C$16</f>
        <v/>
      </c>
      <c r="D103" s="236"/>
      <c r="E103" s="273">
        <f>+'Salary by Person'!E51</f>
        <v>0</v>
      </c>
      <c r="F103" s="274">
        <f>+'Salary by Person'!F51</f>
        <v>0</v>
      </c>
      <c r="G103" s="275">
        <f>+'Salary by Person'!G51</f>
        <v>0</v>
      </c>
      <c r="H103" s="273">
        <f>+'Salary by Person'!H51</f>
        <v>0</v>
      </c>
      <c r="I103" s="274">
        <f>+'Salary by Person'!I51</f>
        <v>0</v>
      </c>
      <c r="J103" s="274">
        <f>+'Salary by Person'!J51</f>
        <v>0</v>
      </c>
      <c r="K103" s="274">
        <f>+'Salary by Person'!K51</f>
        <v>0</v>
      </c>
      <c r="L103" s="274">
        <f>+'Salary by Person'!L51</f>
        <v>0</v>
      </c>
      <c r="M103" s="274">
        <f>+'Salary by Person'!M51</f>
        <v>0</v>
      </c>
      <c r="N103" s="274">
        <f>+'Salary by Person'!N51</f>
        <v>0</v>
      </c>
      <c r="O103" s="274">
        <f>+'Salary by Person'!O51</f>
        <v>0</v>
      </c>
      <c r="P103" s="276">
        <f>+'Salary by Person'!P51</f>
        <v>0</v>
      </c>
      <c r="Q103" s="197"/>
      <c r="R103" s="285">
        <f t="shared" si="6"/>
        <v>0</v>
      </c>
    </row>
    <row r="104" spans="1:18" x14ac:dyDescent="0.25">
      <c r="A104" s="233"/>
      <c r="B104" s="234">
        <f>$B$17</f>
        <v>5</v>
      </c>
      <c r="C104" s="235" t="str">
        <f>$C$17</f>
        <v/>
      </c>
      <c r="D104" s="236"/>
      <c r="E104" s="273">
        <f>+'Salary by Person'!E63</f>
        <v>0</v>
      </c>
      <c r="F104" s="274">
        <f>+'Salary by Person'!F63</f>
        <v>0</v>
      </c>
      <c r="G104" s="275">
        <f>+'Salary by Person'!G63</f>
        <v>0</v>
      </c>
      <c r="H104" s="273">
        <f>+'Salary by Person'!H63</f>
        <v>0</v>
      </c>
      <c r="I104" s="274">
        <f>+'Salary by Person'!I63</f>
        <v>0</v>
      </c>
      <c r="J104" s="274">
        <f>+'Salary by Person'!J63</f>
        <v>0</v>
      </c>
      <c r="K104" s="274">
        <f>+'Salary by Person'!K63</f>
        <v>0</v>
      </c>
      <c r="L104" s="274">
        <f>+'Salary by Person'!L63</f>
        <v>0</v>
      </c>
      <c r="M104" s="274">
        <f>+'Salary by Person'!M63</f>
        <v>0</v>
      </c>
      <c r="N104" s="274">
        <f>+'Salary by Person'!N63</f>
        <v>0</v>
      </c>
      <c r="O104" s="274">
        <f>+'Salary by Person'!O63</f>
        <v>0</v>
      </c>
      <c r="P104" s="276">
        <f>+'Salary by Person'!P63</f>
        <v>0</v>
      </c>
      <c r="Q104" s="197"/>
      <c r="R104" s="285">
        <f t="shared" si="6"/>
        <v>0</v>
      </c>
    </row>
    <row r="105" spans="1:18" x14ac:dyDescent="0.25">
      <c r="A105" s="233"/>
      <c r="B105" s="234">
        <f>$B$18</f>
        <v>6</v>
      </c>
      <c r="C105" s="235" t="str">
        <f>$C$18</f>
        <v/>
      </c>
      <c r="D105" s="236"/>
      <c r="E105" s="273">
        <f>+'Salary by Person'!E75</f>
        <v>0</v>
      </c>
      <c r="F105" s="274">
        <f>+'Salary by Person'!F75</f>
        <v>0</v>
      </c>
      <c r="G105" s="275">
        <f>+'Salary by Person'!G75</f>
        <v>0</v>
      </c>
      <c r="H105" s="273">
        <f>+'Salary by Person'!H75</f>
        <v>0</v>
      </c>
      <c r="I105" s="274">
        <f>+'Salary by Person'!I75</f>
        <v>0</v>
      </c>
      <c r="J105" s="274">
        <f>+'Salary by Person'!J75</f>
        <v>0</v>
      </c>
      <c r="K105" s="274">
        <f>+'Salary by Person'!K75</f>
        <v>0</v>
      </c>
      <c r="L105" s="274">
        <f>+'Salary by Person'!L75</f>
        <v>0</v>
      </c>
      <c r="M105" s="274">
        <f>+'Salary by Person'!M75</f>
        <v>0</v>
      </c>
      <c r="N105" s="274">
        <f>+'Salary by Person'!N75</f>
        <v>0</v>
      </c>
      <c r="O105" s="274">
        <f>+'Salary by Person'!O75</f>
        <v>0</v>
      </c>
      <c r="P105" s="276">
        <f>+'Salary by Person'!P75</f>
        <v>0</v>
      </c>
      <c r="Q105" s="197"/>
      <c r="R105" s="285">
        <f t="shared" si="6"/>
        <v>0</v>
      </c>
    </row>
    <row r="106" spans="1:18" x14ac:dyDescent="0.25">
      <c r="A106" s="233"/>
      <c r="B106" s="234">
        <f>$B$19</f>
        <v>7</v>
      </c>
      <c r="C106" s="235" t="str">
        <f>$C$19</f>
        <v/>
      </c>
      <c r="D106" s="236"/>
      <c r="E106" s="273">
        <f>+'Salary by Person'!E87</f>
        <v>0</v>
      </c>
      <c r="F106" s="274">
        <f>+'Salary by Person'!F87</f>
        <v>0</v>
      </c>
      <c r="G106" s="275">
        <f>+'Salary by Person'!G87</f>
        <v>0</v>
      </c>
      <c r="H106" s="273">
        <f>+'Salary by Person'!H87</f>
        <v>0</v>
      </c>
      <c r="I106" s="274">
        <f>+'Salary by Person'!I87</f>
        <v>0</v>
      </c>
      <c r="J106" s="274">
        <f>+'Salary by Person'!J87</f>
        <v>0</v>
      </c>
      <c r="K106" s="274">
        <f>+'Salary by Person'!K87</f>
        <v>0</v>
      </c>
      <c r="L106" s="274">
        <f>+'Salary by Person'!L87</f>
        <v>0</v>
      </c>
      <c r="M106" s="274">
        <f>+'Salary by Person'!M87</f>
        <v>0</v>
      </c>
      <c r="N106" s="274">
        <f>+'Salary by Person'!N87</f>
        <v>0</v>
      </c>
      <c r="O106" s="274">
        <f>+'Salary by Person'!O87</f>
        <v>0</v>
      </c>
      <c r="P106" s="276">
        <f>+'Salary by Person'!P87</f>
        <v>0</v>
      </c>
      <c r="Q106" s="197"/>
      <c r="R106" s="285">
        <f t="shared" si="6"/>
        <v>0</v>
      </c>
    </row>
    <row r="107" spans="1:18" x14ac:dyDescent="0.25">
      <c r="A107" s="233"/>
      <c r="B107" s="234">
        <f>$B$20</f>
        <v>8</v>
      </c>
      <c r="C107" s="235" t="str">
        <f>$C$20</f>
        <v/>
      </c>
      <c r="D107" s="236"/>
      <c r="E107" s="273">
        <f>+'Salary by Person'!E99</f>
        <v>0</v>
      </c>
      <c r="F107" s="274">
        <f>+'Salary by Person'!F99</f>
        <v>0</v>
      </c>
      <c r="G107" s="275">
        <f>+'Salary by Person'!G99</f>
        <v>0</v>
      </c>
      <c r="H107" s="273">
        <f>+'Salary by Person'!H99</f>
        <v>0</v>
      </c>
      <c r="I107" s="274">
        <f>+'Salary by Person'!I99</f>
        <v>0</v>
      </c>
      <c r="J107" s="274">
        <f>+'Salary by Person'!J99</f>
        <v>0</v>
      </c>
      <c r="K107" s="274">
        <f>+'Salary by Person'!K99</f>
        <v>0</v>
      </c>
      <c r="L107" s="274">
        <f>+'Salary by Person'!L99</f>
        <v>0</v>
      </c>
      <c r="M107" s="274">
        <f>+'Salary by Person'!M99</f>
        <v>0</v>
      </c>
      <c r="N107" s="274">
        <f>+'Salary by Person'!N99</f>
        <v>0</v>
      </c>
      <c r="O107" s="274">
        <f>+'Salary by Person'!O99</f>
        <v>0</v>
      </c>
      <c r="P107" s="276">
        <f>+'Salary by Person'!P99</f>
        <v>0</v>
      </c>
      <c r="Q107" s="197"/>
      <c r="R107" s="285">
        <f t="shared" si="6"/>
        <v>0</v>
      </c>
    </row>
    <row r="108" spans="1:18" x14ac:dyDescent="0.25">
      <c r="A108" s="233"/>
      <c r="B108" s="234">
        <f>$B$21</f>
        <v>9</v>
      </c>
      <c r="C108" s="235" t="str">
        <f>$C$21</f>
        <v/>
      </c>
      <c r="D108" s="236"/>
      <c r="E108" s="273">
        <f>+'Salary by Person'!E111</f>
        <v>0</v>
      </c>
      <c r="F108" s="274">
        <f>+'Salary by Person'!F111</f>
        <v>0</v>
      </c>
      <c r="G108" s="275">
        <f>+'Salary by Person'!G111</f>
        <v>0</v>
      </c>
      <c r="H108" s="273">
        <f>+'Salary by Person'!H111</f>
        <v>0</v>
      </c>
      <c r="I108" s="274">
        <f>+'Salary by Person'!I111</f>
        <v>0</v>
      </c>
      <c r="J108" s="274">
        <f>+'Salary by Person'!J111</f>
        <v>0</v>
      </c>
      <c r="K108" s="274">
        <f>+'Salary by Person'!K111</f>
        <v>0</v>
      </c>
      <c r="L108" s="274">
        <f>+'Salary by Person'!L111</f>
        <v>0</v>
      </c>
      <c r="M108" s="274">
        <f>+'Salary by Person'!M111</f>
        <v>0</v>
      </c>
      <c r="N108" s="274">
        <f>+'Salary by Person'!N111</f>
        <v>0</v>
      </c>
      <c r="O108" s="274">
        <f>+'Salary by Person'!O111</f>
        <v>0</v>
      </c>
      <c r="P108" s="276">
        <f>+'Salary by Person'!P111</f>
        <v>0</v>
      </c>
      <c r="Q108" s="197"/>
      <c r="R108" s="285">
        <f t="shared" si="6"/>
        <v>0</v>
      </c>
    </row>
    <row r="109" spans="1:18" x14ac:dyDescent="0.25">
      <c r="A109" s="233"/>
      <c r="B109" s="234">
        <f>$B$22</f>
        <v>10</v>
      </c>
      <c r="C109" s="235" t="str">
        <f>$C$22</f>
        <v/>
      </c>
      <c r="D109" s="236"/>
      <c r="E109" s="273">
        <f>+'Salary by Person'!E123</f>
        <v>0</v>
      </c>
      <c r="F109" s="274">
        <f>+'Salary by Person'!F123</f>
        <v>0</v>
      </c>
      <c r="G109" s="275">
        <f>+'Salary by Person'!G123</f>
        <v>0</v>
      </c>
      <c r="H109" s="273">
        <f>+'Salary by Person'!H123</f>
        <v>0</v>
      </c>
      <c r="I109" s="274">
        <f>+'Salary by Person'!I123</f>
        <v>0</v>
      </c>
      <c r="J109" s="274">
        <f>+'Salary by Person'!J123</f>
        <v>0</v>
      </c>
      <c r="K109" s="274">
        <f>+'Salary by Person'!K123</f>
        <v>0</v>
      </c>
      <c r="L109" s="274">
        <f>+'Salary by Person'!L123</f>
        <v>0</v>
      </c>
      <c r="M109" s="274">
        <f>+'Salary by Person'!M123</f>
        <v>0</v>
      </c>
      <c r="N109" s="274">
        <f>+'Salary by Person'!N123</f>
        <v>0</v>
      </c>
      <c r="O109" s="274">
        <f>+'Salary by Person'!O123</f>
        <v>0</v>
      </c>
      <c r="P109" s="276">
        <f>+'Salary by Person'!P123</f>
        <v>0</v>
      </c>
      <c r="Q109" s="197"/>
      <c r="R109" s="285">
        <f t="shared" si="6"/>
        <v>0</v>
      </c>
    </row>
    <row r="110" spans="1:18" x14ac:dyDescent="0.25">
      <c r="A110" s="233"/>
      <c r="B110" s="234">
        <f>$B$23</f>
        <v>11</v>
      </c>
      <c r="C110" s="235" t="str">
        <f>$C$23</f>
        <v/>
      </c>
      <c r="D110" s="236"/>
      <c r="E110" s="273">
        <f>+'Salary by Person'!E135</f>
        <v>0</v>
      </c>
      <c r="F110" s="274">
        <f>+'Salary by Person'!F135</f>
        <v>0</v>
      </c>
      <c r="G110" s="275">
        <f>+'Salary by Person'!G135</f>
        <v>0</v>
      </c>
      <c r="H110" s="273">
        <f>+'Salary by Person'!H135</f>
        <v>0</v>
      </c>
      <c r="I110" s="274">
        <f>+'Salary by Person'!I135</f>
        <v>0</v>
      </c>
      <c r="J110" s="274">
        <f>+'Salary by Person'!J135</f>
        <v>0</v>
      </c>
      <c r="K110" s="274">
        <f>+'Salary by Person'!K135</f>
        <v>0</v>
      </c>
      <c r="L110" s="274">
        <f>+'Salary by Person'!L135</f>
        <v>0</v>
      </c>
      <c r="M110" s="274">
        <f>+'Salary by Person'!M135</f>
        <v>0</v>
      </c>
      <c r="N110" s="274">
        <f>+'Salary by Person'!N135</f>
        <v>0</v>
      </c>
      <c r="O110" s="274">
        <f>+'Salary by Person'!O135</f>
        <v>0</v>
      </c>
      <c r="P110" s="276">
        <f>+'Salary by Person'!P135</f>
        <v>0</v>
      </c>
      <c r="Q110" s="197"/>
      <c r="R110" s="285">
        <f t="shared" si="6"/>
        <v>0</v>
      </c>
    </row>
    <row r="111" spans="1:18" x14ac:dyDescent="0.25">
      <c r="A111" s="233"/>
      <c r="B111" s="234">
        <f>$B$24</f>
        <v>12</v>
      </c>
      <c r="C111" s="235" t="str">
        <f>$C$24</f>
        <v/>
      </c>
      <c r="D111" s="236"/>
      <c r="E111" s="273">
        <f>+'Salary by Person'!E147</f>
        <v>0</v>
      </c>
      <c r="F111" s="274">
        <f>+'Salary by Person'!F147</f>
        <v>0</v>
      </c>
      <c r="G111" s="275">
        <f>+'Salary by Person'!G147</f>
        <v>0</v>
      </c>
      <c r="H111" s="273">
        <f>+'Salary by Person'!H147</f>
        <v>0</v>
      </c>
      <c r="I111" s="274">
        <f>+'Salary by Person'!I147</f>
        <v>0</v>
      </c>
      <c r="J111" s="274">
        <f>+'Salary by Person'!J147</f>
        <v>0</v>
      </c>
      <c r="K111" s="274">
        <f>+'Salary by Person'!K147</f>
        <v>0</v>
      </c>
      <c r="L111" s="274">
        <f>+'Salary by Person'!L147</f>
        <v>0</v>
      </c>
      <c r="M111" s="274">
        <f>+'Salary by Person'!M147</f>
        <v>0</v>
      </c>
      <c r="N111" s="274">
        <f>+'Salary by Person'!N147</f>
        <v>0</v>
      </c>
      <c r="O111" s="274">
        <f>+'Salary by Person'!O147</f>
        <v>0</v>
      </c>
      <c r="P111" s="276">
        <f>+'Salary by Person'!P147</f>
        <v>0</v>
      </c>
      <c r="Q111" s="197"/>
      <c r="R111" s="285">
        <f t="shared" si="6"/>
        <v>0</v>
      </c>
    </row>
    <row r="112" spans="1:18" x14ac:dyDescent="0.25">
      <c r="A112" s="233"/>
      <c r="B112" s="234">
        <f>$B$25</f>
        <v>13</v>
      </c>
      <c r="C112" s="235" t="str">
        <f>$C$25</f>
        <v/>
      </c>
      <c r="D112" s="236"/>
      <c r="E112" s="273">
        <f>+'Salary by Person'!E159</f>
        <v>0</v>
      </c>
      <c r="F112" s="274">
        <f>+'Salary by Person'!F159</f>
        <v>0</v>
      </c>
      <c r="G112" s="275">
        <f>+'Salary by Person'!G159</f>
        <v>0</v>
      </c>
      <c r="H112" s="273">
        <f>+'Salary by Person'!H159</f>
        <v>0</v>
      </c>
      <c r="I112" s="274">
        <f>+'Salary by Person'!I159</f>
        <v>0</v>
      </c>
      <c r="J112" s="274">
        <f>+'Salary by Person'!J159</f>
        <v>0</v>
      </c>
      <c r="K112" s="274">
        <f>+'Salary by Person'!K159</f>
        <v>0</v>
      </c>
      <c r="L112" s="274">
        <f>+'Salary by Person'!L159</f>
        <v>0</v>
      </c>
      <c r="M112" s="274">
        <f>+'Salary by Person'!M159</f>
        <v>0</v>
      </c>
      <c r="N112" s="274">
        <f>+'Salary by Person'!N159</f>
        <v>0</v>
      </c>
      <c r="O112" s="274">
        <f>+'Salary by Person'!O159</f>
        <v>0</v>
      </c>
      <c r="P112" s="276">
        <f>+'Salary by Person'!P159</f>
        <v>0</v>
      </c>
      <c r="Q112" s="197"/>
      <c r="R112" s="285">
        <f t="shared" si="6"/>
        <v>0</v>
      </c>
    </row>
    <row r="113" spans="1:18" x14ac:dyDescent="0.25">
      <c r="A113" s="233"/>
      <c r="B113" s="234">
        <f>$B$26</f>
        <v>14</v>
      </c>
      <c r="C113" s="235" t="str">
        <f>$C$26</f>
        <v/>
      </c>
      <c r="D113" s="236"/>
      <c r="E113" s="273">
        <f>+'Salary by Person'!E171</f>
        <v>0</v>
      </c>
      <c r="F113" s="274">
        <f>+'Salary by Person'!F171</f>
        <v>0</v>
      </c>
      <c r="G113" s="275">
        <f>+'Salary by Person'!G171</f>
        <v>0</v>
      </c>
      <c r="H113" s="273">
        <f>+'Salary by Person'!H171</f>
        <v>0</v>
      </c>
      <c r="I113" s="274">
        <f>+'Salary by Person'!I171</f>
        <v>0</v>
      </c>
      <c r="J113" s="274">
        <f>+'Salary by Person'!J171</f>
        <v>0</v>
      </c>
      <c r="K113" s="274">
        <f>+'Salary by Person'!K171</f>
        <v>0</v>
      </c>
      <c r="L113" s="274">
        <f>+'Salary by Person'!L171</f>
        <v>0</v>
      </c>
      <c r="M113" s="274">
        <f>+'Salary by Person'!M171</f>
        <v>0</v>
      </c>
      <c r="N113" s="274">
        <f>+'Salary by Person'!N171</f>
        <v>0</v>
      </c>
      <c r="O113" s="274">
        <f>+'Salary by Person'!O171</f>
        <v>0</v>
      </c>
      <c r="P113" s="276">
        <f>+'Salary by Person'!P171</f>
        <v>0</v>
      </c>
      <c r="Q113" s="197"/>
      <c r="R113" s="285">
        <f t="shared" si="6"/>
        <v>0</v>
      </c>
    </row>
    <row r="114" spans="1:18" x14ac:dyDescent="0.25">
      <c r="A114" s="233"/>
      <c r="B114" s="234">
        <f>$B$27</f>
        <v>15</v>
      </c>
      <c r="C114" s="235" t="str">
        <f>$C$27</f>
        <v/>
      </c>
      <c r="D114" s="236"/>
      <c r="E114" s="273">
        <f>+'Salary by Person'!E183</f>
        <v>0</v>
      </c>
      <c r="F114" s="274">
        <f>+'Salary by Person'!F183</f>
        <v>0</v>
      </c>
      <c r="G114" s="275">
        <f>+'Salary by Person'!G183</f>
        <v>0</v>
      </c>
      <c r="H114" s="273">
        <f>+'Salary by Person'!H183</f>
        <v>0</v>
      </c>
      <c r="I114" s="274">
        <f>+'Salary by Person'!I183</f>
        <v>0</v>
      </c>
      <c r="J114" s="274">
        <f>+'Salary by Person'!J183</f>
        <v>0</v>
      </c>
      <c r="K114" s="274">
        <f>+'Salary by Person'!K183</f>
        <v>0</v>
      </c>
      <c r="L114" s="274">
        <f>+'Salary by Person'!L183</f>
        <v>0</v>
      </c>
      <c r="M114" s="274">
        <f>+'Salary by Person'!M183</f>
        <v>0</v>
      </c>
      <c r="N114" s="274">
        <f>+'Salary by Person'!N183</f>
        <v>0</v>
      </c>
      <c r="O114" s="274">
        <f>+'Salary by Person'!O183</f>
        <v>0</v>
      </c>
      <c r="P114" s="276">
        <f>+'Salary by Person'!P183</f>
        <v>0</v>
      </c>
      <c r="Q114" s="197"/>
      <c r="R114" s="285">
        <f t="shared" si="6"/>
        <v>0</v>
      </c>
    </row>
    <row r="115" spans="1:18" x14ac:dyDescent="0.25">
      <c r="A115" s="233"/>
      <c r="B115" s="234">
        <f>$B$28</f>
        <v>16</v>
      </c>
      <c r="C115" s="235" t="str">
        <f>$C$28</f>
        <v/>
      </c>
      <c r="D115" s="236"/>
      <c r="E115" s="273">
        <f>+'Salary by Person'!E195</f>
        <v>0</v>
      </c>
      <c r="F115" s="274">
        <f>+'Salary by Person'!F195</f>
        <v>0</v>
      </c>
      <c r="G115" s="275">
        <f>+'Salary by Person'!G195</f>
        <v>0</v>
      </c>
      <c r="H115" s="273">
        <f>+'Salary by Person'!H195</f>
        <v>0</v>
      </c>
      <c r="I115" s="274">
        <f>+'Salary by Person'!I195</f>
        <v>0</v>
      </c>
      <c r="J115" s="274">
        <f>+'Salary by Person'!J195</f>
        <v>0</v>
      </c>
      <c r="K115" s="274">
        <f>+'Salary by Person'!K195</f>
        <v>0</v>
      </c>
      <c r="L115" s="274">
        <f>+'Salary by Person'!L195</f>
        <v>0</v>
      </c>
      <c r="M115" s="274">
        <f>+'Salary by Person'!M195</f>
        <v>0</v>
      </c>
      <c r="N115" s="274">
        <f>+'Salary by Person'!N195</f>
        <v>0</v>
      </c>
      <c r="O115" s="274">
        <f>+'Salary by Person'!O195</f>
        <v>0</v>
      </c>
      <c r="P115" s="276">
        <f>+'Salary by Person'!P195</f>
        <v>0</v>
      </c>
      <c r="Q115" s="197"/>
      <c r="R115" s="285">
        <f t="shared" si="6"/>
        <v>0</v>
      </c>
    </row>
    <row r="116" spans="1:18" x14ac:dyDescent="0.25">
      <c r="A116" s="233"/>
      <c r="B116" s="234">
        <f>$B$29</f>
        <v>17</v>
      </c>
      <c r="C116" s="235" t="str">
        <f>$C$29</f>
        <v/>
      </c>
      <c r="D116" s="236"/>
      <c r="E116" s="273">
        <f>+'Salary by Person'!E207</f>
        <v>0</v>
      </c>
      <c r="F116" s="274">
        <f>+'Salary by Person'!F207</f>
        <v>0</v>
      </c>
      <c r="G116" s="275">
        <f>+'Salary by Person'!G207</f>
        <v>0</v>
      </c>
      <c r="H116" s="273">
        <f>+'Salary by Person'!H207</f>
        <v>0</v>
      </c>
      <c r="I116" s="274">
        <f>+'Salary by Person'!I207</f>
        <v>0</v>
      </c>
      <c r="J116" s="274">
        <f>+'Salary by Person'!J207</f>
        <v>0</v>
      </c>
      <c r="K116" s="274">
        <f>+'Salary by Person'!K207</f>
        <v>0</v>
      </c>
      <c r="L116" s="274">
        <f>+'Salary by Person'!L207</f>
        <v>0</v>
      </c>
      <c r="M116" s="274">
        <f>+'Salary by Person'!M207</f>
        <v>0</v>
      </c>
      <c r="N116" s="274">
        <f>+'Salary by Person'!N207</f>
        <v>0</v>
      </c>
      <c r="O116" s="274">
        <f>+'Salary by Person'!O207</f>
        <v>0</v>
      </c>
      <c r="P116" s="276">
        <f>+'Salary by Person'!P207</f>
        <v>0</v>
      </c>
      <c r="Q116" s="197"/>
      <c r="R116" s="285">
        <f t="shared" si="6"/>
        <v>0</v>
      </c>
    </row>
    <row r="117" spans="1:18" x14ac:dyDescent="0.25">
      <c r="A117" s="233"/>
      <c r="B117" s="234">
        <f>$B$30</f>
        <v>18</v>
      </c>
      <c r="C117" s="235" t="str">
        <f>$C$30</f>
        <v/>
      </c>
      <c r="D117" s="236"/>
      <c r="E117" s="273">
        <f>+'Salary by Person'!E219</f>
        <v>0</v>
      </c>
      <c r="F117" s="274">
        <f>+'Salary by Person'!F219</f>
        <v>0</v>
      </c>
      <c r="G117" s="275">
        <f>+'Salary by Person'!G219</f>
        <v>0</v>
      </c>
      <c r="H117" s="273">
        <f>+'Salary by Person'!H219</f>
        <v>0</v>
      </c>
      <c r="I117" s="274">
        <f>+'Salary by Person'!I219</f>
        <v>0</v>
      </c>
      <c r="J117" s="274">
        <f>+'Salary by Person'!J219</f>
        <v>0</v>
      </c>
      <c r="K117" s="274">
        <f>+'Salary by Person'!K219</f>
        <v>0</v>
      </c>
      <c r="L117" s="274">
        <f>+'Salary by Person'!L219</f>
        <v>0</v>
      </c>
      <c r="M117" s="274">
        <f>+'Salary by Person'!M219</f>
        <v>0</v>
      </c>
      <c r="N117" s="274">
        <f>+'Salary by Person'!N219</f>
        <v>0</v>
      </c>
      <c r="O117" s="274">
        <f>+'Salary by Person'!O219</f>
        <v>0</v>
      </c>
      <c r="P117" s="276">
        <f>+'Salary by Person'!P219</f>
        <v>0</v>
      </c>
      <c r="Q117" s="197"/>
      <c r="R117" s="285">
        <f t="shared" si="6"/>
        <v>0</v>
      </c>
    </row>
    <row r="118" spans="1:18" x14ac:dyDescent="0.25">
      <c r="A118" s="233"/>
      <c r="B118" s="234">
        <f>$B$31</f>
        <v>19</v>
      </c>
      <c r="C118" s="235" t="str">
        <f>$C$31</f>
        <v/>
      </c>
      <c r="D118" s="236"/>
      <c r="E118" s="273">
        <f>+'Salary by Person'!E231</f>
        <v>0</v>
      </c>
      <c r="F118" s="274">
        <f>+'Salary by Person'!F231</f>
        <v>0</v>
      </c>
      <c r="G118" s="275">
        <f>+'Salary by Person'!G231</f>
        <v>0</v>
      </c>
      <c r="H118" s="273">
        <f>+'Salary by Person'!H231</f>
        <v>0</v>
      </c>
      <c r="I118" s="274">
        <f>+'Salary by Person'!I231</f>
        <v>0</v>
      </c>
      <c r="J118" s="274">
        <f>+'Salary by Person'!J231</f>
        <v>0</v>
      </c>
      <c r="K118" s="274">
        <f>+'Salary by Person'!K231</f>
        <v>0</v>
      </c>
      <c r="L118" s="274">
        <f>+'Salary by Person'!L231</f>
        <v>0</v>
      </c>
      <c r="M118" s="274">
        <f>+'Salary by Person'!M231</f>
        <v>0</v>
      </c>
      <c r="N118" s="274">
        <f>+'Salary by Person'!N231</f>
        <v>0</v>
      </c>
      <c r="O118" s="274">
        <f>+'Salary by Person'!O231</f>
        <v>0</v>
      </c>
      <c r="P118" s="276">
        <f>+'Salary by Person'!P231</f>
        <v>0</v>
      </c>
      <c r="Q118" s="197"/>
      <c r="R118" s="285">
        <f t="shared" si="6"/>
        <v>0</v>
      </c>
    </row>
    <row r="119" spans="1:18" x14ac:dyDescent="0.25">
      <c r="A119" s="233"/>
      <c r="B119" s="234">
        <f>$B$32</f>
        <v>20</v>
      </c>
      <c r="C119" s="235" t="str">
        <f>$C$32</f>
        <v/>
      </c>
      <c r="D119" s="236"/>
      <c r="E119" s="273">
        <f>+'Salary by Person'!E243</f>
        <v>0</v>
      </c>
      <c r="F119" s="274">
        <f>+'Salary by Person'!F243</f>
        <v>0</v>
      </c>
      <c r="G119" s="275">
        <f>+'Salary by Person'!G243</f>
        <v>0</v>
      </c>
      <c r="H119" s="273">
        <f>+'Salary by Person'!H243</f>
        <v>0</v>
      </c>
      <c r="I119" s="274">
        <f>+'Salary by Person'!I243</f>
        <v>0</v>
      </c>
      <c r="J119" s="274">
        <f>+'Salary by Person'!J243</f>
        <v>0</v>
      </c>
      <c r="K119" s="274">
        <f>+'Salary by Person'!K243</f>
        <v>0</v>
      </c>
      <c r="L119" s="274">
        <f>+'Salary by Person'!L243</f>
        <v>0</v>
      </c>
      <c r="M119" s="274">
        <f>+'Salary by Person'!M243</f>
        <v>0</v>
      </c>
      <c r="N119" s="274">
        <f>+'Salary by Person'!N243</f>
        <v>0</v>
      </c>
      <c r="O119" s="274">
        <f>+'Salary by Person'!O243</f>
        <v>0</v>
      </c>
      <c r="P119" s="276">
        <f>+'Salary by Person'!P243</f>
        <v>0</v>
      </c>
      <c r="Q119" s="197"/>
      <c r="R119" s="285">
        <f t="shared" si="6"/>
        <v>0</v>
      </c>
    </row>
    <row r="120" spans="1:18" x14ac:dyDescent="0.25">
      <c r="A120" s="233"/>
      <c r="B120" s="234">
        <f>$B$33</f>
        <v>21</v>
      </c>
      <c r="C120" s="235" t="str">
        <f>$C$33</f>
        <v/>
      </c>
      <c r="D120" s="236"/>
      <c r="E120" s="273">
        <f>+'Salary by Person'!E255</f>
        <v>0</v>
      </c>
      <c r="F120" s="274">
        <f>+'Salary by Person'!F255</f>
        <v>0</v>
      </c>
      <c r="G120" s="275">
        <f>+'Salary by Person'!G255</f>
        <v>0</v>
      </c>
      <c r="H120" s="273">
        <f>+'Salary by Person'!H255</f>
        <v>0</v>
      </c>
      <c r="I120" s="274">
        <f>+'Salary by Person'!I255</f>
        <v>0</v>
      </c>
      <c r="J120" s="274">
        <f>+'Salary by Person'!J255</f>
        <v>0</v>
      </c>
      <c r="K120" s="274">
        <f>+'Salary by Person'!K255</f>
        <v>0</v>
      </c>
      <c r="L120" s="274">
        <f>+'Salary by Person'!L255</f>
        <v>0</v>
      </c>
      <c r="M120" s="274">
        <f>+'Salary by Person'!M255</f>
        <v>0</v>
      </c>
      <c r="N120" s="274">
        <f>+'Salary by Person'!N255</f>
        <v>0</v>
      </c>
      <c r="O120" s="274">
        <f>+'Salary by Person'!O255</f>
        <v>0</v>
      </c>
      <c r="P120" s="276">
        <f>+'Salary by Person'!P255</f>
        <v>0</v>
      </c>
      <c r="Q120" s="197"/>
      <c r="R120" s="285">
        <f t="shared" si="6"/>
        <v>0</v>
      </c>
    </row>
    <row r="121" spans="1:18" x14ac:dyDescent="0.25">
      <c r="A121" s="233"/>
      <c r="B121" s="234">
        <f>$B$34</f>
        <v>22</v>
      </c>
      <c r="C121" s="235" t="str">
        <f>$C$34</f>
        <v/>
      </c>
      <c r="D121" s="236"/>
      <c r="E121" s="273">
        <f>+'Salary by Person'!E267</f>
        <v>0</v>
      </c>
      <c r="F121" s="274">
        <f>+'Salary by Person'!F267</f>
        <v>0</v>
      </c>
      <c r="G121" s="275">
        <f>+'Salary by Person'!G267</f>
        <v>0</v>
      </c>
      <c r="H121" s="273">
        <f>+'Salary by Person'!H267</f>
        <v>0</v>
      </c>
      <c r="I121" s="274">
        <f>+'Salary by Person'!I267</f>
        <v>0</v>
      </c>
      <c r="J121" s="274">
        <f>+'Salary by Person'!J267</f>
        <v>0</v>
      </c>
      <c r="K121" s="274">
        <f>+'Salary by Person'!K267</f>
        <v>0</v>
      </c>
      <c r="L121" s="274">
        <f>+'Salary by Person'!L267</f>
        <v>0</v>
      </c>
      <c r="M121" s="274">
        <f>+'Salary by Person'!M267</f>
        <v>0</v>
      </c>
      <c r="N121" s="274">
        <f>+'Salary by Person'!N267</f>
        <v>0</v>
      </c>
      <c r="O121" s="274">
        <f>+'Salary by Person'!O267</f>
        <v>0</v>
      </c>
      <c r="P121" s="276">
        <f>+'Salary by Person'!P267</f>
        <v>0</v>
      </c>
      <c r="Q121" s="197"/>
      <c r="R121" s="285">
        <f t="shared" si="6"/>
        <v>0</v>
      </c>
    </row>
    <row r="122" spans="1:18" x14ac:dyDescent="0.25">
      <c r="A122" s="233"/>
      <c r="B122" s="234">
        <f>$B$35</f>
        <v>23</v>
      </c>
      <c r="C122" s="241" t="str">
        <f>$C$35</f>
        <v/>
      </c>
      <c r="D122" s="242"/>
      <c r="E122" s="273">
        <f>+'Salary by Person'!E279</f>
        <v>0</v>
      </c>
      <c r="F122" s="274">
        <f>+'Salary by Person'!F279</f>
        <v>0</v>
      </c>
      <c r="G122" s="275">
        <f>+'Salary by Person'!G279</f>
        <v>0</v>
      </c>
      <c r="H122" s="273">
        <f>+'Salary by Person'!H279</f>
        <v>0</v>
      </c>
      <c r="I122" s="274">
        <f>+'Salary by Person'!I279</f>
        <v>0</v>
      </c>
      <c r="J122" s="274">
        <f>+'Salary by Person'!J279</f>
        <v>0</v>
      </c>
      <c r="K122" s="274">
        <f>+'Salary by Person'!K279</f>
        <v>0</v>
      </c>
      <c r="L122" s="274">
        <f>+'Salary by Person'!L279</f>
        <v>0</v>
      </c>
      <c r="M122" s="274">
        <f>+'Salary by Person'!M279</f>
        <v>0</v>
      </c>
      <c r="N122" s="274">
        <f>+'Salary by Person'!N279</f>
        <v>0</v>
      </c>
      <c r="O122" s="274">
        <f>+'Salary by Person'!O279</f>
        <v>0</v>
      </c>
      <c r="P122" s="276">
        <f>+'Salary by Person'!P279</f>
        <v>0</v>
      </c>
      <c r="Q122" s="197"/>
      <c r="R122" s="285">
        <f t="shared" si="6"/>
        <v>0</v>
      </c>
    </row>
    <row r="123" spans="1:18" ht="15.75" thickBot="1" x14ac:dyDescent="0.3">
      <c r="A123" s="243"/>
      <c r="B123" s="244">
        <f>$B$36</f>
        <v>24</v>
      </c>
      <c r="C123" s="245" t="str">
        <f>$C$36</f>
        <v/>
      </c>
      <c r="D123" s="246"/>
      <c r="E123" s="277">
        <f>+'Salary by Person'!E291</f>
        <v>0</v>
      </c>
      <c r="F123" s="278">
        <f>+'Salary by Person'!F291</f>
        <v>0</v>
      </c>
      <c r="G123" s="279">
        <f>+'Salary by Person'!G291</f>
        <v>0</v>
      </c>
      <c r="H123" s="277">
        <f>+'Salary by Person'!H291</f>
        <v>0</v>
      </c>
      <c r="I123" s="278">
        <f>+'Salary by Person'!I291</f>
        <v>0</v>
      </c>
      <c r="J123" s="278">
        <f>+'Salary by Person'!J291</f>
        <v>0</v>
      </c>
      <c r="K123" s="278">
        <f>+'Salary by Person'!K291</f>
        <v>0</v>
      </c>
      <c r="L123" s="278">
        <f>+'Salary by Person'!L291</f>
        <v>0</v>
      </c>
      <c r="M123" s="278">
        <f>+'Salary by Person'!M291</f>
        <v>0</v>
      </c>
      <c r="N123" s="278">
        <f>+'Salary by Person'!N291</f>
        <v>0</v>
      </c>
      <c r="O123" s="278">
        <f>+'Salary by Person'!O291</f>
        <v>0</v>
      </c>
      <c r="P123" s="280">
        <f>+'Salary by Person'!P291</f>
        <v>0</v>
      </c>
      <c r="Q123" s="197"/>
      <c r="R123" s="286">
        <f t="shared" si="6"/>
        <v>0</v>
      </c>
    </row>
    <row r="124" spans="1:18" ht="15.75" thickBot="1" x14ac:dyDescent="0.3">
      <c r="A124" s="198"/>
      <c r="B124" s="397"/>
      <c r="C124" s="200"/>
      <c r="D124" s="200"/>
      <c r="E124" s="201"/>
      <c r="F124" s="201"/>
      <c r="G124" s="201"/>
      <c r="H124" s="201"/>
      <c r="I124" s="201"/>
      <c r="J124" s="201"/>
      <c r="K124" s="201"/>
      <c r="L124" s="201"/>
      <c r="M124" s="201"/>
      <c r="N124" s="201"/>
      <c r="O124" s="201"/>
      <c r="P124" s="201"/>
      <c r="Q124" s="197"/>
      <c r="R124" s="398"/>
    </row>
    <row r="125" spans="1:18" ht="15.75" thickBot="1" x14ac:dyDescent="0.3">
      <c r="A125" s="511" t="s">
        <v>143</v>
      </c>
      <c r="B125" s="512"/>
      <c r="C125" s="512"/>
      <c r="D125" s="512"/>
      <c r="E125" s="281">
        <f>SUM(E100:E123)</f>
        <v>0</v>
      </c>
      <c r="F125" s="282">
        <f t="shared" ref="F125:O125" si="7">SUM(F100:F123)</f>
        <v>0</v>
      </c>
      <c r="G125" s="282">
        <f t="shared" si="7"/>
        <v>0</v>
      </c>
      <c r="H125" s="282">
        <f t="shared" si="7"/>
        <v>0</v>
      </c>
      <c r="I125" s="282">
        <f t="shared" si="7"/>
        <v>0</v>
      </c>
      <c r="J125" s="282">
        <f t="shared" si="7"/>
        <v>0</v>
      </c>
      <c r="K125" s="282">
        <f t="shared" si="7"/>
        <v>0</v>
      </c>
      <c r="L125" s="282">
        <f t="shared" si="7"/>
        <v>0</v>
      </c>
      <c r="M125" s="282">
        <f t="shared" si="7"/>
        <v>0</v>
      </c>
      <c r="N125" s="282">
        <f t="shared" si="7"/>
        <v>0</v>
      </c>
      <c r="O125" s="282">
        <f t="shared" si="7"/>
        <v>0</v>
      </c>
      <c r="P125" s="287">
        <f>SUM(P100:P123)</f>
        <v>0</v>
      </c>
      <c r="Q125" s="9"/>
      <c r="R125" s="283">
        <f>SUM(E125:P125)</f>
        <v>0</v>
      </c>
    </row>
    <row r="126" spans="1:18" ht="15.75" thickBot="1" x14ac:dyDescent="0.3">
      <c r="A126" s="10"/>
      <c r="B126" s="204"/>
      <c r="C126" s="204"/>
      <c r="D126" s="204"/>
      <c r="E126" s="267"/>
      <c r="F126" s="267"/>
      <c r="G126" s="267"/>
      <c r="H126" s="267"/>
      <c r="I126" s="267"/>
      <c r="J126" s="267"/>
      <c r="K126" s="267"/>
      <c r="L126" s="267"/>
      <c r="M126" s="267"/>
      <c r="N126" s="267"/>
      <c r="O126" s="267"/>
      <c r="P126" s="267"/>
      <c r="Q126" s="267"/>
      <c r="R126" s="267"/>
    </row>
    <row r="127" spans="1:18" ht="31.5" customHeight="1" thickBot="1" x14ac:dyDescent="0.3">
      <c r="A127" s="222">
        <v>5</v>
      </c>
      <c r="B127" s="517" t="s">
        <v>26</v>
      </c>
      <c r="C127" s="518"/>
      <c r="D127" s="519"/>
      <c r="E127" s="209"/>
      <c r="F127" s="210"/>
      <c r="G127" s="211"/>
      <c r="H127" s="209"/>
      <c r="I127" s="210"/>
      <c r="J127" s="210"/>
      <c r="K127" s="210"/>
      <c r="L127" s="210"/>
      <c r="M127" s="210"/>
      <c r="N127" s="210"/>
      <c r="O127" s="210"/>
      <c r="P127" s="211"/>
      <c r="Q127" s="197"/>
      <c r="R127" s="212"/>
    </row>
    <row r="128" spans="1:18" ht="16.5" thickBot="1" x14ac:dyDescent="0.3">
      <c r="A128" s="221"/>
      <c r="B128" s="218" t="s">
        <v>129</v>
      </c>
      <c r="C128" s="220" t="s">
        <v>128</v>
      </c>
      <c r="D128" s="218"/>
      <c r="E128" s="215"/>
      <c r="F128" s="216"/>
      <c r="G128" s="217"/>
      <c r="H128" s="215"/>
      <c r="I128" s="216"/>
      <c r="J128" s="216"/>
      <c r="K128" s="216"/>
      <c r="L128" s="216"/>
      <c r="M128" s="216"/>
      <c r="N128" s="216"/>
      <c r="O128" s="216"/>
      <c r="P128" s="217"/>
      <c r="Q128" s="214"/>
      <c r="R128" s="219"/>
    </row>
    <row r="129" spans="1:18" x14ac:dyDescent="0.25">
      <c r="A129" s="227"/>
      <c r="B129" s="258">
        <f>$B$13</f>
        <v>1</v>
      </c>
      <c r="C129" s="228" t="str">
        <f>$C$13</f>
        <v/>
      </c>
      <c r="D129" s="228"/>
      <c r="E129" s="269">
        <f>+'Salary by Person'!E16</f>
        <v>0</v>
      </c>
      <c r="F129" s="270">
        <f>+'Salary by Person'!F16</f>
        <v>0</v>
      </c>
      <c r="G129" s="271">
        <f>+'Salary by Person'!G16</f>
        <v>0</v>
      </c>
      <c r="H129" s="269">
        <f>+'Salary by Person'!H16</f>
        <v>0</v>
      </c>
      <c r="I129" s="270">
        <f>+'Salary by Person'!I16</f>
        <v>0</v>
      </c>
      <c r="J129" s="270">
        <f>+'Salary by Person'!J16</f>
        <v>0</v>
      </c>
      <c r="K129" s="270">
        <f>+'Salary by Person'!K16</f>
        <v>0</v>
      </c>
      <c r="L129" s="270">
        <f>+'Salary by Person'!L16</f>
        <v>0</v>
      </c>
      <c r="M129" s="270">
        <f>+'Salary by Person'!M16</f>
        <v>0</v>
      </c>
      <c r="N129" s="270">
        <f>+'Salary by Person'!N16</f>
        <v>0</v>
      </c>
      <c r="O129" s="270">
        <f>+'Salary by Person'!O16</f>
        <v>0</v>
      </c>
      <c r="P129" s="272">
        <f>+'Salary by Person'!P16</f>
        <v>0</v>
      </c>
      <c r="Q129" s="197"/>
      <c r="R129" s="284">
        <f>SUM(E129:P129)</f>
        <v>0</v>
      </c>
    </row>
    <row r="130" spans="1:18" x14ac:dyDescent="0.25">
      <c r="A130" s="233"/>
      <c r="B130" s="234">
        <f>$B$14</f>
        <v>2</v>
      </c>
      <c r="C130" s="235" t="str">
        <f>$C$14</f>
        <v/>
      </c>
      <c r="D130" s="236"/>
      <c r="E130" s="273">
        <f>+'Salary by Person'!E28</f>
        <v>0</v>
      </c>
      <c r="F130" s="274">
        <f>+'Salary by Person'!F28</f>
        <v>0</v>
      </c>
      <c r="G130" s="275">
        <f>+'Salary by Person'!G28</f>
        <v>0</v>
      </c>
      <c r="H130" s="273">
        <f>+'Salary by Person'!H28</f>
        <v>0</v>
      </c>
      <c r="I130" s="274">
        <f>+'Salary by Person'!I28</f>
        <v>0</v>
      </c>
      <c r="J130" s="274">
        <f>+'Salary by Person'!J28</f>
        <v>0</v>
      </c>
      <c r="K130" s="274">
        <f>+'Salary by Person'!K28</f>
        <v>0</v>
      </c>
      <c r="L130" s="274">
        <f>+'Salary by Person'!L28</f>
        <v>0</v>
      </c>
      <c r="M130" s="274">
        <f>+'Salary by Person'!M28</f>
        <v>0</v>
      </c>
      <c r="N130" s="274">
        <f>+'Salary by Person'!N28</f>
        <v>0</v>
      </c>
      <c r="O130" s="274">
        <f>+'Salary by Person'!O28</f>
        <v>0</v>
      </c>
      <c r="P130" s="276">
        <f>+'Salary by Person'!P28</f>
        <v>0</v>
      </c>
      <c r="Q130" s="197"/>
      <c r="R130" s="285">
        <f>SUM(E130:P130)</f>
        <v>0</v>
      </c>
    </row>
    <row r="131" spans="1:18" x14ac:dyDescent="0.25">
      <c r="A131" s="233"/>
      <c r="B131" s="234">
        <f>$B$15</f>
        <v>3</v>
      </c>
      <c r="C131" s="235" t="str">
        <f>$C$15</f>
        <v/>
      </c>
      <c r="D131" s="236"/>
      <c r="E131" s="273">
        <f>+'Salary by Person'!E40</f>
        <v>0</v>
      </c>
      <c r="F131" s="274">
        <f>+'Salary by Person'!F40</f>
        <v>0</v>
      </c>
      <c r="G131" s="275">
        <f>+'Salary by Person'!G40</f>
        <v>0</v>
      </c>
      <c r="H131" s="273">
        <f>+'Salary by Person'!H40</f>
        <v>0</v>
      </c>
      <c r="I131" s="274">
        <f>+'Salary by Person'!I40</f>
        <v>0</v>
      </c>
      <c r="J131" s="274">
        <f>+'Salary by Person'!J40</f>
        <v>0</v>
      </c>
      <c r="K131" s="274">
        <f>+'Salary by Person'!K40</f>
        <v>0</v>
      </c>
      <c r="L131" s="274">
        <f>+'Salary by Person'!L40</f>
        <v>0</v>
      </c>
      <c r="M131" s="274">
        <f>+'Salary by Person'!M40</f>
        <v>0</v>
      </c>
      <c r="N131" s="274">
        <f>+'Salary by Person'!N40</f>
        <v>0</v>
      </c>
      <c r="O131" s="274">
        <f>+'Salary by Person'!O40</f>
        <v>0</v>
      </c>
      <c r="P131" s="276">
        <f>+'Salary by Person'!P40</f>
        <v>0</v>
      </c>
      <c r="Q131" s="197"/>
      <c r="R131" s="285">
        <f t="shared" ref="R131:R154" si="8">SUM(E131:P131)</f>
        <v>0</v>
      </c>
    </row>
    <row r="132" spans="1:18" x14ac:dyDescent="0.25">
      <c r="A132" s="233"/>
      <c r="B132" s="234">
        <f>$B$16</f>
        <v>4</v>
      </c>
      <c r="C132" s="235" t="str">
        <f>$C$16</f>
        <v/>
      </c>
      <c r="D132" s="236"/>
      <c r="E132" s="273">
        <f>+'Salary by Person'!E52</f>
        <v>0</v>
      </c>
      <c r="F132" s="274">
        <f>+'Salary by Person'!F52</f>
        <v>0</v>
      </c>
      <c r="G132" s="275">
        <f>+'Salary by Person'!G52</f>
        <v>0</v>
      </c>
      <c r="H132" s="273">
        <f>+'Salary by Person'!H52</f>
        <v>0</v>
      </c>
      <c r="I132" s="274">
        <f>+'Salary by Person'!I52</f>
        <v>0</v>
      </c>
      <c r="J132" s="274">
        <f>+'Salary by Person'!J52</f>
        <v>0</v>
      </c>
      <c r="K132" s="274">
        <f>+'Salary by Person'!K52</f>
        <v>0</v>
      </c>
      <c r="L132" s="274">
        <f>+'Salary by Person'!L52</f>
        <v>0</v>
      </c>
      <c r="M132" s="274">
        <f>+'Salary by Person'!M52</f>
        <v>0</v>
      </c>
      <c r="N132" s="274">
        <f>+'Salary by Person'!N52</f>
        <v>0</v>
      </c>
      <c r="O132" s="274">
        <f>+'Salary by Person'!O52</f>
        <v>0</v>
      </c>
      <c r="P132" s="276">
        <f>+'Salary by Person'!P52</f>
        <v>0</v>
      </c>
      <c r="Q132" s="197"/>
      <c r="R132" s="285">
        <f t="shared" si="8"/>
        <v>0</v>
      </c>
    </row>
    <row r="133" spans="1:18" x14ac:dyDescent="0.25">
      <c r="A133" s="233"/>
      <c r="B133" s="234">
        <f>$B$17</f>
        <v>5</v>
      </c>
      <c r="C133" s="235" t="str">
        <f>$C$17</f>
        <v/>
      </c>
      <c r="D133" s="236"/>
      <c r="E133" s="273">
        <f>+'Salary by Person'!E64</f>
        <v>0</v>
      </c>
      <c r="F133" s="274">
        <f>+'Salary by Person'!F64</f>
        <v>0</v>
      </c>
      <c r="G133" s="275">
        <f>+'Salary by Person'!G64</f>
        <v>0</v>
      </c>
      <c r="H133" s="273">
        <f>+'Salary by Person'!H64</f>
        <v>0</v>
      </c>
      <c r="I133" s="274">
        <f>+'Salary by Person'!I64</f>
        <v>0</v>
      </c>
      <c r="J133" s="274">
        <f>+'Salary by Person'!J64</f>
        <v>0</v>
      </c>
      <c r="K133" s="274">
        <f>+'Salary by Person'!K64</f>
        <v>0</v>
      </c>
      <c r="L133" s="274">
        <f>+'Salary by Person'!L64</f>
        <v>0</v>
      </c>
      <c r="M133" s="274">
        <f>+'Salary by Person'!M64</f>
        <v>0</v>
      </c>
      <c r="N133" s="274">
        <f>+'Salary by Person'!N64</f>
        <v>0</v>
      </c>
      <c r="O133" s="274">
        <f>+'Salary by Person'!O64</f>
        <v>0</v>
      </c>
      <c r="P133" s="276">
        <f>+'Salary by Person'!P64</f>
        <v>0</v>
      </c>
      <c r="Q133" s="197"/>
      <c r="R133" s="285">
        <f t="shared" si="8"/>
        <v>0</v>
      </c>
    </row>
    <row r="134" spans="1:18" x14ac:dyDescent="0.25">
      <c r="A134" s="233"/>
      <c r="B134" s="234">
        <f>$B$18</f>
        <v>6</v>
      </c>
      <c r="C134" s="235" t="str">
        <f>$C$18</f>
        <v/>
      </c>
      <c r="D134" s="236"/>
      <c r="E134" s="273">
        <f>+'Salary by Person'!E76</f>
        <v>0</v>
      </c>
      <c r="F134" s="274">
        <f>+'Salary by Person'!F76</f>
        <v>0</v>
      </c>
      <c r="G134" s="275">
        <f>+'Salary by Person'!G76</f>
        <v>0</v>
      </c>
      <c r="H134" s="273">
        <f>+'Salary by Person'!H76</f>
        <v>0</v>
      </c>
      <c r="I134" s="274">
        <f>+'Salary by Person'!I76</f>
        <v>0</v>
      </c>
      <c r="J134" s="274">
        <f>+'Salary by Person'!J76</f>
        <v>0</v>
      </c>
      <c r="K134" s="274">
        <f>+'Salary by Person'!K76</f>
        <v>0</v>
      </c>
      <c r="L134" s="274">
        <f>+'Salary by Person'!L76</f>
        <v>0</v>
      </c>
      <c r="M134" s="274">
        <f>+'Salary by Person'!M76</f>
        <v>0</v>
      </c>
      <c r="N134" s="274">
        <f>+'Salary by Person'!N76</f>
        <v>0</v>
      </c>
      <c r="O134" s="274">
        <f>+'Salary by Person'!O76</f>
        <v>0</v>
      </c>
      <c r="P134" s="276">
        <f>+'Salary by Person'!P76</f>
        <v>0</v>
      </c>
      <c r="Q134" s="197"/>
      <c r="R134" s="285">
        <f t="shared" si="8"/>
        <v>0</v>
      </c>
    </row>
    <row r="135" spans="1:18" x14ac:dyDescent="0.25">
      <c r="A135" s="233"/>
      <c r="B135" s="234">
        <f>$B$19</f>
        <v>7</v>
      </c>
      <c r="C135" s="235" t="str">
        <f>$C$19</f>
        <v/>
      </c>
      <c r="D135" s="236"/>
      <c r="E135" s="273">
        <f>+'Salary by Person'!E88</f>
        <v>0</v>
      </c>
      <c r="F135" s="274">
        <f>+'Salary by Person'!F88</f>
        <v>0</v>
      </c>
      <c r="G135" s="275">
        <f>+'Salary by Person'!G88</f>
        <v>0</v>
      </c>
      <c r="H135" s="273">
        <f>+'Salary by Person'!H88</f>
        <v>0</v>
      </c>
      <c r="I135" s="274">
        <f>+'Salary by Person'!I88</f>
        <v>0</v>
      </c>
      <c r="J135" s="274">
        <f>+'Salary by Person'!J88</f>
        <v>0</v>
      </c>
      <c r="K135" s="274">
        <f>+'Salary by Person'!K88</f>
        <v>0</v>
      </c>
      <c r="L135" s="274">
        <f>+'Salary by Person'!L88</f>
        <v>0</v>
      </c>
      <c r="M135" s="274">
        <f>+'Salary by Person'!M88</f>
        <v>0</v>
      </c>
      <c r="N135" s="274">
        <f>+'Salary by Person'!N88</f>
        <v>0</v>
      </c>
      <c r="O135" s="274">
        <f>+'Salary by Person'!O88</f>
        <v>0</v>
      </c>
      <c r="P135" s="276">
        <f>+'Salary by Person'!P88</f>
        <v>0</v>
      </c>
      <c r="Q135" s="197"/>
      <c r="R135" s="285">
        <f t="shared" si="8"/>
        <v>0</v>
      </c>
    </row>
    <row r="136" spans="1:18" x14ac:dyDescent="0.25">
      <c r="A136" s="233"/>
      <c r="B136" s="234">
        <f>$B$20</f>
        <v>8</v>
      </c>
      <c r="C136" s="235" t="str">
        <f>$C$20</f>
        <v/>
      </c>
      <c r="D136" s="236"/>
      <c r="E136" s="273">
        <f>+'Salary by Person'!E100</f>
        <v>0</v>
      </c>
      <c r="F136" s="274">
        <f>+'Salary by Person'!F100</f>
        <v>0</v>
      </c>
      <c r="G136" s="275">
        <f>+'Salary by Person'!G100</f>
        <v>0</v>
      </c>
      <c r="H136" s="273">
        <f>+'Salary by Person'!H100</f>
        <v>0</v>
      </c>
      <c r="I136" s="274">
        <f>+'Salary by Person'!I100</f>
        <v>0</v>
      </c>
      <c r="J136" s="274">
        <f>+'Salary by Person'!J100</f>
        <v>0</v>
      </c>
      <c r="K136" s="274">
        <f>+'Salary by Person'!K100</f>
        <v>0</v>
      </c>
      <c r="L136" s="274">
        <f>+'Salary by Person'!L100</f>
        <v>0</v>
      </c>
      <c r="M136" s="274">
        <f>+'Salary by Person'!M100</f>
        <v>0</v>
      </c>
      <c r="N136" s="274">
        <f>+'Salary by Person'!N100</f>
        <v>0</v>
      </c>
      <c r="O136" s="274">
        <f>+'Salary by Person'!O100</f>
        <v>0</v>
      </c>
      <c r="P136" s="276">
        <f>+'Salary by Person'!P100</f>
        <v>0</v>
      </c>
      <c r="Q136" s="197"/>
      <c r="R136" s="285">
        <f t="shared" si="8"/>
        <v>0</v>
      </c>
    </row>
    <row r="137" spans="1:18" x14ac:dyDescent="0.25">
      <c r="A137" s="233"/>
      <c r="B137" s="234">
        <f>$B$21</f>
        <v>9</v>
      </c>
      <c r="C137" s="235" t="str">
        <f>$C$21</f>
        <v/>
      </c>
      <c r="D137" s="236"/>
      <c r="E137" s="273">
        <f>+'Salary by Person'!E112</f>
        <v>0</v>
      </c>
      <c r="F137" s="274">
        <f>+'Salary by Person'!F112</f>
        <v>0</v>
      </c>
      <c r="G137" s="275">
        <f>+'Salary by Person'!G112</f>
        <v>0</v>
      </c>
      <c r="H137" s="273">
        <f>+'Salary by Person'!H112</f>
        <v>0</v>
      </c>
      <c r="I137" s="274">
        <f>+'Salary by Person'!I112</f>
        <v>0</v>
      </c>
      <c r="J137" s="274">
        <f>+'Salary by Person'!J112</f>
        <v>0</v>
      </c>
      <c r="K137" s="274">
        <f>+'Salary by Person'!K112</f>
        <v>0</v>
      </c>
      <c r="L137" s="274">
        <f>+'Salary by Person'!L112</f>
        <v>0</v>
      </c>
      <c r="M137" s="274">
        <f>+'Salary by Person'!M112</f>
        <v>0</v>
      </c>
      <c r="N137" s="274">
        <f>+'Salary by Person'!N112</f>
        <v>0</v>
      </c>
      <c r="O137" s="274">
        <f>+'Salary by Person'!O112</f>
        <v>0</v>
      </c>
      <c r="P137" s="276">
        <f>+'Salary by Person'!P112</f>
        <v>0</v>
      </c>
      <c r="Q137" s="197"/>
      <c r="R137" s="285">
        <f t="shared" si="8"/>
        <v>0</v>
      </c>
    </row>
    <row r="138" spans="1:18" x14ac:dyDescent="0.25">
      <c r="A138" s="233"/>
      <c r="B138" s="234">
        <f>$B$22</f>
        <v>10</v>
      </c>
      <c r="C138" s="235" t="str">
        <f>$C$22</f>
        <v/>
      </c>
      <c r="D138" s="236"/>
      <c r="E138" s="273">
        <f>+'Salary by Person'!E124</f>
        <v>0</v>
      </c>
      <c r="F138" s="274">
        <f>+'Salary by Person'!F124</f>
        <v>0</v>
      </c>
      <c r="G138" s="275">
        <f>+'Salary by Person'!G124</f>
        <v>0</v>
      </c>
      <c r="H138" s="273">
        <f>+'Salary by Person'!H124</f>
        <v>0</v>
      </c>
      <c r="I138" s="274">
        <f>+'Salary by Person'!I124</f>
        <v>0</v>
      </c>
      <c r="J138" s="274">
        <f>+'Salary by Person'!J124</f>
        <v>0</v>
      </c>
      <c r="K138" s="274">
        <f>+'Salary by Person'!K124</f>
        <v>0</v>
      </c>
      <c r="L138" s="274">
        <f>+'Salary by Person'!L124</f>
        <v>0</v>
      </c>
      <c r="M138" s="274">
        <f>+'Salary by Person'!M124</f>
        <v>0</v>
      </c>
      <c r="N138" s="274">
        <f>+'Salary by Person'!N124</f>
        <v>0</v>
      </c>
      <c r="O138" s="274">
        <f>+'Salary by Person'!O124</f>
        <v>0</v>
      </c>
      <c r="P138" s="276">
        <f>+'Salary by Person'!P124</f>
        <v>0</v>
      </c>
      <c r="Q138" s="197"/>
      <c r="R138" s="285">
        <f t="shared" si="8"/>
        <v>0</v>
      </c>
    </row>
    <row r="139" spans="1:18" x14ac:dyDescent="0.25">
      <c r="A139" s="233"/>
      <c r="B139" s="234">
        <f>$B$23</f>
        <v>11</v>
      </c>
      <c r="C139" s="235" t="str">
        <f>$C$23</f>
        <v/>
      </c>
      <c r="D139" s="236"/>
      <c r="E139" s="273">
        <f>+'Salary by Person'!E136</f>
        <v>0</v>
      </c>
      <c r="F139" s="274">
        <f>+'Salary by Person'!F136</f>
        <v>0</v>
      </c>
      <c r="G139" s="275">
        <f>+'Salary by Person'!G136</f>
        <v>0</v>
      </c>
      <c r="H139" s="273">
        <f>+'Salary by Person'!H136</f>
        <v>0</v>
      </c>
      <c r="I139" s="274">
        <f>+'Salary by Person'!I136</f>
        <v>0</v>
      </c>
      <c r="J139" s="274">
        <f>+'Salary by Person'!J136</f>
        <v>0</v>
      </c>
      <c r="K139" s="274">
        <f>+'Salary by Person'!K136</f>
        <v>0</v>
      </c>
      <c r="L139" s="274">
        <f>+'Salary by Person'!L136</f>
        <v>0</v>
      </c>
      <c r="M139" s="274">
        <f>+'Salary by Person'!M136</f>
        <v>0</v>
      </c>
      <c r="N139" s="274">
        <f>+'Salary by Person'!N136</f>
        <v>0</v>
      </c>
      <c r="O139" s="274">
        <f>+'Salary by Person'!O136</f>
        <v>0</v>
      </c>
      <c r="P139" s="276">
        <f>+'Salary by Person'!P136</f>
        <v>0</v>
      </c>
      <c r="Q139" s="197"/>
      <c r="R139" s="285">
        <f t="shared" si="8"/>
        <v>0</v>
      </c>
    </row>
    <row r="140" spans="1:18" x14ac:dyDescent="0.25">
      <c r="A140" s="233"/>
      <c r="B140" s="234">
        <f>$B$24</f>
        <v>12</v>
      </c>
      <c r="C140" s="235" t="str">
        <f>$C$24</f>
        <v/>
      </c>
      <c r="D140" s="236"/>
      <c r="E140" s="273">
        <f>+'Salary by Person'!E148</f>
        <v>0</v>
      </c>
      <c r="F140" s="274">
        <f>+'Salary by Person'!F148</f>
        <v>0</v>
      </c>
      <c r="G140" s="275">
        <f>+'Salary by Person'!G148</f>
        <v>0</v>
      </c>
      <c r="H140" s="273">
        <f>+'Salary by Person'!H148</f>
        <v>0</v>
      </c>
      <c r="I140" s="274">
        <f>+'Salary by Person'!I148</f>
        <v>0</v>
      </c>
      <c r="J140" s="274">
        <f>+'Salary by Person'!J148</f>
        <v>0</v>
      </c>
      <c r="K140" s="274">
        <f>+'Salary by Person'!K148</f>
        <v>0</v>
      </c>
      <c r="L140" s="274">
        <f>+'Salary by Person'!L148</f>
        <v>0</v>
      </c>
      <c r="M140" s="274">
        <f>+'Salary by Person'!M148</f>
        <v>0</v>
      </c>
      <c r="N140" s="274">
        <f>+'Salary by Person'!N148</f>
        <v>0</v>
      </c>
      <c r="O140" s="274">
        <f>+'Salary by Person'!O148</f>
        <v>0</v>
      </c>
      <c r="P140" s="276">
        <f>+'Salary by Person'!P148</f>
        <v>0</v>
      </c>
      <c r="Q140" s="197"/>
      <c r="R140" s="285">
        <f t="shared" si="8"/>
        <v>0</v>
      </c>
    </row>
    <row r="141" spans="1:18" x14ac:dyDescent="0.25">
      <c r="A141" s="233"/>
      <c r="B141" s="234">
        <f>$B$25</f>
        <v>13</v>
      </c>
      <c r="C141" s="235" t="str">
        <f>$C$25</f>
        <v/>
      </c>
      <c r="D141" s="236"/>
      <c r="E141" s="273">
        <f>+'Salary by Person'!E160</f>
        <v>0</v>
      </c>
      <c r="F141" s="274">
        <f>+'Salary by Person'!F160</f>
        <v>0</v>
      </c>
      <c r="G141" s="275">
        <f>+'Salary by Person'!G160</f>
        <v>0</v>
      </c>
      <c r="H141" s="273">
        <f>+'Salary by Person'!H160</f>
        <v>0</v>
      </c>
      <c r="I141" s="274">
        <f>+'Salary by Person'!I160</f>
        <v>0</v>
      </c>
      <c r="J141" s="274">
        <f>+'Salary by Person'!J160</f>
        <v>0</v>
      </c>
      <c r="K141" s="274">
        <f>+'Salary by Person'!K160</f>
        <v>0</v>
      </c>
      <c r="L141" s="274">
        <f>+'Salary by Person'!L160</f>
        <v>0</v>
      </c>
      <c r="M141" s="274">
        <f>+'Salary by Person'!M160</f>
        <v>0</v>
      </c>
      <c r="N141" s="274">
        <f>+'Salary by Person'!N160</f>
        <v>0</v>
      </c>
      <c r="O141" s="274">
        <f>+'Salary by Person'!O160</f>
        <v>0</v>
      </c>
      <c r="P141" s="276">
        <f>+'Salary by Person'!P160</f>
        <v>0</v>
      </c>
      <c r="Q141" s="197"/>
      <c r="R141" s="285">
        <f t="shared" si="8"/>
        <v>0</v>
      </c>
    </row>
    <row r="142" spans="1:18" x14ac:dyDescent="0.25">
      <c r="A142" s="233"/>
      <c r="B142" s="234">
        <f>$B$26</f>
        <v>14</v>
      </c>
      <c r="C142" s="235" t="str">
        <f>$C$26</f>
        <v/>
      </c>
      <c r="D142" s="236"/>
      <c r="E142" s="273">
        <f>+'Salary by Person'!E172</f>
        <v>0</v>
      </c>
      <c r="F142" s="274">
        <f>+'Salary by Person'!F172</f>
        <v>0</v>
      </c>
      <c r="G142" s="275">
        <f>+'Salary by Person'!G172</f>
        <v>0</v>
      </c>
      <c r="H142" s="273">
        <f>+'Salary by Person'!H172</f>
        <v>0</v>
      </c>
      <c r="I142" s="274">
        <f>+'Salary by Person'!I172</f>
        <v>0</v>
      </c>
      <c r="J142" s="274">
        <f>+'Salary by Person'!J172</f>
        <v>0</v>
      </c>
      <c r="K142" s="274">
        <f>+'Salary by Person'!K172</f>
        <v>0</v>
      </c>
      <c r="L142" s="274">
        <f>+'Salary by Person'!L172</f>
        <v>0</v>
      </c>
      <c r="M142" s="274">
        <f>+'Salary by Person'!M172</f>
        <v>0</v>
      </c>
      <c r="N142" s="274">
        <f>+'Salary by Person'!N172</f>
        <v>0</v>
      </c>
      <c r="O142" s="274">
        <f>+'Salary by Person'!O172</f>
        <v>0</v>
      </c>
      <c r="P142" s="276">
        <f>+'Salary by Person'!P172</f>
        <v>0</v>
      </c>
      <c r="Q142" s="197"/>
      <c r="R142" s="285">
        <f t="shared" si="8"/>
        <v>0</v>
      </c>
    </row>
    <row r="143" spans="1:18" x14ac:dyDescent="0.25">
      <c r="A143" s="233"/>
      <c r="B143" s="234">
        <f>$B$27</f>
        <v>15</v>
      </c>
      <c r="C143" s="235" t="str">
        <f>$C$27</f>
        <v/>
      </c>
      <c r="D143" s="236"/>
      <c r="E143" s="273">
        <f>+'Salary by Person'!E184</f>
        <v>0</v>
      </c>
      <c r="F143" s="274">
        <f>+'Salary by Person'!F184</f>
        <v>0</v>
      </c>
      <c r="G143" s="275">
        <f>+'Salary by Person'!G184</f>
        <v>0</v>
      </c>
      <c r="H143" s="273">
        <f>+'Salary by Person'!H184</f>
        <v>0</v>
      </c>
      <c r="I143" s="274">
        <f>+'Salary by Person'!I184</f>
        <v>0</v>
      </c>
      <c r="J143" s="274">
        <f>+'Salary by Person'!J184</f>
        <v>0</v>
      </c>
      <c r="K143" s="274">
        <f>+'Salary by Person'!K184</f>
        <v>0</v>
      </c>
      <c r="L143" s="274">
        <f>+'Salary by Person'!L184</f>
        <v>0</v>
      </c>
      <c r="M143" s="274">
        <f>+'Salary by Person'!M184</f>
        <v>0</v>
      </c>
      <c r="N143" s="274">
        <f>+'Salary by Person'!N184</f>
        <v>0</v>
      </c>
      <c r="O143" s="274">
        <f>+'Salary by Person'!O184</f>
        <v>0</v>
      </c>
      <c r="P143" s="276">
        <f>+'Salary by Person'!P184</f>
        <v>0</v>
      </c>
      <c r="Q143" s="197"/>
      <c r="R143" s="285">
        <f t="shared" si="8"/>
        <v>0</v>
      </c>
    </row>
    <row r="144" spans="1:18" x14ac:dyDescent="0.25">
      <c r="A144" s="233"/>
      <c r="B144" s="234">
        <f>$B$28</f>
        <v>16</v>
      </c>
      <c r="C144" s="235" t="str">
        <f>$C$28</f>
        <v/>
      </c>
      <c r="D144" s="236"/>
      <c r="E144" s="273">
        <f>+'Salary by Person'!E196</f>
        <v>0</v>
      </c>
      <c r="F144" s="274">
        <f>+'Salary by Person'!F196</f>
        <v>0</v>
      </c>
      <c r="G144" s="275">
        <f>+'Salary by Person'!G196</f>
        <v>0</v>
      </c>
      <c r="H144" s="273">
        <f>+'Salary by Person'!H196</f>
        <v>0</v>
      </c>
      <c r="I144" s="274">
        <f>+'Salary by Person'!I196</f>
        <v>0</v>
      </c>
      <c r="J144" s="274">
        <f>+'Salary by Person'!J196</f>
        <v>0</v>
      </c>
      <c r="K144" s="274">
        <f>+'Salary by Person'!K196</f>
        <v>0</v>
      </c>
      <c r="L144" s="274">
        <f>+'Salary by Person'!L196</f>
        <v>0</v>
      </c>
      <c r="M144" s="274">
        <f>+'Salary by Person'!M196</f>
        <v>0</v>
      </c>
      <c r="N144" s="274">
        <f>+'Salary by Person'!N196</f>
        <v>0</v>
      </c>
      <c r="O144" s="274">
        <f>+'Salary by Person'!O196</f>
        <v>0</v>
      </c>
      <c r="P144" s="276">
        <f>+'Salary by Person'!P196</f>
        <v>0</v>
      </c>
      <c r="Q144" s="197"/>
      <c r="R144" s="285">
        <f t="shared" si="8"/>
        <v>0</v>
      </c>
    </row>
    <row r="145" spans="1:18" x14ac:dyDescent="0.25">
      <c r="A145" s="233"/>
      <c r="B145" s="234">
        <f>$B$29</f>
        <v>17</v>
      </c>
      <c r="C145" s="235" t="str">
        <f>$C$29</f>
        <v/>
      </c>
      <c r="D145" s="236"/>
      <c r="E145" s="273">
        <f>+'Salary by Person'!E208</f>
        <v>0</v>
      </c>
      <c r="F145" s="274">
        <f>+'Salary by Person'!F208</f>
        <v>0</v>
      </c>
      <c r="G145" s="275">
        <f>+'Salary by Person'!G208</f>
        <v>0</v>
      </c>
      <c r="H145" s="273">
        <f>+'Salary by Person'!H208</f>
        <v>0</v>
      </c>
      <c r="I145" s="274">
        <f>+'Salary by Person'!I208</f>
        <v>0</v>
      </c>
      <c r="J145" s="274">
        <f>+'Salary by Person'!J208</f>
        <v>0</v>
      </c>
      <c r="K145" s="274">
        <f>+'Salary by Person'!K208</f>
        <v>0</v>
      </c>
      <c r="L145" s="274">
        <f>+'Salary by Person'!L208</f>
        <v>0</v>
      </c>
      <c r="M145" s="274">
        <f>+'Salary by Person'!M208</f>
        <v>0</v>
      </c>
      <c r="N145" s="274">
        <f>+'Salary by Person'!N208</f>
        <v>0</v>
      </c>
      <c r="O145" s="274">
        <f>+'Salary by Person'!O208</f>
        <v>0</v>
      </c>
      <c r="P145" s="276">
        <f>+'Salary by Person'!P208</f>
        <v>0</v>
      </c>
      <c r="Q145" s="197"/>
      <c r="R145" s="285">
        <f t="shared" si="8"/>
        <v>0</v>
      </c>
    </row>
    <row r="146" spans="1:18" x14ac:dyDescent="0.25">
      <c r="A146" s="233"/>
      <c r="B146" s="234">
        <f>$B$30</f>
        <v>18</v>
      </c>
      <c r="C146" s="235" t="str">
        <f>$C$30</f>
        <v/>
      </c>
      <c r="D146" s="236"/>
      <c r="E146" s="273">
        <f>+'Salary by Person'!E220</f>
        <v>0</v>
      </c>
      <c r="F146" s="274">
        <f>+'Salary by Person'!F220</f>
        <v>0</v>
      </c>
      <c r="G146" s="275">
        <f>+'Salary by Person'!G220</f>
        <v>0</v>
      </c>
      <c r="H146" s="273">
        <f>+'Salary by Person'!H220</f>
        <v>0</v>
      </c>
      <c r="I146" s="274">
        <f>+'Salary by Person'!I220</f>
        <v>0</v>
      </c>
      <c r="J146" s="274">
        <f>+'Salary by Person'!J220</f>
        <v>0</v>
      </c>
      <c r="K146" s="274">
        <f>+'Salary by Person'!K220</f>
        <v>0</v>
      </c>
      <c r="L146" s="274">
        <f>+'Salary by Person'!L220</f>
        <v>0</v>
      </c>
      <c r="M146" s="274">
        <f>+'Salary by Person'!M220</f>
        <v>0</v>
      </c>
      <c r="N146" s="274">
        <f>+'Salary by Person'!N220</f>
        <v>0</v>
      </c>
      <c r="O146" s="274">
        <f>+'Salary by Person'!O220</f>
        <v>0</v>
      </c>
      <c r="P146" s="276">
        <f>+'Salary by Person'!P220</f>
        <v>0</v>
      </c>
      <c r="Q146" s="197"/>
      <c r="R146" s="285">
        <f t="shared" si="8"/>
        <v>0</v>
      </c>
    </row>
    <row r="147" spans="1:18" x14ac:dyDescent="0.25">
      <c r="A147" s="233"/>
      <c r="B147" s="234">
        <f>$B$31</f>
        <v>19</v>
      </c>
      <c r="C147" s="235" t="str">
        <f>$C$31</f>
        <v/>
      </c>
      <c r="D147" s="236"/>
      <c r="E147" s="273">
        <f>+'Salary by Person'!E232</f>
        <v>0</v>
      </c>
      <c r="F147" s="274">
        <f>+'Salary by Person'!F232</f>
        <v>0</v>
      </c>
      <c r="G147" s="275">
        <f>+'Salary by Person'!G232</f>
        <v>0</v>
      </c>
      <c r="H147" s="273">
        <f>+'Salary by Person'!H232</f>
        <v>0</v>
      </c>
      <c r="I147" s="274">
        <f>+'Salary by Person'!I232</f>
        <v>0</v>
      </c>
      <c r="J147" s="274">
        <f>+'Salary by Person'!J232</f>
        <v>0</v>
      </c>
      <c r="K147" s="274">
        <f>+'Salary by Person'!K232</f>
        <v>0</v>
      </c>
      <c r="L147" s="274">
        <f>+'Salary by Person'!L232</f>
        <v>0</v>
      </c>
      <c r="M147" s="274">
        <f>+'Salary by Person'!M232</f>
        <v>0</v>
      </c>
      <c r="N147" s="274">
        <f>+'Salary by Person'!N232</f>
        <v>0</v>
      </c>
      <c r="O147" s="274">
        <f>+'Salary by Person'!O232</f>
        <v>0</v>
      </c>
      <c r="P147" s="276">
        <f>+'Salary by Person'!P232</f>
        <v>0</v>
      </c>
      <c r="Q147" s="197"/>
      <c r="R147" s="285">
        <f t="shared" si="8"/>
        <v>0</v>
      </c>
    </row>
    <row r="148" spans="1:18" x14ac:dyDescent="0.25">
      <c r="A148" s="233"/>
      <c r="B148" s="234">
        <f>$B$32</f>
        <v>20</v>
      </c>
      <c r="C148" s="235" t="str">
        <f>$C$32</f>
        <v/>
      </c>
      <c r="D148" s="236"/>
      <c r="E148" s="273">
        <f>+'Salary by Person'!E244</f>
        <v>0</v>
      </c>
      <c r="F148" s="274">
        <f>+'Salary by Person'!F244</f>
        <v>0</v>
      </c>
      <c r="G148" s="275">
        <f>+'Salary by Person'!G244</f>
        <v>0</v>
      </c>
      <c r="H148" s="273">
        <f>+'Salary by Person'!H244</f>
        <v>0</v>
      </c>
      <c r="I148" s="274">
        <f>+'Salary by Person'!I244</f>
        <v>0</v>
      </c>
      <c r="J148" s="274">
        <f>+'Salary by Person'!J244</f>
        <v>0</v>
      </c>
      <c r="K148" s="274">
        <f>+'Salary by Person'!K244</f>
        <v>0</v>
      </c>
      <c r="L148" s="274">
        <f>+'Salary by Person'!L244</f>
        <v>0</v>
      </c>
      <c r="M148" s="274">
        <f>+'Salary by Person'!M244</f>
        <v>0</v>
      </c>
      <c r="N148" s="274">
        <f>+'Salary by Person'!N244</f>
        <v>0</v>
      </c>
      <c r="O148" s="274">
        <f>+'Salary by Person'!O244</f>
        <v>0</v>
      </c>
      <c r="P148" s="276">
        <f>+'Salary by Person'!P244</f>
        <v>0</v>
      </c>
      <c r="Q148" s="197"/>
      <c r="R148" s="285">
        <f t="shared" si="8"/>
        <v>0</v>
      </c>
    </row>
    <row r="149" spans="1:18" x14ac:dyDescent="0.25">
      <c r="A149" s="233"/>
      <c r="B149" s="234">
        <f>$B$33</f>
        <v>21</v>
      </c>
      <c r="C149" s="235" t="str">
        <f>$C$33</f>
        <v/>
      </c>
      <c r="D149" s="236"/>
      <c r="E149" s="273">
        <f>+'Salary by Person'!E256</f>
        <v>0</v>
      </c>
      <c r="F149" s="274">
        <f>+'Salary by Person'!F256</f>
        <v>0</v>
      </c>
      <c r="G149" s="275">
        <f>+'Salary by Person'!G256</f>
        <v>0</v>
      </c>
      <c r="H149" s="273">
        <f>+'Salary by Person'!H256</f>
        <v>0</v>
      </c>
      <c r="I149" s="274">
        <f>+'Salary by Person'!I256</f>
        <v>0</v>
      </c>
      <c r="J149" s="274">
        <f>+'Salary by Person'!J256</f>
        <v>0</v>
      </c>
      <c r="K149" s="274">
        <f>+'Salary by Person'!K256</f>
        <v>0</v>
      </c>
      <c r="L149" s="274">
        <f>+'Salary by Person'!L256</f>
        <v>0</v>
      </c>
      <c r="M149" s="274">
        <f>+'Salary by Person'!M256</f>
        <v>0</v>
      </c>
      <c r="N149" s="274">
        <f>+'Salary by Person'!N256</f>
        <v>0</v>
      </c>
      <c r="O149" s="274">
        <f>+'Salary by Person'!O256</f>
        <v>0</v>
      </c>
      <c r="P149" s="276">
        <f>+'Salary by Person'!P256</f>
        <v>0</v>
      </c>
      <c r="Q149" s="197"/>
      <c r="R149" s="285">
        <f t="shared" si="8"/>
        <v>0</v>
      </c>
    </row>
    <row r="150" spans="1:18" x14ac:dyDescent="0.25">
      <c r="A150" s="233"/>
      <c r="B150" s="234">
        <f>$B$34</f>
        <v>22</v>
      </c>
      <c r="C150" s="235" t="str">
        <f>$C$34</f>
        <v/>
      </c>
      <c r="D150" s="236"/>
      <c r="E150" s="273">
        <f>+'Salary by Person'!E268</f>
        <v>0</v>
      </c>
      <c r="F150" s="274">
        <f>+'Salary by Person'!F268</f>
        <v>0</v>
      </c>
      <c r="G150" s="275">
        <f>+'Salary by Person'!G268</f>
        <v>0</v>
      </c>
      <c r="H150" s="273">
        <f>+'Salary by Person'!H268</f>
        <v>0</v>
      </c>
      <c r="I150" s="274">
        <f>+'Salary by Person'!I268</f>
        <v>0</v>
      </c>
      <c r="J150" s="274">
        <f>+'Salary by Person'!J268</f>
        <v>0</v>
      </c>
      <c r="K150" s="274">
        <f>+'Salary by Person'!K268</f>
        <v>0</v>
      </c>
      <c r="L150" s="274">
        <f>+'Salary by Person'!L268</f>
        <v>0</v>
      </c>
      <c r="M150" s="274">
        <f>+'Salary by Person'!M268</f>
        <v>0</v>
      </c>
      <c r="N150" s="274">
        <f>+'Salary by Person'!N268</f>
        <v>0</v>
      </c>
      <c r="O150" s="274">
        <f>+'Salary by Person'!O268</f>
        <v>0</v>
      </c>
      <c r="P150" s="276">
        <f>+'Salary by Person'!P268</f>
        <v>0</v>
      </c>
      <c r="Q150" s="197"/>
      <c r="R150" s="285">
        <f t="shared" si="8"/>
        <v>0</v>
      </c>
    </row>
    <row r="151" spans="1:18" x14ac:dyDescent="0.25">
      <c r="A151" s="233"/>
      <c r="B151" s="234">
        <f>$B$35</f>
        <v>23</v>
      </c>
      <c r="C151" s="241" t="str">
        <f>$C$35</f>
        <v/>
      </c>
      <c r="D151" s="242"/>
      <c r="E151" s="273">
        <f>+'Salary by Person'!E280</f>
        <v>0</v>
      </c>
      <c r="F151" s="274">
        <f>+'Salary by Person'!F280</f>
        <v>0</v>
      </c>
      <c r="G151" s="275">
        <f>+'Salary by Person'!G280</f>
        <v>0</v>
      </c>
      <c r="H151" s="273">
        <f>+'Salary by Person'!H280</f>
        <v>0</v>
      </c>
      <c r="I151" s="274">
        <f>+'Salary by Person'!I280</f>
        <v>0</v>
      </c>
      <c r="J151" s="274">
        <f>+'Salary by Person'!J280</f>
        <v>0</v>
      </c>
      <c r="K151" s="274">
        <f>+'Salary by Person'!K280</f>
        <v>0</v>
      </c>
      <c r="L151" s="274">
        <f>+'Salary by Person'!L280</f>
        <v>0</v>
      </c>
      <c r="M151" s="274">
        <f>+'Salary by Person'!M280</f>
        <v>0</v>
      </c>
      <c r="N151" s="274">
        <f>+'Salary by Person'!N280</f>
        <v>0</v>
      </c>
      <c r="O151" s="274">
        <f>+'Salary by Person'!O280</f>
        <v>0</v>
      </c>
      <c r="P151" s="276">
        <f>+'Salary by Person'!P280</f>
        <v>0</v>
      </c>
      <c r="Q151" s="197"/>
      <c r="R151" s="285">
        <f t="shared" si="8"/>
        <v>0</v>
      </c>
    </row>
    <row r="152" spans="1:18" ht="15.75" thickBot="1" x14ac:dyDescent="0.3">
      <c r="A152" s="243"/>
      <c r="B152" s="244">
        <f>$B$36</f>
        <v>24</v>
      </c>
      <c r="C152" s="245" t="str">
        <f>$C$36</f>
        <v/>
      </c>
      <c r="D152" s="246"/>
      <c r="E152" s="277">
        <f>+'Salary by Person'!E292</f>
        <v>0</v>
      </c>
      <c r="F152" s="278">
        <f>+'Salary by Person'!F292</f>
        <v>0</v>
      </c>
      <c r="G152" s="279">
        <f>+'Salary by Person'!G292</f>
        <v>0</v>
      </c>
      <c r="H152" s="277">
        <f>+'Salary by Person'!H292</f>
        <v>0</v>
      </c>
      <c r="I152" s="278">
        <f>+'Salary by Person'!I292</f>
        <v>0</v>
      </c>
      <c r="J152" s="278">
        <f>+'Salary by Person'!J292</f>
        <v>0</v>
      </c>
      <c r="K152" s="278">
        <f>+'Salary by Person'!K292</f>
        <v>0</v>
      </c>
      <c r="L152" s="278">
        <f>+'Salary by Person'!L292</f>
        <v>0</v>
      </c>
      <c r="M152" s="278">
        <f>+'Salary by Person'!M292</f>
        <v>0</v>
      </c>
      <c r="N152" s="278">
        <f>+'Salary by Person'!N292</f>
        <v>0</v>
      </c>
      <c r="O152" s="278">
        <f>+'Salary by Person'!O292</f>
        <v>0</v>
      </c>
      <c r="P152" s="280">
        <f>+'Salary by Person'!P292</f>
        <v>0</v>
      </c>
      <c r="Q152" s="197"/>
      <c r="R152" s="286">
        <f t="shared" si="8"/>
        <v>0</v>
      </c>
    </row>
    <row r="153" spans="1:18" ht="15.75" thickBot="1" x14ac:dyDescent="0.3">
      <c r="A153" s="198"/>
      <c r="B153" s="397"/>
      <c r="C153" s="200"/>
      <c r="D153" s="200"/>
      <c r="E153" s="201"/>
      <c r="F153" s="201"/>
      <c r="G153" s="201"/>
      <c r="H153" s="201"/>
      <c r="I153" s="201"/>
      <c r="J153" s="201"/>
      <c r="K153" s="201"/>
      <c r="L153" s="201"/>
      <c r="M153" s="201"/>
      <c r="N153" s="201"/>
      <c r="O153" s="201"/>
      <c r="P153" s="201"/>
      <c r="Q153" s="197"/>
      <c r="R153" s="398"/>
    </row>
    <row r="154" spans="1:18" ht="15.75" thickBot="1" x14ac:dyDescent="0.3">
      <c r="A154" s="511" t="s">
        <v>144</v>
      </c>
      <c r="B154" s="512"/>
      <c r="C154" s="512"/>
      <c r="D154" s="512"/>
      <c r="E154" s="281">
        <f>SUM(E129:E152)</f>
        <v>0</v>
      </c>
      <c r="F154" s="282">
        <f t="shared" ref="F154:O154" si="9">SUM(F129:F152)</f>
        <v>0</v>
      </c>
      <c r="G154" s="282">
        <f t="shared" si="9"/>
        <v>0</v>
      </c>
      <c r="H154" s="282">
        <f t="shared" si="9"/>
        <v>0</v>
      </c>
      <c r="I154" s="282">
        <f t="shared" si="9"/>
        <v>0</v>
      </c>
      <c r="J154" s="282">
        <f t="shared" si="9"/>
        <v>0</v>
      </c>
      <c r="K154" s="282">
        <f t="shared" si="9"/>
        <v>0</v>
      </c>
      <c r="L154" s="282">
        <f t="shared" si="9"/>
        <v>0</v>
      </c>
      <c r="M154" s="282">
        <f t="shared" si="9"/>
        <v>0</v>
      </c>
      <c r="N154" s="282">
        <f t="shared" si="9"/>
        <v>0</v>
      </c>
      <c r="O154" s="282">
        <f t="shared" si="9"/>
        <v>0</v>
      </c>
      <c r="P154" s="287">
        <f>SUM(P129:P152)</f>
        <v>0</v>
      </c>
      <c r="Q154" s="9"/>
      <c r="R154" s="283">
        <f t="shared" si="8"/>
        <v>0</v>
      </c>
    </row>
    <row r="155" spans="1:18" ht="15.75" thickBot="1" x14ac:dyDescent="0.3">
      <c r="A155" s="10"/>
      <c r="B155" s="204"/>
      <c r="C155" s="204"/>
      <c r="D155" s="204"/>
      <c r="E155" s="267"/>
      <c r="F155" s="267"/>
      <c r="G155" s="267"/>
      <c r="H155" s="267"/>
      <c r="I155" s="267"/>
      <c r="J155" s="267"/>
      <c r="K155" s="267"/>
      <c r="L155" s="267"/>
      <c r="M155" s="267"/>
      <c r="N155" s="267"/>
      <c r="O155" s="267"/>
      <c r="P155" s="267"/>
      <c r="Q155" s="267"/>
      <c r="R155" s="267"/>
    </row>
    <row r="156" spans="1:18" ht="15.6" customHeight="1" thickBot="1" x14ac:dyDescent="0.3">
      <c r="A156" s="222">
        <v>6</v>
      </c>
      <c r="B156" s="517" t="s">
        <v>27</v>
      </c>
      <c r="C156" s="518"/>
      <c r="D156" s="519"/>
      <c r="E156" s="209"/>
      <c r="F156" s="210"/>
      <c r="G156" s="211"/>
      <c r="H156" s="209"/>
      <c r="I156" s="210"/>
      <c r="J156" s="210"/>
      <c r="K156" s="210"/>
      <c r="L156" s="210"/>
      <c r="M156" s="210"/>
      <c r="N156" s="210"/>
      <c r="O156" s="210"/>
      <c r="P156" s="211"/>
      <c r="Q156" s="197"/>
      <c r="R156" s="212"/>
    </row>
    <row r="157" spans="1:18" ht="16.5" thickBot="1" x14ac:dyDescent="0.3">
      <c r="A157" s="221"/>
      <c r="B157" s="218" t="s">
        <v>129</v>
      </c>
      <c r="C157" s="220" t="s">
        <v>128</v>
      </c>
      <c r="D157" s="218"/>
      <c r="E157" s="215"/>
      <c r="F157" s="216"/>
      <c r="G157" s="217"/>
      <c r="H157" s="215"/>
      <c r="I157" s="216"/>
      <c r="J157" s="216"/>
      <c r="K157" s="216"/>
      <c r="L157" s="216"/>
      <c r="M157" s="216"/>
      <c r="N157" s="216"/>
      <c r="O157" s="216"/>
      <c r="P157" s="217"/>
      <c r="Q157" s="214"/>
      <c r="R157" s="219"/>
    </row>
    <row r="158" spans="1:18" x14ac:dyDescent="0.25">
      <c r="A158" s="227"/>
      <c r="B158" s="258">
        <f>$B$13</f>
        <v>1</v>
      </c>
      <c r="C158" s="228" t="str">
        <f>$C$13</f>
        <v/>
      </c>
      <c r="D158" s="228"/>
      <c r="E158" s="269">
        <f>+'Salary by Person'!E17</f>
        <v>0</v>
      </c>
      <c r="F158" s="270">
        <f>+'Salary by Person'!F17</f>
        <v>0</v>
      </c>
      <c r="G158" s="271">
        <f>+'Salary by Person'!G17</f>
        <v>0</v>
      </c>
      <c r="H158" s="269">
        <f>+'Salary by Person'!H17</f>
        <v>0</v>
      </c>
      <c r="I158" s="270">
        <f>+'Salary by Person'!I17</f>
        <v>0</v>
      </c>
      <c r="J158" s="270">
        <f>+'Salary by Person'!J17</f>
        <v>0</v>
      </c>
      <c r="K158" s="270">
        <f>+'Salary by Person'!K17</f>
        <v>0</v>
      </c>
      <c r="L158" s="270">
        <f>+'Salary by Person'!L17</f>
        <v>0</v>
      </c>
      <c r="M158" s="270">
        <f>+'Salary by Person'!M17</f>
        <v>0</v>
      </c>
      <c r="N158" s="270">
        <f>+'Salary by Person'!N17</f>
        <v>0</v>
      </c>
      <c r="O158" s="270">
        <f>+'Salary by Person'!O17</f>
        <v>0</v>
      </c>
      <c r="P158" s="272">
        <f>+'Salary by Person'!P17</f>
        <v>0</v>
      </c>
      <c r="Q158" s="197"/>
      <c r="R158" s="284">
        <f>SUM(E158:P158)</f>
        <v>0</v>
      </c>
    </row>
    <row r="159" spans="1:18" x14ac:dyDescent="0.25">
      <c r="A159" s="233"/>
      <c r="B159" s="234">
        <f>$B$14</f>
        <v>2</v>
      </c>
      <c r="C159" s="235" t="str">
        <f>$C$14</f>
        <v/>
      </c>
      <c r="D159" s="236"/>
      <c r="E159" s="273">
        <f>+'Salary by Person'!E29</f>
        <v>0</v>
      </c>
      <c r="F159" s="274">
        <f>+'Salary by Person'!F29</f>
        <v>0</v>
      </c>
      <c r="G159" s="275">
        <f>+'Salary by Person'!G29</f>
        <v>0</v>
      </c>
      <c r="H159" s="273">
        <f>+'Salary by Person'!H29</f>
        <v>0</v>
      </c>
      <c r="I159" s="274">
        <f>+'Salary by Person'!I29</f>
        <v>0</v>
      </c>
      <c r="J159" s="274">
        <f>+'Salary by Person'!J29</f>
        <v>0</v>
      </c>
      <c r="K159" s="274">
        <f>+'Salary by Person'!K29</f>
        <v>0</v>
      </c>
      <c r="L159" s="274">
        <f>+'Salary by Person'!L29</f>
        <v>0</v>
      </c>
      <c r="M159" s="274">
        <f>+'Salary by Person'!M29</f>
        <v>0</v>
      </c>
      <c r="N159" s="274">
        <f>+'Salary by Person'!N29</f>
        <v>0</v>
      </c>
      <c r="O159" s="274">
        <f>+'Salary by Person'!O29</f>
        <v>0</v>
      </c>
      <c r="P159" s="276">
        <f>+'Salary by Person'!P29</f>
        <v>0</v>
      </c>
      <c r="Q159" s="197"/>
      <c r="R159" s="285">
        <f>SUM(E159:P159)</f>
        <v>0</v>
      </c>
    </row>
    <row r="160" spans="1:18" x14ac:dyDescent="0.25">
      <c r="A160" s="233"/>
      <c r="B160" s="234">
        <f>$B$15</f>
        <v>3</v>
      </c>
      <c r="C160" s="235" t="str">
        <f>$C$15</f>
        <v/>
      </c>
      <c r="D160" s="236"/>
      <c r="E160" s="273">
        <f>+'Salary by Person'!E41</f>
        <v>0</v>
      </c>
      <c r="F160" s="274">
        <f>+'Salary by Person'!F41</f>
        <v>0</v>
      </c>
      <c r="G160" s="275">
        <f>+'Salary by Person'!G41</f>
        <v>0</v>
      </c>
      <c r="H160" s="273">
        <f>+'Salary by Person'!H41</f>
        <v>0</v>
      </c>
      <c r="I160" s="274">
        <f>+'Salary by Person'!I41</f>
        <v>0</v>
      </c>
      <c r="J160" s="274">
        <f>+'Salary by Person'!J41</f>
        <v>0</v>
      </c>
      <c r="K160" s="274">
        <f>+'Salary by Person'!K41</f>
        <v>0</v>
      </c>
      <c r="L160" s="274">
        <f>+'Salary by Person'!L41</f>
        <v>0</v>
      </c>
      <c r="M160" s="274">
        <f>+'Salary by Person'!M41</f>
        <v>0</v>
      </c>
      <c r="N160" s="274">
        <f>+'Salary by Person'!N41</f>
        <v>0</v>
      </c>
      <c r="O160" s="274">
        <f>+'Salary by Person'!O41</f>
        <v>0</v>
      </c>
      <c r="P160" s="276">
        <f>+'Salary by Person'!P41</f>
        <v>0</v>
      </c>
      <c r="Q160" s="197"/>
      <c r="R160" s="285">
        <f t="shared" ref="R160:R180" si="10">SUM(E160:P160)</f>
        <v>0</v>
      </c>
    </row>
    <row r="161" spans="1:18" x14ac:dyDescent="0.25">
      <c r="A161" s="233"/>
      <c r="B161" s="234">
        <f>$B$16</f>
        <v>4</v>
      </c>
      <c r="C161" s="235" t="str">
        <f>$C$16</f>
        <v/>
      </c>
      <c r="D161" s="236"/>
      <c r="E161" s="273">
        <f>+'Salary by Person'!E53</f>
        <v>0</v>
      </c>
      <c r="F161" s="274">
        <f>+'Salary by Person'!F53</f>
        <v>0</v>
      </c>
      <c r="G161" s="275">
        <f>+'Salary by Person'!G53</f>
        <v>0</v>
      </c>
      <c r="H161" s="273">
        <f>+'Salary by Person'!H53</f>
        <v>0</v>
      </c>
      <c r="I161" s="274">
        <f>+'Salary by Person'!I53</f>
        <v>0</v>
      </c>
      <c r="J161" s="274">
        <f>+'Salary by Person'!J53</f>
        <v>0</v>
      </c>
      <c r="K161" s="274">
        <f>+'Salary by Person'!K53</f>
        <v>0</v>
      </c>
      <c r="L161" s="274">
        <f>+'Salary by Person'!L53</f>
        <v>0</v>
      </c>
      <c r="M161" s="274">
        <f>+'Salary by Person'!M53</f>
        <v>0</v>
      </c>
      <c r="N161" s="274">
        <f>+'Salary by Person'!N53</f>
        <v>0</v>
      </c>
      <c r="O161" s="274">
        <f>+'Salary by Person'!O53</f>
        <v>0</v>
      </c>
      <c r="P161" s="276">
        <f>+'Salary by Person'!P53</f>
        <v>0</v>
      </c>
      <c r="Q161" s="197"/>
      <c r="R161" s="285">
        <f t="shared" si="10"/>
        <v>0</v>
      </c>
    </row>
    <row r="162" spans="1:18" x14ac:dyDescent="0.25">
      <c r="A162" s="233"/>
      <c r="B162" s="234">
        <f>$B$17</f>
        <v>5</v>
      </c>
      <c r="C162" s="235" t="str">
        <f>$C$17</f>
        <v/>
      </c>
      <c r="D162" s="236"/>
      <c r="E162" s="273">
        <f>+'Salary by Person'!E65</f>
        <v>0</v>
      </c>
      <c r="F162" s="274">
        <f>+'Salary by Person'!F65</f>
        <v>0</v>
      </c>
      <c r="G162" s="275">
        <f>+'Salary by Person'!G65</f>
        <v>0</v>
      </c>
      <c r="H162" s="273">
        <f>+'Salary by Person'!H65</f>
        <v>0</v>
      </c>
      <c r="I162" s="274">
        <f>+'Salary by Person'!I65</f>
        <v>0</v>
      </c>
      <c r="J162" s="274">
        <f>+'Salary by Person'!J65</f>
        <v>0</v>
      </c>
      <c r="K162" s="274">
        <f>+'Salary by Person'!K65</f>
        <v>0</v>
      </c>
      <c r="L162" s="274">
        <f>+'Salary by Person'!L65</f>
        <v>0</v>
      </c>
      <c r="M162" s="274">
        <f>+'Salary by Person'!M65</f>
        <v>0</v>
      </c>
      <c r="N162" s="274">
        <f>+'Salary by Person'!N65</f>
        <v>0</v>
      </c>
      <c r="O162" s="274">
        <f>+'Salary by Person'!O65</f>
        <v>0</v>
      </c>
      <c r="P162" s="276">
        <f>+'Salary by Person'!P65</f>
        <v>0</v>
      </c>
      <c r="Q162" s="197"/>
      <c r="R162" s="285">
        <f t="shared" si="10"/>
        <v>0</v>
      </c>
    </row>
    <row r="163" spans="1:18" x14ac:dyDescent="0.25">
      <c r="A163" s="233"/>
      <c r="B163" s="234">
        <f>$B$18</f>
        <v>6</v>
      </c>
      <c r="C163" s="235" t="str">
        <f>$C$18</f>
        <v/>
      </c>
      <c r="D163" s="236"/>
      <c r="E163" s="273">
        <f>+'Salary by Person'!E77</f>
        <v>0</v>
      </c>
      <c r="F163" s="274">
        <f>+'Salary by Person'!F77</f>
        <v>0</v>
      </c>
      <c r="G163" s="275">
        <f>+'Salary by Person'!G77</f>
        <v>0</v>
      </c>
      <c r="H163" s="273">
        <f>+'Salary by Person'!H77</f>
        <v>0</v>
      </c>
      <c r="I163" s="274">
        <f>+'Salary by Person'!I77</f>
        <v>0</v>
      </c>
      <c r="J163" s="274">
        <f>+'Salary by Person'!J77</f>
        <v>0</v>
      </c>
      <c r="K163" s="274">
        <f>+'Salary by Person'!K77</f>
        <v>0</v>
      </c>
      <c r="L163" s="274">
        <f>+'Salary by Person'!L77</f>
        <v>0</v>
      </c>
      <c r="M163" s="274">
        <f>+'Salary by Person'!M77</f>
        <v>0</v>
      </c>
      <c r="N163" s="274">
        <f>+'Salary by Person'!N77</f>
        <v>0</v>
      </c>
      <c r="O163" s="274">
        <f>+'Salary by Person'!O77</f>
        <v>0</v>
      </c>
      <c r="P163" s="276">
        <f>+'Salary by Person'!P77</f>
        <v>0</v>
      </c>
      <c r="Q163" s="197"/>
      <c r="R163" s="285">
        <f t="shared" si="10"/>
        <v>0</v>
      </c>
    </row>
    <row r="164" spans="1:18" x14ac:dyDescent="0.25">
      <c r="A164" s="233"/>
      <c r="B164" s="234">
        <f>$B$19</f>
        <v>7</v>
      </c>
      <c r="C164" s="235" t="str">
        <f>$C$19</f>
        <v/>
      </c>
      <c r="D164" s="236"/>
      <c r="E164" s="273">
        <f>+'Salary by Person'!E89</f>
        <v>0</v>
      </c>
      <c r="F164" s="274">
        <f>+'Salary by Person'!F89</f>
        <v>0</v>
      </c>
      <c r="G164" s="275">
        <f>+'Salary by Person'!G89</f>
        <v>0</v>
      </c>
      <c r="H164" s="273">
        <f>+'Salary by Person'!H89</f>
        <v>0</v>
      </c>
      <c r="I164" s="274">
        <f>+'Salary by Person'!I89</f>
        <v>0</v>
      </c>
      <c r="J164" s="274">
        <f>+'Salary by Person'!J89</f>
        <v>0</v>
      </c>
      <c r="K164" s="274">
        <f>+'Salary by Person'!K89</f>
        <v>0</v>
      </c>
      <c r="L164" s="274">
        <f>+'Salary by Person'!L89</f>
        <v>0</v>
      </c>
      <c r="M164" s="274">
        <f>+'Salary by Person'!M89</f>
        <v>0</v>
      </c>
      <c r="N164" s="274">
        <f>+'Salary by Person'!N89</f>
        <v>0</v>
      </c>
      <c r="O164" s="274">
        <f>+'Salary by Person'!O89</f>
        <v>0</v>
      </c>
      <c r="P164" s="276">
        <f>+'Salary by Person'!P89</f>
        <v>0</v>
      </c>
      <c r="Q164" s="197"/>
      <c r="R164" s="285">
        <f t="shared" si="10"/>
        <v>0</v>
      </c>
    </row>
    <row r="165" spans="1:18" x14ac:dyDescent="0.25">
      <c r="A165" s="233"/>
      <c r="B165" s="234">
        <f>$B$20</f>
        <v>8</v>
      </c>
      <c r="C165" s="235" t="str">
        <f>$C$20</f>
        <v/>
      </c>
      <c r="D165" s="236"/>
      <c r="E165" s="273">
        <f>+'Salary by Person'!E101</f>
        <v>0</v>
      </c>
      <c r="F165" s="274">
        <f>+'Salary by Person'!F101</f>
        <v>0</v>
      </c>
      <c r="G165" s="275">
        <f>+'Salary by Person'!G101</f>
        <v>0</v>
      </c>
      <c r="H165" s="273">
        <f>+'Salary by Person'!H101</f>
        <v>0</v>
      </c>
      <c r="I165" s="274">
        <f>+'Salary by Person'!I101</f>
        <v>0</v>
      </c>
      <c r="J165" s="274">
        <f>+'Salary by Person'!J101</f>
        <v>0</v>
      </c>
      <c r="K165" s="274">
        <f>+'Salary by Person'!K101</f>
        <v>0</v>
      </c>
      <c r="L165" s="274">
        <f>+'Salary by Person'!L101</f>
        <v>0</v>
      </c>
      <c r="M165" s="274">
        <f>+'Salary by Person'!M101</f>
        <v>0</v>
      </c>
      <c r="N165" s="274">
        <f>+'Salary by Person'!N101</f>
        <v>0</v>
      </c>
      <c r="O165" s="274">
        <f>+'Salary by Person'!O101</f>
        <v>0</v>
      </c>
      <c r="P165" s="276">
        <f>+'Salary by Person'!P101</f>
        <v>0</v>
      </c>
      <c r="Q165" s="197"/>
      <c r="R165" s="285">
        <f t="shared" si="10"/>
        <v>0</v>
      </c>
    </row>
    <row r="166" spans="1:18" x14ac:dyDescent="0.25">
      <c r="A166" s="233"/>
      <c r="B166" s="234">
        <f>$B$21</f>
        <v>9</v>
      </c>
      <c r="C166" s="235" t="str">
        <f>$C$21</f>
        <v/>
      </c>
      <c r="D166" s="236"/>
      <c r="E166" s="273">
        <f>+'Salary by Person'!E113</f>
        <v>0</v>
      </c>
      <c r="F166" s="274">
        <f>+'Salary by Person'!F113</f>
        <v>0</v>
      </c>
      <c r="G166" s="275">
        <f>+'Salary by Person'!G113</f>
        <v>0</v>
      </c>
      <c r="H166" s="273">
        <f>+'Salary by Person'!H113</f>
        <v>0</v>
      </c>
      <c r="I166" s="274">
        <f>+'Salary by Person'!I113</f>
        <v>0</v>
      </c>
      <c r="J166" s="274">
        <f>+'Salary by Person'!J113</f>
        <v>0</v>
      </c>
      <c r="K166" s="274">
        <f>+'Salary by Person'!K113</f>
        <v>0</v>
      </c>
      <c r="L166" s="274">
        <f>+'Salary by Person'!L113</f>
        <v>0</v>
      </c>
      <c r="M166" s="274">
        <f>+'Salary by Person'!M113</f>
        <v>0</v>
      </c>
      <c r="N166" s="274">
        <f>+'Salary by Person'!N113</f>
        <v>0</v>
      </c>
      <c r="O166" s="274">
        <f>+'Salary by Person'!O113</f>
        <v>0</v>
      </c>
      <c r="P166" s="276">
        <f>+'Salary by Person'!P113</f>
        <v>0</v>
      </c>
      <c r="Q166" s="197"/>
      <c r="R166" s="285">
        <f t="shared" si="10"/>
        <v>0</v>
      </c>
    </row>
    <row r="167" spans="1:18" x14ac:dyDescent="0.25">
      <c r="A167" s="233"/>
      <c r="B167" s="234">
        <f>$B$22</f>
        <v>10</v>
      </c>
      <c r="C167" s="235" t="str">
        <f>$C$22</f>
        <v/>
      </c>
      <c r="D167" s="236"/>
      <c r="E167" s="273">
        <f>+'Salary by Person'!E125</f>
        <v>0</v>
      </c>
      <c r="F167" s="274">
        <f>+'Salary by Person'!F125</f>
        <v>0</v>
      </c>
      <c r="G167" s="275">
        <f>+'Salary by Person'!G125</f>
        <v>0</v>
      </c>
      <c r="H167" s="273">
        <f>+'Salary by Person'!H125</f>
        <v>0</v>
      </c>
      <c r="I167" s="274">
        <f>+'Salary by Person'!I125</f>
        <v>0</v>
      </c>
      <c r="J167" s="274">
        <f>+'Salary by Person'!J125</f>
        <v>0</v>
      </c>
      <c r="K167" s="274">
        <f>+'Salary by Person'!K125</f>
        <v>0</v>
      </c>
      <c r="L167" s="274">
        <f>+'Salary by Person'!L125</f>
        <v>0</v>
      </c>
      <c r="M167" s="274">
        <f>+'Salary by Person'!M125</f>
        <v>0</v>
      </c>
      <c r="N167" s="274">
        <f>+'Salary by Person'!N125</f>
        <v>0</v>
      </c>
      <c r="O167" s="274">
        <f>+'Salary by Person'!O125</f>
        <v>0</v>
      </c>
      <c r="P167" s="276">
        <f>+'Salary by Person'!P125</f>
        <v>0</v>
      </c>
      <c r="Q167" s="197"/>
      <c r="R167" s="285">
        <f t="shared" si="10"/>
        <v>0</v>
      </c>
    </row>
    <row r="168" spans="1:18" x14ac:dyDescent="0.25">
      <c r="A168" s="233"/>
      <c r="B168" s="234">
        <f>$B$23</f>
        <v>11</v>
      </c>
      <c r="C168" s="235" t="str">
        <f>$C$23</f>
        <v/>
      </c>
      <c r="D168" s="236"/>
      <c r="E168" s="273">
        <f>+'Salary by Person'!E137</f>
        <v>0</v>
      </c>
      <c r="F168" s="274">
        <f>+'Salary by Person'!F137</f>
        <v>0</v>
      </c>
      <c r="G168" s="275">
        <f>+'Salary by Person'!G137</f>
        <v>0</v>
      </c>
      <c r="H168" s="273">
        <f>+'Salary by Person'!H137</f>
        <v>0</v>
      </c>
      <c r="I168" s="274">
        <f>+'Salary by Person'!I137</f>
        <v>0</v>
      </c>
      <c r="J168" s="274">
        <f>+'Salary by Person'!J137</f>
        <v>0</v>
      </c>
      <c r="K168" s="274">
        <f>+'Salary by Person'!K137</f>
        <v>0</v>
      </c>
      <c r="L168" s="274">
        <f>+'Salary by Person'!L137</f>
        <v>0</v>
      </c>
      <c r="M168" s="274">
        <f>+'Salary by Person'!M137</f>
        <v>0</v>
      </c>
      <c r="N168" s="274">
        <f>+'Salary by Person'!N137</f>
        <v>0</v>
      </c>
      <c r="O168" s="274">
        <f>+'Salary by Person'!O137</f>
        <v>0</v>
      </c>
      <c r="P168" s="276">
        <f>+'Salary by Person'!P137</f>
        <v>0</v>
      </c>
      <c r="Q168" s="197"/>
      <c r="R168" s="285">
        <f t="shared" si="10"/>
        <v>0</v>
      </c>
    </row>
    <row r="169" spans="1:18" x14ac:dyDescent="0.25">
      <c r="A169" s="233"/>
      <c r="B169" s="234">
        <f>$B$24</f>
        <v>12</v>
      </c>
      <c r="C169" s="235" t="str">
        <f>$C$24</f>
        <v/>
      </c>
      <c r="D169" s="236"/>
      <c r="E169" s="273">
        <f>+'Salary by Person'!E149</f>
        <v>0</v>
      </c>
      <c r="F169" s="274">
        <f>+'Salary by Person'!F149</f>
        <v>0</v>
      </c>
      <c r="G169" s="275">
        <f>+'Salary by Person'!G149</f>
        <v>0</v>
      </c>
      <c r="H169" s="273">
        <f>+'Salary by Person'!H149</f>
        <v>0</v>
      </c>
      <c r="I169" s="274">
        <f>+'Salary by Person'!I149</f>
        <v>0</v>
      </c>
      <c r="J169" s="274">
        <f>+'Salary by Person'!J149</f>
        <v>0</v>
      </c>
      <c r="K169" s="274">
        <f>+'Salary by Person'!K149</f>
        <v>0</v>
      </c>
      <c r="L169" s="274">
        <f>+'Salary by Person'!L149</f>
        <v>0</v>
      </c>
      <c r="M169" s="274">
        <f>+'Salary by Person'!M149</f>
        <v>0</v>
      </c>
      <c r="N169" s="274">
        <f>+'Salary by Person'!N149</f>
        <v>0</v>
      </c>
      <c r="O169" s="274">
        <f>+'Salary by Person'!O149</f>
        <v>0</v>
      </c>
      <c r="P169" s="276">
        <f>+'Salary by Person'!P149</f>
        <v>0</v>
      </c>
      <c r="Q169" s="197"/>
      <c r="R169" s="285">
        <f t="shared" si="10"/>
        <v>0</v>
      </c>
    </row>
    <row r="170" spans="1:18" x14ac:dyDescent="0.25">
      <c r="A170" s="233"/>
      <c r="B170" s="234">
        <f>$B$25</f>
        <v>13</v>
      </c>
      <c r="C170" s="235" t="str">
        <f>$C$25</f>
        <v/>
      </c>
      <c r="D170" s="236"/>
      <c r="E170" s="273">
        <f>+'Salary by Person'!E161</f>
        <v>0</v>
      </c>
      <c r="F170" s="274">
        <f>+'Salary by Person'!F161</f>
        <v>0</v>
      </c>
      <c r="G170" s="275">
        <f>+'Salary by Person'!G161</f>
        <v>0</v>
      </c>
      <c r="H170" s="273">
        <f>+'Salary by Person'!H161</f>
        <v>0</v>
      </c>
      <c r="I170" s="274">
        <f>+'Salary by Person'!I161</f>
        <v>0</v>
      </c>
      <c r="J170" s="274">
        <f>+'Salary by Person'!J161</f>
        <v>0</v>
      </c>
      <c r="K170" s="274">
        <f>+'Salary by Person'!K161</f>
        <v>0</v>
      </c>
      <c r="L170" s="274">
        <f>+'Salary by Person'!L161</f>
        <v>0</v>
      </c>
      <c r="M170" s="274">
        <f>+'Salary by Person'!M161</f>
        <v>0</v>
      </c>
      <c r="N170" s="274">
        <f>+'Salary by Person'!N161</f>
        <v>0</v>
      </c>
      <c r="O170" s="274">
        <f>+'Salary by Person'!O161</f>
        <v>0</v>
      </c>
      <c r="P170" s="276">
        <f>+'Salary by Person'!P161</f>
        <v>0</v>
      </c>
      <c r="Q170" s="197"/>
      <c r="R170" s="285">
        <f t="shared" si="10"/>
        <v>0</v>
      </c>
    </row>
    <row r="171" spans="1:18" x14ac:dyDescent="0.25">
      <c r="A171" s="233"/>
      <c r="B171" s="234">
        <f>$B$26</f>
        <v>14</v>
      </c>
      <c r="C171" s="235" t="str">
        <f>$C$26</f>
        <v/>
      </c>
      <c r="D171" s="236"/>
      <c r="E171" s="273">
        <f>+'Salary by Person'!E173</f>
        <v>0</v>
      </c>
      <c r="F171" s="274">
        <f>+'Salary by Person'!F173</f>
        <v>0</v>
      </c>
      <c r="G171" s="275">
        <f>+'Salary by Person'!G173</f>
        <v>0</v>
      </c>
      <c r="H171" s="273">
        <f>+'Salary by Person'!H173</f>
        <v>0</v>
      </c>
      <c r="I171" s="274">
        <f>+'Salary by Person'!I173</f>
        <v>0</v>
      </c>
      <c r="J171" s="274">
        <f>+'Salary by Person'!J173</f>
        <v>0</v>
      </c>
      <c r="K171" s="274">
        <f>+'Salary by Person'!K173</f>
        <v>0</v>
      </c>
      <c r="L171" s="274">
        <f>+'Salary by Person'!L173</f>
        <v>0</v>
      </c>
      <c r="M171" s="274">
        <f>+'Salary by Person'!M173</f>
        <v>0</v>
      </c>
      <c r="N171" s="274">
        <f>+'Salary by Person'!N173</f>
        <v>0</v>
      </c>
      <c r="O171" s="274">
        <f>+'Salary by Person'!O173</f>
        <v>0</v>
      </c>
      <c r="P171" s="276">
        <f>+'Salary by Person'!P173</f>
        <v>0</v>
      </c>
      <c r="Q171" s="197"/>
      <c r="R171" s="285">
        <f t="shared" si="10"/>
        <v>0</v>
      </c>
    </row>
    <row r="172" spans="1:18" x14ac:dyDescent="0.25">
      <c r="A172" s="233"/>
      <c r="B172" s="234">
        <f>$B$27</f>
        <v>15</v>
      </c>
      <c r="C172" s="235" t="str">
        <f>$C$27</f>
        <v/>
      </c>
      <c r="D172" s="236"/>
      <c r="E172" s="273">
        <f>+'Salary by Person'!E185</f>
        <v>0</v>
      </c>
      <c r="F172" s="274">
        <f>+'Salary by Person'!F185</f>
        <v>0</v>
      </c>
      <c r="G172" s="275">
        <f>+'Salary by Person'!G185</f>
        <v>0</v>
      </c>
      <c r="H172" s="273">
        <f>+'Salary by Person'!H185</f>
        <v>0</v>
      </c>
      <c r="I172" s="274">
        <f>+'Salary by Person'!I185</f>
        <v>0</v>
      </c>
      <c r="J172" s="274">
        <f>+'Salary by Person'!J185</f>
        <v>0</v>
      </c>
      <c r="K172" s="274">
        <f>+'Salary by Person'!K185</f>
        <v>0</v>
      </c>
      <c r="L172" s="274">
        <f>+'Salary by Person'!L185</f>
        <v>0</v>
      </c>
      <c r="M172" s="274">
        <f>+'Salary by Person'!M185</f>
        <v>0</v>
      </c>
      <c r="N172" s="274">
        <f>+'Salary by Person'!N185</f>
        <v>0</v>
      </c>
      <c r="O172" s="274">
        <f>+'Salary by Person'!O185</f>
        <v>0</v>
      </c>
      <c r="P172" s="276">
        <f>+'Salary by Person'!P185</f>
        <v>0</v>
      </c>
      <c r="Q172" s="197"/>
      <c r="R172" s="285">
        <f t="shared" si="10"/>
        <v>0</v>
      </c>
    </row>
    <row r="173" spans="1:18" x14ac:dyDescent="0.25">
      <c r="A173" s="233"/>
      <c r="B173" s="234">
        <f>$B$28</f>
        <v>16</v>
      </c>
      <c r="C173" s="235" t="str">
        <f>$C$28</f>
        <v/>
      </c>
      <c r="D173" s="236"/>
      <c r="E173" s="273">
        <f>+'Salary by Person'!E197</f>
        <v>0</v>
      </c>
      <c r="F173" s="274">
        <f>+'Salary by Person'!F197</f>
        <v>0</v>
      </c>
      <c r="G173" s="275">
        <f>+'Salary by Person'!G197</f>
        <v>0</v>
      </c>
      <c r="H173" s="273">
        <f>+'Salary by Person'!H197</f>
        <v>0</v>
      </c>
      <c r="I173" s="274">
        <f>+'Salary by Person'!I197</f>
        <v>0</v>
      </c>
      <c r="J173" s="274">
        <f>+'Salary by Person'!J197</f>
        <v>0</v>
      </c>
      <c r="K173" s="274">
        <f>+'Salary by Person'!K197</f>
        <v>0</v>
      </c>
      <c r="L173" s="274">
        <f>+'Salary by Person'!L197</f>
        <v>0</v>
      </c>
      <c r="M173" s="274">
        <f>+'Salary by Person'!M197</f>
        <v>0</v>
      </c>
      <c r="N173" s="274">
        <f>+'Salary by Person'!N197</f>
        <v>0</v>
      </c>
      <c r="O173" s="274">
        <f>+'Salary by Person'!O197</f>
        <v>0</v>
      </c>
      <c r="P173" s="276">
        <f>+'Salary by Person'!P197</f>
        <v>0</v>
      </c>
      <c r="Q173" s="197"/>
      <c r="R173" s="285">
        <f t="shared" si="10"/>
        <v>0</v>
      </c>
    </row>
    <row r="174" spans="1:18" x14ac:dyDescent="0.25">
      <c r="A174" s="233"/>
      <c r="B174" s="234">
        <f>$B$29</f>
        <v>17</v>
      </c>
      <c r="C174" s="235" t="str">
        <f>$C$29</f>
        <v/>
      </c>
      <c r="D174" s="236"/>
      <c r="E174" s="273">
        <f>+'Salary by Person'!E209</f>
        <v>0</v>
      </c>
      <c r="F174" s="274">
        <f>+'Salary by Person'!F209</f>
        <v>0</v>
      </c>
      <c r="G174" s="275">
        <f>+'Salary by Person'!G209</f>
        <v>0</v>
      </c>
      <c r="H174" s="273">
        <f>+'Salary by Person'!H209</f>
        <v>0</v>
      </c>
      <c r="I174" s="274">
        <f>+'Salary by Person'!I209</f>
        <v>0</v>
      </c>
      <c r="J174" s="274">
        <f>+'Salary by Person'!J209</f>
        <v>0</v>
      </c>
      <c r="K174" s="274">
        <f>+'Salary by Person'!K209</f>
        <v>0</v>
      </c>
      <c r="L174" s="274">
        <f>+'Salary by Person'!L209</f>
        <v>0</v>
      </c>
      <c r="M174" s="274">
        <f>+'Salary by Person'!M209</f>
        <v>0</v>
      </c>
      <c r="N174" s="274">
        <f>+'Salary by Person'!N209</f>
        <v>0</v>
      </c>
      <c r="O174" s="274">
        <f>+'Salary by Person'!O209</f>
        <v>0</v>
      </c>
      <c r="P174" s="276">
        <f>+'Salary by Person'!P209</f>
        <v>0</v>
      </c>
      <c r="Q174" s="197"/>
      <c r="R174" s="285">
        <f t="shared" si="10"/>
        <v>0</v>
      </c>
    </row>
    <row r="175" spans="1:18" x14ac:dyDescent="0.25">
      <c r="A175" s="233"/>
      <c r="B175" s="234">
        <f>$B$30</f>
        <v>18</v>
      </c>
      <c r="C175" s="235" t="str">
        <f>$C$30</f>
        <v/>
      </c>
      <c r="D175" s="236"/>
      <c r="E175" s="273">
        <f>+'Salary by Person'!E221</f>
        <v>0</v>
      </c>
      <c r="F175" s="274">
        <f>+'Salary by Person'!F221</f>
        <v>0</v>
      </c>
      <c r="G175" s="275">
        <f>+'Salary by Person'!G221</f>
        <v>0</v>
      </c>
      <c r="H175" s="273">
        <f>+'Salary by Person'!H221</f>
        <v>0</v>
      </c>
      <c r="I175" s="274">
        <f>+'Salary by Person'!I221</f>
        <v>0</v>
      </c>
      <c r="J175" s="274">
        <f>+'Salary by Person'!J221</f>
        <v>0</v>
      </c>
      <c r="K175" s="274">
        <f>+'Salary by Person'!K221</f>
        <v>0</v>
      </c>
      <c r="L175" s="274">
        <f>+'Salary by Person'!L221</f>
        <v>0</v>
      </c>
      <c r="M175" s="274">
        <f>+'Salary by Person'!M221</f>
        <v>0</v>
      </c>
      <c r="N175" s="274">
        <f>+'Salary by Person'!N221</f>
        <v>0</v>
      </c>
      <c r="O175" s="274">
        <f>+'Salary by Person'!O221</f>
        <v>0</v>
      </c>
      <c r="P175" s="276">
        <f>+'Salary by Person'!P221</f>
        <v>0</v>
      </c>
      <c r="Q175" s="197"/>
      <c r="R175" s="285">
        <f t="shared" si="10"/>
        <v>0</v>
      </c>
    </row>
    <row r="176" spans="1:18" x14ac:dyDescent="0.25">
      <c r="A176" s="233"/>
      <c r="B176" s="234">
        <f>$B$31</f>
        <v>19</v>
      </c>
      <c r="C176" s="235" t="str">
        <f>$C$31</f>
        <v/>
      </c>
      <c r="D176" s="236"/>
      <c r="E176" s="273">
        <f>+'Salary by Person'!E233</f>
        <v>0</v>
      </c>
      <c r="F176" s="274">
        <f>+'Salary by Person'!F233</f>
        <v>0</v>
      </c>
      <c r="G176" s="275">
        <f>+'Salary by Person'!G233</f>
        <v>0</v>
      </c>
      <c r="H176" s="273">
        <f>+'Salary by Person'!H233</f>
        <v>0</v>
      </c>
      <c r="I176" s="274">
        <f>+'Salary by Person'!I233</f>
        <v>0</v>
      </c>
      <c r="J176" s="274">
        <f>+'Salary by Person'!J233</f>
        <v>0</v>
      </c>
      <c r="K176" s="274">
        <f>+'Salary by Person'!K233</f>
        <v>0</v>
      </c>
      <c r="L176" s="274">
        <f>+'Salary by Person'!L233</f>
        <v>0</v>
      </c>
      <c r="M176" s="274">
        <f>+'Salary by Person'!M233</f>
        <v>0</v>
      </c>
      <c r="N176" s="274">
        <f>+'Salary by Person'!N233</f>
        <v>0</v>
      </c>
      <c r="O176" s="274">
        <f>+'Salary by Person'!O233</f>
        <v>0</v>
      </c>
      <c r="P176" s="276">
        <f>+'Salary by Person'!P233</f>
        <v>0</v>
      </c>
      <c r="Q176" s="197"/>
      <c r="R176" s="285">
        <f t="shared" si="10"/>
        <v>0</v>
      </c>
    </row>
    <row r="177" spans="1:10240 10242:16384" x14ac:dyDescent="0.25">
      <c r="A177" s="233"/>
      <c r="B177" s="234">
        <f>$B$32</f>
        <v>20</v>
      </c>
      <c r="C177" s="235" t="str">
        <f>$C$32</f>
        <v/>
      </c>
      <c r="D177" s="236"/>
      <c r="E177" s="273">
        <f>+'Salary by Person'!E245</f>
        <v>0</v>
      </c>
      <c r="F177" s="274">
        <f>+'Salary by Person'!F245</f>
        <v>0</v>
      </c>
      <c r="G177" s="275">
        <f>+'Salary by Person'!G245</f>
        <v>0</v>
      </c>
      <c r="H177" s="273">
        <f>+'Salary by Person'!H245</f>
        <v>0</v>
      </c>
      <c r="I177" s="274">
        <f>+'Salary by Person'!I245</f>
        <v>0</v>
      </c>
      <c r="J177" s="274">
        <f>+'Salary by Person'!J245</f>
        <v>0</v>
      </c>
      <c r="K177" s="274">
        <f>+'Salary by Person'!K245</f>
        <v>0</v>
      </c>
      <c r="L177" s="274">
        <f>+'Salary by Person'!L245</f>
        <v>0</v>
      </c>
      <c r="M177" s="274">
        <f>+'Salary by Person'!M245</f>
        <v>0</v>
      </c>
      <c r="N177" s="274">
        <f>+'Salary by Person'!N245</f>
        <v>0</v>
      </c>
      <c r="O177" s="274">
        <f>+'Salary by Person'!O245</f>
        <v>0</v>
      </c>
      <c r="P177" s="276">
        <f>+'Salary by Person'!P245</f>
        <v>0</v>
      </c>
      <c r="Q177" s="197"/>
      <c r="R177" s="285">
        <f t="shared" si="10"/>
        <v>0</v>
      </c>
    </row>
    <row r="178" spans="1:10240 10242:16384" x14ac:dyDescent="0.25">
      <c r="A178" s="233"/>
      <c r="B178" s="234">
        <f>$B$33</f>
        <v>21</v>
      </c>
      <c r="C178" s="235" t="str">
        <f>$C$33</f>
        <v/>
      </c>
      <c r="D178" s="236"/>
      <c r="E178" s="273">
        <f>+'Salary by Person'!E257</f>
        <v>0</v>
      </c>
      <c r="F178" s="274">
        <f>+'Salary by Person'!F257</f>
        <v>0</v>
      </c>
      <c r="G178" s="275">
        <f>+'Salary by Person'!G257</f>
        <v>0</v>
      </c>
      <c r="H178" s="273">
        <f>+'Salary by Person'!H257</f>
        <v>0</v>
      </c>
      <c r="I178" s="274">
        <f>+'Salary by Person'!I257</f>
        <v>0</v>
      </c>
      <c r="J178" s="274">
        <f>+'Salary by Person'!J257</f>
        <v>0</v>
      </c>
      <c r="K178" s="274">
        <f>+'Salary by Person'!K257</f>
        <v>0</v>
      </c>
      <c r="L178" s="274">
        <f>+'Salary by Person'!L257</f>
        <v>0</v>
      </c>
      <c r="M178" s="274">
        <f>+'Salary by Person'!M257</f>
        <v>0</v>
      </c>
      <c r="N178" s="274">
        <f>+'Salary by Person'!N257</f>
        <v>0</v>
      </c>
      <c r="O178" s="274">
        <f>+'Salary by Person'!O257</f>
        <v>0</v>
      </c>
      <c r="P178" s="276">
        <f>+'Salary by Person'!P257</f>
        <v>0</v>
      </c>
      <c r="Q178" s="197"/>
      <c r="R178" s="285">
        <f t="shared" si="10"/>
        <v>0</v>
      </c>
    </row>
    <row r="179" spans="1:10240 10242:16384" x14ac:dyDescent="0.25">
      <c r="A179" s="233"/>
      <c r="B179" s="234">
        <f>$B$34</f>
        <v>22</v>
      </c>
      <c r="C179" s="235" t="str">
        <f>$C$34</f>
        <v/>
      </c>
      <c r="D179" s="236"/>
      <c r="E179" s="273">
        <f>+'Salary by Person'!E269</f>
        <v>0</v>
      </c>
      <c r="F179" s="274">
        <f>+'Salary by Person'!F269</f>
        <v>0</v>
      </c>
      <c r="G179" s="275">
        <f>+'Salary by Person'!G269</f>
        <v>0</v>
      </c>
      <c r="H179" s="273">
        <f>+'Salary by Person'!H269</f>
        <v>0</v>
      </c>
      <c r="I179" s="274">
        <f>+'Salary by Person'!I269</f>
        <v>0</v>
      </c>
      <c r="J179" s="274">
        <f>+'Salary by Person'!J269</f>
        <v>0</v>
      </c>
      <c r="K179" s="274">
        <f>+'Salary by Person'!K269</f>
        <v>0</v>
      </c>
      <c r="L179" s="274">
        <f>+'Salary by Person'!L269</f>
        <v>0</v>
      </c>
      <c r="M179" s="274">
        <f>+'Salary by Person'!M269</f>
        <v>0</v>
      </c>
      <c r="N179" s="274">
        <f>+'Salary by Person'!N269</f>
        <v>0</v>
      </c>
      <c r="O179" s="274">
        <f>+'Salary by Person'!O269</f>
        <v>0</v>
      </c>
      <c r="P179" s="276">
        <f>+'Salary by Person'!P269</f>
        <v>0</v>
      </c>
      <c r="Q179" s="197"/>
      <c r="R179" s="285">
        <f t="shared" si="10"/>
        <v>0</v>
      </c>
    </row>
    <row r="180" spans="1:10240 10242:16384" x14ac:dyDescent="0.25">
      <c r="A180" s="233"/>
      <c r="B180" s="234">
        <f>$B$35</f>
        <v>23</v>
      </c>
      <c r="C180" s="241" t="str">
        <f>$C$35</f>
        <v/>
      </c>
      <c r="D180" s="242"/>
      <c r="E180" s="273">
        <f>+'Salary by Person'!E281</f>
        <v>0</v>
      </c>
      <c r="F180" s="274">
        <f>+'Salary by Person'!F281</f>
        <v>0</v>
      </c>
      <c r="G180" s="275">
        <f>+'Salary by Person'!G281</f>
        <v>0</v>
      </c>
      <c r="H180" s="273">
        <f>+'Salary by Person'!H281</f>
        <v>0</v>
      </c>
      <c r="I180" s="274">
        <f>+'Salary by Person'!I281</f>
        <v>0</v>
      </c>
      <c r="J180" s="274">
        <f>+'Salary by Person'!J281</f>
        <v>0</v>
      </c>
      <c r="K180" s="274">
        <f>+'Salary by Person'!K281</f>
        <v>0</v>
      </c>
      <c r="L180" s="274">
        <f>+'Salary by Person'!L281</f>
        <v>0</v>
      </c>
      <c r="M180" s="274">
        <f>+'Salary by Person'!M281</f>
        <v>0</v>
      </c>
      <c r="N180" s="274">
        <f>+'Salary by Person'!N281</f>
        <v>0</v>
      </c>
      <c r="O180" s="274">
        <f>+'Salary by Person'!O281</f>
        <v>0</v>
      </c>
      <c r="P180" s="276">
        <f>+'Salary by Person'!P281</f>
        <v>0</v>
      </c>
      <c r="Q180" s="197"/>
      <c r="R180" s="285">
        <f t="shared" si="10"/>
        <v>0</v>
      </c>
    </row>
    <row r="181" spans="1:10240 10242:16384" ht="15.75" thickBot="1" x14ac:dyDescent="0.3">
      <c r="A181" s="243"/>
      <c r="B181" s="244">
        <f>$B$36</f>
        <v>24</v>
      </c>
      <c r="C181" s="245" t="str">
        <f>$C$36</f>
        <v/>
      </c>
      <c r="D181" s="246"/>
      <c r="E181" s="277">
        <f>+'Salary by Person'!E293</f>
        <v>0</v>
      </c>
      <c r="F181" s="278">
        <f>+'Salary by Person'!F293</f>
        <v>0</v>
      </c>
      <c r="G181" s="279">
        <f>+'Salary by Person'!G293</f>
        <v>0</v>
      </c>
      <c r="H181" s="277">
        <f>+'Salary by Person'!H293</f>
        <v>0</v>
      </c>
      <c r="I181" s="278">
        <f>+'Salary by Person'!I293</f>
        <v>0</v>
      </c>
      <c r="J181" s="278">
        <f>+'Salary by Person'!J293</f>
        <v>0</v>
      </c>
      <c r="K181" s="278">
        <f>+'Salary by Person'!K293</f>
        <v>0</v>
      </c>
      <c r="L181" s="278">
        <f>+'Salary by Person'!L293</f>
        <v>0</v>
      </c>
      <c r="M181" s="278">
        <f>+'Salary by Person'!M293</f>
        <v>0</v>
      </c>
      <c r="N181" s="278">
        <f>+'Salary by Person'!N293</f>
        <v>0</v>
      </c>
      <c r="O181" s="278">
        <f>+'Salary by Person'!O293</f>
        <v>0</v>
      </c>
      <c r="P181" s="280">
        <f>+'Salary by Person'!P293</f>
        <v>0</v>
      </c>
      <c r="Q181" s="197"/>
      <c r="R181" s="286">
        <f>SUM(E181:P181)</f>
        <v>0</v>
      </c>
    </row>
    <row r="182" spans="1:10240 10242:16384" ht="15.75" thickBot="1" x14ac:dyDescent="0.3">
      <c r="A182" s="7"/>
      <c r="B182" s="202"/>
      <c r="C182" s="202"/>
      <c r="D182" s="202"/>
      <c r="E182" s="267"/>
      <c r="F182" s="267"/>
      <c r="G182" s="267"/>
      <c r="H182" s="267"/>
      <c r="I182" s="267"/>
      <c r="J182" s="267"/>
      <c r="K182" s="267"/>
      <c r="L182" s="267"/>
      <c r="M182" s="267"/>
      <c r="N182" s="267"/>
      <c r="O182" s="267"/>
      <c r="P182" s="267"/>
      <c r="Q182" s="267"/>
      <c r="R182" s="267"/>
    </row>
    <row r="183" spans="1:10240 10242:16384" ht="15.75" thickBot="1" x14ac:dyDescent="0.3">
      <c r="A183" s="511" t="s">
        <v>145</v>
      </c>
      <c r="B183" s="512"/>
      <c r="C183" s="512"/>
      <c r="D183" s="512"/>
      <c r="E183" s="281">
        <f>SUM(E158:E181)</f>
        <v>0</v>
      </c>
      <c r="F183" s="282">
        <f t="shared" ref="F183:O183" si="11">SUM(F158:F181)</f>
        <v>0</v>
      </c>
      <c r="G183" s="282">
        <f t="shared" si="11"/>
        <v>0</v>
      </c>
      <c r="H183" s="282">
        <f t="shared" si="11"/>
        <v>0</v>
      </c>
      <c r="I183" s="282">
        <f t="shared" si="11"/>
        <v>0</v>
      </c>
      <c r="J183" s="282">
        <f t="shared" si="11"/>
        <v>0</v>
      </c>
      <c r="K183" s="282">
        <f t="shared" si="11"/>
        <v>0</v>
      </c>
      <c r="L183" s="282">
        <f t="shared" si="11"/>
        <v>0</v>
      </c>
      <c r="M183" s="282">
        <f t="shared" si="11"/>
        <v>0</v>
      </c>
      <c r="N183" s="282">
        <f t="shared" si="11"/>
        <v>0</v>
      </c>
      <c r="O183" s="282">
        <f t="shared" si="11"/>
        <v>0</v>
      </c>
      <c r="P183" s="287">
        <f>SUM(P158:P181)</f>
        <v>0</v>
      </c>
      <c r="Q183" s="9"/>
      <c r="R183" s="283">
        <f>SUM(E183:P183)</f>
        <v>0</v>
      </c>
    </row>
    <row r="184" spans="1:10240 10242:16384" ht="15.75" thickBot="1" x14ac:dyDescent="0.3">
      <c r="A184" s="7"/>
      <c r="B184" s="202"/>
      <c r="C184" s="202"/>
      <c r="D184" s="202"/>
      <c r="E184" s="267"/>
      <c r="F184" s="267"/>
      <c r="G184" s="267"/>
      <c r="H184" s="267"/>
      <c r="I184" s="267"/>
      <c r="J184" s="267"/>
      <c r="K184" s="267"/>
      <c r="L184" s="267"/>
      <c r="M184" s="267"/>
      <c r="N184" s="267"/>
      <c r="O184" s="267"/>
      <c r="P184" s="267"/>
      <c r="Q184" s="267"/>
      <c r="R184" s="267"/>
    </row>
    <row r="185" spans="1:10240 10242:16384" s="309" customFormat="1" ht="15" customHeight="1" thickBot="1" x14ac:dyDescent="0.3">
      <c r="A185" s="511" t="s">
        <v>146</v>
      </c>
      <c r="B185" s="512"/>
      <c r="C185" s="512"/>
      <c r="D185" s="512"/>
      <c r="E185" s="281">
        <f t="shared" ref="E185:P185" si="12">+E38+E67+E96+E125+E154+E183</f>
        <v>0</v>
      </c>
      <c r="F185" s="282">
        <f t="shared" si="12"/>
        <v>0</v>
      </c>
      <c r="G185" s="282">
        <f t="shared" si="12"/>
        <v>0</v>
      </c>
      <c r="H185" s="282">
        <f t="shared" si="12"/>
        <v>0</v>
      </c>
      <c r="I185" s="282">
        <f t="shared" si="12"/>
        <v>0</v>
      </c>
      <c r="J185" s="282">
        <f t="shared" si="12"/>
        <v>0</v>
      </c>
      <c r="K185" s="282">
        <f t="shared" si="12"/>
        <v>0</v>
      </c>
      <c r="L185" s="282">
        <f t="shared" si="12"/>
        <v>0</v>
      </c>
      <c r="M185" s="282">
        <f t="shared" si="12"/>
        <v>0</v>
      </c>
      <c r="N185" s="282">
        <f t="shared" si="12"/>
        <v>0</v>
      </c>
      <c r="O185" s="282">
        <f t="shared" si="12"/>
        <v>0</v>
      </c>
      <c r="P185" s="287">
        <f t="shared" si="12"/>
        <v>0</v>
      </c>
      <c r="Q185" s="9"/>
      <c r="R185" s="283">
        <f>+R38+R67+R96+R125+R154+R183</f>
        <v>0</v>
      </c>
      <c r="T185" s="289"/>
      <c r="U185" s="289"/>
      <c r="V185" s="289"/>
      <c r="W185" s="289"/>
      <c r="X185" s="288"/>
      <c r="Y185" s="288"/>
      <c r="Z185" s="288"/>
      <c r="AA185" s="288"/>
      <c r="AB185" s="288"/>
      <c r="AC185" s="288"/>
      <c r="AD185" s="288"/>
      <c r="AE185" s="288"/>
      <c r="AF185" s="288"/>
      <c r="AG185" s="288"/>
      <c r="AH185" s="288"/>
      <c r="AI185" s="288"/>
      <c r="AJ185" s="213"/>
      <c r="AK185" s="288"/>
      <c r="AM185" s="289"/>
      <c r="AN185" s="289"/>
      <c r="AO185" s="289"/>
      <c r="AP185" s="289"/>
      <c r="AQ185" s="288"/>
      <c r="AR185" s="288"/>
      <c r="AS185" s="288"/>
      <c r="AT185" s="288"/>
      <c r="AU185" s="288"/>
      <c r="AV185" s="288"/>
      <c r="AW185" s="288"/>
      <c r="AX185" s="288"/>
      <c r="AY185" s="288"/>
      <c r="AZ185" s="288"/>
      <c r="BA185" s="288"/>
      <c r="BB185" s="288"/>
      <c r="BC185" s="213"/>
      <c r="BD185" s="288"/>
      <c r="BF185" s="289"/>
      <c r="BG185" s="289"/>
      <c r="BH185" s="289"/>
      <c r="BI185" s="289"/>
      <c r="BJ185" s="288"/>
      <c r="BK185" s="288"/>
      <c r="BL185" s="288"/>
      <c r="BM185" s="288"/>
      <c r="BN185" s="288"/>
      <c r="BO185" s="288"/>
      <c r="BP185" s="288"/>
      <c r="BQ185" s="288"/>
      <c r="BR185" s="288"/>
      <c r="BS185" s="288"/>
      <c r="BT185" s="288"/>
      <c r="BU185" s="288"/>
      <c r="BV185" s="213"/>
      <c r="BW185" s="288"/>
      <c r="BY185" s="289"/>
      <c r="BZ185" s="289"/>
      <c r="CA185" s="289"/>
      <c r="CB185" s="289"/>
      <c r="CC185" s="288"/>
      <c r="CD185" s="288"/>
      <c r="CE185" s="288"/>
      <c r="CF185" s="288"/>
      <c r="CG185" s="288"/>
      <c r="CH185" s="288"/>
      <c r="CI185" s="288"/>
      <c r="CJ185" s="288"/>
      <c r="CK185" s="288"/>
      <c r="CL185" s="288"/>
      <c r="CM185" s="288"/>
      <c r="CN185" s="288"/>
      <c r="CO185" s="213"/>
      <c r="CP185" s="288"/>
      <c r="CR185" s="289"/>
      <c r="CS185" s="289"/>
      <c r="CT185" s="289"/>
      <c r="CU185" s="289"/>
      <c r="CV185" s="288"/>
      <c r="CW185" s="288"/>
      <c r="CX185" s="288"/>
      <c r="CY185" s="288"/>
      <c r="CZ185" s="288"/>
      <c r="DA185" s="288"/>
      <c r="DB185" s="288"/>
      <c r="DC185" s="288"/>
      <c r="DD185" s="288"/>
      <c r="DE185" s="288"/>
      <c r="DF185" s="288"/>
      <c r="DG185" s="288"/>
      <c r="DH185" s="213"/>
      <c r="DI185" s="288"/>
      <c r="DK185" s="289"/>
      <c r="DL185" s="289"/>
      <c r="DM185" s="289"/>
      <c r="DN185" s="289"/>
      <c r="DO185" s="288"/>
      <c r="DP185" s="288"/>
      <c r="DQ185" s="288"/>
      <c r="DR185" s="288"/>
      <c r="DS185" s="288"/>
      <c r="DT185" s="288"/>
      <c r="DU185" s="288"/>
      <c r="DV185" s="288"/>
      <c r="DW185" s="288"/>
      <c r="DX185" s="288"/>
      <c r="DY185" s="288"/>
      <c r="DZ185" s="288"/>
      <c r="EA185" s="213"/>
      <c r="EB185" s="288"/>
      <c r="ED185" s="289"/>
      <c r="EE185" s="289"/>
      <c r="EF185" s="289"/>
      <c r="EG185" s="289"/>
      <c r="EH185" s="288"/>
      <c r="EI185" s="288"/>
      <c r="EJ185" s="288"/>
      <c r="EK185" s="288"/>
      <c r="EL185" s="288"/>
      <c r="EM185" s="288"/>
      <c r="EN185" s="288"/>
      <c r="EO185" s="288"/>
      <c r="EP185" s="288"/>
      <c r="EQ185" s="288"/>
      <c r="ER185" s="288"/>
      <c r="ES185" s="288"/>
      <c r="ET185" s="213"/>
      <c r="EU185" s="288"/>
      <c r="EW185" s="289"/>
      <c r="EX185" s="289"/>
      <c r="EY185" s="289"/>
      <c r="EZ185" s="289"/>
      <c r="FA185" s="288"/>
      <c r="FB185" s="288"/>
      <c r="FC185" s="288"/>
      <c r="FD185" s="288"/>
      <c r="FE185" s="288"/>
      <c r="FF185" s="288"/>
      <c r="FG185" s="288"/>
      <c r="FH185" s="288"/>
      <c r="FI185" s="288"/>
      <c r="FJ185" s="288"/>
      <c r="FK185" s="288"/>
      <c r="FL185" s="288"/>
      <c r="FM185" s="213"/>
      <c r="FN185" s="288"/>
      <c r="FP185" s="289"/>
      <c r="FQ185" s="289"/>
      <c r="FR185" s="289"/>
      <c r="FS185" s="289"/>
      <c r="FT185" s="288"/>
      <c r="FU185" s="288"/>
      <c r="FV185" s="288"/>
      <c r="FW185" s="288"/>
      <c r="FX185" s="288"/>
      <c r="FY185" s="288"/>
      <c r="FZ185" s="288"/>
      <c r="GA185" s="288"/>
      <c r="GB185" s="288"/>
      <c r="GC185" s="288"/>
      <c r="GD185" s="288"/>
      <c r="GE185" s="288"/>
      <c r="GF185" s="213"/>
      <c r="GG185" s="288"/>
      <c r="GI185" s="289"/>
      <c r="GJ185" s="289"/>
      <c r="GK185" s="289"/>
      <c r="GL185" s="289"/>
      <c r="GM185" s="288"/>
      <c r="GN185" s="288"/>
      <c r="GO185" s="288"/>
      <c r="GP185" s="288"/>
      <c r="GQ185" s="288"/>
      <c r="GR185" s="288"/>
      <c r="GS185" s="288"/>
      <c r="GT185" s="288"/>
      <c r="GU185" s="288"/>
      <c r="GV185" s="288"/>
      <c r="GW185" s="288"/>
      <c r="GX185" s="288"/>
      <c r="GY185" s="213"/>
      <c r="GZ185" s="288"/>
      <c r="HB185" s="289"/>
      <c r="HC185" s="289"/>
      <c r="HD185" s="289"/>
      <c r="HE185" s="289"/>
      <c r="HF185" s="288"/>
      <c r="HG185" s="288"/>
      <c r="HH185" s="288"/>
      <c r="HI185" s="288"/>
      <c r="HJ185" s="288"/>
      <c r="HK185" s="288"/>
      <c r="HL185" s="288"/>
      <c r="HM185" s="288"/>
      <c r="HN185" s="288"/>
      <c r="HO185" s="288"/>
      <c r="HP185" s="288"/>
      <c r="HQ185" s="288"/>
      <c r="HR185" s="213"/>
      <c r="HS185" s="288"/>
      <c r="HU185" s="289"/>
      <c r="HV185" s="289"/>
      <c r="HW185" s="289"/>
      <c r="HX185" s="289"/>
      <c r="HY185" s="288"/>
      <c r="HZ185" s="288"/>
      <c r="IA185" s="288"/>
      <c r="IB185" s="288"/>
      <c r="IC185" s="288"/>
      <c r="ID185" s="288"/>
      <c r="IE185" s="288"/>
      <c r="IF185" s="288"/>
      <c r="IG185" s="288"/>
      <c r="IH185" s="288"/>
      <c r="II185" s="288"/>
      <c r="IJ185" s="288"/>
      <c r="IK185" s="213"/>
      <c r="IL185" s="288"/>
      <c r="IN185" s="289"/>
      <c r="IO185" s="289"/>
      <c r="IP185" s="289"/>
      <c r="IQ185" s="289"/>
      <c r="IR185" s="288"/>
      <c r="IS185" s="288"/>
      <c r="IT185" s="288"/>
      <c r="IU185" s="288"/>
      <c r="IV185" s="288"/>
      <c r="IW185" s="288"/>
      <c r="IX185" s="288"/>
      <c r="IY185" s="288"/>
      <c r="IZ185" s="288"/>
      <c r="JA185" s="288"/>
      <c r="JB185" s="288"/>
      <c r="JC185" s="288"/>
      <c r="JD185" s="213"/>
      <c r="JE185" s="288"/>
      <c r="JG185" s="289"/>
      <c r="JH185" s="289"/>
      <c r="JI185" s="289"/>
      <c r="JJ185" s="289"/>
      <c r="JK185" s="288"/>
      <c r="JL185" s="288"/>
      <c r="JM185" s="288"/>
      <c r="JN185" s="288"/>
      <c r="JO185" s="288"/>
      <c r="JP185" s="288"/>
      <c r="JQ185" s="288"/>
      <c r="JR185" s="288"/>
      <c r="JS185" s="288"/>
      <c r="JT185" s="288"/>
      <c r="JU185" s="288"/>
      <c r="JV185" s="288"/>
      <c r="JW185" s="213"/>
      <c r="JX185" s="288"/>
      <c r="JZ185" s="289"/>
      <c r="KA185" s="289"/>
      <c r="KB185" s="289"/>
      <c r="KC185" s="289"/>
      <c r="KD185" s="288"/>
      <c r="KE185" s="288"/>
      <c r="KF185" s="288"/>
      <c r="KG185" s="288"/>
      <c r="KH185" s="288"/>
      <c r="KI185" s="288"/>
      <c r="KJ185" s="288"/>
      <c r="KK185" s="288"/>
      <c r="KL185" s="288"/>
      <c r="KM185" s="288"/>
      <c r="KN185" s="288"/>
      <c r="KO185" s="288"/>
      <c r="KP185" s="213"/>
      <c r="KQ185" s="288"/>
      <c r="KS185" s="289"/>
      <c r="KT185" s="289"/>
      <c r="KU185" s="289"/>
      <c r="KV185" s="289"/>
      <c r="KW185" s="288"/>
      <c r="KX185" s="288"/>
      <c r="KY185" s="288"/>
      <c r="KZ185" s="288"/>
      <c r="LA185" s="288"/>
      <c r="LB185" s="288"/>
      <c r="LC185" s="288"/>
      <c r="LD185" s="288"/>
      <c r="LE185" s="288"/>
      <c r="LF185" s="288"/>
      <c r="LG185" s="288"/>
      <c r="LH185" s="288"/>
      <c r="LI185" s="213"/>
      <c r="LJ185" s="288"/>
      <c r="LL185" s="289"/>
      <c r="LM185" s="289"/>
      <c r="LN185" s="289"/>
      <c r="LO185" s="289"/>
      <c r="LP185" s="288"/>
      <c r="LQ185" s="288"/>
      <c r="LR185" s="288"/>
      <c r="LS185" s="288"/>
      <c r="LT185" s="288"/>
      <c r="LU185" s="288"/>
      <c r="LV185" s="288"/>
      <c r="LW185" s="288"/>
      <c r="LX185" s="288"/>
      <c r="LY185" s="288"/>
      <c r="LZ185" s="288"/>
      <c r="MA185" s="288"/>
      <c r="MB185" s="213"/>
      <c r="MC185" s="288"/>
      <c r="ME185" s="289"/>
      <c r="MF185" s="289"/>
      <c r="MG185" s="289"/>
      <c r="MH185" s="289"/>
      <c r="MI185" s="288"/>
      <c r="MJ185" s="288"/>
      <c r="MK185" s="288"/>
      <c r="ML185" s="288"/>
      <c r="MM185" s="288"/>
      <c r="MN185" s="288"/>
      <c r="MO185" s="288"/>
      <c r="MP185" s="288"/>
      <c r="MQ185" s="288"/>
      <c r="MR185" s="288"/>
      <c r="MS185" s="288"/>
      <c r="MT185" s="288"/>
      <c r="MU185" s="213"/>
      <c r="MV185" s="288"/>
      <c r="MX185" s="289"/>
      <c r="MY185" s="289"/>
      <c r="MZ185" s="289"/>
      <c r="NA185" s="289"/>
      <c r="NB185" s="288"/>
      <c r="NC185" s="288"/>
      <c r="ND185" s="288"/>
      <c r="NE185" s="288"/>
      <c r="NF185" s="288"/>
      <c r="NG185" s="288"/>
      <c r="NH185" s="288"/>
      <c r="NI185" s="288"/>
      <c r="NJ185" s="288"/>
      <c r="NK185" s="288"/>
      <c r="NL185" s="288"/>
      <c r="NM185" s="288"/>
      <c r="NN185" s="213"/>
      <c r="NO185" s="288"/>
      <c r="NQ185" s="289"/>
      <c r="NR185" s="289"/>
      <c r="NS185" s="289"/>
      <c r="NT185" s="289"/>
      <c r="NU185" s="288"/>
      <c r="NV185" s="288"/>
      <c r="NW185" s="288"/>
      <c r="NX185" s="288"/>
      <c r="NY185" s="288"/>
      <c r="NZ185" s="288"/>
      <c r="OA185" s="288"/>
      <c r="OB185" s="288"/>
      <c r="OC185" s="288"/>
      <c r="OD185" s="288"/>
      <c r="OE185" s="288"/>
      <c r="OF185" s="288"/>
      <c r="OG185" s="213"/>
      <c r="OH185" s="288"/>
      <c r="OJ185" s="289"/>
      <c r="OK185" s="289"/>
      <c r="OL185" s="289"/>
      <c r="OM185" s="289"/>
      <c r="ON185" s="288"/>
      <c r="OO185" s="288"/>
      <c r="OP185" s="288"/>
      <c r="OQ185" s="288"/>
      <c r="OR185" s="288"/>
      <c r="OS185" s="288"/>
      <c r="OT185" s="288"/>
      <c r="OU185" s="288"/>
      <c r="OV185" s="288"/>
      <c r="OW185" s="288"/>
      <c r="OX185" s="288"/>
      <c r="OY185" s="288"/>
      <c r="OZ185" s="213"/>
      <c r="PA185" s="288"/>
      <c r="PC185" s="289"/>
      <c r="PD185" s="289"/>
      <c r="PE185" s="289"/>
      <c r="PF185" s="289"/>
      <c r="PG185" s="288"/>
      <c r="PH185" s="288"/>
      <c r="PI185" s="288"/>
      <c r="PJ185" s="288"/>
      <c r="PK185" s="288"/>
      <c r="PL185" s="288"/>
      <c r="PM185" s="288"/>
      <c r="PN185" s="288"/>
      <c r="PO185" s="288"/>
      <c r="PP185" s="288"/>
      <c r="PQ185" s="288"/>
      <c r="PR185" s="288"/>
      <c r="PS185" s="213"/>
      <c r="PT185" s="288"/>
      <c r="PV185" s="289"/>
      <c r="PW185" s="289"/>
      <c r="PX185" s="289"/>
      <c r="PY185" s="289"/>
      <c r="PZ185" s="288"/>
      <c r="QA185" s="288"/>
      <c r="QB185" s="288"/>
      <c r="QC185" s="288"/>
      <c r="QD185" s="288"/>
      <c r="QE185" s="288"/>
      <c r="QF185" s="288"/>
      <c r="QG185" s="288"/>
      <c r="QH185" s="288"/>
      <c r="QI185" s="288"/>
      <c r="QJ185" s="288"/>
      <c r="QK185" s="288"/>
      <c r="QL185" s="213"/>
      <c r="QM185" s="288"/>
      <c r="QO185" s="289"/>
      <c r="QP185" s="289"/>
      <c r="QQ185" s="289"/>
      <c r="QR185" s="289"/>
      <c r="QS185" s="288"/>
      <c r="QT185" s="288"/>
      <c r="QU185" s="288"/>
      <c r="QV185" s="288"/>
      <c r="QW185" s="288"/>
      <c r="QX185" s="288"/>
      <c r="QY185" s="288"/>
      <c r="QZ185" s="288"/>
      <c r="RA185" s="288"/>
      <c r="RB185" s="288"/>
      <c r="RC185" s="288"/>
      <c r="RD185" s="288"/>
      <c r="RE185" s="213"/>
      <c r="RF185" s="288"/>
      <c r="RH185" s="289"/>
      <c r="RI185" s="289"/>
      <c r="RJ185" s="289"/>
      <c r="RK185" s="289"/>
      <c r="RL185" s="288"/>
      <c r="RM185" s="288"/>
      <c r="RN185" s="288"/>
      <c r="RO185" s="288"/>
      <c r="RP185" s="288"/>
      <c r="RQ185" s="288"/>
      <c r="RR185" s="288"/>
      <c r="RS185" s="288"/>
      <c r="RT185" s="288"/>
      <c r="RU185" s="288"/>
      <c r="RV185" s="288"/>
      <c r="RW185" s="288"/>
      <c r="RX185" s="213"/>
      <c r="RY185" s="288"/>
      <c r="SA185" s="289"/>
      <c r="SB185" s="289"/>
      <c r="SC185" s="289"/>
      <c r="SD185" s="289"/>
      <c r="SE185" s="288"/>
      <c r="SF185" s="288"/>
      <c r="SG185" s="288"/>
      <c r="SH185" s="288"/>
      <c r="SI185" s="288"/>
      <c r="SJ185" s="288"/>
      <c r="SK185" s="288"/>
      <c r="SL185" s="288"/>
      <c r="SM185" s="288"/>
      <c r="SN185" s="288"/>
      <c r="SO185" s="288"/>
      <c r="SP185" s="288"/>
      <c r="SQ185" s="213"/>
      <c r="SR185" s="288"/>
      <c r="ST185" s="289"/>
      <c r="SU185" s="289"/>
      <c r="SV185" s="289"/>
      <c r="SW185" s="289"/>
      <c r="SX185" s="288"/>
      <c r="SY185" s="288"/>
      <c r="SZ185" s="288"/>
      <c r="TA185" s="288"/>
      <c r="TB185" s="288"/>
      <c r="TC185" s="288"/>
      <c r="TD185" s="288"/>
      <c r="TE185" s="288"/>
      <c r="TF185" s="288"/>
      <c r="TG185" s="288"/>
      <c r="TH185" s="288"/>
      <c r="TI185" s="288"/>
      <c r="TJ185" s="213"/>
      <c r="TK185" s="288"/>
      <c r="TM185" s="289"/>
      <c r="TN185" s="289"/>
      <c r="TO185" s="289"/>
      <c r="TP185" s="289"/>
      <c r="TQ185" s="288"/>
      <c r="TR185" s="288"/>
      <c r="TS185" s="288"/>
      <c r="TT185" s="288"/>
      <c r="TU185" s="288"/>
      <c r="TV185" s="288"/>
      <c r="TW185" s="288"/>
      <c r="TX185" s="288"/>
      <c r="TY185" s="288"/>
      <c r="TZ185" s="288"/>
      <c r="UA185" s="288"/>
      <c r="UB185" s="288"/>
      <c r="UC185" s="213"/>
      <c r="UD185" s="288"/>
      <c r="UF185" s="289"/>
      <c r="UG185" s="289"/>
      <c r="UH185" s="289"/>
      <c r="UI185" s="289"/>
      <c r="UJ185" s="288"/>
      <c r="UK185" s="288"/>
      <c r="UL185" s="288"/>
      <c r="UM185" s="288"/>
      <c r="UN185" s="288"/>
      <c r="UO185" s="288"/>
      <c r="UP185" s="288"/>
      <c r="UQ185" s="288"/>
      <c r="UR185" s="288"/>
      <c r="US185" s="288"/>
      <c r="UT185" s="288"/>
      <c r="UU185" s="288"/>
      <c r="UV185" s="213"/>
      <c r="UW185" s="288"/>
      <c r="UY185" s="289"/>
      <c r="UZ185" s="289"/>
      <c r="VA185" s="289"/>
      <c r="VB185" s="289"/>
      <c r="VC185" s="288"/>
      <c r="VD185" s="288"/>
      <c r="VE185" s="288"/>
      <c r="VF185" s="288"/>
      <c r="VG185" s="288"/>
      <c r="VH185" s="288"/>
      <c r="VI185" s="288"/>
      <c r="VJ185" s="288"/>
      <c r="VK185" s="288"/>
      <c r="VL185" s="288"/>
      <c r="VM185" s="288"/>
      <c r="VN185" s="288"/>
      <c r="VO185" s="213"/>
      <c r="VP185" s="288"/>
      <c r="VR185" s="289"/>
      <c r="VS185" s="289"/>
      <c r="VT185" s="289"/>
      <c r="VU185" s="289"/>
      <c r="VV185" s="288"/>
      <c r="VW185" s="288"/>
      <c r="VX185" s="288"/>
      <c r="VY185" s="288"/>
      <c r="VZ185" s="288"/>
      <c r="WA185" s="288"/>
      <c r="WB185" s="288"/>
      <c r="WC185" s="288"/>
      <c r="WD185" s="288"/>
      <c r="WE185" s="288"/>
      <c r="WF185" s="288"/>
      <c r="WG185" s="288"/>
      <c r="WH185" s="213"/>
      <c r="WI185" s="288"/>
      <c r="WK185" s="289"/>
      <c r="WL185" s="289"/>
      <c r="WM185" s="289"/>
      <c r="WN185" s="289"/>
      <c r="WO185" s="288"/>
      <c r="WP185" s="288"/>
      <c r="WQ185" s="288"/>
      <c r="WR185" s="288"/>
      <c r="WS185" s="288"/>
      <c r="WT185" s="288"/>
      <c r="WU185" s="288"/>
      <c r="WV185" s="288"/>
      <c r="WW185" s="288"/>
      <c r="WX185" s="288"/>
      <c r="WY185" s="288"/>
      <c r="WZ185" s="288"/>
      <c r="XA185" s="213"/>
      <c r="XB185" s="288"/>
      <c r="XD185" s="289"/>
      <c r="XE185" s="289"/>
      <c r="XF185" s="289"/>
      <c r="XG185" s="289"/>
      <c r="XH185" s="288"/>
      <c r="XI185" s="288"/>
      <c r="XJ185" s="288"/>
      <c r="XK185" s="288"/>
      <c r="XL185" s="288"/>
      <c r="XM185" s="288"/>
      <c r="XN185" s="288"/>
      <c r="XO185" s="288"/>
      <c r="XP185" s="288"/>
      <c r="XQ185" s="288"/>
      <c r="XR185" s="288"/>
      <c r="XS185" s="288"/>
      <c r="XT185" s="213"/>
      <c r="XU185" s="288"/>
      <c r="XW185" s="289"/>
      <c r="XX185" s="289"/>
      <c r="XY185" s="289"/>
      <c r="XZ185" s="289"/>
      <c r="YA185" s="288"/>
      <c r="YB185" s="288"/>
      <c r="YC185" s="288"/>
      <c r="YD185" s="288"/>
      <c r="YE185" s="288"/>
      <c r="YF185" s="288"/>
      <c r="YG185" s="288"/>
      <c r="YH185" s="288"/>
      <c r="YI185" s="288"/>
      <c r="YJ185" s="288"/>
      <c r="YK185" s="288"/>
      <c r="YL185" s="288"/>
      <c r="YM185" s="213"/>
      <c r="YN185" s="288"/>
      <c r="YP185" s="289"/>
      <c r="YQ185" s="289"/>
      <c r="YR185" s="289"/>
      <c r="YS185" s="289"/>
      <c r="YT185" s="288"/>
      <c r="YU185" s="288"/>
      <c r="YV185" s="288"/>
      <c r="YW185" s="288"/>
      <c r="YX185" s="288"/>
      <c r="YY185" s="288"/>
      <c r="YZ185" s="288"/>
      <c r="ZA185" s="288"/>
      <c r="ZB185" s="288"/>
      <c r="ZC185" s="288"/>
      <c r="ZD185" s="288"/>
      <c r="ZE185" s="288"/>
      <c r="ZF185" s="213"/>
      <c r="ZG185" s="288"/>
      <c r="ZI185" s="289"/>
      <c r="ZJ185" s="289"/>
      <c r="ZK185" s="289"/>
      <c r="ZL185" s="289"/>
      <c r="ZM185" s="288"/>
      <c r="ZN185" s="288"/>
      <c r="ZO185" s="288"/>
      <c r="ZP185" s="288"/>
      <c r="ZQ185" s="288"/>
      <c r="ZR185" s="288"/>
      <c r="ZS185" s="288"/>
      <c r="ZT185" s="288"/>
      <c r="ZU185" s="288"/>
      <c r="ZV185" s="288"/>
      <c r="ZW185" s="288"/>
      <c r="ZX185" s="288"/>
      <c r="ZY185" s="213"/>
      <c r="ZZ185" s="288"/>
      <c r="AAB185" s="289"/>
      <c r="AAC185" s="289"/>
      <c r="AAD185" s="289"/>
      <c r="AAE185" s="289"/>
      <c r="AAF185" s="288"/>
      <c r="AAG185" s="288"/>
      <c r="AAH185" s="288"/>
      <c r="AAI185" s="288"/>
      <c r="AAJ185" s="288"/>
      <c r="AAK185" s="288"/>
      <c r="AAL185" s="288"/>
      <c r="AAM185" s="288"/>
      <c r="AAN185" s="288"/>
      <c r="AAO185" s="288"/>
      <c r="AAP185" s="288"/>
      <c r="AAQ185" s="288"/>
      <c r="AAR185" s="213"/>
      <c r="AAS185" s="288"/>
      <c r="AAU185" s="289"/>
      <c r="AAV185" s="289"/>
      <c r="AAW185" s="289"/>
      <c r="AAX185" s="289"/>
      <c r="AAY185" s="288"/>
      <c r="AAZ185" s="288"/>
      <c r="ABA185" s="288"/>
      <c r="ABB185" s="288"/>
      <c r="ABC185" s="288"/>
      <c r="ABD185" s="288"/>
      <c r="ABE185" s="288"/>
      <c r="ABF185" s="288"/>
      <c r="ABG185" s="288"/>
      <c r="ABH185" s="288"/>
      <c r="ABI185" s="288"/>
      <c r="ABJ185" s="288"/>
      <c r="ABK185" s="213"/>
      <c r="ABL185" s="288"/>
      <c r="ABN185" s="289"/>
      <c r="ABO185" s="289"/>
      <c r="ABP185" s="289"/>
      <c r="ABQ185" s="289"/>
      <c r="ABR185" s="288"/>
      <c r="ABS185" s="288"/>
      <c r="ABT185" s="288"/>
      <c r="ABU185" s="288"/>
      <c r="ABV185" s="288"/>
      <c r="ABW185" s="288"/>
      <c r="ABX185" s="288"/>
      <c r="ABY185" s="288"/>
      <c r="ABZ185" s="288"/>
      <c r="ACA185" s="288"/>
      <c r="ACB185" s="288"/>
      <c r="ACC185" s="288"/>
      <c r="ACD185" s="213"/>
      <c r="ACE185" s="288"/>
      <c r="ACG185" s="289"/>
      <c r="ACH185" s="289"/>
      <c r="ACI185" s="289"/>
      <c r="ACJ185" s="289"/>
      <c r="ACK185" s="288"/>
      <c r="ACL185" s="288"/>
      <c r="ACM185" s="288"/>
      <c r="ACN185" s="288"/>
      <c r="ACO185" s="288"/>
      <c r="ACP185" s="288"/>
      <c r="ACQ185" s="288"/>
      <c r="ACR185" s="288"/>
      <c r="ACS185" s="288"/>
      <c r="ACT185" s="288"/>
      <c r="ACU185" s="288"/>
      <c r="ACV185" s="288"/>
      <c r="ACW185" s="213"/>
      <c r="ACX185" s="288"/>
      <c r="ACZ185" s="289"/>
      <c r="ADA185" s="289"/>
      <c r="ADB185" s="289"/>
      <c r="ADC185" s="289"/>
      <c r="ADD185" s="288"/>
      <c r="ADE185" s="288"/>
      <c r="ADF185" s="288"/>
      <c r="ADG185" s="288"/>
      <c r="ADH185" s="288"/>
      <c r="ADI185" s="288"/>
      <c r="ADJ185" s="288"/>
      <c r="ADK185" s="288"/>
      <c r="ADL185" s="288"/>
      <c r="ADM185" s="288"/>
      <c r="ADN185" s="288"/>
      <c r="ADO185" s="288"/>
      <c r="ADP185" s="213"/>
      <c r="ADQ185" s="288"/>
      <c r="ADS185" s="289"/>
      <c r="ADT185" s="289"/>
      <c r="ADU185" s="289"/>
      <c r="ADV185" s="289"/>
      <c r="ADW185" s="288"/>
      <c r="ADX185" s="288"/>
      <c r="ADY185" s="288"/>
      <c r="ADZ185" s="288"/>
      <c r="AEA185" s="288"/>
      <c r="AEB185" s="288"/>
      <c r="AEC185" s="288"/>
      <c r="AED185" s="288"/>
      <c r="AEE185" s="288"/>
      <c r="AEF185" s="288"/>
      <c r="AEG185" s="288"/>
      <c r="AEH185" s="288"/>
      <c r="AEI185" s="213"/>
      <c r="AEJ185" s="288"/>
      <c r="AEL185" s="289"/>
      <c r="AEM185" s="289"/>
      <c r="AEN185" s="289"/>
      <c r="AEO185" s="289"/>
      <c r="AEP185" s="288"/>
      <c r="AEQ185" s="288"/>
      <c r="AER185" s="288"/>
      <c r="AES185" s="288"/>
      <c r="AET185" s="288"/>
      <c r="AEU185" s="288"/>
      <c r="AEV185" s="288"/>
      <c r="AEW185" s="288"/>
      <c r="AEX185" s="288"/>
      <c r="AEY185" s="288"/>
      <c r="AEZ185" s="288"/>
      <c r="AFA185" s="288"/>
      <c r="AFB185" s="213"/>
      <c r="AFC185" s="288"/>
      <c r="AFE185" s="289"/>
      <c r="AFF185" s="289"/>
      <c r="AFG185" s="289"/>
      <c r="AFH185" s="289"/>
      <c r="AFI185" s="288"/>
      <c r="AFJ185" s="288"/>
      <c r="AFK185" s="288"/>
      <c r="AFL185" s="288"/>
      <c r="AFM185" s="288"/>
      <c r="AFN185" s="288"/>
      <c r="AFO185" s="288"/>
      <c r="AFP185" s="288"/>
      <c r="AFQ185" s="288"/>
      <c r="AFR185" s="288"/>
      <c r="AFS185" s="288"/>
      <c r="AFT185" s="288"/>
      <c r="AFU185" s="213"/>
      <c r="AFV185" s="288"/>
      <c r="AFX185" s="289"/>
      <c r="AFY185" s="289"/>
      <c r="AFZ185" s="289"/>
      <c r="AGA185" s="289"/>
      <c r="AGB185" s="288"/>
      <c r="AGC185" s="288"/>
      <c r="AGD185" s="288"/>
      <c r="AGE185" s="288"/>
      <c r="AGF185" s="288"/>
      <c r="AGG185" s="288"/>
      <c r="AGH185" s="288"/>
      <c r="AGI185" s="288"/>
      <c r="AGJ185" s="288"/>
      <c r="AGK185" s="288"/>
      <c r="AGL185" s="288"/>
      <c r="AGM185" s="288"/>
      <c r="AGN185" s="213"/>
      <c r="AGO185" s="288"/>
      <c r="AGQ185" s="289"/>
      <c r="AGR185" s="289"/>
      <c r="AGS185" s="289"/>
      <c r="AGT185" s="289"/>
      <c r="AGU185" s="288"/>
      <c r="AGV185" s="288"/>
      <c r="AGW185" s="288"/>
      <c r="AGX185" s="288"/>
      <c r="AGY185" s="288"/>
      <c r="AGZ185" s="288"/>
      <c r="AHA185" s="288"/>
      <c r="AHB185" s="288"/>
      <c r="AHC185" s="288"/>
      <c r="AHD185" s="288"/>
      <c r="AHE185" s="288"/>
      <c r="AHF185" s="288"/>
      <c r="AHG185" s="213"/>
      <c r="AHH185" s="288"/>
      <c r="AHJ185" s="289"/>
      <c r="AHK185" s="289"/>
      <c r="AHL185" s="289"/>
      <c r="AHM185" s="289"/>
      <c r="AHN185" s="288"/>
      <c r="AHO185" s="288"/>
      <c r="AHP185" s="288"/>
      <c r="AHQ185" s="288"/>
      <c r="AHR185" s="288"/>
      <c r="AHS185" s="288"/>
      <c r="AHT185" s="288"/>
      <c r="AHU185" s="288"/>
      <c r="AHV185" s="288"/>
      <c r="AHW185" s="288"/>
      <c r="AHX185" s="288"/>
      <c r="AHY185" s="288"/>
      <c r="AHZ185" s="213"/>
      <c r="AIA185" s="288"/>
      <c r="AIC185" s="289"/>
      <c r="AID185" s="289"/>
      <c r="AIE185" s="289"/>
      <c r="AIF185" s="289"/>
      <c r="AIG185" s="288"/>
      <c r="AIH185" s="288"/>
      <c r="AII185" s="288"/>
      <c r="AIJ185" s="288"/>
      <c r="AIK185" s="288"/>
      <c r="AIL185" s="288"/>
      <c r="AIM185" s="288"/>
      <c r="AIN185" s="288"/>
      <c r="AIO185" s="288"/>
      <c r="AIP185" s="288"/>
      <c r="AIQ185" s="288"/>
      <c r="AIR185" s="288"/>
      <c r="AIS185" s="213"/>
      <c r="AIT185" s="288"/>
      <c r="AIV185" s="289"/>
      <c r="AIW185" s="289"/>
      <c r="AIX185" s="289"/>
      <c r="AIY185" s="289"/>
      <c r="AIZ185" s="288"/>
      <c r="AJA185" s="288"/>
      <c r="AJB185" s="288"/>
      <c r="AJC185" s="288"/>
      <c r="AJD185" s="288"/>
      <c r="AJE185" s="288"/>
      <c r="AJF185" s="288"/>
      <c r="AJG185" s="288"/>
      <c r="AJH185" s="288"/>
      <c r="AJI185" s="288"/>
      <c r="AJJ185" s="288"/>
      <c r="AJK185" s="288"/>
      <c r="AJL185" s="213"/>
      <c r="AJM185" s="288"/>
      <c r="AJO185" s="289"/>
      <c r="AJP185" s="289"/>
      <c r="AJQ185" s="289"/>
      <c r="AJR185" s="289"/>
      <c r="AJS185" s="288"/>
      <c r="AJT185" s="288"/>
      <c r="AJU185" s="288"/>
      <c r="AJV185" s="288"/>
      <c r="AJW185" s="288"/>
      <c r="AJX185" s="288"/>
      <c r="AJY185" s="288"/>
      <c r="AJZ185" s="288"/>
      <c r="AKA185" s="288"/>
      <c r="AKB185" s="288"/>
      <c r="AKC185" s="288"/>
      <c r="AKD185" s="288"/>
      <c r="AKE185" s="213"/>
      <c r="AKF185" s="288"/>
      <c r="AKH185" s="289"/>
      <c r="AKI185" s="289"/>
      <c r="AKJ185" s="289"/>
      <c r="AKK185" s="289"/>
      <c r="AKL185" s="288"/>
      <c r="AKM185" s="288"/>
      <c r="AKN185" s="288"/>
      <c r="AKO185" s="288"/>
      <c r="AKP185" s="288"/>
      <c r="AKQ185" s="288"/>
      <c r="AKR185" s="288"/>
      <c r="AKS185" s="288"/>
      <c r="AKT185" s="288"/>
      <c r="AKU185" s="288"/>
      <c r="AKV185" s="288"/>
      <c r="AKW185" s="288"/>
      <c r="AKX185" s="213"/>
      <c r="AKY185" s="288"/>
      <c r="ALA185" s="289"/>
      <c r="ALB185" s="289"/>
      <c r="ALC185" s="289"/>
      <c r="ALD185" s="289"/>
      <c r="ALE185" s="288"/>
      <c r="ALF185" s="288"/>
      <c r="ALG185" s="288"/>
      <c r="ALH185" s="288"/>
      <c r="ALI185" s="288"/>
      <c r="ALJ185" s="288"/>
      <c r="ALK185" s="288"/>
      <c r="ALL185" s="288"/>
      <c r="ALM185" s="288"/>
      <c r="ALN185" s="288"/>
      <c r="ALO185" s="288"/>
      <c r="ALP185" s="288"/>
      <c r="ALQ185" s="213"/>
      <c r="ALR185" s="288"/>
      <c r="ALT185" s="289"/>
      <c r="ALU185" s="289"/>
      <c r="ALV185" s="289"/>
      <c r="ALW185" s="289"/>
      <c r="ALX185" s="288"/>
      <c r="ALY185" s="288"/>
      <c r="ALZ185" s="288"/>
      <c r="AMA185" s="288"/>
      <c r="AMB185" s="288"/>
      <c r="AMC185" s="288"/>
      <c r="AMD185" s="288"/>
      <c r="AME185" s="288"/>
      <c r="AMF185" s="288"/>
      <c r="AMG185" s="288"/>
      <c r="AMH185" s="288"/>
      <c r="AMI185" s="288"/>
      <c r="AMJ185" s="213"/>
      <c r="AMK185" s="288"/>
      <c r="AMM185" s="289"/>
      <c r="AMN185" s="289"/>
      <c r="AMO185" s="289"/>
      <c r="AMP185" s="289"/>
      <c r="AMQ185" s="288"/>
      <c r="AMR185" s="288"/>
      <c r="AMS185" s="288"/>
      <c r="AMT185" s="288"/>
      <c r="AMU185" s="288"/>
      <c r="AMV185" s="288"/>
      <c r="AMW185" s="288"/>
      <c r="AMX185" s="288"/>
      <c r="AMY185" s="288"/>
      <c r="AMZ185" s="288"/>
      <c r="ANA185" s="288"/>
      <c r="ANB185" s="288"/>
      <c r="ANC185" s="213"/>
      <c r="AND185" s="288"/>
      <c r="ANF185" s="289"/>
      <c r="ANG185" s="289"/>
      <c r="ANH185" s="289"/>
      <c r="ANI185" s="289"/>
      <c r="ANJ185" s="288"/>
      <c r="ANK185" s="288"/>
      <c r="ANL185" s="288"/>
      <c r="ANM185" s="288"/>
      <c r="ANN185" s="288"/>
      <c r="ANO185" s="288"/>
      <c r="ANP185" s="288"/>
      <c r="ANQ185" s="288"/>
      <c r="ANR185" s="288"/>
      <c r="ANS185" s="288"/>
      <c r="ANT185" s="288"/>
      <c r="ANU185" s="288"/>
      <c r="ANV185" s="213"/>
      <c r="ANW185" s="288"/>
      <c r="ANY185" s="289"/>
      <c r="ANZ185" s="289"/>
      <c r="AOA185" s="289"/>
      <c r="AOB185" s="289"/>
      <c r="AOC185" s="288"/>
      <c r="AOD185" s="288"/>
      <c r="AOE185" s="288"/>
      <c r="AOF185" s="288"/>
      <c r="AOG185" s="288"/>
      <c r="AOH185" s="288"/>
      <c r="AOI185" s="288"/>
      <c r="AOJ185" s="288"/>
      <c r="AOK185" s="288"/>
      <c r="AOL185" s="288"/>
      <c r="AOM185" s="288"/>
      <c r="AON185" s="288"/>
      <c r="AOO185" s="213"/>
      <c r="AOP185" s="288"/>
      <c r="AOR185" s="289"/>
      <c r="AOS185" s="289"/>
      <c r="AOT185" s="289"/>
      <c r="AOU185" s="289"/>
      <c r="AOV185" s="288"/>
      <c r="AOW185" s="288"/>
      <c r="AOX185" s="288"/>
      <c r="AOY185" s="288"/>
      <c r="AOZ185" s="288"/>
      <c r="APA185" s="288"/>
      <c r="APB185" s="288"/>
      <c r="APC185" s="288"/>
      <c r="APD185" s="288"/>
      <c r="APE185" s="288"/>
      <c r="APF185" s="288"/>
      <c r="APG185" s="288"/>
      <c r="APH185" s="213"/>
      <c r="API185" s="288"/>
      <c r="APK185" s="289"/>
      <c r="APL185" s="289"/>
      <c r="APM185" s="289"/>
      <c r="APN185" s="289"/>
      <c r="APO185" s="288"/>
      <c r="APP185" s="288"/>
      <c r="APQ185" s="288"/>
      <c r="APR185" s="288"/>
      <c r="APS185" s="288"/>
      <c r="APT185" s="288"/>
      <c r="APU185" s="288"/>
      <c r="APV185" s="288"/>
      <c r="APW185" s="288"/>
      <c r="APX185" s="288"/>
      <c r="APY185" s="288"/>
      <c r="APZ185" s="288"/>
      <c r="AQA185" s="213"/>
      <c r="AQB185" s="288"/>
      <c r="AQD185" s="289"/>
      <c r="AQE185" s="289"/>
      <c r="AQF185" s="289"/>
      <c r="AQG185" s="289"/>
      <c r="AQH185" s="288"/>
      <c r="AQI185" s="288"/>
      <c r="AQJ185" s="288"/>
      <c r="AQK185" s="288"/>
      <c r="AQL185" s="288"/>
      <c r="AQM185" s="288"/>
      <c r="AQN185" s="288"/>
      <c r="AQO185" s="288"/>
      <c r="AQP185" s="288"/>
      <c r="AQQ185" s="288"/>
      <c r="AQR185" s="288"/>
      <c r="AQS185" s="288"/>
      <c r="AQT185" s="213"/>
      <c r="AQU185" s="288"/>
      <c r="AQW185" s="289"/>
      <c r="AQX185" s="289"/>
      <c r="AQY185" s="289"/>
      <c r="AQZ185" s="289"/>
      <c r="ARA185" s="288"/>
      <c r="ARB185" s="288"/>
      <c r="ARC185" s="288"/>
      <c r="ARD185" s="288"/>
      <c r="ARE185" s="288"/>
      <c r="ARF185" s="288"/>
      <c r="ARG185" s="288"/>
      <c r="ARH185" s="288"/>
      <c r="ARI185" s="288"/>
      <c r="ARJ185" s="288"/>
      <c r="ARK185" s="288"/>
      <c r="ARL185" s="288"/>
      <c r="ARM185" s="213"/>
      <c r="ARN185" s="288"/>
      <c r="ARP185" s="289"/>
      <c r="ARQ185" s="289"/>
      <c r="ARR185" s="289"/>
      <c r="ARS185" s="289"/>
      <c r="ART185" s="288"/>
      <c r="ARU185" s="288"/>
      <c r="ARV185" s="288"/>
      <c r="ARW185" s="288"/>
      <c r="ARX185" s="288"/>
      <c r="ARY185" s="288"/>
      <c r="ARZ185" s="288"/>
      <c r="ASA185" s="288"/>
      <c r="ASB185" s="288"/>
      <c r="ASC185" s="288"/>
      <c r="ASD185" s="288"/>
      <c r="ASE185" s="288"/>
      <c r="ASF185" s="213"/>
      <c r="ASG185" s="288"/>
      <c r="ASI185" s="289"/>
      <c r="ASJ185" s="289"/>
      <c r="ASK185" s="289"/>
      <c r="ASL185" s="289"/>
      <c r="ASM185" s="288"/>
      <c r="ASN185" s="288"/>
      <c r="ASO185" s="288"/>
      <c r="ASP185" s="288"/>
      <c r="ASQ185" s="288"/>
      <c r="ASR185" s="288"/>
      <c r="ASS185" s="288"/>
      <c r="AST185" s="288"/>
      <c r="ASU185" s="288"/>
      <c r="ASV185" s="288"/>
      <c r="ASW185" s="288"/>
      <c r="ASX185" s="288"/>
      <c r="ASY185" s="213"/>
      <c r="ASZ185" s="288"/>
      <c r="ATB185" s="289"/>
      <c r="ATC185" s="289"/>
      <c r="ATD185" s="289"/>
      <c r="ATE185" s="289"/>
      <c r="ATF185" s="288"/>
      <c r="ATG185" s="288"/>
      <c r="ATH185" s="288"/>
      <c r="ATI185" s="288"/>
      <c r="ATJ185" s="288"/>
      <c r="ATK185" s="288"/>
      <c r="ATL185" s="288"/>
      <c r="ATM185" s="288"/>
      <c r="ATN185" s="288"/>
      <c r="ATO185" s="288"/>
      <c r="ATP185" s="288"/>
      <c r="ATQ185" s="288"/>
      <c r="ATR185" s="213"/>
      <c r="ATS185" s="288"/>
      <c r="ATU185" s="289"/>
      <c r="ATV185" s="289"/>
      <c r="ATW185" s="289"/>
      <c r="ATX185" s="289"/>
      <c r="ATY185" s="288"/>
      <c r="ATZ185" s="288"/>
      <c r="AUA185" s="288"/>
      <c r="AUB185" s="288"/>
      <c r="AUC185" s="288"/>
      <c r="AUD185" s="288"/>
      <c r="AUE185" s="288"/>
      <c r="AUF185" s="288"/>
      <c r="AUG185" s="288"/>
      <c r="AUH185" s="288"/>
      <c r="AUI185" s="288"/>
      <c r="AUJ185" s="288"/>
      <c r="AUK185" s="213"/>
      <c r="AUL185" s="288"/>
      <c r="AUN185" s="289"/>
      <c r="AUO185" s="289"/>
      <c r="AUP185" s="289"/>
      <c r="AUQ185" s="289"/>
      <c r="AUR185" s="288"/>
      <c r="AUS185" s="288"/>
      <c r="AUT185" s="288"/>
      <c r="AUU185" s="288"/>
      <c r="AUV185" s="288"/>
      <c r="AUW185" s="288"/>
      <c r="AUX185" s="288"/>
      <c r="AUY185" s="288"/>
      <c r="AUZ185" s="288"/>
      <c r="AVA185" s="288"/>
      <c r="AVB185" s="288"/>
      <c r="AVC185" s="288"/>
      <c r="AVD185" s="213"/>
      <c r="AVE185" s="288"/>
      <c r="AVG185" s="289"/>
      <c r="AVH185" s="289"/>
      <c r="AVI185" s="289"/>
      <c r="AVJ185" s="289"/>
      <c r="AVK185" s="288"/>
      <c r="AVL185" s="288"/>
      <c r="AVM185" s="288"/>
      <c r="AVN185" s="288"/>
      <c r="AVO185" s="288"/>
      <c r="AVP185" s="288"/>
      <c r="AVQ185" s="288"/>
      <c r="AVR185" s="288"/>
      <c r="AVS185" s="288"/>
      <c r="AVT185" s="288"/>
      <c r="AVU185" s="288"/>
      <c r="AVV185" s="288"/>
      <c r="AVW185" s="213"/>
      <c r="AVX185" s="288"/>
      <c r="AVZ185" s="289"/>
      <c r="AWA185" s="289"/>
      <c r="AWB185" s="289"/>
      <c r="AWC185" s="289"/>
      <c r="AWD185" s="288"/>
      <c r="AWE185" s="288"/>
      <c r="AWF185" s="288"/>
      <c r="AWG185" s="288"/>
      <c r="AWH185" s="288"/>
      <c r="AWI185" s="288"/>
      <c r="AWJ185" s="288"/>
      <c r="AWK185" s="288"/>
      <c r="AWL185" s="288"/>
      <c r="AWM185" s="288"/>
      <c r="AWN185" s="288"/>
      <c r="AWO185" s="288"/>
      <c r="AWP185" s="213"/>
      <c r="AWQ185" s="288"/>
      <c r="AWS185" s="289"/>
      <c r="AWT185" s="289"/>
      <c r="AWU185" s="289"/>
      <c r="AWV185" s="289"/>
      <c r="AWW185" s="288"/>
      <c r="AWX185" s="288"/>
      <c r="AWY185" s="288"/>
      <c r="AWZ185" s="288"/>
      <c r="AXA185" s="288"/>
      <c r="AXB185" s="288"/>
      <c r="AXC185" s="288"/>
      <c r="AXD185" s="288"/>
      <c r="AXE185" s="288"/>
      <c r="AXF185" s="288"/>
      <c r="AXG185" s="288"/>
      <c r="AXH185" s="288"/>
      <c r="AXI185" s="213"/>
      <c r="AXJ185" s="288"/>
      <c r="AXL185" s="289"/>
      <c r="AXM185" s="289"/>
      <c r="AXN185" s="289"/>
      <c r="AXO185" s="289"/>
      <c r="AXP185" s="288"/>
      <c r="AXQ185" s="288"/>
      <c r="AXR185" s="288"/>
      <c r="AXS185" s="288"/>
      <c r="AXT185" s="288"/>
      <c r="AXU185" s="288"/>
      <c r="AXV185" s="288"/>
      <c r="AXW185" s="288"/>
      <c r="AXX185" s="288"/>
      <c r="AXY185" s="288"/>
      <c r="AXZ185" s="288"/>
      <c r="AYA185" s="288"/>
      <c r="AYB185" s="213"/>
      <c r="AYC185" s="288"/>
      <c r="AYE185" s="289"/>
      <c r="AYF185" s="289"/>
      <c r="AYG185" s="289"/>
      <c r="AYH185" s="289"/>
      <c r="AYI185" s="288"/>
      <c r="AYJ185" s="288"/>
      <c r="AYK185" s="288"/>
      <c r="AYL185" s="288"/>
      <c r="AYM185" s="288"/>
      <c r="AYN185" s="288"/>
      <c r="AYO185" s="288"/>
      <c r="AYP185" s="288"/>
      <c r="AYQ185" s="288"/>
      <c r="AYR185" s="288"/>
      <c r="AYS185" s="288"/>
      <c r="AYT185" s="288"/>
      <c r="AYU185" s="213"/>
      <c r="AYV185" s="288"/>
      <c r="AYX185" s="289"/>
      <c r="AYY185" s="289"/>
      <c r="AYZ185" s="289"/>
      <c r="AZA185" s="289"/>
      <c r="AZB185" s="288"/>
      <c r="AZC185" s="288"/>
      <c r="AZD185" s="288"/>
      <c r="AZE185" s="288"/>
      <c r="AZF185" s="288"/>
      <c r="AZG185" s="288"/>
      <c r="AZH185" s="288"/>
      <c r="AZI185" s="288"/>
      <c r="AZJ185" s="288"/>
      <c r="AZK185" s="288"/>
      <c r="AZL185" s="288"/>
      <c r="AZM185" s="288"/>
      <c r="AZN185" s="213"/>
      <c r="AZO185" s="288"/>
      <c r="AZQ185" s="289"/>
      <c r="AZR185" s="289"/>
      <c r="AZS185" s="289"/>
      <c r="AZT185" s="289"/>
      <c r="AZU185" s="288"/>
      <c r="AZV185" s="288"/>
      <c r="AZW185" s="288"/>
      <c r="AZX185" s="288"/>
      <c r="AZY185" s="288"/>
      <c r="AZZ185" s="288"/>
      <c r="BAA185" s="288"/>
      <c r="BAB185" s="288"/>
      <c r="BAC185" s="288"/>
      <c r="BAD185" s="288"/>
      <c r="BAE185" s="288"/>
      <c r="BAF185" s="288"/>
      <c r="BAG185" s="213"/>
      <c r="BAH185" s="288"/>
      <c r="BAJ185" s="289"/>
      <c r="BAK185" s="289"/>
      <c r="BAL185" s="289"/>
      <c r="BAM185" s="289"/>
      <c r="BAN185" s="288"/>
      <c r="BAO185" s="288"/>
      <c r="BAP185" s="288"/>
      <c r="BAQ185" s="288"/>
      <c r="BAR185" s="288"/>
      <c r="BAS185" s="288"/>
      <c r="BAT185" s="288"/>
      <c r="BAU185" s="288"/>
      <c r="BAV185" s="288"/>
      <c r="BAW185" s="288"/>
      <c r="BAX185" s="288"/>
      <c r="BAY185" s="288"/>
      <c r="BAZ185" s="213"/>
      <c r="BBA185" s="288"/>
      <c r="BBC185" s="289"/>
      <c r="BBD185" s="289"/>
      <c r="BBE185" s="289"/>
      <c r="BBF185" s="289"/>
      <c r="BBG185" s="288"/>
      <c r="BBH185" s="288"/>
      <c r="BBI185" s="288"/>
      <c r="BBJ185" s="288"/>
      <c r="BBK185" s="288"/>
      <c r="BBL185" s="288"/>
      <c r="BBM185" s="288"/>
      <c r="BBN185" s="288"/>
      <c r="BBO185" s="288"/>
      <c r="BBP185" s="288"/>
      <c r="BBQ185" s="288"/>
      <c r="BBR185" s="288"/>
      <c r="BBS185" s="213"/>
      <c r="BBT185" s="288"/>
      <c r="BBV185" s="289"/>
      <c r="BBW185" s="289"/>
      <c r="BBX185" s="289"/>
      <c r="BBY185" s="289"/>
      <c r="BBZ185" s="288"/>
      <c r="BCA185" s="288"/>
      <c r="BCB185" s="288"/>
      <c r="BCC185" s="288"/>
      <c r="BCD185" s="288"/>
      <c r="BCE185" s="288"/>
      <c r="BCF185" s="288"/>
      <c r="BCG185" s="288"/>
      <c r="BCH185" s="288"/>
      <c r="BCI185" s="288"/>
      <c r="BCJ185" s="288"/>
      <c r="BCK185" s="288"/>
      <c r="BCL185" s="213"/>
      <c r="BCM185" s="288"/>
      <c r="BCO185" s="289"/>
      <c r="BCP185" s="289"/>
      <c r="BCQ185" s="289"/>
      <c r="BCR185" s="289"/>
      <c r="BCS185" s="288"/>
      <c r="BCT185" s="288"/>
      <c r="BCU185" s="288"/>
      <c r="BCV185" s="288"/>
      <c r="BCW185" s="288"/>
      <c r="BCX185" s="288"/>
      <c r="BCY185" s="288"/>
      <c r="BCZ185" s="288"/>
      <c r="BDA185" s="288"/>
      <c r="BDB185" s="288"/>
      <c r="BDC185" s="288"/>
      <c r="BDD185" s="288"/>
      <c r="BDE185" s="213"/>
      <c r="BDF185" s="288"/>
      <c r="BDH185" s="289"/>
      <c r="BDI185" s="289"/>
      <c r="BDJ185" s="289"/>
      <c r="BDK185" s="289"/>
      <c r="BDL185" s="288"/>
      <c r="BDM185" s="288"/>
      <c r="BDN185" s="288"/>
      <c r="BDO185" s="288"/>
      <c r="BDP185" s="288"/>
      <c r="BDQ185" s="288"/>
      <c r="BDR185" s="288"/>
      <c r="BDS185" s="288"/>
      <c r="BDT185" s="288"/>
      <c r="BDU185" s="288"/>
      <c r="BDV185" s="288"/>
      <c r="BDW185" s="288"/>
      <c r="BDX185" s="213"/>
      <c r="BDY185" s="288"/>
      <c r="BEA185" s="289"/>
      <c r="BEB185" s="289"/>
      <c r="BEC185" s="289"/>
      <c r="BED185" s="289"/>
      <c r="BEE185" s="288"/>
      <c r="BEF185" s="288"/>
      <c r="BEG185" s="288"/>
      <c r="BEH185" s="288"/>
      <c r="BEI185" s="288"/>
      <c r="BEJ185" s="288"/>
      <c r="BEK185" s="288"/>
      <c r="BEL185" s="288"/>
      <c r="BEM185" s="288"/>
      <c r="BEN185" s="288"/>
      <c r="BEO185" s="288"/>
      <c r="BEP185" s="288"/>
      <c r="BEQ185" s="213"/>
      <c r="BER185" s="288"/>
      <c r="BET185" s="289"/>
      <c r="BEU185" s="289"/>
      <c r="BEV185" s="289"/>
      <c r="BEW185" s="289"/>
      <c r="BEX185" s="288"/>
      <c r="BEY185" s="288"/>
      <c r="BEZ185" s="288"/>
      <c r="BFA185" s="288"/>
      <c r="BFB185" s="288"/>
      <c r="BFC185" s="288"/>
      <c r="BFD185" s="288"/>
      <c r="BFE185" s="288"/>
      <c r="BFF185" s="288"/>
      <c r="BFG185" s="288"/>
      <c r="BFH185" s="288"/>
      <c r="BFI185" s="288"/>
      <c r="BFJ185" s="213"/>
      <c r="BFK185" s="288"/>
      <c r="BFM185" s="289"/>
      <c r="BFN185" s="289"/>
      <c r="BFO185" s="289"/>
      <c r="BFP185" s="289"/>
      <c r="BFQ185" s="288"/>
      <c r="BFR185" s="288"/>
      <c r="BFS185" s="288"/>
      <c r="BFT185" s="288"/>
      <c r="BFU185" s="288"/>
      <c r="BFV185" s="288"/>
      <c r="BFW185" s="288"/>
      <c r="BFX185" s="288"/>
      <c r="BFY185" s="288"/>
      <c r="BFZ185" s="288"/>
      <c r="BGA185" s="288"/>
      <c r="BGB185" s="288"/>
      <c r="BGC185" s="213"/>
      <c r="BGD185" s="288"/>
      <c r="BGF185" s="289"/>
      <c r="BGG185" s="289"/>
      <c r="BGH185" s="289"/>
      <c r="BGI185" s="289"/>
      <c r="BGJ185" s="288"/>
      <c r="BGK185" s="288"/>
      <c r="BGL185" s="288"/>
      <c r="BGM185" s="288"/>
      <c r="BGN185" s="288"/>
      <c r="BGO185" s="288"/>
      <c r="BGP185" s="288"/>
      <c r="BGQ185" s="288"/>
      <c r="BGR185" s="288"/>
      <c r="BGS185" s="288"/>
      <c r="BGT185" s="288"/>
      <c r="BGU185" s="288"/>
      <c r="BGV185" s="213"/>
      <c r="BGW185" s="288"/>
      <c r="BGY185" s="289"/>
      <c r="BGZ185" s="289"/>
      <c r="BHA185" s="289"/>
      <c r="BHB185" s="289"/>
      <c r="BHC185" s="288"/>
      <c r="BHD185" s="288"/>
      <c r="BHE185" s="288"/>
      <c r="BHF185" s="288"/>
      <c r="BHG185" s="288"/>
      <c r="BHH185" s="288"/>
      <c r="BHI185" s="288"/>
      <c r="BHJ185" s="288"/>
      <c r="BHK185" s="288"/>
      <c r="BHL185" s="288"/>
      <c r="BHM185" s="288"/>
      <c r="BHN185" s="288"/>
      <c r="BHO185" s="213"/>
      <c r="BHP185" s="288"/>
      <c r="BHR185" s="289"/>
      <c r="BHS185" s="289"/>
      <c r="BHT185" s="289"/>
      <c r="BHU185" s="289"/>
      <c r="BHV185" s="288"/>
      <c r="BHW185" s="288"/>
      <c r="BHX185" s="288"/>
      <c r="BHY185" s="288"/>
      <c r="BHZ185" s="288"/>
      <c r="BIA185" s="288"/>
      <c r="BIB185" s="288"/>
      <c r="BIC185" s="288"/>
      <c r="BID185" s="288"/>
      <c r="BIE185" s="288"/>
      <c r="BIF185" s="288"/>
      <c r="BIG185" s="288"/>
      <c r="BIH185" s="213"/>
      <c r="BII185" s="288"/>
      <c r="BIK185" s="289"/>
      <c r="BIL185" s="289"/>
      <c r="BIM185" s="289"/>
      <c r="BIN185" s="289"/>
      <c r="BIO185" s="288"/>
      <c r="BIP185" s="288"/>
      <c r="BIQ185" s="288"/>
      <c r="BIR185" s="288"/>
      <c r="BIS185" s="288"/>
      <c r="BIT185" s="288"/>
      <c r="BIU185" s="288"/>
      <c r="BIV185" s="288"/>
      <c r="BIW185" s="288"/>
      <c r="BIX185" s="288"/>
      <c r="BIY185" s="288"/>
      <c r="BIZ185" s="288"/>
      <c r="BJA185" s="213"/>
      <c r="BJB185" s="288"/>
      <c r="BJD185" s="289"/>
      <c r="BJE185" s="289"/>
      <c r="BJF185" s="289"/>
      <c r="BJG185" s="289"/>
      <c r="BJH185" s="288"/>
      <c r="BJI185" s="288"/>
      <c r="BJJ185" s="288"/>
      <c r="BJK185" s="288"/>
      <c r="BJL185" s="288"/>
      <c r="BJM185" s="288"/>
      <c r="BJN185" s="288"/>
      <c r="BJO185" s="288"/>
      <c r="BJP185" s="288"/>
      <c r="BJQ185" s="288"/>
      <c r="BJR185" s="288"/>
      <c r="BJS185" s="288"/>
      <c r="BJT185" s="213"/>
      <c r="BJU185" s="288"/>
      <c r="BJW185" s="289"/>
      <c r="BJX185" s="289"/>
      <c r="BJY185" s="289"/>
      <c r="BJZ185" s="289"/>
      <c r="BKA185" s="288"/>
      <c r="BKB185" s="288"/>
      <c r="BKC185" s="288"/>
      <c r="BKD185" s="288"/>
      <c r="BKE185" s="288"/>
      <c r="BKF185" s="288"/>
      <c r="BKG185" s="288"/>
      <c r="BKH185" s="288"/>
      <c r="BKI185" s="288"/>
      <c r="BKJ185" s="288"/>
      <c r="BKK185" s="288"/>
      <c r="BKL185" s="288"/>
      <c r="BKM185" s="213"/>
      <c r="BKN185" s="288"/>
      <c r="BKP185" s="289"/>
      <c r="BKQ185" s="289"/>
      <c r="BKR185" s="289"/>
      <c r="BKS185" s="289"/>
      <c r="BKT185" s="288"/>
      <c r="BKU185" s="288"/>
      <c r="BKV185" s="288"/>
      <c r="BKW185" s="288"/>
      <c r="BKX185" s="288"/>
      <c r="BKY185" s="288"/>
      <c r="BKZ185" s="288"/>
      <c r="BLA185" s="288"/>
      <c r="BLB185" s="288"/>
      <c r="BLC185" s="288"/>
      <c r="BLD185" s="288"/>
      <c r="BLE185" s="288"/>
      <c r="BLF185" s="213"/>
      <c r="BLG185" s="288"/>
      <c r="BLI185" s="289"/>
      <c r="BLJ185" s="289"/>
      <c r="BLK185" s="289"/>
      <c r="BLL185" s="289"/>
      <c r="BLM185" s="288"/>
      <c r="BLN185" s="288"/>
      <c r="BLO185" s="288"/>
      <c r="BLP185" s="288"/>
      <c r="BLQ185" s="288"/>
      <c r="BLR185" s="288"/>
      <c r="BLS185" s="288"/>
      <c r="BLT185" s="288"/>
      <c r="BLU185" s="288"/>
      <c r="BLV185" s="288"/>
      <c r="BLW185" s="288"/>
      <c r="BLX185" s="288"/>
      <c r="BLY185" s="213"/>
      <c r="BLZ185" s="288"/>
      <c r="BMB185" s="289"/>
      <c r="BMC185" s="289"/>
      <c r="BMD185" s="289"/>
      <c r="BME185" s="289"/>
      <c r="BMF185" s="288"/>
      <c r="BMG185" s="288"/>
      <c r="BMH185" s="288"/>
      <c r="BMI185" s="288"/>
      <c r="BMJ185" s="288"/>
      <c r="BMK185" s="288"/>
      <c r="BML185" s="288"/>
      <c r="BMM185" s="288"/>
      <c r="BMN185" s="288"/>
      <c r="BMO185" s="288"/>
      <c r="BMP185" s="288"/>
      <c r="BMQ185" s="288"/>
      <c r="BMR185" s="213"/>
      <c r="BMS185" s="288"/>
      <c r="BMU185" s="289"/>
      <c r="BMV185" s="289"/>
      <c r="BMW185" s="289"/>
      <c r="BMX185" s="289"/>
      <c r="BMY185" s="288"/>
      <c r="BMZ185" s="288"/>
      <c r="BNA185" s="288"/>
      <c r="BNB185" s="288"/>
      <c r="BNC185" s="288"/>
      <c r="BND185" s="288"/>
      <c r="BNE185" s="288"/>
      <c r="BNF185" s="288"/>
      <c r="BNG185" s="288"/>
      <c r="BNH185" s="288"/>
      <c r="BNI185" s="288"/>
      <c r="BNJ185" s="288"/>
      <c r="BNK185" s="213"/>
      <c r="BNL185" s="288"/>
      <c r="BNN185" s="289"/>
      <c r="BNO185" s="289"/>
      <c r="BNP185" s="289"/>
      <c r="BNQ185" s="289"/>
      <c r="BNR185" s="288"/>
      <c r="BNS185" s="288"/>
      <c r="BNT185" s="288"/>
      <c r="BNU185" s="288"/>
      <c r="BNV185" s="288"/>
      <c r="BNW185" s="288"/>
      <c r="BNX185" s="288"/>
      <c r="BNY185" s="288"/>
      <c r="BNZ185" s="288"/>
      <c r="BOA185" s="288"/>
      <c r="BOB185" s="288"/>
      <c r="BOC185" s="288"/>
      <c r="BOD185" s="213"/>
      <c r="BOE185" s="288"/>
      <c r="BOG185" s="289"/>
      <c r="BOH185" s="289"/>
      <c r="BOI185" s="289"/>
      <c r="BOJ185" s="289"/>
      <c r="BOK185" s="288"/>
      <c r="BOL185" s="288"/>
      <c r="BOM185" s="288"/>
      <c r="BON185" s="288"/>
      <c r="BOO185" s="288"/>
      <c r="BOP185" s="288"/>
      <c r="BOQ185" s="288"/>
      <c r="BOR185" s="288"/>
      <c r="BOS185" s="288"/>
      <c r="BOT185" s="288"/>
      <c r="BOU185" s="288"/>
      <c r="BOV185" s="288"/>
      <c r="BOW185" s="213"/>
      <c r="BOX185" s="288"/>
      <c r="BOZ185" s="289"/>
      <c r="BPA185" s="289"/>
      <c r="BPB185" s="289"/>
      <c r="BPC185" s="289"/>
      <c r="BPD185" s="288"/>
      <c r="BPE185" s="288"/>
      <c r="BPF185" s="288"/>
      <c r="BPG185" s="288"/>
      <c r="BPH185" s="288"/>
      <c r="BPI185" s="288"/>
      <c r="BPJ185" s="288"/>
      <c r="BPK185" s="288"/>
      <c r="BPL185" s="288"/>
      <c r="BPM185" s="288"/>
      <c r="BPN185" s="288"/>
      <c r="BPO185" s="288"/>
      <c r="BPP185" s="213"/>
      <c r="BPQ185" s="288"/>
      <c r="BPS185" s="289"/>
      <c r="BPT185" s="289"/>
      <c r="BPU185" s="289"/>
      <c r="BPV185" s="289"/>
      <c r="BPW185" s="288"/>
      <c r="BPX185" s="288"/>
      <c r="BPY185" s="288"/>
      <c r="BPZ185" s="288"/>
      <c r="BQA185" s="288"/>
      <c r="BQB185" s="288"/>
      <c r="BQC185" s="288"/>
      <c r="BQD185" s="288"/>
      <c r="BQE185" s="288"/>
      <c r="BQF185" s="288"/>
      <c r="BQG185" s="288"/>
      <c r="BQH185" s="288"/>
      <c r="BQI185" s="213"/>
      <c r="BQJ185" s="288"/>
      <c r="BQL185" s="289"/>
      <c r="BQM185" s="289"/>
      <c r="BQN185" s="289"/>
      <c r="BQO185" s="289"/>
      <c r="BQP185" s="288"/>
      <c r="BQQ185" s="288"/>
      <c r="BQR185" s="288"/>
      <c r="BQS185" s="288"/>
      <c r="BQT185" s="288"/>
      <c r="BQU185" s="288"/>
      <c r="BQV185" s="288"/>
      <c r="BQW185" s="288"/>
      <c r="BQX185" s="288"/>
      <c r="BQY185" s="288"/>
      <c r="BQZ185" s="288"/>
      <c r="BRA185" s="288"/>
      <c r="BRB185" s="213"/>
      <c r="BRC185" s="288"/>
      <c r="BRE185" s="289"/>
      <c r="BRF185" s="289"/>
      <c r="BRG185" s="289"/>
      <c r="BRH185" s="289"/>
      <c r="BRI185" s="288"/>
      <c r="BRJ185" s="288"/>
      <c r="BRK185" s="288"/>
      <c r="BRL185" s="288"/>
      <c r="BRM185" s="288"/>
      <c r="BRN185" s="288"/>
      <c r="BRO185" s="288"/>
      <c r="BRP185" s="288"/>
      <c r="BRQ185" s="288"/>
      <c r="BRR185" s="288"/>
      <c r="BRS185" s="288"/>
      <c r="BRT185" s="288"/>
      <c r="BRU185" s="213"/>
      <c r="BRV185" s="288"/>
      <c r="BRX185" s="289"/>
      <c r="BRY185" s="289"/>
      <c r="BRZ185" s="289"/>
      <c r="BSA185" s="289"/>
      <c r="BSB185" s="288"/>
      <c r="BSC185" s="288"/>
      <c r="BSD185" s="288"/>
      <c r="BSE185" s="288"/>
      <c r="BSF185" s="288"/>
      <c r="BSG185" s="288"/>
      <c r="BSH185" s="288"/>
      <c r="BSI185" s="288"/>
      <c r="BSJ185" s="288"/>
      <c r="BSK185" s="288"/>
      <c r="BSL185" s="288"/>
      <c r="BSM185" s="288"/>
      <c r="BSN185" s="213"/>
      <c r="BSO185" s="288"/>
      <c r="BSQ185" s="289"/>
      <c r="BSR185" s="289"/>
      <c r="BSS185" s="289"/>
      <c r="BST185" s="289"/>
      <c r="BSU185" s="288"/>
      <c r="BSV185" s="288"/>
      <c r="BSW185" s="288"/>
      <c r="BSX185" s="288"/>
      <c r="BSY185" s="288"/>
      <c r="BSZ185" s="288"/>
      <c r="BTA185" s="288"/>
      <c r="BTB185" s="288"/>
      <c r="BTC185" s="288"/>
      <c r="BTD185" s="288"/>
      <c r="BTE185" s="288"/>
      <c r="BTF185" s="288"/>
      <c r="BTG185" s="213"/>
      <c r="BTH185" s="288"/>
      <c r="BTJ185" s="289"/>
      <c r="BTK185" s="289"/>
      <c r="BTL185" s="289"/>
      <c r="BTM185" s="289"/>
      <c r="BTN185" s="288"/>
      <c r="BTO185" s="288"/>
      <c r="BTP185" s="288"/>
      <c r="BTQ185" s="288"/>
      <c r="BTR185" s="288"/>
      <c r="BTS185" s="288"/>
      <c r="BTT185" s="288"/>
      <c r="BTU185" s="288"/>
      <c r="BTV185" s="288"/>
      <c r="BTW185" s="288"/>
      <c r="BTX185" s="288"/>
      <c r="BTY185" s="288"/>
      <c r="BTZ185" s="213"/>
      <c r="BUA185" s="288"/>
      <c r="BUC185" s="289"/>
      <c r="BUD185" s="289"/>
      <c r="BUE185" s="289"/>
      <c r="BUF185" s="289"/>
      <c r="BUG185" s="288"/>
      <c r="BUH185" s="288"/>
      <c r="BUI185" s="288"/>
      <c r="BUJ185" s="288"/>
      <c r="BUK185" s="288"/>
      <c r="BUL185" s="288"/>
      <c r="BUM185" s="288"/>
      <c r="BUN185" s="288"/>
      <c r="BUO185" s="288"/>
      <c r="BUP185" s="288"/>
      <c r="BUQ185" s="288"/>
      <c r="BUR185" s="288"/>
      <c r="BUS185" s="213"/>
      <c r="BUT185" s="288"/>
      <c r="BUV185" s="289"/>
      <c r="BUW185" s="289"/>
      <c r="BUX185" s="289"/>
      <c r="BUY185" s="289"/>
      <c r="BUZ185" s="288"/>
      <c r="BVA185" s="288"/>
      <c r="BVB185" s="288"/>
      <c r="BVC185" s="288"/>
      <c r="BVD185" s="288"/>
      <c r="BVE185" s="288"/>
      <c r="BVF185" s="288"/>
      <c r="BVG185" s="288"/>
      <c r="BVH185" s="288"/>
      <c r="BVI185" s="288"/>
      <c r="BVJ185" s="288"/>
      <c r="BVK185" s="288"/>
      <c r="BVL185" s="213"/>
      <c r="BVM185" s="288"/>
      <c r="BVO185" s="289"/>
      <c r="BVP185" s="289"/>
      <c r="BVQ185" s="289"/>
      <c r="BVR185" s="289"/>
      <c r="BVS185" s="288"/>
      <c r="BVT185" s="288"/>
      <c r="BVU185" s="288"/>
      <c r="BVV185" s="288"/>
      <c r="BVW185" s="288"/>
      <c r="BVX185" s="288"/>
      <c r="BVY185" s="288"/>
      <c r="BVZ185" s="288"/>
      <c r="BWA185" s="288"/>
      <c r="BWB185" s="288"/>
      <c r="BWC185" s="288"/>
      <c r="BWD185" s="288"/>
      <c r="BWE185" s="213"/>
      <c r="BWF185" s="288"/>
      <c r="BWH185" s="289"/>
      <c r="BWI185" s="289"/>
      <c r="BWJ185" s="289"/>
      <c r="BWK185" s="289"/>
      <c r="BWL185" s="288"/>
      <c r="BWM185" s="288"/>
      <c r="BWN185" s="288"/>
      <c r="BWO185" s="288"/>
      <c r="BWP185" s="288"/>
      <c r="BWQ185" s="288"/>
      <c r="BWR185" s="288"/>
      <c r="BWS185" s="288"/>
      <c r="BWT185" s="288"/>
      <c r="BWU185" s="288"/>
      <c r="BWV185" s="288"/>
      <c r="BWW185" s="288"/>
      <c r="BWX185" s="213"/>
      <c r="BWY185" s="288"/>
      <c r="BXA185" s="289"/>
      <c r="BXB185" s="289"/>
      <c r="BXC185" s="289"/>
      <c r="BXD185" s="289"/>
      <c r="BXE185" s="288"/>
      <c r="BXF185" s="288"/>
      <c r="BXG185" s="288"/>
      <c r="BXH185" s="288"/>
      <c r="BXI185" s="288"/>
      <c r="BXJ185" s="288"/>
      <c r="BXK185" s="288"/>
      <c r="BXL185" s="288"/>
      <c r="BXM185" s="288"/>
      <c r="BXN185" s="288"/>
      <c r="BXO185" s="288"/>
      <c r="BXP185" s="288"/>
      <c r="BXQ185" s="213"/>
      <c r="BXR185" s="288"/>
      <c r="BXT185" s="289"/>
      <c r="BXU185" s="289"/>
      <c r="BXV185" s="289"/>
      <c r="BXW185" s="289"/>
      <c r="BXX185" s="288"/>
      <c r="BXY185" s="288"/>
      <c r="BXZ185" s="288"/>
      <c r="BYA185" s="288"/>
      <c r="BYB185" s="288"/>
      <c r="BYC185" s="288"/>
      <c r="BYD185" s="288"/>
      <c r="BYE185" s="288"/>
      <c r="BYF185" s="288"/>
      <c r="BYG185" s="288"/>
      <c r="BYH185" s="288"/>
      <c r="BYI185" s="288"/>
      <c r="BYJ185" s="213"/>
      <c r="BYK185" s="288"/>
      <c r="BYM185" s="289"/>
      <c r="BYN185" s="289"/>
      <c r="BYO185" s="289"/>
      <c r="BYP185" s="289"/>
      <c r="BYQ185" s="288"/>
      <c r="BYR185" s="288"/>
      <c r="BYS185" s="288"/>
      <c r="BYT185" s="288"/>
      <c r="BYU185" s="288"/>
      <c r="BYV185" s="288"/>
      <c r="BYW185" s="288"/>
      <c r="BYX185" s="288"/>
      <c r="BYY185" s="288"/>
      <c r="BYZ185" s="288"/>
      <c r="BZA185" s="288"/>
      <c r="BZB185" s="288"/>
      <c r="BZC185" s="213"/>
      <c r="BZD185" s="288"/>
      <c r="BZF185" s="289"/>
      <c r="BZG185" s="289"/>
      <c r="BZH185" s="289"/>
      <c r="BZI185" s="289"/>
      <c r="BZJ185" s="288"/>
      <c r="BZK185" s="288"/>
      <c r="BZL185" s="288"/>
      <c r="BZM185" s="288"/>
      <c r="BZN185" s="288"/>
      <c r="BZO185" s="288"/>
      <c r="BZP185" s="288"/>
      <c r="BZQ185" s="288"/>
      <c r="BZR185" s="288"/>
      <c r="BZS185" s="288"/>
      <c r="BZT185" s="288"/>
      <c r="BZU185" s="288"/>
      <c r="BZV185" s="213"/>
      <c r="BZW185" s="288"/>
      <c r="BZY185" s="289"/>
      <c r="BZZ185" s="289"/>
      <c r="CAA185" s="289"/>
      <c r="CAB185" s="289"/>
      <c r="CAC185" s="288"/>
      <c r="CAD185" s="288"/>
      <c r="CAE185" s="288"/>
      <c r="CAF185" s="288"/>
      <c r="CAG185" s="288"/>
      <c r="CAH185" s="288"/>
      <c r="CAI185" s="288"/>
      <c r="CAJ185" s="288"/>
      <c r="CAK185" s="288"/>
      <c r="CAL185" s="288"/>
      <c r="CAM185" s="288"/>
      <c r="CAN185" s="288"/>
      <c r="CAO185" s="213"/>
      <c r="CAP185" s="288"/>
      <c r="CAR185" s="289"/>
      <c r="CAS185" s="289"/>
      <c r="CAT185" s="289"/>
      <c r="CAU185" s="289"/>
      <c r="CAV185" s="288"/>
      <c r="CAW185" s="288"/>
      <c r="CAX185" s="288"/>
      <c r="CAY185" s="288"/>
      <c r="CAZ185" s="288"/>
      <c r="CBA185" s="288"/>
      <c r="CBB185" s="288"/>
      <c r="CBC185" s="288"/>
      <c r="CBD185" s="288"/>
      <c r="CBE185" s="288"/>
      <c r="CBF185" s="288"/>
      <c r="CBG185" s="288"/>
      <c r="CBH185" s="213"/>
      <c r="CBI185" s="288"/>
      <c r="CBK185" s="289"/>
      <c r="CBL185" s="289"/>
      <c r="CBM185" s="289"/>
      <c r="CBN185" s="289"/>
      <c r="CBO185" s="288"/>
      <c r="CBP185" s="288"/>
      <c r="CBQ185" s="288"/>
      <c r="CBR185" s="288"/>
      <c r="CBS185" s="288"/>
      <c r="CBT185" s="288"/>
      <c r="CBU185" s="288"/>
      <c r="CBV185" s="288"/>
      <c r="CBW185" s="288"/>
      <c r="CBX185" s="288"/>
      <c r="CBY185" s="288"/>
      <c r="CBZ185" s="288"/>
      <c r="CCA185" s="213"/>
      <c r="CCB185" s="288"/>
      <c r="CCD185" s="289"/>
      <c r="CCE185" s="289"/>
      <c r="CCF185" s="289"/>
      <c r="CCG185" s="289"/>
      <c r="CCH185" s="288"/>
      <c r="CCI185" s="288"/>
      <c r="CCJ185" s="288"/>
      <c r="CCK185" s="288"/>
      <c r="CCL185" s="288"/>
      <c r="CCM185" s="288"/>
      <c r="CCN185" s="288"/>
      <c r="CCO185" s="288"/>
      <c r="CCP185" s="288"/>
      <c r="CCQ185" s="288"/>
      <c r="CCR185" s="288"/>
      <c r="CCS185" s="288"/>
      <c r="CCT185" s="213"/>
      <c r="CCU185" s="288"/>
      <c r="CCW185" s="289"/>
      <c r="CCX185" s="289"/>
      <c r="CCY185" s="289"/>
      <c r="CCZ185" s="289"/>
      <c r="CDA185" s="288"/>
      <c r="CDB185" s="288"/>
      <c r="CDC185" s="288"/>
      <c r="CDD185" s="288"/>
      <c r="CDE185" s="288"/>
      <c r="CDF185" s="288"/>
      <c r="CDG185" s="288"/>
      <c r="CDH185" s="288"/>
      <c r="CDI185" s="288"/>
      <c r="CDJ185" s="288"/>
      <c r="CDK185" s="288"/>
      <c r="CDL185" s="288"/>
      <c r="CDM185" s="213"/>
      <c r="CDN185" s="288"/>
      <c r="CDP185" s="289"/>
      <c r="CDQ185" s="289"/>
      <c r="CDR185" s="289"/>
      <c r="CDS185" s="289"/>
      <c r="CDT185" s="288"/>
      <c r="CDU185" s="288"/>
      <c r="CDV185" s="288"/>
      <c r="CDW185" s="288"/>
      <c r="CDX185" s="288"/>
      <c r="CDY185" s="288"/>
      <c r="CDZ185" s="288"/>
      <c r="CEA185" s="288"/>
      <c r="CEB185" s="288"/>
      <c r="CEC185" s="288"/>
      <c r="CED185" s="288"/>
      <c r="CEE185" s="288"/>
      <c r="CEF185" s="213"/>
      <c r="CEG185" s="288"/>
      <c r="CEI185" s="289"/>
      <c r="CEJ185" s="289"/>
      <c r="CEK185" s="289"/>
      <c r="CEL185" s="289"/>
      <c r="CEM185" s="288"/>
      <c r="CEN185" s="288"/>
      <c r="CEO185" s="288"/>
      <c r="CEP185" s="288"/>
      <c r="CEQ185" s="288"/>
      <c r="CER185" s="288"/>
      <c r="CES185" s="288"/>
      <c r="CET185" s="288"/>
      <c r="CEU185" s="288"/>
      <c r="CEV185" s="288"/>
      <c r="CEW185" s="288"/>
      <c r="CEX185" s="288"/>
      <c r="CEY185" s="213"/>
      <c r="CEZ185" s="288"/>
      <c r="CFB185" s="289"/>
      <c r="CFC185" s="289"/>
      <c r="CFD185" s="289"/>
      <c r="CFE185" s="289"/>
      <c r="CFF185" s="288"/>
      <c r="CFG185" s="288"/>
      <c r="CFH185" s="288"/>
      <c r="CFI185" s="288"/>
      <c r="CFJ185" s="288"/>
      <c r="CFK185" s="288"/>
      <c r="CFL185" s="288"/>
      <c r="CFM185" s="288"/>
      <c r="CFN185" s="288"/>
      <c r="CFO185" s="288"/>
      <c r="CFP185" s="288"/>
      <c r="CFQ185" s="288"/>
      <c r="CFR185" s="213"/>
      <c r="CFS185" s="288"/>
      <c r="CFU185" s="289"/>
      <c r="CFV185" s="289"/>
      <c r="CFW185" s="289"/>
      <c r="CFX185" s="289"/>
      <c r="CFY185" s="288"/>
      <c r="CFZ185" s="288"/>
      <c r="CGA185" s="288"/>
      <c r="CGB185" s="288"/>
      <c r="CGC185" s="288"/>
      <c r="CGD185" s="288"/>
      <c r="CGE185" s="288"/>
      <c r="CGF185" s="288"/>
      <c r="CGG185" s="288"/>
      <c r="CGH185" s="288"/>
      <c r="CGI185" s="288"/>
      <c r="CGJ185" s="288"/>
      <c r="CGK185" s="213"/>
      <c r="CGL185" s="288"/>
      <c r="CGN185" s="289"/>
      <c r="CGO185" s="289"/>
      <c r="CGP185" s="289"/>
      <c r="CGQ185" s="289"/>
      <c r="CGR185" s="288"/>
      <c r="CGS185" s="288"/>
      <c r="CGT185" s="288"/>
      <c r="CGU185" s="288"/>
      <c r="CGV185" s="288"/>
      <c r="CGW185" s="288"/>
      <c r="CGX185" s="288"/>
      <c r="CGY185" s="288"/>
      <c r="CGZ185" s="288"/>
      <c r="CHA185" s="288"/>
      <c r="CHB185" s="288"/>
      <c r="CHC185" s="288"/>
      <c r="CHD185" s="213"/>
      <c r="CHE185" s="288"/>
      <c r="CHG185" s="289"/>
      <c r="CHH185" s="289"/>
      <c r="CHI185" s="289"/>
      <c r="CHJ185" s="289"/>
      <c r="CHK185" s="288"/>
      <c r="CHL185" s="288"/>
      <c r="CHM185" s="288"/>
      <c r="CHN185" s="288"/>
      <c r="CHO185" s="288"/>
      <c r="CHP185" s="288"/>
      <c r="CHQ185" s="288"/>
      <c r="CHR185" s="288"/>
      <c r="CHS185" s="288"/>
      <c r="CHT185" s="288"/>
      <c r="CHU185" s="288"/>
      <c r="CHV185" s="288"/>
      <c r="CHW185" s="213"/>
      <c r="CHX185" s="288"/>
      <c r="CHZ185" s="289"/>
      <c r="CIA185" s="289"/>
      <c r="CIB185" s="289"/>
      <c r="CIC185" s="289"/>
      <c r="CID185" s="288"/>
      <c r="CIE185" s="288"/>
      <c r="CIF185" s="288"/>
      <c r="CIG185" s="288"/>
      <c r="CIH185" s="288"/>
      <c r="CII185" s="288"/>
      <c r="CIJ185" s="288"/>
      <c r="CIK185" s="288"/>
      <c r="CIL185" s="288"/>
      <c r="CIM185" s="288"/>
      <c r="CIN185" s="288"/>
      <c r="CIO185" s="288"/>
      <c r="CIP185" s="213"/>
      <c r="CIQ185" s="288"/>
      <c r="CIS185" s="289"/>
      <c r="CIT185" s="289"/>
      <c r="CIU185" s="289"/>
      <c r="CIV185" s="289"/>
      <c r="CIW185" s="288"/>
      <c r="CIX185" s="288"/>
      <c r="CIY185" s="288"/>
      <c r="CIZ185" s="288"/>
      <c r="CJA185" s="288"/>
      <c r="CJB185" s="288"/>
      <c r="CJC185" s="288"/>
      <c r="CJD185" s="288"/>
      <c r="CJE185" s="288"/>
      <c r="CJF185" s="288"/>
      <c r="CJG185" s="288"/>
      <c r="CJH185" s="288"/>
      <c r="CJI185" s="213"/>
      <c r="CJJ185" s="288"/>
      <c r="CJL185" s="289"/>
      <c r="CJM185" s="289"/>
      <c r="CJN185" s="289"/>
      <c r="CJO185" s="289"/>
      <c r="CJP185" s="288"/>
      <c r="CJQ185" s="288"/>
      <c r="CJR185" s="288"/>
      <c r="CJS185" s="288"/>
      <c r="CJT185" s="288"/>
      <c r="CJU185" s="288"/>
      <c r="CJV185" s="288"/>
      <c r="CJW185" s="288"/>
      <c r="CJX185" s="288"/>
      <c r="CJY185" s="288"/>
      <c r="CJZ185" s="288"/>
      <c r="CKA185" s="288"/>
      <c r="CKB185" s="213"/>
      <c r="CKC185" s="288"/>
      <c r="CKE185" s="289"/>
      <c r="CKF185" s="289"/>
      <c r="CKG185" s="289"/>
      <c r="CKH185" s="289"/>
      <c r="CKI185" s="288"/>
      <c r="CKJ185" s="288"/>
      <c r="CKK185" s="288"/>
      <c r="CKL185" s="288"/>
      <c r="CKM185" s="288"/>
      <c r="CKN185" s="288"/>
      <c r="CKO185" s="288"/>
      <c r="CKP185" s="288"/>
      <c r="CKQ185" s="288"/>
      <c r="CKR185" s="288"/>
      <c r="CKS185" s="288"/>
      <c r="CKT185" s="288"/>
      <c r="CKU185" s="213"/>
      <c r="CKV185" s="288"/>
      <c r="CKX185" s="289"/>
      <c r="CKY185" s="289"/>
      <c r="CKZ185" s="289"/>
      <c r="CLA185" s="289"/>
      <c r="CLB185" s="288"/>
      <c r="CLC185" s="288"/>
      <c r="CLD185" s="288"/>
      <c r="CLE185" s="288"/>
      <c r="CLF185" s="288"/>
      <c r="CLG185" s="288"/>
      <c r="CLH185" s="288"/>
      <c r="CLI185" s="288"/>
      <c r="CLJ185" s="288"/>
      <c r="CLK185" s="288"/>
      <c r="CLL185" s="288"/>
      <c r="CLM185" s="288"/>
      <c r="CLN185" s="213"/>
      <c r="CLO185" s="288"/>
      <c r="CLQ185" s="289"/>
      <c r="CLR185" s="289"/>
      <c r="CLS185" s="289"/>
      <c r="CLT185" s="289"/>
      <c r="CLU185" s="288"/>
      <c r="CLV185" s="288"/>
      <c r="CLW185" s="288"/>
      <c r="CLX185" s="288"/>
      <c r="CLY185" s="288"/>
      <c r="CLZ185" s="288"/>
      <c r="CMA185" s="288"/>
      <c r="CMB185" s="288"/>
      <c r="CMC185" s="288"/>
      <c r="CMD185" s="288"/>
      <c r="CME185" s="288"/>
      <c r="CMF185" s="288"/>
      <c r="CMG185" s="213"/>
      <c r="CMH185" s="288"/>
      <c r="CMJ185" s="289"/>
      <c r="CMK185" s="289"/>
      <c r="CML185" s="289"/>
      <c r="CMM185" s="289"/>
      <c r="CMN185" s="288"/>
      <c r="CMO185" s="288"/>
      <c r="CMP185" s="288"/>
      <c r="CMQ185" s="288"/>
      <c r="CMR185" s="288"/>
      <c r="CMS185" s="288"/>
      <c r="CMT185" s="288"/>
      <c r="CMU185" s="288"/>
      <c r="CMV185" s="288"/>
      <c r="CMW185" s="288"/>
      <c r="CMX185" s="288"/>
      <c r="CMY185" s="288"/>
      <c r="CMZ185" s="213"/>
      <c r="CNA185" s="288"/>
      <c r="CNC185" s="289"/>
      <c r="CND185" s="289"/>
      <c r="CNE185" s="289"/>
      <c r="CNF185" s="289"/>
      <c r="CNG185" s="288"/>
      <c r="CNH185" s="288"/>
      <c r="CNI185" s="288"/>
      <c r="CNJ185" s="288"/>
      <c r="CNK185" s="288"/>
      <c r="CNL185" s="288"/>
      <c r="CNM185" s="288"/>
      <c r="CNN185" s="288"/>
      <c r="CNO185" s="288"/>
      <c r="CNP185" s="288"/>
      <c r="CNQ185" s="288"/>
      <c r="CNR185" s="288"/>
      <c r="CNS185" s="213"/>
      <c r="CNT185" s="288"/>
      <c r="CNV185" s="289"/>
      <c r="CNW185" s="289"/>
      <c r="CNX185" s="289"/>
      <c r="CNY185" s="289"/>
      <c r="CNZ185" s="288"/>
      <c r="COA185" s="288"/>
      <c r="COB185" s="288"/>
      <c r="COC185" s="288"/>
      <c r="COD185" s="288"/>
      <c r="COE185" s="288"/>
      <c r="COF185" s="288"/>
      <c r="COG185" s="288"/>
      <c r="COH185" s="288"/>
      <c r="COI185" s="288"/>
      <c r="COJ185" s="288"/>
      <c r="COK185" s="288"/>
      <c r="COL185" s="213"/>
      <c r="COM185" s="288"/>
      <c r="COO185" s="289"/>
      <c r="COP185" s="289"/>
      <c r="COQ185" s="289"/>
      <c r="COR185" s="289"/>
      <c r="COS185" s="288"/>
      <c r="COT185" s="288"/>
      <c r="COU185" s="288"/>
      <c r="COV185" s="288"/>
      <c r="COW185" s="288"/>
      <c r="COX185" s="288"/>
      <c r="COY185" s="288"/>
      <c r="COZ185" s="288"/>
      <c r="CPA185" s="288"/>
      <c r="CPB185" s="288"/>
      <c r="CPC185" s="288"/>
      <c r="CPD185" s="288"/>
      <c r="CPE185" s="213"/>
      <c r="CPF185" s="288"/>
      <c r="CPH185" s="289"/>
      <c r="CPI185" s="289"/>
      <c r="CPJ185" s="289"/>
      <c r="CPK185" s="289"/>
      <c r="CPL185" s="288"/>
      <c r="CPM185" s="288"/>
      <c r="CPN185" s="288"/>
      <c r="CPO185" s="288"/>
      <c r="CPP185" s="288"/>
      <c r="CPQ185" s="288"/>
      <c r="CPR185" s="288"/>
      <c r="CPS185" s="288"/>
      <c r="CPT185" s="288"/>
      <c r="CPU185" s="288"/>
      <c r="CPV185" s="288"/>
      <c r="CPW185" s="288"/>
      <c r="CPX185" s="213"/>
      <c r="CPY185" s="288"/>
      <c r="CQA185" s="289"/>
      <c r="CQB185" s="289"/>
      <c r="CQC185" s="289"/>
      <c r="CQD185" s="289"/>
      <c r="CQE185" s="288"/>
      <c r="CQF185" s="288"/>
      <c r="CQG185" s="288"/>
      <c r="CQH185" s="288"/>
      <c r="CQI185" s="288"/>
      <c r="CQJ185" s="288"/>
      <c r="CQK185" s="288"/>
      <c r="CQL185" s="288"/>
      <c r="CQM185" s="288"/>
      <c r="CQN185" s="288"/>
      <c r="CQO185" s="288"/>
      <c r="CQP185" s="288"/>
      <c r="CQQ185" s="213"/>
      <c r="CQR185" s="288"/>
      <c r="CQT185" s="289"/>
      <c r="CQU185" s="289"/>
      <c r="CQV185" s="289"/>
      <c r="CQW185" s="289"/>
      <c r="CQX185" s="288"/>
      <c r="CQY185" s="288"/>
      <c r="CQZ185" s="288"/>
      <c r="CRA185" s="288"/>
      <c r="CRB185" s="288"/>
      <c r="CRC185" s="288"/>
      <c r="CRD185" s="288"/>
      <c r="CRE185" s="288"/>
      <c r="CRF185" s="288"/>
      <c r="CRG185" s="288"/>
      <c r="CRH185" s="288"/>
      <c r="CRI185" s="288"/>
      <c r="CRJ185" s="213"/>
      <c r="CRK185" s="288"/>
      <c r="CRM185" s="289"/>
      <c r="CRN185" s="289"/>
      <c r="CRO185" s="289"/>
      <c r="CRP185" s="289"/>
      <c r="CRQ185" s="288"/>
      <c r="CRR185" s="288"/>
      <c r="CRS185" s="288"/>
      <c r="CRT185" s="288"/>
      <c r="CRU185" s="288"/>
      <c r="CRV185" s="288"/>
      <c r="CRW185" s="288"/>
      <c r="CRX185" s="288"/>
      <c r="CRY185" s="288"/>
      <c r="CRZ185" s="288"/>
      <c r="CSA185" s="288"/>
      <c r="CSB185" s="288"/>
      <c r="CSC185" s="213"/>
      <c r="CSD185" s="288"/>
      <c r="CSF185" s="289"/>
      <c r="CSG185" s="289"/>
      <c r="CSH185" s="289"/>
      <c r="CSI185" s="289"/>
      <c r="CSJ185" s="288"/>
      <c r="CSK185" s="288"/>
      <c r="CSL185" s="288"/>
      <c r="CSM185" s="288"/>
      <c r="CSN185" s="288"/>
      <c r="CSO185" s="288"/>
      <c r="CSP185" s="288"/>
      <c r="CSQ185" s="288"/>
      <c r="CSR185" s="288"/>
      <c r="CSS185" s="288"/>
      <c r="CST185" s="288"/>
      <c r="CSU185" s="288"/>
      <c r="CSV185" s="213"/>
      <c r="CSW185" s="288"/>
      <c r="CSY185" s="289"/>
      <c r="CSZ185" s="289"/>
      <c r="CTA185" s="289"/>
      <c r="CTB185" s="289"/>
      <c r="CTC185" s="288"/>
      <c r="CTD185" s="288"/>
      <c r="CTE185" s="288"/>
      <c r="CTF185" s="288"/>
      <c r="CTG185" s="288"/>
      <c r="CTH185" s="288"/>
      <c r="CTI185" s="288"/>
      <c r="CTJ185" s="288"/>
      <c r="CTK185" s="288"/>
      <c r="CTL185" s="288"/>
      <c r="CTM185" s="288"/>
      <c r="CTN185" s="288"/>
      <c r="CTO185" s="213"/>
      <c r="CTP185" s="288"/>
      <c r="CTR185" s="289"/>
      <c r="CTS185" s="289"/>
      <c r="CTT185" s="289"/>
      <c r="CTU185" s="289"/>
      <c r="CTV185" s="288"/>
      <c r="CTW185" s="288"/>
      <c r="CTX185" s="288"/>
      <c r="CTY185" s="288"/>
      <c r="CTZ185" s="288"/>
      <c r="CUA185" s="288"/>
      <c r="CUB185" s="288"/>
      <c r="CUC185" s="288"/>
      <c r="CUD185" s="288"/>
      <c r="CUE185" s="288"/>
      <c r="CUF185" s="288"/>
      <c r="CUG185" s="288"/>
      <c r="CUH185" s="213"/>
      <c r="CUI185" s="288"/>
      <c r="CUK185" s="289"/>
      <c r="CUL185" s="289"/>
      <c r="CUM185" s="289"/>
      <c r="CUN185" s="289"/>
      <c r="CUO185" s="288"/>
      <c r="CUP185" s="288"/>
      <c r="CUQ185" s="288"/>
      <c r="CUR185" s="288"/>
      <c r="CUS185" s="288"/>
      <c r="CUT185" s="288"/>
      <c r="CUU185" s="288"/>
      <c r="CUV185" s="288"/>
      <c r="CUW185" s="288"/>
      <c r="CUX185" s="288"/>
      <c r="CUY185" s="288"/>
      <c r="CUZ185" s="288"/>
      <c r="CVA185" s="213"/>
      <c r="CVB185" s="288"/>
      <c r="CVD185" s="289"/>
      <c r="CVE185" s="289"/>
      <c r="CVF185" s="289"/>
      <c r="CVG185" s="289"/>
      <c r="CVH185" s="288"/>
      <c r="CVI185" s="288"/>
      <c r="CVJ185" s="288"/>
      <c r="CVK185" s="288"/>
      <c r="CVL185" s="288"/>
      <c r="CVM185" s="288"/>
      <c r="CVN185" s="288"/>
      <c r="CVO185" s="288"/>
      <c r="CVP185" s="288"/>
      <c r="CVQ185" s="288"/>
      <c r="CVR185" s="288"/>
      <c r="CVS185" s="288"/>
      <c r="CVT185" s="213"/>
      <c r="CVU185" s="288"/>
      <c r="CVW185" s="289"/>
      <c r="CVX185" s="289"/>
      <c r="CVY185" s="289"/>
      <c r="CVZ185" s="289"/>
      <c r="CWA185" s="288"/>
      <c r="CWB185" s="288"/>
      <c r="CWC185" s="288"/>
      <c r="CWD185" s="288"/>
      <c r="CWE185" s="288"/>
      <c r="CWF185" s="288"/>
      <c r="CWG185" s="288"/>
      <c r="CWH185" s="288"/>
      <c r="CWI185" s="288"/>
      <c r="CWJ185" s="288"/>
      <c r="CWK185" s="288"/>
      <c r="CWL185" s="288"/>
      <c r="CWM185" s="213"/>
      <c r="CWN185" s="288"/>
      <c r="CWP185" s="289"/>
      <c r="CWQ185" s="289"/>
      <c r="CWR185" s="289"/>
      <c r="CWS185" s="289"/>
      <c r="CWT185" s="288"/>
      <c r="CWU185" s="288"/>
      <c r="CWV185" s="288"/>
      <c r="CWW185" s="288"/>
      <c r="CWX185" s="288"/>
      <c r="CWY185" s="288"/>
      <c r="CWZ185" s="288"/>
      <c r="CXA185" s="288"/>
      <c r="CXB185" s="288"/>
      <c r="CXC185" s="288"/>
      <c r="CXD185" s="288"/>
      <c r="CXE185" s="288"/>
      <c r="CXF185" s="213"/>
      <c r="CXG185" s="288"/>
      <c r="CXI185" s="289"/>
      <c r="CXJ185" s="289"/>
      <c r="CXK185" s="289"/>
      <c r="CXL185" s="289"/>
      <c r="CXM185" s="288"/>
      <c r="CXN185" s="288"/>
      <c r="CXO185" s="288"/>
      <c r="CXP185" s="288"/>
      <c r="CXQ185" s="288"/>
      <c r="CXR185" s="288"/>
      <c r="CXS185" s="288"/>
      <c r="CXT185" s="288"/>
      <c r="CXU185" s="288"/>
      <c r="CXV185" s="288"/>
      <c r="CXW185" s="288"/>
      <c r="CXX185" s="288"/>
      <c r="CXY185" s="213"/>
      <c r="CXZ185" s="288"/>
      <c r="CYB185" s="289"/>
      <c r="CYC185" s="289"/>
      <c r="CYD185" s="289"/>
      <c r="CYE185" s="289"/>
      <c r="CYF185" s="288"/>
      <c r="CYG185" s="288"/>
      <c r="CYH185" s="288"/>
      <c r="CYI185" s="288"/>
      <c r="CYJ185" s="288"/>
      <c r="CYK185" s="288"/>
      <c r="CYL185" s="288"/>
      <c r="CYM185" s="288"/>
      <c r="CYN185" s="288"/>
      <c r="CYO185" s="288"/>
      <c r="CYP185" s="288"/>
      <c r="CYQ185" s="288"/>
      <c r="CYR185" s="213"/>
      <c r="CYS185" s="288"/>
      <c r="CYU185" s="289"/>
      <c r="CYV185" s="289"/>
      <c r="CYW185" s="289"/>
      <c r="CYX185" s="289"/>
      <c r="CYY185" s="288"/>
      <c r="CYZ185" s="288"/>
      <c r="CZA185" s="288"/>
      <c r="CZB185" s="288"/>
      <c r="CZC185" s="288"/>
      <c r="CZD185" s="288"/>
      <c r="CZE185" s="288"/>
      <c r="CZF185" s="288"/>
      <c r="CZG185" s="288"/>
      <c r="CZH185" s="288"/>
      <c r="CZI185" s="288"/>
      <c r="CZJ185" s="288"/>
      <c r="CZK185" s="213"/>
      <c r="CZL185" s="288"/>
      <c r="CZN185" s="289"/>
      <c r="CZO185" s="289"/>
      <c r="CZP185" s="289"/>
      <c r="CZQ185" s="289"/>
      <c r="CZR185" s="288"/>
      <c r="CZS185" s="288"/>
      <c r="CZT185" s="288"/>
      <c r="CZU185" s="288"/>
      <c r="CZV185" s="288"/>
      <c r="CZW185" s="288"/>
      <c r="CZX185" s="288"/>
      <c r="CZY185" s="288"/>
      <c r="CZZ185" s="288"/>
      <c r="DAA185" s="288"/>
      <c r="DAB185" s="288"/>
      <c r="DAC185" s="288"/>
      <c r="DAD185" s="213"/>
      <c r="DAE185" s="288"/>
      <c r="DAG185" s="289"/>
      <c r="DAH185" s="289"/>
      <c r="DAI185" s="289"/>
      <c r="DAJ185" s="289"/>
      <c r="DAK185" s="288"/>
      <c r="DAL185" s="288"/>
      <c r="DAM185" s="288"/>
      <c r="DAN185" s="288"/>
      <c r="DAO185" s="288"/>
      <c r="DAP185" s="288"/>
      <c r="DAQ185" s="288"/>
      <c r="DAR185" s="288"/>
      <c r="DAS185" s="288"/>
      <c r="DAT185" s="288"/>
      <c r="DAU185" s="288"/>
      <c r="DAV185" s="288"/>
      <c r="DAW185" s="213"/>
      <c r="DAX185" s="288"/>
      <c r="DAZ185" s="289"/>
      <c r="DBA185" s="289"/>
      <c r="DBB185" s="289"/>
      <c r="DBC185" s="289"/>
      <c r="DBD185" s="288"/>
      <c r="DBE185" s="288"/>
      <c r="DBF185" s="288"/>
      <c r="DBG185" s="288"/>
      <c r="DBH185" s="288"/>
      <c r="DBI185" s="288"/>
      <c r="DBJ185" s="288"/>
      <c r="DBK185" s="288"/>
      <c r="DBL185" s="288"/>
      <c r="DBM185" s="288"/>
      <c r="DBN185" s="288"/>
      <c r="DBO185" s="288"/>
      <c r="DBP185" s="213"/>
      <c r="DBQ185" s="288"/>
      <c r="DBS185" s="289"/>
      <c r="DBT185" s="289"/>
      <c r="DBU185" s="289"/>
      <c r="DBV185" s="289"/>
      <c r="DBW185" s="288"/>
      <c r="DBX185" s="288"/>
      <c r="DBY185" s="288"/>
      <c r="DBZ185" s="288"/>
      <c r="DCA185" s="288"/>
      <c r="DCB185" s="288"/>
      <c r="DCC185" s="288"/>
      <c r="DCD185" s="288"/>
      <c r="DCE185" s="288"/>
      <c r="DCF185" s="288"/>
      <c r="DCG185" s="288"/>
      <c r="DCH185" s="288"/>
      <c r="DCI185" s="213"/>
      <c r="DCJ185" s="288"/>
      <c r="DCL185" s="289"/>
      <c r="DCM185" s="289"/>
      <c r="DCN185" s="289"/>
      <c r="DCO185" s="289"/>
      <c r="DCP185" s="288"/>
      <c r="DCQ185" s="288"/>
      <c r="DCR185" s="288"/>
      <c r="DCS185" s="288"/>
      <c r="DCT185" s="288"/>
      <c r="DCU185" s="288"/>
      <c r="DCV185" s="288"/>
      <c r="DCW185" s="288"/>
      <c r="DCX185" s="288"/>
      <c r="DCY185" s="288"/>
      <c r="DCZ185" s="288"/>
      <c r="DDA185" s="288"/>
      <c r="DDB185" s="213"/>
      <c r="DDC185" s="288"/>
      <c r="DDE185" s="289"/>
      <c r="DDF185" s="289"/>
      <c r="DDG185" s="289"/>
      <c r="DDH185" s="289"/>
      <c r="DDI185" s="288"/>
      <c r="DDJ185" s="288"/>
      <c r="DDK185" s="288"/>
      <c r="DDL185" s="288"/>
      <c r="DDM185" s="288"/>
      <c r="DDN185" s="288"/>
      <c r="DDO185" s="288"/>
      <c r="DDP185" s="288"/>
      <c r="DDQ185" s="288"/>
      <c r="DDR185" s="288"/>
      <c r="DDS185" s="288"/>
      <c r="DDT185" s="288"/>
      <c r="DDU185" s="213"/>
      <c r="DDV185" s="288"/>
      <c r="DDX185" s="289"/>
      <c r="DDY185" s="289"/>
      <c r="DDZ185" s="289"/>
      <c r="DEA185" s="289"/>
      <c r="DEB185" s="288"/>
      <c r="DEC185" s="288"/>
      <c r="DED185" s="288"/>
      <c r="DEE185" s="288"/>
      <c r="DEF185" s="288"/>
      <c r="DEG185" s="288"/>
      <c r="DEH185" s="288"/>
      <c r="DEI185" s="288"/>
      <c r="DEJ185" s="288"/>
      <c r="DEK185" s="288"/>
      <c r="DEL185" s="288"/>
      <c r="DEM185" s="288"/>
      <c r="DEN185" s="213"/>
      <c r="DEO185" s="288"/>
      <c r="DEQ185" s="289"/>
      <c r="DER185" s="289"/>
      <c r="DES185" s="289"/>
      <c r="DET185" s="289"/>
      <c r="DEU185" s="288"/>
      <c r="DEV185" s="288"/>
      <c r="DEW185" s="288"/>
      <c r="DEX185" s="288"/>
      <c r="DEY185" s="288"/>
      <c r="DEZ185" s="288"/>
      <c r="DFA185" s="288"/>
      <c r="DFB185" s="288"/>
      <c r="DFC185" s="288"/>
      <c r="DFD185" s="288"/>
      <c r="DFE185" s="288"/>
      <c r="DFF185" s="288"/>
      <c r="DFG185" s="213"/>
      <c r="DFH185" s="288"/>
      <c r="DFJ185" s="289"/>
      <c r="DFK185" s="289"/>
      <c r="DFL185" s="289"/>
      <c r="DFM185" s="289"/>
      <c r="DFN185" s="288"/>
      <c r="DFO185" s="288"/>
      <c r="DFP185" s="288"/>
      <c r="DFQ185" s="288"/>
      <c r="DFR185" s="288"/>
      <c r="DFS185" s="288"/>
      <c r="DFT185" s="288"/>
      <c r="DFU185" s="288"/>
      <c r="DFV185" s="288"/>
      <c r="DFW185" s="288"/>
      <c r="DFX185" s="288"/>
      <c r="DFY185" s="288"/>
      <c r="DFZ185" s="213"/>
      <c r="DGA185" s="288"/>
      <c r="DGC185" s="289"/>
      <c r="DGD185" s="289"/>
      <c r="DGE185" s="289"/>
      <c r="DGF185" s="289"/>
      <c r="DGG185" s="288"/>
      <c r="DGH185" s="288"/>
      <c r="DGI185" s="288"/>
      <c r="DGJ185" s="288"/>
      <c r="DGK185" s="288"/>
      <c r="DGL185" s="288"/>
      <c r="DGM185" s="288"/>
      <c r="DGN185" s="288"/>
      <c r="DGO185" s="288"/>
      <c r="DGP185" s="288"/>
      <c r="DGQ185" s="288"/>
      <c r="DGR185" s="288"/>
      <c r="DGS185" s="213"/>
      <c r="DGT185" s="288"/>
      <c r="DGV185" s="289"/>
      <c r="DGW185" s="289"/>
      <c r="DGX185" s="289"/>
      <c r="DGY185" s="289"/>
      <c r="DGZ185" s="288"/>
      <c r="DHA185" s="288"/>
      <c r="DHB185" s="288"/>
      <c r="DHC185" s="288"/>
      <c r="DHD185" s="288"/>
      <c r="DHE185" s="288"/>
      <c r="DHF185" s="288"/>
      <c r="DHG185" s="288"/>
      <c r="DHH185" s="288"/>
      <c r="DHI185" s="288"/>
      <c r="DHJ185" s="288"/>
      <c r="DHK185" s="288"/>
      <c r="DHL185" s="213"/>
      <c r="DHM185" s="288"/>
      <c r="DHO185" s="289"/>
      <c r="DHP185" s="289"/>
      <c r="DHQ185" s="289"/>
      <c r="DHR185" s="289"/>
      <c r="DHS185" s="288"/>
      <c r="DHT185" s="288"/>
      <c r="DHU185" s="288"/>
      <c r="DHV185" s="288"/>
      <c r="DHW185" s="288"/>
      <c r="DHX185" s="288"/>
      <c r="DHY185" s="288"/>
      <c r="DHZ185" s="288"/>
      <c r="DIA185" s="288"/>
      <c r="DIB185" s="288"/>
      <c r="DIC185" s="288"/>
      <c r="DID185" s="288"/>
      <c r="DIE185" s="213"/>
      <c r="DIF185" s="288"/>
      <c r="DIH185" s="289"/>
      <c r="DII185" s="289"/>
      <c r="DIJ185" s="289"/>
      <c r="DIK185" s="289"/>
      <c r="DIL185" s="288"/>
      <c r="DIM185" s="288"/>
      <c r="DIN185" s="288"/>
      <c r="DIO185" s="288"/>
      <c r="DIP185" s="288"/>
      <c r="DIQ185" s="288"/>
      <c r="DIR185" s="288"/>
      <c r="DIS185" s="288"/>
      <c r="DIT185" s="288"/>
      <c r="DIU185" s="288"/>
      <c r="DIV185" s="288"/>
      <c r="DIW185" s="288"/>
      <c r="DIX185" s="213"/>
      <c r="DIY185" s="288"/>
      <c r="DJA185" s="289"/>
      <c r="DJB185" s="289"/>
      <c r="DJC185" s="289"/>
      <c r="DJD185" s="289"/>
      <c r="DJE185" s="288"/>
      <c r="DJF185" s="288"/>
      <c r="DJG185" s="288"/>
      <c r="DJH185" s="288"/>
      <c r="DJI185" s="288"/>
      <c r="DJJ185" s="288"/>
      <c r="DJK185" s="288"/>
      <c r="DJL185" s="288"/>
      <c r="DJM185" s="288"/>
      <c r="DJN185" s="288"/>
      <c r="DJO185" s="288"/>
      <c r="DJP185" s="288"/>
      <c r="DJQ185" s="213"/>
      <c r="DJR185" s="288"/>
      <c r="DJT185" s="289"/>
      <c r="DJU185" s="289"/>
      <c r="DJV185" s="289"/>
      <c r="DJW185" s="289"/>
      <c r="DJX185" s="288"/>
      <c r="DJY185" s="288"/>
      <c r="DJZ185" s="288"/>
      <c r="DKA185" s="288"/>
      <c r="DKB185" s="288"/>
      <c r="DKC185" s="288"/>
      <c r="DKD185" s="288"/>
      <c r="DKE185" s="288"/>
      <c r="DKF185" s="288"/>
      <c r="DKG185" s="288"/>
      <c r="DKH185" s="288"/>
      <c r="DKI185" s="288"/>
      <c r="DKJ185" s="213"/>
      <c r="DKK185" s="288"/>
      <c r="DKM185" s="289"/>
      <c r="DKN185" s="289"/>
      <c r="DKO185" s="289"/>
      <c r="DKP185" s="289"/>
      <c r="DKQ185" s="288"/>
      <c r="DKR185" s="288"/>
      <c r="DKS185" s="288"/>
      <c r="DKT185" s="288"/>
      <c r="DKU185" s="288"/>
      <c r="DKV185" s="288"/>
      <c r="DKW185" s="288"/>
      <c r="DKX185" s="288"/>
      <c r="DKY185" s="288"/>
      <c r="DKZ185" s="288"/>
      <c r="DLA185" s="288"/>
      <c r="DLB185" s="288"/>
      <c r="DLC185" s="213"/>
      <c r="DLD185" s="288"/>
      <c r="DLF185" s="289"/>
      <c r="DLG185" s="289"/>
      <c r="DLH185" s="289"/>
      <c r="DLI185" s="289"/>
      <c r="DLJ185" s="288"/>
      <c r="DLK185" s="288"/>
      <c r="DLL185" s="288"/>
      <c r="DLM185" s="288"/>
      <c r="DLN185" s="288"/>
      <c r="DLO185" s="288"/>
      <c r="DLP185" s="288"/>
      <c r="DLQ185" s="288"/>
      <c r="DLR185" s="288"/>
      <c r="DLS185" s="288"/>
      <c r="DLT185" s="288"/>
      <c r="DLU185" s="288"/>
      <c r="DLV185" s="213"/>
      <c r="DLW185" s="288"/>
      <c r="DLY185" s="289"/>
      <c r="DLZ185" s="289"/>
      <c r="DMA185" s="289"/>
      <c r="DMB185" s="289"/>
      <c r="DMC185" s="288"/>
      <c r="DMD185" s="288"/>
      <c r="DME185" s="288"/>
      <c r="DMF185" s="288"/>
      <c r="DMG185" s="288"/>
      <c r="DMH185" s="288"/>
      <c r="DMI185" s="288"/>
      <c r="DMJ185" s="288"/>
      <c r="DMK185" s="288"/>
      <c r="DML185" s="288"/>
      <c r="DMM185" s="288"/>
      <c r="DMN185" s="288"/>
      <c r="DMO185" s="213"/>
      <c r="DMP185" s="288"/>
      <c r="DMR185" s="289"/>
      <c r="DMS185" s="289"/>
      <c r="DMT185" s="289"/>
      <c r="DMU185" s="289"/>
      <c r="DMV185" s="288"/>
      <c r="DMW185" s="288"/>
      <c r="DMX185" s="288"/>
      <c r="DMY185" s="288"/>
      <c r="DMZ185" s="288"/>
      <c r="DNA185" s="288"/>
      <c r="DNB185" s="288"/>
      <c r="DNC185" s="288"/>
      <c r="DND185" s="288"/>
      <c r="DNE185" s="288"/>
      <c r="DNF185" s="288"/>
      <c r="DNG185" s="288"/>
      <c r="DNH185" s="213"/>
      <c r="DNI185" s="288"/>
      <c r="DNK185" s="289"/>
      <c r="DNL185" s="289"/>
      <c r="DNM185" s="289"/>
      <c r="DNN185" s="289"/>
      <c r="DNO185" s="288"/>
      <c r="DNP185" s="288"/>
      <c r="DNQ185" s="288"/>
      <c r="DNR185" s="288"/>
      <c r="DNS185" s="288"/>
      <c r="DNT185" s="288"/>
      <c r="DNU185" s="288"/>
      <c r="DNV185" s="288"/>
      <c r="DNW185" s="288"/>
      <c r="DNX185" s="288"/>
      <c r="DNY185" s="288"/>
      <c r="DNZ185" s="288"/>
      <c r="DOA185" s="213"/>
      <c r="DOB185" s="288"/>
      <c r="DOD185" s="289"/>
      <c r="DOE185" s="289"/>
      <c r="DOF185" s="289"/>
      <c r="DOG185" s="289"/>
      <c r="DOH185" s="288"/>
      <c r="DOI185" s="288"/>
      <c r="DOJ185" s="288"/>
      <c r="DOK185" s="288"/>
      <c r="DOL185" s="288"/>
      <c r="DOM185" s="288"/>
      <c r="DON185" s="288"/>
      <c r="DOO185" s="288"/>
      <c r="DOP185" s="288"/>
      <c r="DOQ185" s="288"/>
      <c r="DOR185" s="288"/>
      <c r="DOS185" s="288"/>
      <c r="DOT185" s="213"/>
      <c r="DOU185" s="288"/>
      <c r="DOW185" s="289"/>
      <c r="DOX185" s="289"/>
      <c r="DOY185" s="289"/>
      <c r="DOZ185" s="289"/>
      <c r="DPA185" s="288"/>
      <c r="DPB185" s="288"/>
      <c r="DPC185" s="288"/>
      <c r="DPD185" s="288"/>
      <c r="DPE185" s="288"/>
      <c r="DPF185" s="288"/>
      <c r="DPG185" s="288"/>
      <c r="DPH185" s="288"/>
      <c r="DPI185" s="288"/>
      <c r="DPJ185" s="288"/>
      <c r="DPK185" s="288"/>
      <c r="DPL185" s="288"/>
      <c r="DPM185" s="213"/>
      <c r="DPN185" s="288"/>
      <c r="DPP185" s="289"/>
      <c r="DPQ185" s="289"/>
      <c r="DPR185" s="289"/>
      <c r="DPS185" s="289"/>
      <c r="DPT185" s="288"/>
      <c r="DPU185" s="288"/>
      <c r="DPV185" s="288"/>
      <c r="DPW185" s="288"/>
      <c r="DPX185" s="288"/>
      <c r="DPY185" s="288"/>
      <c r="DPZ185" s="288"/>
      <c r="DQA185" s="288"/>
      <c r="DQB185" s="288"/>
      <c r="DQC185" s="288"/>
      <c r="DQD185" s="288"/>
      <c r="DQE185" s="288"/>
      <c r="DQF185" s="213"/>
      <c r="DQG185" s="288"/>
      <c r="DQI185" s="289"/>
      <c r="DQJ185" s="289"/>
      <c r="DQK185" s="289"/>
      <c r="DQL185" s="289"/>
      <c r="DQM185" s="288"/>
      <c r="DQN185" s="288"/>
      <c r="DQO185" s="288"/>
      <c r="DQP185" s="288"/>
      <c r="DQQ185" s="288"/>
      <c r="DQR185" s="288"/>
      <c r="DQS185" s="288"/>
      <c r="DQT185" s="288"/>
      <c r="DQU185" s="288"/>
      <c r="DQV185" s="288"/>
      <c r="DQW185" s="288"/>
      <c r="DQX185" s="288"/>
      <c r="DQY185" s="213"/>
      <c r="DQZ185" s="288"/>
      <c r="DRB185" s="289"/>
      <c r="DRC185" s="289"/>
      <c r="DRD185" s="289"/>
      <c r="DRE185" s="289"/>
      <c r="DRF185" s="288"/>
      <c r="DRG185" s="288"/>
      <c r="DRH185" s="288"/>
      <c r="DRI185" s="288"/>
      <c r="DRJ185" s="288"/>
      <c r="DRK185" s="288"/>
      <c r="DRL185" s="288"/>
      <c r="DRM185" s="288"/>
      <c r="DRN185" s="288"/>
      <c r="DRO185" s="288"/>
      <c r="DRP185" s="288"/>
      <c r="DRQ185" s="288"/>
      <c r="DRR185" s="213"/>
      <c r="DRS185" s="288"/>
      <c r="DRU185" s="289"/>
      <c r="DRV185" s="289"/>
      <c r="DRW185" s="289"/>
      <c r="DRX185" s="289"/>
      <c r="DRY185" s="288"/>
      <c r="DRZ185" s="288"/>
      <c r="DSA185" s="288"/>
      <c r="DSB185" s="288"/>
      <c r="DSC185" s="288"/>
      <c r="DSD185" s="288"/>
      <c r="DSE185" s="288"/>
      <c r="DSF185" s="288"/>
      <c r="DSG185" s="288"/>
      <c r="DSH185" s="288"/>
      <c r="DSI185" s="288"/>
      <c r="DSJ185" s="288"/>
      <c r="DSK185" s="213"/>
      <c r="DSL185" s="288"/>
      <c r="DSN185" s="289"/>
      <c r="DSO185" s="289"/>
      <c r="DSP185" s="289"/>
      <c r="DSQ185" s="289"/>
      <c r="DSR185" s="288"/>
      <c r="DSS185" s="288"/>
      <c r="DST185" s="288"/>
      <c r="DSU185" s="288"/>
      <c r="DSV185" s="288"/>
      <c r="DSW185" s="288"/>
      <c r="DSX185" s="288"/>
      <c r="DSY185" s="288"/>
      <c r="DSZ185" s="288"/>
      <c r="DTA185" s="288"/>
      <c r="DTB185" s="288"/>
      <c r="DTC185" s="288"/>
      <c r="DTD185" s="213"/>
      <c r="DTE185" s="288"/>
      <c r="DTG185" s="289"/>
      <c r="DTH185" s="289"/>
      <c r="DTI185" s="289"/>
      <c r="DTJ185" s="289"/>
      <c r="DTK185" s="288"/>
      <c r="DTL185" s="288"/>
      <c r="DTM185" s="288"/>
      <c r="DTN185" s="288"/>
      <c r="DTO185" s="288"/>
      <c r="DTP185" s="288"/>
      <c r="DTQ185" s="288"/>
      <c r="DTR185" s="288"/>
      <c r="DTS185" s="288"/>
      <c r="DTT185" s="288"/>
      <c r="DTU185" s="288"/>
      <c r="DTV185" s="288"/>
      <c r="DTW185" s="213"/>
      <c r="DTX185" s="288"/>
      <c r="DTZ185" s="289"/>
      <c r="DUA185" s="289"/>
      <c r="DUB185" s="289"/>
      <c r="DUC185" s="289"/>
      <c r="DUD185" s="288"/>
      <c r="DUE185" s="288"/>
      <c r="DUF185" s="288"/>
      <c r="DUG185" s="288"/>
      <c r="DUH185" s="288"/>
      <c r="DUI185" s="288"/>
      <c r="DUJ185" s="288"/>
      <c r="DUK185" s="288"/>
      <c r="DUL185" s="288"/>
      <c r="DUM185" s="288"/>
      <c r="DUN185" s="288"/>
      <c r="DUO185" s="288"/>
      <c r="DUP185" s="213"/>
      <c r="DUQ185" s="288"/>
      <c r="DUS185" s="289"/>
      <c r="DUT185" s="289"/>
      <c r="DUU185" s="289"/>
      <c r="DUV185" s="289"/>
      <c r="DUW185" s="288"/>
      <c r="DUX185" s="288"/>
      <c r="DUY185" s="288"/>
      <c r="DUZ185" s="288"/>
      <c r="DVA185" s="288"/>
      <c r="DVB185" s="288"/>
      <c r="DVC185" s="288"/>
      <c r="DVD185" s="288"/>
      <c r="DVE185" s="288"/>
      <c r="DVF185" s="288"/>
      <c r="DVG185" s="288"/>
      <c r="DVH185" s="288"/>
      <c r="DVI185" s="213"/>
      <c r="DVJ185" s="288"/>
      <c r="DVL185" s="289"/>
      <c r="DVM185" s="289"/>
      <c r="DVN185" s="289"/>
      <c r="DVO185" s="289"/>
      <c r="DVP185" s="288"/>
      <c r="DVQ185" s="288"/>
      <c r="DVR185" s="288"/>
      <c r="DVS185" s="288"/>
      <c r="DVT185" s="288"/>
      <c r="DVU185" s="288"/>
      <c r="DVV185" s="288"/>
      <c r="DVW185" s="288"/>
      <c r="DVX185" s="288"/>
      <c r="DVY185" s="288"/>
      <c r="DVZ185" s="288"/>
      <c r="DWA185" s="288"/>
      <c r="DWB185" s="213"/>
      <c r="DWC185" s="288"/>
      <c r="DWE185" s="289"/>
      <c r="DWF185" s="289"/>
      <c r="DWG185" s="289"/>
      <c r="DWH185" s="289"/>
      <c r="DWI185" s="288"/>
      <c r="DWJ185" s="288"/>
      <c r="DWK185" s="288"/>
      <c r="DWL185" s="288"/>
      <c r="DWM185" s="288"/>
      <c r="DWN185" s="288"/>
      <c r="DWO185" s="288"/>
      <c r="DWP185" s="288"/>
      <c r="DWQ185" s="288"/>
      <c r="DWR185" s="288"/>
      <c r="DWS185" s="288"/>
      <c r="DWT185" s="288"/>
      <c r="DWU185" s="213"/>
      <c r="DWV185" s="288"/>
      <c r="DWX185" s="289"/>
      <c r="DWY185" s="289"/>
      <c r="DWZ185" s="289"/>
      <c r="DXA185" s="289"/>
      <c r="DXB185" s="288"/>
      <c r="DXC185" s="288"/>
      <c r="DXD185" s="288"/>
      <c r="DXE185" s="288"/>
      <c r="DXF185" s="288"/>
      <c r="DXG185" s="288"/>
      <c r="DXH185" s="288"/>
      <c r="DXI185" s="288"/>
      <c r="DXJ185" s="288"/>
      <c r="DXK185" s="288"/>
      <c r="DXL185" s="288"/>
      <c r="DXM185" s="288"/>
      <c r="DXN185" s="213"/>
      <c r="DXO185" s="288"/>
      <c r="DXQ185" s="289"/>
      <c r="DXR185" s="289"/>
      <c r="DXS185" s="289"/>
      <c r="DXT185" s="289"/>
      <c r="DXU185" s="288"/>
      <c r="DXV185" s="288"/>
      <c r="DXW185" s="288"/>
      <c r="DXX185" s="288"/>
      <c r="DXY185" s="288"/>
      <c r="DXZ185" s="288"/>
      <c r="DYA185" s="288"/>
      <c r="DYB185" s="288"/>
      <c r="DYC185" s="288"/>
      <c r="DYD185" s="288"/>
      <c r="DYE185" s="288"/>
      <c r="DYF185" s="288"/>
      <c r="DYG185" s="213"/>
      <c r="DYH185" s="288"/>
      <c r="DYJ185" s="289"/>
      <c r="DYK185" s="289"/>
      <c r="DYL185" s="289"/>
      <c r="DYM185" s="289"/>
      <c r="DYN185" s="288"/>
      <c r="DYO185" s="288"/>
      <c r="DYP185" s="288"/>
      <c r="DYQ185" s="288"/>
      <c r="DYR185" s="288"/>
      <c r="DYS185" s="288"/>
      <c r="DYT185" s="288"/>
      <c r="DYU185" s="288"/>
      <c r="DYV185" s="288"/>
      <c r="DYW185" s="288"/>
      <c r="DYX185" s="288"/>
      <c r="DYY185" s="288"/>
      <c r="DYZ185" s="213"/>
      <c r="DZA185" s="288"/>
      <c r="DZC185" s="289"/>
      <c r="DZD185" s="289"/>
      <c r="DZE185" s="289"/>
      <c r="DZF185" s="289"/>
      <c r="DZG185" s="288"/>
      <c r="DZH185" s="288"/>
      <c r="DZI185" s="288"/>
      <c r="DZJ185" s="288"/>
      <c r="DZK185" s="288"/>
      <c r="DZL185" s="288"/>
      <c r="DZM185" s="288"/>
      <c r="DZN185" s="288"/>
      <c r="DZO185" s="288"/>
      <c r="DZP185" s="288"/>
      <c r="DZQ185" s="288"/>
      <c r="DZR185" s="288"/>
      <c r="DZS185" s="213"/>
      <c r="DZT185" s="288"/>
      <c r="DZV185" s="289"/>
      <c r="DZW185" s="289"/>
      <c r="DZX185" s="289"/>
      <c r="DZY185" s="289"/>
      <c r="DZZ185" s="288"/>
      <c r="EAA185" s="288"/>
      <c r="EAB185" s="288"/>
      <c r="EAC185" s="288"/>
      <c r="EAD185" s="288"/>
      <c r="EAE185" s="288"/>
      <c r="EAF185" s="288"/>
      <c r="EAG185" s="288"/>
      <c r="EAH185" s="288"/>
      <c r="EAI185" s="288"/>
      <c r="EAJ185" s="288"/>
      <c r="EAK185" s="288"/>
      <c r="EAL185" s="213"/>
      <c r="EAM185" s="288"/>
      <c r="EAO185" s="289"/>
      <c r="EAP185" s="289"/>
      <c r="EAQ185" s="289"/>
      <c r="EAR185" s="289"/>
      <c r="EAS185" s="288"/>
      <c r="EAT185" s="288"/>
      <c r="EAU185" s="288"/>
      <c r="EAV185" s="288"/>
      <c r="EAW185" s="288"/>
      <c r="EAX185" s="288"/>
      <c r="EAY185" s="288"/>
      <c r="EAZ185" s="288"/>
      <c r="EBA185" s="288"/>
      <c r="EBB185" s="288"/>
      <c r="EBC185" s="288"/>
      <c r="EBD185" s="288"/>
      <c r="EBE185" s="213"/>
      <c r="EBF185" s="288"/>
      <c r="EBH185" s="289"/>
      <c r="EBI185" s="289"/>
      <c r="EBJ185" s="289"/>
      <c r="EBK185" s="289"/>
      <c r="EBL185" s="288"/>
      <c r="EBM185" s="288"/>
      <c r="EBN185" s="288"/>
      <c r="EBO185" s="288"/>
      <c r="EBP185" s="288"/>
      <c r="EBQ185" s="288"/>
      <c r="EBR185" s="288"/>
      <c r="EBS185" s="288"/>
      <c r="EBT185" s="288"/>
      <c r="EBU185" s="288"/>
      <c r="EBV185" s="288"/>
      <c r="EBW185" s="288"/>
      <c r="EBX185" s="213"/>
      <c r="EBY185" s="288"/>
      <c r="ECA185" s="289"/>
      <c r="ECB185" s="289"/>
      <c r="ECC185" s="289"/>
      <c r="ECD185" s="289"/>
      <c r="ECE185" s="288"/>
      <c r="ECF185" s="288"/>
      <c r="ECG185" s="288"/>
      <c r="ECH185" s="288"/>
      <c r="ECI185" s="288"/>
      <c r="ECJ185" s="288"/>
      <c r="ECK185" s="288"/>
      <c r="ECL185" s="288"/>
      <c r="ECM185" s="288"/>
      <c r="ECN185" s="288"/>
      <c r="ECO185" s="288"/>
      <c r="ECP185" s="288"/>
      <c r="ECQ185" s="213"/>
      <c r="ECR185" s="288"/>
      <c r="ECT185" s="289"/>
      <c r="ECU185" s="289"/>
      <c r="ECV185" s="289"/>
      <c r="ECW185" s="289"/>
      <c r="ECX185" s="288"/>
      <c r="ECY185" s="288"/>
      <c r="ECZ185" s="288"/>
      <c r="EDA185" s="288"/>
      <c r="EDB185" s="288"/>
      <c r="EDC185" s="288"/>
      <c r="EDD185" s="288"/>
      <c r="EDE185" s="288"/>
      <c r="EDF185" s="288"/>
      <c r="EDG185" s="288"/>
      <c r="EDH185" s="288"/>
      <c r="EDI185" s="288"/>
      <c r="EDJ185" s="213"/>
      <c r="EDK185" s="288"/>
      <c r="EDM185" s="289"/>
      <c r="EDN185" s="289"/>
      <c r="EDO185" s="289"/>
      <c r="EDP185" s="289"/>
      <c r="EDQ185" s="288"/>
      <c r="EDR185" s="288"/>
      <c r="EDS185" s="288"/>
      <c r="EDT185" s="288"/>
      <c r="EDU185" s="288"/>
      <c r="EDV185" s="288"/>
      <c r="EDW185" s="288"/>
      <c r="EDX185" s="288"/>
      <c r="EDY185" s="288"/>
      <c r="EDZ185" s="288"/>
      <c r="EEA185" s="288"/>
      <c r="EEB185" s="288"/>
      <c r="EEC185" s="213"/>
      <c r="EED185" s="288"/>
      <c r="EEF185" s="289"/>
      <c r="EEG185" s="289"/>
      <c r="EEH185" s="289"/>
      <c r="EEI185" s="289"/>
      <c r="EEJ185" s="288"/>
      <c r="EEK185" s="288"/>
      <c r="EEL185" s="288"/>
      <c r="EEM185" s="288"/>
      <c r="EEN185" s="288"/>
      <c r="EEO185" s="288"/>
      <c r="EEP185" s="288"/>
      <c r="EEQ185" s="288"/>
      <c r="EER185" s="288"/>
      <c r="EES185" s="288"/>
      <c r="EET185" s="288"/>
      <c r="EEU185" s="288"/>
      <c r="EEV185" s="213"/>
      <c r="EEW185" s="288"/>
      <c r="EEY185" s="289"/>
      <c r="EEZ185" s="289"/>
      <c r="EFA185" s="289"/>
      <c r="EFB185" s="289"/>
      <c r="EFC185" s="288"/>
      <c r="EFD185" s="288"/>
      <c r="EFE185" s="288"/>
      <c r="EFF185" s="288"/>
      <c r="EFG185" s="288"/>
      <c r="EFH185" s="288"/>
      <c r="EFI185" s="288"/>
      <c r="EFJ185" s="288"/>
      <c r="EFK185" s="288"/>
      <c r="EFL185" s="288"/>
      <c r="EFM185" s="288"/>
      <c r="EFN185" s="288"/>
      <c r="EFO185" s="213"/>
      <c r="EFP185" s="288"/>
      <c r="EFR185" s="289"/>
      <c r="EFS185" s="289"/>
      <c r="EFT185" s="289"/>
      <c r="EFU185" s="289"/>
      <c r="EFV185" s="288"/>
      <c r="EFW185" s="288"/>
      <c r="EFX185" s="288"/>
      <c r="EFY185" s="288"/>
      <c r="EFZ185" s="288"/>
      <c r="EGA185" s="288"/>
      <c r="EGB185" s="288"/>
      <c r="EGC185" s="288"/>
      <c r="EGD185" s="288"/>
      <c r="EGE185" s="288"/>
      <c r="EGF185" s="288"/>
      <c r="EGG185" s="288"/>
      <c r="EGH185" s="213"/>
      <c r="EGI185" s="288"/>
      <c r="EGK185" s="289"/>
      <c r="EGL185" s="289"/>
      <c r="EGM185" s="289"/>
      <c r="EGN185" s="289"/>
      <c r="EGO185" s="288"/>
      <c r="EGP185" s="288"/>
      <c r="EGQ185" s="288"/>
      <c r="EGR185" s="288"/>
      <c r="EGS185" s="288"/>
      <c r="EGT185" s="288"/>
      <c r="EGU185" s="288"/>
      <c r="EGV185" s="288"/>
      <c r="EGW185" s="288"/>
      <c r="EGX185" s="288"/>
      <c r="EGY185" s="288"/>
      <c r="EGZ185" s="288"/>
      <c r="EHA185" s="213"/>
      <c r="EHB185" s="288"/>
      <c r="EHD185" s="289"/>
      <c r="EHE185" s="289"/>
      <c r="EHF185" s="289"/>
      <c r="EHG185" s="289"/>
      <c r="EHH185" s="288"/>
      <c r="EHI185" s="288"/>
      <c r="EHJ185" s="288"/>
      <c r="EHK185" s="288"/>
      <c r="EHL185" s="288"/>
      <c r="EHM185" s="288"/>
      <c r="EHN185" s="288"/>
      <c r="EHO185" s="288"/>
      <c r="EHP185" s="288"/>
      <c r="EHQ185" s="288"/>
      <c r="EHR185" s="288"/>
      <c r="EHS185" s="288"/>
      <c r="EHT185" s="213"/>
      <c r="EHU185" s="288"/>
      <c r="EHW185" s="289"/>
      <c r="EHX185" s="289"/>
      <c r="EHY185" s="289"/>
      <c r="EHZ185" s="289"/>
      <c r="EIA185" s="288"/>
      <c r="EIB185" s="288"/>
      <c r="EIC185" s="288"/>
      <c r="EID185" s="288"/>
      <c r="EIE185" s="288"/>
      <c r="EIF185" s="288"/>
      <c r="EIG185" s="288"/>
      <c r="EIH185" s="288"/>
      <c r="EII185" s="288"/>
      <c r="EIJ185" s="288"/>
      <c r="EIK185" s="288"/>
      <c r="EIL185" s="288"/>
      <c r="EIM185" s="213"/>
      <c r="EIN185" s="288"/>
      <c r="EIP185" s="289"/>
      <c r="EIQ185" s="289"/>
      <c r="EIR185" s="289"/>
      <c r="EIS185" s="289"/>
      <c r="EIT185" s="288"/>
      <c r="EIU185" s="288"/>
      <c r="EIV185" s="288"/>
      <c r="EIW185" s="288"/>
      <c r="EIX185" s="288"/>
      <c r="EIY185" s="288"/>
      <c r="EIZ185" s="288"/>
      <c r="EJA185" s="288"/>
      <c r="EJB185" s="288"/>
      <c r="EJC185" s="288"/>
      <c r="EJD185" s="288"/>
      <c r="EJE185" s="288"/>
      <c r="EJF185" s="213"/>
      <c r="EJG185" s="288"/>
      <c r="EJI185" s="289"/>
      <c r="EJJ185" s="289"/>
      <c r="EJK185" s="289"/>
      <c r="EJL185" s="289"/>
      <c r="EJM185" s="288"/>
      <c r="EJN185" s="288"/>
      <c r="EJO185" s="288"/>
      <c r="EJP185" s="288"/>
      <c r="EJQ185" s="288"/>
      <c r="EJR185" s="288"/>
      <c r="EJS185" s="288"/>
      <c r="EJT185" s="288"/>
      <c r="EJU185" s="288"/>
      <c r="EJV185" s="288"/>
      <c r="EJW185" s="288"/>
      <c r="EJX185" s="288"/>
      <c r="EJY185" s="213"/>
      <c r="EJZ185" s="288"/>
      <c r="EKB185" s="289"/>
      <c r="EKC185" s="289"/>
      <c r="EKD185" s="289"/>
      <c r="EKE185" s="289"/>
      <c r="EKF185" s="288"/>
      <c r="EKG185" s="288"/>
      <c r="EKH185" s="288"/>
      <c r="EKI185" s="288"/>
      <c r="EKJ185" s="288"/>
      <c r="EKK185" s="288"/>
      <c r="EKL185" s="288"/>
      <c r="EKM185" s="288"/>
      <c r="EKN185" s="288"/>
      <c r="EKO185" s="288"/>
      <c r="EKP185" s="288"/>
      <c r="EKQ185" s="288"/>
      <c r="EKR185" s="213"/>
      <c r="EKS185" s="288"/>
      <c r="EKU185" s="289"/>
      <c r="EKV185" s="289"/>
      <c r="EKW185" s="289"/>
      <c r="EKX185" s="289"/>
      <c r="EKY185" s="288"/>
      <c r="EKZ185" s="288"/>
      <c r="ELA185" s="288"/>
      <c r="ELB185" s="288"/>
      <c r="ELC185" s="288"/>
      <c r="ELD185" s="288"/>
      <c r="ELE185" s="288"/>
      <c r="ELF185" s="288"/>
      <c r="ELG185" s="288"/>
      <c r="ELH185" s="288"/>
      <c r="ELI185" s="288"/>
      <c r="ELJ185" s="288"/>
      <c r="ELK185" s="213"/>
      <c r="ELL185" s="288"/>
      <c r="ELN185" s="289"/>
      <c r="ELO185" s="289"/>
      <c r="ELP185" s="289"/>
      <c r="ELQ185" s="289"/>
      <c r="ELR185" s="288"/>
      <c r="ELS185" s="288"/>
      <c r="ELT185" s="288"/>
      <c r="ELU185" s="288"/>
      <c r="ELV185" s="288"/>
      <c r="ELW185" s="288"/>
      <c r="ELX185" s="288"/>
      <c r="ELY185" s="288"/>
      <c r="ELZ185" s="288"/>
      <c r="EMA185" s="288"/>
      <c r="EMB185" s="288"/>
      <c r="EMC185" s="288"/>
      <c r="EMD185" s="213"/>
      <c r="EME185" s="288"/>
      <c r="EMG185" s="289"/>
      <c r="EMH185" s="289"/>
      <c r="EMI185" s="289"/>
      <c r="EMJ185" s="289"/>
      <c r="EMK185" s="288"/>
      <c r="EML185" s="288"/>
      <c r="EMM185" s="288"/>
      <c r="EMN185" s="288"/>
      <c r="EMO185" s="288"/>
      <c r="EMP185" s="288"/>
      <c r="EMQ185" s="288"/>
      <c r="EMR185" s="288"/>
      <c r="EMS185" s="288"/>
      <c r="EMT185" s="288"/>
      <c r="EMU185" s="288"/>
      <c r="EMV185" s="288"/>
      <c r="EMW185" s="213"/>
      <c r="EMX185" s="288"/>
      <c r="EMZ185" s="289"/>
      <c r="ENA185" s="289"/>
      <c r="ENB185" s="289"/>
      <c r="ENC185" s="289"/>
      <c r="END185" s="288"/>
      <c r="ENE185" s="288"/>
      <c r="ENF185" s="288"/>
      <c r="ENG185" s="288"/>
      <c r="ENH185" s="288"/>
      <c r="ENI185" s="288"/>
      <c r="ENJ185" s="288"/>
      <c r="ENK185" s="288"/>
      <c r="ENL185" s="288"/>
      <c r="ENM185" s="288"/>
      <c r="ENN185" s="288"/>
      <c r="ENO185" s="288"/>
      <c r="ENP185" s="213"/>
      <c r="ENQ185" s="288"/>
      <c r="ENS185" s="289"/>
      <c r="ENT185" s="289"/>
      <c r="ENU185" s="289"/>
      <c r="ENV185" s="289"/>
      <c r="ENW185" s="288"/>
      <c r="ENX185" s="288"/>
      <c r="ENY185" s="288"/>
      <c r="ENZ185" s="288"/>
      <c r="EOA185" s="288"/>
      <c r="EOB185" s="288"/>
      <c r="EOC185" s="288"/>
      <c r="EOD185" s="288"/>
      <c r="EOE185" s="288"/>
      <c r="EOF185" s="288"/>
      <c r="EOG185" s="288"/>
      <c r="EOH185" s="288"/>
      <c r="EOI185" s="213"/>
      <c r="EOJ185" s="288"/>
      <c r="EOL185" s="289"/>
      <c r="EOM185" s="289"/>
      <c r="EON185" s="289"/>
      <c r="EOO185" s="289"/>
      <c r="EOP185" s="288"/>
      <c r="EOQ185" s="288"/>
      <c r="EOR185" s="288"/>
      <c r="EOS185" s="288"/>
      <c r="EOT185" s="288"/>
      <c r="EOU185" s="288"/>
      <c r="EOV185" s="288"/>
      <c r="EOW185" s="288"/>
      <c r="EOX185" s="288"/>
      <c r="EOY185" s="288"/>
      <c r="EOZ185" s="288"/>
      <c r="EPA185" s="288"/>
      <c r="EPB185" s="213"/>
      <c r="EPC185" s="288"/>
      <c r="EPE185" s="289"/>
      <c r="EPF185" s="289"/>
      <c r="EPG185" s="289"/>
      <c r="EPH185" s="289"/>
      <c r="EPI185" s="288"/>
      <c r="EPJ185" s="288"/>
      <c r="EPK185" s="288"/>
      <c r="EPL185" s="288"/>
      <c r="EPM185" s="288"/>
      <c r="EPN185" s="288"/>
      <c r="EPO185" s="288"/>
      <c r="EPP185" s="288"/>
      <c r="EPQ185" s="288"/>
      <c r="EPR185" s="288"/>
      <c r="EPS185" s="288"/>
      <c r="EPT185" s="288"/>
      <c r="EPU185" s="213"/>
      <c r="EPV185" s="288"/>
      <c r="EPX185" s="289"/>
      <c r="EPY185" s="289"/>
      <c r="EPZ185" s="289"/>
      <c r="EQA185" s="289"/>
      <c r="EQB185" s="288"/>
      <c r="EQC185" s="288"/>
      <c r="EQD185" s="288"/>
      <c r="EQE185" s="288"/>
      <c r="EQF185" s="288"/>
      <c r="EQG185" s="288"/>
      <c r="EQH185" s="288"/>
      <c r="EQI185" s="288"/>
      <c r="EQJ185" s="288"/>
      <c r="EQK185" s="288"/>
      <c r="EQL185" s="288"/>
      <c r="EQM185" s="288"/>
      <c r="EQN185" s="213"/>
      <c r="EQO185" s="288"/>
      <c r="EQQ185" s="289"/>
      <c r="EQR185" s="289"/>
      <c r="EQS185" s="289"/>
      <c r="EQT185" s="289"/>
      <c r="EQU185" s="288"/>
      <c r="EQV185" s="288"/>
      <c r="EQW185" s="288"/>
      <c r="EQX185" s="288"/>
      <c r="EQY185" s="288"/>
      <c r="EQZ185" s="288"/>
      <c r="ERA185" s="288"/>
      <c r="ERB185" s="288"/>
      <c r="ERC185" s="288"/>
      <c r="ERD185" s="288"/>
      <c r="ERE185" s="288"/>
      <c r="ERF185" s="288"/>
      <c r="ERG185" s="213"/>
      <c r="ERH185" s="288"/>
      <c r="ERJ185" s="289"/>
      <c r="ERK185" s="289"/>
      <c r="ERL185" s="289"/>
      <c r="ERM185" s="289"/>
      <c r="ERN185" s="288"/>
      <c r="ERO185" s="288"/>
      <c r="ERP185" s="288"/>
      <c r="ERQ185" s="288"/>
      <c r="ERR185" s="288"/>
      <c r="ERS185" s="288"/>
      <c r="ERT185" s="288"/>
      <c r="ERU185" s="288"/>
      <c r="ERV185" s="288"/>
      <c r="ERW185" s="288"/>
      <c r="ERX185" s="288"/>
      <c r="ERY185" s="288"/>
      <c r="ERZ185" s="213"/>
      <c r="ESA185" s="288"/>
      <c r="ESC185" s="289"/>
      <c r="ESD185" s="289"/>
      <c r="ESE185" s="289"/>
      <c r="ESF185" s="289"/>
      <c r="ESG185" s="288"/>
      <c r="ESH185" s="288"/>
      <c r="ESI185" s="288"/>
      <c r="ESJ185" s="288"/>
      <c r="ESK185" s="288"/>
      <c r="ESL185" s="288"/>
      <c r="ESM185" s="288"/>
      <c r="ESN185" s="288"/>
      <c r="ESO185" s="288"/>
      <c r="ESP185" s="288"/>
      <c r="ESQ185" s="288"/>
      <c r="ESR185" s="288"/>
      <c r="ESS185" s="213"/>
      <c r="EST185" s="288"/>
      <c r="ESV185" s="289"/>
      <c r="ESW185" s="289"/>
      <c r="ESX185" s="289"/>
      <c r="ESY185" s="289"/>
      <c r="ESZ185" s="288"/>
      <c r="ETA185" s="288"/>
      <c r="ETB185" s="288"/>
      <c r="ETC185" s="288"/>
      <c r="ETD185" s="288"/>
      <c r="ETE185" s="288"/>
      <c r="ETF185" s="288"/>
      <c r="ETG185" s="288"/>
      <c r="ETH185" s="288"/>
      <c r="ETI185" s="288"/>
      <c r="ETJ185" s="288"/>
      <c r="ETK185" s="288"/>
      <c r="ETL185" s="213"/>
      <c r="ETM185" s="288"/>
      <c r="ETO185" s="289"/>
      <c r="ETP185" s="289"/>
      <c r="ETQ185" s="289"/>
      <c r="ETR185" s="289"/>
      <c r="ETS185" s="288"/>
      <c r="ETT185" s="288"/>
      <c r="ETU185" s="288"/>
      <c r="ETV185" s="288"/>
      <c r="ETW185" s="288"/>
      <c r="ETX185" s="288"/>
      <c r="ETY185" s="288"/>
      <c r="ETZ185" s="288"/>
      <c r="EUA185" s="288"/>
      <c r="EUB185" s="288"/>
      <c r="EUC185" s="288"/>
      <c r="EUD185" s="288"/>
      <c r="EUE185" s="213"/>
      <c r="EUF185" s="288"/>
      <c r="EUH185" s="289"/>
      <c r="EUI185" s="289"/>
      <c r="EUJ185" s="289"/>
      <c r="EUK185" s="289"/>
      <c r="EUL185" s="288"/>
      <c r="EUM185" s="288"/>
      <c r="EUN185" s="288"/>
      <c r="EUO185" s="288"/>
      <c r="EUP185" s="288"/>
      <c r="EUQ185" s="288"/>
      <c r="EUR185" s="288"/>
      <c r="EUS185" s="288"/>
      <c r="EUT185" s="288"/>
      <c r="EUU185" s="288"/>
      <c r="EUV185" s="288"/>
      <c r="EUW185" s="288"/>
      <c r="EUX185" s="213"/>
      <c r="EUY185" s="288"/>
      <c r="EVA185" s="289"/>
      <c r="EVB185" s="289"/>
      <c r="EVC185" s="289"/>
      <c r="EVD185" s="289"/>
      <c r="EVE185" s="288"/>
      <c r="EVF185" s="288"/>
      <c r="EVG185" s="288"/>
      <c r="EVH185" s="288"/>
      <c r="EVI185" s="288"/>
      <c r="EVJ185" s="288"/>
      <c r="EVK185" s="288"/>
      <c r="EVL185" s="288"/>
      <c r="EVM185" s="288"/>
      <c r="EVN185" s="288"/>
      <c r="EVO185" s="288"/>
      <c r="EVP185" s="288"/>
      <c r="EVQ185" s="213"/>
      <c r="EVR185" s="288"/>
      <c r="EVT185" s="289"/>
      <c r="EVU185" s="289"/>
      <c r="EVV185" s="289"/>
      <c r="EVW185" s="289"/>
      <c r="EVX185" s="288"/>
      <c r="EVY185" s="288"/>
      <c r="EVZ185" s="288"/>
      <c r="EWA185" s="288"/>
      <c r="EWB185" s="288"/>
      <c r="EWC185" s="288"/>
      <c r="EWD185" s="288"/>
      <c r="EWE185" s="288"/>
      <c r="EWF185" s="288"/>
      <c r="EWG185" s="288"/>
      <c r="EWH185" s="288"/>
      <c r="EWI185" s="288"/>
      <c r="EWJ185" s="213"/>
      <c r="EWK185" s="288"/>
      <c r="EWM185" s="289"/>
      <c r="EWN185" s="289"/>
      <c r="EWO185" s="289"/>
      <c r="EWP185" s="289"/>
      <c r="EWQ185" s="288"/>
      <c r="EWR185" s="288"/>
      <c r="EWS185" s="288"/>
      <c r="EWT185" s="288"/>
      <c r="EWU185" s="288"/>
      <c r="EWV185" s="288"/>
      <c r="EWW185" s="288"/>
      <c r="EWX185" s="288"/>
      <c r="EWY185" s="288"/>
      <c r="EWZ185" s="288"/>
      <c r="EXA185" s="288"/>
      <c r="EXB185" s="288"/>
      <c r="EXC185" s="213"/>
      <c r="EXD185" s="288"/>
      <c r="EXF185" s="289"/>
      <c r="EXG185" s="289"/>
      <c r="EXH185" s="289"/>
      <c r="EXI185" s="289"/>
      <c r="EXJ185" s="288"/>
      <c r="EXK185" s="288"/>
      <c r="EXL185" s="288"/>
      <c r="EXM185" s="288"/>
      <c r="EXN185" s="288"/>
      <c r="EXO185" s="288"/>
      <c r="EXP185" s="288"/>
      <c r="EXQ185" s="288"/>
      <c r="EXR185" s="288"/>
      <c r="EXS185" s="288"/>
      <c r="EXT185" s="288"/>
      <c r="EXU185" s="288"/>
      <c r="EXV185" s="213"/>
      <c r="EXW185" s="288"/>
      <c r="EXY185" s="289"/>
      <c r="EXZ185" s="289"/>
      <c r="EYA185" s="289"/>
      <c r="EYB185" s="289"/>
      <c r="EYC185" s="288"/>
      <c r="EYD185" s="288"/>
      <c r="EYE185" s="288"/>
      <c r="EYF185" s="288"/>
      <c r="EYG185" s="288"/>
      <c r="EYH185" s="288"/>
      <c r="EYI185" s="288"/>
      <c r="EYJ185" s="288"/>
      <c r="EYK185" s="288"/>
      <c r="EYL185" s="288"/>
      <c r="EYM185" s="288"/>
      <c r="EYN185" s="288"/>
      <c r="EYO185" s="213"/>
      <c r="EYP185" s="288"/>
      <c r="EYR185" s="289"/>
      <c r="EYS185" s="289"/>
      <c r="EYT185" s="289"/>
      <c r="EYU185" s="289"/>
      <c r="EYV185" s="288"/>
      <c r="EYW185" s="288"/>
      <c r="EYX185" s="288"/>
      <c r="EYY185" s="288"/>
      <c r="EYZ185" s="288"/>
      <c r="EZA185" s="288"/>
      <c r="EZB185" s="288"/>
      <c r="EZC185" s="288"/>
      <c r="EZD185" s="288"/>
      <c r="EZE185" s="288"/>
      <c r="EZF185" s="288"/>
      <c r="EZG185" s="288"/>
      <c r="EZH185" s="213"/>
      <c r="EZI185" s="288"/>
      <c r="EZK185" s="289"/>
      <c r="EZL185" s="289"/>
      <c r="EZM185" s="289"/>
      <c r="EZN185" s="289"/>
      <c r="EZO185" s="288"/>
      <c r="EZP185" s="288"/>
      <c r="EZQ185" s="288"/>
      <c r="EZR185" s="288"/>
      <c r="EZS185" s="288"/>
      <c r="EZT185" s="288"/>
      <c r="EZU185" s="288"/>
      <c r="EZV185" s="288"/>
      <c r="EZW185" s="288"/>
      <c r="EZX185" s="288"/>
      <c r="EZY185" s="288"/>
      <c r="EZZ185" s="288"/>
      <c r="FAA185" s="213"/>
      <c r="FAB185" s="288"/>
      <c r="FAD185" s="289"/>
      <c r="FAE185" s="289"/>
      <c r="FAF185" s="289"/>
      <c r="FAG185" s="289"/>
      <c r="FAH185" s="288"/>
      <c r="FAI185" s="288"/>
      <c r="FAJ185" s="288"/>
      <c r="FAK185" s="288"/>
      <c r="FAL185" s="288"/>
      <c r="FAM185" s="288"/>
      <c r="FAN185" s="288"/>
      <c r="FAO185" s="288"/>
      <c r="FAP185" s="288"/>
      <c r="FAQ185" s="288"/>
      <c r="FAR185" s="288"/>
      <c r="FAS185" s="288"/>
      <c r="FAT185" s="213"/>
      <c r="FAU185" s="288"/>
      <c r="FAW185" s="289"/>
      <c r="FAX185" s="289"/>
      <c r="FAY185" s="289"/>
      <c r="FAZ185" s="289"/>
      <c r="FBA185" s="288"/>
      <c r="FBB185" s="288"/>
      <c r="FBC185" s="288"/>
      <c r="FBD185" s="288"/>
      <c r="FBE185" s="288"/>
      <c r="FBF185" s="288"/>
      <c r="FBG185" s="288"/>
      <c r="FBH185" s="288"/>
      <c r="FBI185" s="288"/>
      <c r="FBJ185" s="288"/>
      <c r="FBK185" s="288"/>
      <c r="FBL185" s="288"/>
      <c r="FBM185" s="213"/>
      <c r="FBN185" s="288"/>
      <c r="FBP185" s="289"/>
      <c r="FBQ185" s="289"/>
      <c r="FBR185" s="289"/>
      <c r="FBS185" s="289"/>
      <c r="FBT185" s="288"/>
      <c r="FBU185" s="288"/>
      <c r="FBV185" s="288"/>
      <c r="FBW185" s="288"/>
      <c r="FBX185" s="288"/>
      <c r="FBY185" s="288"/>
      <c r="FBZ185" s="288"/>
      <c r="FCA185" s="288"/>
      <c r="FCB185" s="288"/>
      <c r="FCC185" s="288"/>
      <c r="FCD185" s="288"/>
      <c r="FCE185" s="288"/>
      <c r="FCF185" s="213"/>
      <c r="FCG185" s="288"/>
      <c r="FCI185" s="289"/>
      <c r="FCJ185" s="289"/>
      <c r="FCK185" s="289"/>
      <c r="FCL185" s="289"/>
      <c r="FCM185" s="288"/>
      <c r="FCN185" s="288"/>
      <c r="FCO185" s="288"/>
      <c r="FCP185" s="288"/>
      <c r="FCQ185" s="288"/>
      <c r="FCR185" s="288"/>
      <c r="FCS185" s="288"/>
      <c r="FCT185" s="288"/>
      <c r="FCU185" s="288"/>
      <c r="FCV185" s="288"/>
      <c r="FCW185" s="288"/>
      <c r="FCX185" s="288"/>
      <c r="FCY185" s="213"/>
      <c r="FCZ185" s="288"/>
      <c r="FDB185" s="289"/>
      <c r="FDC185" s="289"/>
      <c r="FDD185" s="289"/>
      <c r="FDE185" s="289"/>
      <c r="FDF185" s="288"/>
      <c r="FDG185" s="288"/>
      <c r="FDH185" s="288"/>
      <c r="FDI185" s="288"/>
      <c r="FDJ185" s="288"/>
      <c r="FDK185" s="288"/>
      <c r="FDL185" s="288"/>
      <c r="FDM185" s="288"/>
      <c r="FDN185" s="288"/>
      <c r="FDO185" s="288"/>
      <c r="FDP185" s="288"/>
      <c r="FDQ185" s="288"/>
      <c r="FDR185" s="213"/>
      <c r="FDS185" s="288"/>
      <c r="FDU185" s="289"/>
      <c r="FDV185" s="289"/>
      <c r="FDW185" s="289"/>
      <c r="FDX185" s="289"/>
      <c r="FDY185" s="288"/>
      <c r="FDZ185" s="288"/>
      <c r="FEA185" s="288"/>
      <c r="FEB185" s="288"/>
      <c r="FEC185" s="288"/>
      <c r="FED185" s="288"/>
      <c r="FEE185" s="288"/>
      <c r="FEF185" s="288"/>
      <c r="FEG185" s="288"/>
      <c r="FEH185" s="288"/>
      <c r="FEI185" s="288"/>
      <c r="FEJ185" s="288"/>
      <c r="FEK185" s="213"/>
      <c r="FEL185" s="288"/>
      <c r="FEN185" s="289"/>
      <c r="FEO185" s="289"/>
      <c r="FEP185" s="289"/>
      <c r="FEQ185" s="289"/>
      <c r="FER185" s="288"/>
      <c r="FES185" s="288"/>
      <c r="FET185" s="288"/>
      <c r="FEU185" s="288"/>
      <c r="FEV185" s="288"/>
      <c r="FEW185" s="288"/>
      <c r="FEX185" s="288"/>
      <c r="FEY185" s="288"/>
      <c r="FEZ185" s="288"/>
      <c r="FFA185" s="288"/>
      <c r="FFB185" s="288"/>
      <c r="FFC185" s="288"/>
      <c r="FFD185" s="213"/>
      <c r="FFE185" s="288"/>
      <c r="FFG185" s="289"/>
      <c r="FFH185" s="289"/>
      <c r="FFI185" s="289"/>
      <c r="FFJ185" s="289"/>
      <c r="FFK185" s="288"/>
      <c r="FFL185" s="288"/>
      <c r="FFM185" s="288"/>
      <c r="FFN185" s="288"/>
      <c r="FFO185" s="288"/>
      <c r="FFP185" s="288"/>
      <c r="FFQ185" s="288"/>
      <c r="FFR185" s="288"/>
      <c r="FFS185" s="288"/>
      <c r="FFT185" s="288"/>
      <c r="FFU185" s="288"/>
      <c r="FFV185" s="288"/>
      <c r="FFW185" s="213"/>
      <c r="FFX185" s="288"/>
      <c r="FFZ185" s="289"/>
      <c r="FGA185" s="289"/>
      <c r="FGB185" s="289"/>
      <c r="FGC185" s="289"/>
      <c r="FGD185" s="288"/>
      <c r="FGE185" s="288"/>
      <c r="FGF185" s="288"/>
      <c r="FGG185" s="288"/>
      <c r="FGH185" s="288"/>
      <c r="FGI185" s="288"/>
      <c r="FGJ185" s="288"/>
      <c r="FGK185" s="288"/>
      <c r="FGL185" s="288"/>
      <c r="FGM185" s="288"/>
      <c r="FGN185" s="288"/>
      <c r="FGO185" s="288"/>
      <c r="FGP185" s="213"/>
      <c r="FGQ185" s="288"/>
      <c r="FGS185" s="289"/>
      <c r="FGT185" s="289"/>
      <c r="FGU185" s="289"/>
      <c r="FGV185" s="289"/>
      <c r="FGW185" s="288"/>
      <c r="FGX185" s="288"/>
      <c r="FGY185" s="288"/>
      <c r="FGZ185" s="288"/>
      <c r="FHA185" s="288"/>
      <c r="FHB185" s="288"/>
      <c r="FHC185" s="288"/>
      <c r="FHD185" s="288"/>
      <c r="FHE185" s="288"/>
      <c r="FHF185" s="288"/>
      <c r="FHG185" s="288"/>
      <c r="FHH185" s="288"/>
      <c r="FHI185" s="213"/>
      <c r="FHJ185" s="288"/>
      <c r="FHL185" s="289"/>
      <c r="FHM185" s="289"/>
      <c r="FHN185" s="289"/>
      <c r="FHO185" s="289"/>
      <c r="FHP185" s="288"/>
      <c r="FHQ185" s="288"/>
      <c r="FHR185" s="288"/>
      <c r="FHS185" s="288"/>
      <c r="FHT185" s="288"/>
      <c r="FHU185" s="288"/>
      <c r="FHV185" s="288"/>
      <c r="FHW185" s="288"/>
      <c r="FHX185" s="288"/>
      <c r="FHY185" s="288"/>
      <c r="FHZ185" s="288"/>
      <c r="FIA185" s="288"/>
      <c r="FIB185" s="213"/>
      <c r="FIC185" s="288"/>
      <c r="FIE185" s="289"/>
      <c r="FIF185" s="289"/>
      <c r="FIG185" s="289"/>
      <c r="FIH185" s="289"/>
      <c r="FII185" s="288"/>
      <c r="FIJ185" s="288"/>
      <c r="FIK185" s="288"/>
      <c r="FIL185" s="288"/>
      <c r="FIM185" s="288"/>
      <c r="FIN185" s="288"/>
      <c r="FIO185" s="288"/>
      <c r="FIP185" s="288"/>
      <c r="FIQ185" s="288"/>
      <c r="FIR185" s="288"/>
      <c r="FIS185" s="288"/>
      <c r="FIT185" s="288"/>
      <c r="FIU185" s="213"/>
      <c r="FIV185" s="288"/>
      <c r="FIX185" s="289"/>
      <c r="FIY185" s="289"/>
      <c r="FIZ185" s="289"/>
      <c r="FJA185" s="289"/>
      <c r="FJB185" s="288"/>
      <c r="FJC185" s="288"/>
      <c r="FJD185" s="288"/>
      <c r="FJE185" s="288"/>
      <c r="FJF185" s="288"/>
      <c r="FJG185" s="288"/>
      <c r="FJH185" s="288"/>
      <c r="FJI185" s="288"/>
      <c r="FJJ185" s="288"/>
      <c r="FJK185" s="288"/>
      <c r="FJL185" s="288"/>
      <c r="FJM185" s="288"/>
      <c r="FJN185" s="213"/>
      <c r="FJO185" s="288"/>
      <c r="FJQ185" s="289"/>
      <c r="FJR185" s="289"/>
      <c r="FJS185" s="289"/>
      <c r="FJT185" s="289"/>
      <c r="FJU185" s="288"/>
      <c r="FJV185" s="288"/>
      <c r="FJW185" s="288"/>
      <c r="FJX185" s="288"/>
      <c r="FJY185" s="288"/>
      <c r="FJZ185" s="288"/>
      <c r="FKA185" s="288"/>
      <c r="FKB185" s="288"/>
      <c r="FKC185" s="288"/>
      <c r="FKD185" s="288"/>
      <c r="FKE185" s="288"/>
      <c r="FKF185" s="288"/>
      <c r="FKG185" s="213"/>
      <c r="FKH185" s="288"/>
      <c r="FKJ185" s="289"/>
      <c r="FKK185" s="289"/>
      <c r="FKL185" s="289"/>
      <c r="FKM185" s="289"/>
      <c r="FKN185" s="288"/>
      <c r="FKO185" s="288"/>
      <c r="FKP185" s="288"/>
      <c r="FKQ185" s="288"/>
      <c r="FKR185" s="288"/>
      <c r="FKS185" s="288"/>
      <c r="FKT185" s="288"/>
      <c r="FKU185" s="288"/>
      <c r="FKV185" s="288"/>
      <c r="FKW185" s="288"/>
      <c r="FKX185" s="288"/>
      <c r="FKY185" s="288"/>
      <c r="FKZ185" s="213"/>
      <c r="FLA185" s="288"/>
      <c r="FLC185" s="289"/>
      <c r="FLD185" s="289"/>
      <c r="FLE185" s="289"/>
      <c r="FLF185" s="289"/>
      <c r="FLG185" s="288"/>
      <c r="FLH185" s="288"/>
      <c r="FLI185" s="288"/>
      <c r="FLJ185" s="288"/>
      <c r="FLK185" s="288"/>
      <c r="FLL185" s="288"/>
      <c r="FLM185" s="288"/>
      <c r="FLN185" s="288"/>
      <c r="FLO185" s="288"/>
      <c r="FLP185" s="288"/>
      <c r="FLQ185" s="288"/>
      <c r="FLR185" s="288"/>
      <c r="FLS185" s="213"/>
      <c r="FLT185" s="288"/>
      <c r="FLV185" s="289"/>
      <c r="FLW185" s="289"/>
      <c r="FLX185" s="289"/>
      <c r="FLY185" s="289"/>
      <c r="FLZ185" s="288"/>
      <c r="FMA185" s="288"/>
      <c r="FMB185" s="288"/>
      <c r="FMC185" s="288"/>
      <c r="FMD185" s="288"/>
      <c r="FME185" s="288"/>
      <c r="FMF185" s="288"/>
      <c r="FMG185" s="288"/>
      <c r="FMH185" s="288"/>
      <c r="FMI185" s="288"/>
      <c r="FMJ185" s="288"/>
      <c r="FMK185" s="288"/>
      <c r="FML185" s="213"/>
      <c r="FMM185" s="288"/>
      <c r="FMO185" s="289"/>
      <c r="FMP185" s="289"/>
      <c r="FMQ185" s="289"/>
      <c r="FMR185" s="289"/>
      <c r="FMS185" s="288"/>
      <c r="FMT185" s="288"/>
      <c r="FMU185" s="288"/>
      <c r="FMV185" s="288"/>
      <c r="FMW185" s="288"/>
      <c r="FMX185" s="288"/>
      <c r="FMY185" s="288"/>
      <c r="FMZ185" s="288"/>
      <c r="FNA185" s="288"/>
      <c r="FNB185" s="288"/>
      <c r="FNC185" s="288"/>
      <c r="FND185" s="288"/>
      <c r="FNE185" s="213"/>
      <c r="FNF185" s="288"/>
      <c r="FNH185" s="289"/>
      <c r="FNI185" s="289"/>
      <c r="FNJ185" s="289"/>
      <c r="FNK185" s="289"/>
      <c r="FNL185" s="288"/>
      <c r="FNM185" s="288"/>
      <c r="FNN185" s="288"/>
      <c r="FNO185" s="288"/>
      <c r="FNP185" s="288"/>
      <c r="FNQ185" s="288"/>
      <c r="FNR185" s="288"/>
      <c r="FNS185" s="288"/>
      <c r="FNT185" s="288"/>
      <c r="FNU185" s="288"/>
      <c r="FNV185" s="288"/>
      <c r="FNW185" s="288"/>
      <c r="FNX185" s="213"/>
      <c r="FNY185" s="288"/>
      <c r="FOA185" s="289"/>
      <c r="FOB185" s="289"/>
      <c r="FOC185" s="289"/>
      <c r="FOD185" s="289"/>
      <c r="FOE185" s="288"/>
      <c r="FOF185" s="288"/>
      <c r="FOG185" s="288"/>
      <c r="FOH185" s="288"/>
      <c r="FOI185" s="288"/>
      <c r="FOJ185" s="288"/>
      <c r="FOK185" s="288"/>
      <c r="FOL185" s="288"/>
      <c r="FOM185" s="288"/>
      <c r="FON185" s="288"/>
      <c r="FOO185" s="288"/>
      <c r="FOP185" s="288"/>
      <c r="FOQ185" s="213"/>
      <c r="FOR185" s="288"/>
      <c r="FOT185" s="289"/>
      <c r="FOU185" s="289"/>
      <c r="FOV185" s="289"/>
      <c r="FOW185" s="289"/>
      <c r="FOX185" s="288"/>
      <c r="FOY185" s="288"/>
      <c r="FOZ185" s="288"/>
      <c r="FPA185" s="288"/>
      <c r="FPB185" s="288"/>
      <c r="FPC185" s="288"/>
      <c r="FPD185" s="288"/>
      <c r="FPE185" s="288"/>
      <c r="FPF185" s="288"/>
      <c r="FPG185" s="288"/>
      <c r="FPH185" s="288"/>
      <c r="FPI185" s="288"/>
      <c r="FPJ185" s="213"/>
      <c r="FPK185" s="288"/>
      <c r="FPM185" s="289"/>
      <c r="FPN185" s="289"/>
      <c r="FPO185" s="289"/>
      <c r="FPP185" s="289"/>
      <c r="FPQ185" s="288"/>
      <c r="FPR185" s="288"/>
      <c r="FPS185" s="288"/>
      <c r="FPT185" s="288"/>
      <c r="FPU185" s="288"/>
      <c r="FPV185" s="288"/>
      <c r="FPW185" s="288"/>
      <c r="FPX185" s="288"/>
      <c r="FPY185" s="288"/>
      <c r="FPZ185" s="288"/>
      <c r="FQA185" s="288"/>
      <c r="FQB185" s="288"/>
      <c r="FQC185" s="213"/>
      <c r="FQD185" s="288"/>
      <c r="FQF185" s="289"/>
      <c r="FQG185" s="289"/>
      <c r="FQH185" s="289"/>
      <c r="FQI185" s="289"/>
      <c r="FQJ185" s="288"/>
      <c r="FQK185" s="288"/>
      <c r="FQL185" s="288"/>
      <c r="FQM185" s="288"/>
      <c r="FQN185" s="288"/>
      <c r="FQO185" s="288"/>
      <c r="FQP185" s="288"/>
      <c r="FQQ185" s="288"/>
      <c r="FQR185" s="288"/>
      <c r="FQS185" s="288"/>
      <c r="FQT185" s="288"/>
      <c r="FQU185" s="288"/>
      <c r="FQV185" s="213"/>
      <c r="FQW185" s="288"/>
      <c r="FQY185" s="289"/>
      <c r="FQZ185" s="289"/>
      <c r="FRA185" s="289"/>
      <c r="FRB185" s="289"/>
      <c r="FRC185" s="288"/>
      <c r="FRD185" s="288"/>
      <c r="FRE185" s="288"/>
      <c r="FRF185" s="288"/>
      <c r="FRG185" s="288"/>
      <c r="FRH185" s="288"/>
      <c r="FRI185" s="288"/>
      <c r="FRJ185" s="288"/>
      <c r="FRK185" s="288"/>
      <c r="FRL185" s="288"/>
      <c r="FRM185" s="288"/>
      <c r="FRN185" s="288"/>
      <c r="FRO185" s="213"/>
      <c r="FRP185" s="288"/>
      <c r="FRR185" s="289"/>
      <c r="FRS185" s="289"/>
      <c r="FRT185" s="289"/>
      <c r="FRU185" s="289"/>
      <c r="FRV185" s="288"/>
      <c r="FRW185" s="288"/>
      <c r="FRX185" s="288"/>
      <c r="FRY185" s="288"/>
      <c r="FRZ185" s="288"/>
      <c r="FSA185" s="288"/>
      <c r="FSB185" s="288"/>
      <c r="FSC185" s="288"/>
      <c r="FSD185" s="288"/>
      <c r="FSE185" s="288"/>
      <c r="FSF185" s="288"/>
      <c r="FSG185" s="288"/>
      <c r="FSH185" s="213"/>
      <c r="FSI185" s="288"/>
      <c r="FSK185" s="289"/>
      <c r="FSL185" s="289"/>
      <c r="FSM185" s="289"/>
      <c r="FSN185" s="289"/>
      <c r="FSO185" s="288"/>
      <c r="FSP185" s="288"/>
      <c r="FSQ185" s="288"/>
      <c r="FSR185" s="288"/>
      <c r="FSS185" s="288"/>
      <c r="FST185" s="288"/>
      <c r="FSU185" s="288"/>
      <c r="FSV185" s="288"/>
      <c r="FSW185" s="288"/>
      <c r="FSX185" s="288"/>
      <c r="FSY185" s="288"/>
      <c r="FSZ185" s="288"/>
      <c r="FTA185" s="213"/>
      <c r="FTB185" s="288"/>
      <c r="FTD185" s="289"/>
      <c r="FTE185" s="289"/>
      <c r="FTF185" s="289"/>
      <c r="FTG185" s="289"/>
      <c r="FTH185" s="288"/>
      <c r="FTI185" s="288"/>
      <c r="FTJ185" s="288"/>
      <c r="FTK185" s="288"/>
      <c r="FTL185" s="288"/>
      <c r="FTM185" s="288"/>
      <c r="FTN185" s="288"/>
      <c r="FTO185" s="288"/>
      <c r="FTP185" s="288"/>
      <c r="FTQ185" s="288"/>
      <c r="FTR185" s="288"/>
      <c r="FTS185" s="288"/>
      <c r="FTT185" s="213"/>
      <c r="FTU185" s="288"/>
      <c r="FTW185" s="289"/>
      <c r="FTX185" s="289"/>
      <c r="FTY185" s="289"/>
      <c r="FTZ185" s="289"/>
      <c r="FUA185" s="288"/>
      <c r="FUB185" s="288"/>
      <c r="FUC185" s="288"/>
      <c r="FUD185" s="288"/>
      <c r="FUE185" s="288"/>
      <c r="FUF185" s="288"/>
      <c r="FUG185" s="288"/>
      <c r="FUH185" s="288"/>
      <c r="FUI185" s="288"/>
      <c r="FUJ185" s="288"/>
      <c r="FUK185" s="288"/>
      <c r="FUL185" s="288"/>
      <c r="FUM185" s="213"/>
      <c r="FUN185" s="288"/>
      <c r="FUP185" s="289"/>
      <c r="FUQ185" s="289"/>
      <c r="FUR185" s="289"/>
      <c r="FUS185" s="289"/>
      <c r="FUT185" s="288"/>
      <c r="FUU185" s="288"/>
      <c r="FUV185" s="288"/>
      <c r="FUW185" s="288"/>
      <c r="FUX185" s="288"/>
      <c r="FUY185" s="288"/>
      <c r="FUZ185" s="288"/>
      <c r="FVA185" s="288"/>
      <c r="FVB185" s="288"/>
      <c r="FVC185" s="288"/>
      <c r="FVD185" s="288"/>
      <c r="FVE185" s="288"/>
      <c r="FVF185" s="213"/>
      <c r="FVG185" s="288"/>
      <c r="FVI185" s="289"/>
      <c r="FVJ185" s="289"/>
      <c r="FVK185" s="289"/>
      <c r="FVL185" s="289"/>
      <c r="FVM185" s="288"/>
      <c r="FVN185" s="288"/>
      <c r="FVO185" s="288"/>
      <c r="FVP185" s="288"/>
      <c r="FVQ185" s="288"/>
      <c r="FVR185" s="288"/>
      <c r="FVS185" s="288"/>
      <c r="FVT185" s="288"/>
      <c r="FVU185" s="288"/>
      <c r="FVV185" s="288"/>
      <c r="FVW185" s="288"/>
      <c r="FVX185" s="288"/>
      <c r="FVY185" s="213"/>
      <c r="FVZ185" s="288"/>
      <c r="FWB185" s="289"/>
      <c r="FWC185" s="289"/>
      <c r="FWD185" s="289"/>
      <c r="FWE185" s="289"/>
      <c r="FWF185" s="288"/>
      <c r="FWG185" s="288"/>
      <c r="FWH185" s="288"/>
      <c r="FWI185" s="288"/>
      <c r="FWJ185" s="288"/>
      <c r="FWK185" s="288"/>
      <c r="FWL185" s="288"/>
      <c r="FWM185" s="288"/>
      <c r="FWN185" s="288"/>
      <c r="FWO185" s="288"/>
      <c r="FWP185" s="288"/>
      <c r="FWQ185" s="288"/>
      <c r="FWR185" s="213"/>
      <c r="FWS185" s="288"/>
      <c r="FWU185" s="289"/>
      <c r="FWV185" s="289"/>
      <c r="FWW185" s="289"/>
      <c r="FWX185" s="289"/>
      <c r="FWY185" s="288"/>
      <c r="FWZ185" s="288"/>
      <c r="FXA185" s="288"/>
      <c r="FXB185" s="288"/>
      <c r="FXC185" s="288"/>
      <c r="FXD185" s="288"/>
      <c r="FXE185" s="288"/>
      <c r="FXF185" s="288"/>
      <c r="FXG185" s="288"/>
      <c r="FXH185" s="288"/>
      <c r="FXI185" s="288"/>
      <c r="FXJ185" s="288"/>
      <c r="FXK185" s="213"/>
      <c r="FXL185" s="288"/>
      <c r="FXN185" s="289"/>
      <c r="FXO185" s="289"/>
      <c r="FXP185" s="289"/>
      <c r="FXQ185" s="289"/>
      <c r="FXR185" s="288"/>
      <c r="FXS185" s="288"/>
      <c r="FXT185" s="288"/>
      <c r="FXU185" s="288"/>
      <c r="FXV185" s="288"/>
      <c r="FXW185" s="288"/>
      <c r="FXX185" s="288"/>
      <c r="FXY185" s="288"/>
      <c r="FXZ185" s="288"/>
      <c r="FYA185" s="288"/>
      <c r="FYB185" s="288"/>
      <c r="FYC185" s="288"/>
      <c r="FYD185" s="213"/>
      <c r="FYE185" s="288"/>
      <c r="FYG185" s="289"/>
      <c r="FYH185" s="289"/>
      <c r="FYI185" s="289"/>
      <c r="FYJ185" s="289"/>
      <c r="FYK185" s="288"/>
      <c r="FYL185" s="288"/>
      <c r="FYM185" s="288"/>
      <c r="FYN185" s="288"/>
      <c r="FYO185" s="288"/>
      <c r="FYP185" s="288"/>
      <c r="FYQ185" s="288"/>
      <c r="FYR185" s="288"/>
      <c r="FYS185" s="288"/>
      <c r="FYT185" s="288"/>
      <c r="FYU185" s="288"/>
      <c r="FYV185" s="288"/>
      <c r="FYW185" s="213"/>
      <c r="FYX185" s="288"/>
      <c r="FYZ185" s="289"/>
      <c r="FZA185" s="289"/>
      <c r="FZB185" s="289"/>
      <c r="FZC185" s="289"/>
      <c r="FZD185" s="288"/>
      <c r="FZE185" s="288"/>
      <c r="FZF185" s="288"/>
      <c r="FZG185" s="288"/>
      <c r="FZH185" s="288"/>
      <c r="FZI185" s="288"/>
      <c r="FZJ185" s="288"/>
      <c r="FZK185" s="288"/>
      <c r="FZL185" s="288"/>
      <c r="FZM185" s="288"/>
      <c r="FZN185" s="288"/>
      <c r="FZO185" s="288"/>
      <c r="FZP185" s="213"/>
      <c r="FZQ185" s="288"/>
      <c r="FZS185" s="289"/>
      <c r="FZT185" s="289"/>
      <c r="FZU185" s="289"/>
      <c r="FZV185" s="289"/>
      <c r="FZW185" s="288"/>
      <c r="FZX185" s="288"/>
      <c r="FZY185" s="288"/>
      <c r="FZZ185" s="288"/>
      <c r="GAA185" s="288"/>
      <c r="GAB185" s="288"/>
      <c r="GAC185" s="288"/>
      <c r="GAD185" s="288"/>
      <c r="GAE185" s="288"/>
      <c r="GAF185" s="288"/>
      <c r="GAG185" s="288"/>
      <c r="GAH185" s="288"/>
      <c r="GAI185" s="213"/>
      <c r="GAJ185" s="288"/>
      <c r="GAL185" s="289"/>
      <c r="GAM185" s="289"/>
      <c r="GAN185" s="289"/>
      <c r="GAO185" s="289"/>
      <c r="GAP185" s="288"/>
      <c r="GAQ185" s="288"/>
      <c r="GAR185" s="288"/>
      <c r="GAS185" s="288"/>
      <c r="GAT185" s="288"/>
      <c r="GAU185" s="288"/>
      <c r="GAV185" s="288"/>
      <c r="GAW185" s="288"/>
      <c r="GAX185" s="288"/>
      <c r="GAY185" s="288"/>
      <c r="GAZ185" s="288"/>
      <c r="GBA185" s="288"/>
      <c r="GBB185" s="213"/>
      <c r="GBC185" s="288"/>
      <c r="GBE185" s="289"/>
      <c r="GBF185" s="289"/>
      <c r="GBG185" s="289"/>
      <c r="GBH185" s="289"/>
      <c r="GBI185" s="288"/>
      <c r="GBJ185" s="288"/>
      <c r="GBK185" s="288"/>
      <c r="GBL185" s="288"/>
      <c r="GBM185" s="288"/>
      <c r="GBN185" s="288"/>
      <c r="GBO185" s="288"/>
      <c r="GBP185" s="288"/>
      <c r="GBQ185" s="288"/>
      <c r="GBR185" s="288"/>
      <c r="GBS185" s="288"/>
      <c r="GBT185" s="288"/>
      <c r="GBU185" s="213"/>
      <c r="GBV185" s="288"/>
      <c r="GBX185" s="289"/>
      <c r="GBY185" s="289"/>
      <c r="GBZ185" s="289"/>
      <c r="GCA185" s="289"/>
      <c r="GCB185" s="288"/>
      <c r="GCC185" s="288"/>
      <c r="GCD185" s="288"/>
      <c r="GCE185" s="288"/>
      <c r="GCF185" s="288"/>
      <c r="GCG185" s="288"/>
      <c r="GCH185" s="288"/>
      <c r="GCI185" s="288"/>
      <c r="GCJ185" s="288"/>
      <c r="GCK185" s="288"/>
      <c r="GCL185" s="288"/>
      <c r="GCM185" s="288"/>
      <c r="GCN185" s="213"/>
      <c r="GCO185" s="288"/>
      <c r="GCQ185" s="289"/>
      <c r="GCR185" s="289"/>
      <c r="GCS185" s="289"/>
      <c r="GCT185" s="289"/>
      <c r="GCU185" s="288"/>
      <c r="GCV185" s="288"/>
      <c r="GCW185" s="288"/>
      <c r="GCX185" s="288"/>
      <c r="GCY185" s="288"/>
      <c r="GCZ185" s="288"/>
      <c r="GDA185" s="288"/>
      <c r="GDB185" s="288"/>
      <c r="GDC185" s="288"/>
      <c r="GDD185" s="288"/>
      <c r="GDE185" s="288"/>
      <c r="GDF185" s="288"/>
      <c r="GDG185" s="213"/>
      <c r="GDH185" s="288"/>
      <c r="GDJ185" s="289"/>
      <c r="GDK185" s="289"/>
      <c r="GDL185" s="289"/>
      <c r="GDM185" s="289"/>
      <c r="GDN185" s="288"/>
      <c r="GDO185" s="288"/>
      <c r="GDP185" s="288"/>
      <c r="GDQ185" s="288"/>
      <c r="GDR185" s="288"/>
      <c r="GDS185" s="288"/>
      <c r="GDT185" s="288"/>
      <c r="GDU185" s="288"/>
      <c r="GDV185" s="288"/>
      <c r="GDW185" s="288"/>
      <c r="GDX185" s="288"/>
      <c r="GDY185" s="288"/>
      <c r="GDZ185" s="213"/>
      <c r="GEA185" s="288"/>
      <c r="GEC185" s="289"/>
      <c r="GED185" s="289"/>
      <c r="GEE185" s="289"/>
      <c r="GEF185" s="289"/>
      <c r="GEG185" s="288"/>
      <c r="GEH185" s="288"/>
      <c r="GEI185" s="288"/>
      <c r="GEJ185" s="288"/>
      <c r="GEK185" s="288"/>
      <c r="GEL185" s="288"/>
      <c r="GEM185" s="288"/>
      <c r="GEN185" s="288"/>
      <c r="GEO185" s="288"/>
      <c r="GEP185" s="288"/>
      <c r="GEQ185" s="288"/>
      <c r="GER185" s="288"/>
      <c r="GES185" s="213"/>
      <c r="GET185" s="288"/>
      <c r="GEV185" s="289"/>
      <c r="GEW185" s="289"/>
      <c r="GEX185" s="289"/>
      <c r="GEY185" s="289"/>
      <c r="GEZ185" s="288"/>
      <c r="GFA185" s="288"/>
      <c r="GFB185" s="288"/>
      <c r="GFC185" s="288"/>
      <c r="GFD185" s="288"/>
      <c r="GFE185" s="288"/>
      <c r="GFF185" s="288"/>
      <c r="GFG185" s="288"/>
      <c r="GFH185" s="288"/>
      <c r="GFI185" s="288"/>
      <c r="GFJ185" s="288"/>
      <c r="GFK185" s="288"/>
      <c r="GFL185" s="213"/>
      <c r="GFM185" s="288"/>
      <c r="GFO185" s="289"/>
      <c r="GFP185" s="289"/>
      <c r="GFQ185" s="289"/>
      <c r="GFR185" s="289"/>
      <c r="GFS185" s="288"/>
      <c r="GFT185" s="288"/>
      <c r="GFU185" s="288"/>
      <c r="GFV185" s="288"/>
      <c r="GFW185" s="288"/>
      <c r="GFX185" s="288"/>
      <c r="GFY185" s="288"/>
      <c r="GFZ185" s="288"/>
      <c r="GGA185" s="288"/>
      <c r="GGB185" s="288"/>
      <c r="GGC185" s="288"/>
      <c r="GGD185" s="288"/>
      <c r="GGE185" s="213"/>
      <c r="GGF185" s="288"/>
      <c r="GGH185" s="289"/>
      <c r="GGI185" s="289"/>
      <c r="GGJ185" s="289"/>
      <c r="GGK185" s="289"/>
      <c r="GGL185" s="288"/>
      <c r="GGM185" s="288"/>
      <c r="GGN185" s="288"/>
      <c r="GGO185" s="288"/>
      <c r="GGP185" s="288"/>
      <c r="GGQ185" s="288"/>
      <c r="GGR185" s="288"/>
      <c r="GGS185" s="288"/>
      <c r="GGT185" s="288"/>
      <c r="GGU185" s="288"/>
      <c r="GGV185" s="288"/>
      <c r="GGW185" s="288"/>
      <c r="GGX185" s="213"/>
      <c r="GGY185" s="288"/>
      <c r="GHA185" s="289"/>
      <c r="GHB185" s="289"/>
      <c r="GHC185" s="289"/>
      <c r="GHD185" s="289"/>
      <c r="GHE185" s="288"/>
      <c r="GHF185" s="288"/>
      <c r="GHG185" s="288"/>
      <c r="GHH185" s="288"/>
      <c r="GHI185" s="288"/>
      <c r="GHJ185" s="288"/>
      <c r="GHK185" s="288"/>
      <c r="GHL185" s="288"/>
      <c r="GHM185" s="288"/>
      <c r="GHN185" s="288"/>
      <c r="GHO185" s="288"/>
      <c r="GHP185" s="288"/>
      <c r="GHQ185" s="213"/>
      <c r="GHR185" s="288"/>
      <c r="GHT185" s="289"/>
      <c r="GHU185" s="289"/>
      <c r="GHV185" s="289"/>
      <c r="GHW185" s="289"/>
      <c r="GHX185" s="288"/>
      <c r="GHY185" s="288"/>
      <c r="GHZ185" s="288"/>
      <c r="GIA185" s="288"/>
      <c r="GIB185" s="288"/>
      <c r="GIC185" s="288"/>
      <c r="GID185" s="288"/>
      <c r="GIE185" s="288"/>
      <c r="GIF185" s="288"/>
      <c r="GIG185" s="288"/>
      <c r="GIH185" s="288"/>
      <c r="GII185" s="288"/>
      <c r="GIJ185" s="213"/>
      <c r="GIK185" s="288"/>
      <c r="GIM185" s="289"/>
      <c r="GIN185" s="289"/>
      <c r="GIO185" s="289"/>
      <c r="GIP185" s="289"/>
      <c r="GIQ185" s="288"/>
      <c r="GIR185" s="288"/>
      <c r="GIS185" s="288"/>
      <c r="GIT185" s="288"/>
      <c r="GIU185" s="288"/>
      <c r="GIV185" s="288"/>
      <c r="GIW185" s="288"/>
      <c r="GIX185" s="288"/>
      <c r="GIY185" s="288"/>
      <c r="GIZ185" s="288"/>
      <c r="GJA185" s="288"/>
      <c r="GJB185" s="288"/>
      <c r="GJC185" s="213"/>
      <c r="GJD185" s="288"/>
      <c r="GJF185" s="289"/>
      <c r="GJG185" s="289"/>
      <c r="GJH185" s="289"/>
      <c r="GJI185" s="289"/>
      <c r="GJJ185" s="288"/>
      <c r="GJK185" s="288"/>
      <c r="GJL185" s="288"/>
      <c r="GJM185" s="288"/>
      <c r="GJN185" s="288"/>
      <c r="GJO185" s="288"/>
      <c r="GJP185" s="288"/>
      <c r="GJQ185" s="288"/>
      <c r="GJR185" s="288"/>
      <c r="GJS185" s="288"/>
      <c r="GJT185" s="288"/>
      <c r="GJU185" s="288"/>
      <c r="GJV185" s="213"/>
      <c r="GJW185" s="288"/>
      <c r="GJY185" s="289"/>
      <c r="GJZ185" s="289"/>
      <c r="GKA185" s="289"/>
      <c r="GKB185" s="289"/>
      <c r="GKC185" s="288"/>
      <c r="GKD185" s="288"/>
      <c r="GKE185" s="288"/>
      <c r="GKF185" s="288"/>
      <c r="GKG185" s="288"/>
      <c r="GKH185" s="288"/>
      <c r="GKI185" s="288"/>
      <c r="GKJ185" s="288"/>
      <c r="GKK185" s="288"/>
      <c r="GKL185" s="288"/>
      <c r="GKM185" s="288"/>
      <c r="GKN185" s="288"/>
      <c r="GKO185" s="213"/>
      <c r="GKP185" s="288"/>
      <c r="GKR185" s="289"/>
      <c r="GKS185" s="289"/>
      <c r="GKT185" s="289"/>
      <c r="GKU185" s="289"/>
      <c r="GKV185" s="288"/>
      <c r="GKW185" s="288"/>
      <c r="GKX185" s="288"/>
      <c r="GKY185" s="288"/>
      <c r="GKZ185" s="288"/>
      <c r="GLA185" s="288"/>
      <c r="GLB185" s="288"/>
      <c r="GLC185" s="288"/>
      <c r="GLD185" s="288"/>
      <c r="GLE185" s="288"/>
      <c r="GLF185" s="288"/>
      <c r="GLG185" s="288"/>
      <c r="GLH185" s="213"/>
      <c r="GLI185" s="288"/>
      <c r="GLK185" s="289"/>
      <c r="GLL185" s="289"/>
      <c r="GLM185" s="289"/>
      <c r="GLN185" s="289"/>
      <c r="GLO185" s="288"/>
      <c r="GLP185" s="288"/>
      <c r="GLQ185" s="288"/>
      <c r="GLR185" s="288"/>
      <c r="GLS185" s="288"/>
      <c r="GLT185" s="288"/>
      <c r="GLU185" s="288"/>
      <c r="GLV185" s="288"/>
      <c r="GLW185" s="288"/>
      <c r="GLX185" s="288"/>
      <c r="GLY185" s="288"/>
      <c r="GLZ185" s="288"/>
      <c r="GMA185" s="213"/>
      <c r="GMB185" s="288"/>
      <c r="GMD185" s="289"/>
      <c r="GME185" s="289"/>
      <c r="GMF185" s="289"/>
      <c r="GMG185" s="289"/>
      <c r="GMH185" s="288"/>
      <c r="GMI185" s="288"/>
      <c r="GMJ185" s="288"/>
      <c r="GMK185" s="288"/>
      <c r="GML185" s="288"/>
      <c r="GMM185" s="288"/>
      <c r="GMN185" s="288"/>
      <c r="GMO185" s="288"/>
      <c r="GMP185" s="288"/>
      <c r="GMQ185" s="288"/>
      <c r="GMR185" s="288"/>
      <c r="GMS185" s="288"/>
      <c r="GMT185" s="213"/>
      <c r="GMU185" s="288"/>
      <c r="GMW185" s="289"/>
      <c r="GMX185" s="289"/>
      <c r="GMY185" s="289"/>
      <c r="GMZ185" s="289"/>
      <c r="GNA185" s="288"/>
      <c r="GNB185" s="288"/>
      <c r="GNC185" s="288"/>
      <c r="GND185" s="288"/>
      <c r="GNE185" s="288"/>
      <c r="GNF185" s="288"/>
      <c r="GNG185" s="288"/>
      <c r="GNH185" s="288"/>
      <c r="GNI185" s="288"/>
      <c r="GNJ185" s="288"/>
      <c r="GNK185" s="288"/>
      <c r="GNL185" s="288"/>
      <c r="GNM185" s="213"/>
      <c r="GNN185" s="288"/>
      <c r="GNP185" s="289"/>
      <c r="GNQ185" s="289"/>
      <c r="GNR185" s="289"/>
      <c r="GNS185" s="289"/>
      <c r="GNT185" s="288"/>
      <c r="GNU185" s="288"/>
      <c r="GNV185" s="288"/>
      <c r="GNW185" s="288"/>
      <c r="GNX185" s="288"/>
      <c r="GNY185" s="288"/>
      <c r="GNZ185" s="288"/>
      <c r="GOA185" s="288"/>
      <c r="GOB185" s="288"/>
      <c r="GOC185" s="288"/>
      <c r="GOD185" s="288"/>
      <c r="GOE185" s="288"/>
      <c r="GOF185" s="213"/>
      <c r="GOG185" s="288"/>
      <c r="GOI185" s="289"/>
      <c r="GOJ185" s="289"/>
      <c r="GOK185" s="289"/>
      <c r="GOL185" s="289"/>
      <c r="GOM185" s="288"/>
      <c r="GON185" s="288"/>
      <c r="GOO185" s="288"/>
      <c r="GOP185" s="288"/>
      <c r="GOQ185" s="288"/>
      <c r="GOR185" s="288"/>
      <c r="GOS185" s="288"/>
      <c r="GOT185" s="288"/>
      <c r="GOU185" s="288"/>
      <c r="GOV185" s="288"/>
      <c r="GOW185" s="288"/>
      <c r="GOX185" s="288"/>
      <c r="GOY185" s="213"/>
      <c r="GOZ185" s="288"/>
      <c r="GPB185" s="289"/>
      <c r="GPC185" s="289"/>
      <c r="GPD185" s="289"/>
      <c r="GPE185" s="289"/>
      <c r="GPF185" s="288"/>
      <c r="GPG185" s="288"/>
      <c r="GPH185" s="288"/>
      <c r="GPI185" s="288"/>
      <c r="GPJ185" s="288"/>
      <c r="GPK185" s="288"/>
      <c r="GPL185" s="288"/>
      <c r="GPM185" s="288"/>
      <c r="GPN185" s="288"/>
      <c r="GPO185" s="288"/>
      <c r="GPP185" s="288"/>
      <c r="GPQ185" s="288"/>
      <c r="GPR185" s="213"/>
      <c r="GPS185" s="288"/>
      <c r="GPU185" s="289"/>
      <c r="GPV185" s="289"/>
      <c r="GPW185" s="289"/>
      <c r="GPX185" s="289"/>
      <c r="GPY185" s="288"/>
      <c r="GPZ185" s="288"/>
      <c r="GQA185" s="288"/>
      <c r="GQB185" s="288"/>
      <c r="GQC185" s="288"/>
      <c r="GQD185" s="288"/>
      <c r="GQE185" s="288"/>
      <c r="GQF185" s="288"/>
      <c r="GQG185" s="288"/>
      <c r="GQH185" s="288"/>
      <c r="GQI185" s="288"/>
      <c r="GQJ185" s="288"/>
      <c r="GQK185" s="213"/>
      <c r="GQL185" s="288"/>
      <c r="GQN185" s="289"/>
      <c r="GQO185" s="289"/>
      <c r="GQP185" s="289"/>
      <c r="GQQ185" s="289"/>
      <c r="GQR185" s="288"/>
      <c r="GQS185" s="288"/>
      <c r="GQT185" s="288"/>
      <c r="GQU185" s="288"/>
      <c r="GQV185" s="288"/>
      <c r="GQW185" s="288"/>
      <c r="GQX185" s="288"/>
      <c r="GQY185" s="288"/>
      <c r="GQZ185" s="288"/>
      <c r="GRA185" s="288"/>
      <c r="GRB185" s="288"/>
      <c r="GRC185" s="288"/>
      <c r="GRD185" s="213"/>
      <c r="GRE185" s="288"/>
      <c r="GRG185" s="289"/>
      <c r="GRH185" s="289"/>
      <c r="GRI185" s="289"/>
      <c r="GRJ185" s="289"/>
      <c r="GRK185" s="288"/>
      <c r="GRL185" s="288"/>
      <c r="GRM185" s="288"/>
      <c r="GRN185" s="288"/>
      <c r="GRO185" s="288"/>
      <c r="GRP185" s="288"/>
      <c r="GRQ185" s="288"/>
      <c r="GRR185" s="288"/>
      <c r="GRS185" s="288"/>
      <c r="GRT185" s="288"/>
      <c r="GRU185" s="288"/>
      <c r="GRV185" s="288"/>
      <c r="GRW185" s="213"/>
      <c r="GRX185" s="288"/>
      <c r="GRZ185" s="289"/>
      <c r="GSA185" s="289"/>
      <c r="GSB185" s="289"/>
      <c r="GSC185" s="289"/>
      <c r="GSD185" s="288"/>
      <c r="GSE185" s="288"/>
      <c r="GSF185" s="288"/>
      <c r="GSG185" s="288"/>
      <c r="GSH185" s="288"/>
      <c r="GSI185" s="288"/>
      <c r="GSJ185" s="288"/>
      <c r="GSK185" s="288"/>
      <c r="GSL185" s="288"/>
      <c r="GSM185" s="288"/>
      <c r="GSN185" s="288"/>
      <c r="GSO185" s="288"/>
      <c r="GSP185" s="213"/>
      <c r="GSQ185" s="288"/>
      <c r="GSS185" s="289"/>
      <c r="GST185" s="289"/>
      <c r="GSU185" s="289"/>
      <c r="GSV185" s="289"/>
      <c r="GSW185" s="288"/>
      <c r="GSX185" s="288"/>
      <c r="GSY185" s="288"/>
      <c r="GSZ185" s="288"/>
      <c r="GTA185" s="288"/>
      <c r="GTB185" s="288"/>
      <c r="GTC185" s="288"/>
      <c r="GTD185" s="288"/>
      <c r="GTE185" s="288"/>
      <c r="GTF185" s="288"/>
      <c r="GTG185" s="288"/>
      <c r="GTH185" s="288"/>
      <c r="GTI185" s="213"/>
      <c r="GTJ185" s="288"/>
      <c r="GTL185" s="289"/>
      <c r="GTM185" s="289"/>
      <c r="GTN185" s="289"/>
      <c r="GTO185" s="289"/>
      <c r="GTP185" s="288"/>
      <c r="GTQ185" s="288"/>
      <c r="GTR185" s="288"/>
      <c r="GTS185" s="288"/>
      <c r="GTT185" s="288"/>
      <c r="GTU185" s="288"/>
      <c r="GTV185" s="288"/>
      <c r="GTW185" s="288"/>
      <c r="GTX185" s="288"/>
      <c r="GTY185" s="288"/>
      <c r="GTZ185" s="288"/>
      <c r="GUA185" s="288"/>
      <c r="GUB185" s="213"/>
      <c r="GUC185" s="288"/>
      <c r="GUE185" s="289"/>
      <c r="GUF185" s="289"/>
      <c r="GUG185" s="289"/>
      <c r="GUH185" s="289"/>
      <c r="GUI185" s="288"/>
      <c r="GUJ185" s="288"/>
      <c r="GUK185" s="288"/>
      <c r="GUL185" s="288"/>
      <c r="GUM185" s="288"/>
      <c r="GUN185" s="288"/>
      <c r="GUO185" s="288"/>
      <c r="GUP185" s="288"/>
      <c r="GUQ185" s="288"/>
      <c r="GUR185" s="288"/>
      <c r="GUS185" s="288"/>
      <c r="GUT185" s="288"/>
      <c r="GUU185" s="213"/>
      <c r="GUV185" s="288"/>
      <c r="GUX185" s="289"/>
      <c r="GUY185" s="289"/>
      <c r="GUZ185" s="289"/>
      <c r="GVA185" s="289"/>
      <c r="GVB185" s="288"/>
      <c r="GVC185" s="288"/>
      <c r="GVD185" s="288"/>
      <c r="GVE185" s="288"/>
      <c r="GVF185" s="288"/>
      <c r="GVG185" s="288"/>
      <c r="GVH185" s="288"/>
      <c r="GVI185" s="288"/>
      <c r="GVJ185" s="288"/>
      <c r="GVK185" s="288"/>
      <c r="GVL185" s="288"/>
      <c r="GVM185" s="288"/>
      <c r="GVN185" s="213"/>
      <c r="GVO185" s="288"/>
      <c r="GVQ185" s="289"/>
      <c r="GVR185" s="289"/>
      <c r="GVS185" s="289"/>
      <c r="GVT185" s="289"/>
      <c r="GVU185" s="288"/>
      <c r="GVV185" s="288"/>
      <c r="GVW185" s="288"/>
      <c r="GVX185" s="288"/>
      <c r="GVY185" s="288"/>
      <c r="GVZ185" s="288"/>
      <c r="GWA185" s="288"/>
      <c r="GWB185" s="288"/>
      <c r="GWC185" s="288"/>
      <c r="GWD185" s="288"/>
      <c r="GWE185" s="288"/>
      <c r="GWF185" s="288"/>
      <c r="GWG185" s="213"/>
      <c r="GWH185" s="288"/>
      <c r="GWJ185" s="289"/>
      <c r="GWK185" s="289"/>
      <c r="GWL185" s="289"/>
      <c r="GWM185" s="289"/>
      <c r="GWN185" s="288"/>
      <c r="GWO185" s="288"/>
      <c r="GWP185" s="288"/>
      <c r="GWQ185" s="288"/>
      <c r="GWR185" s="288"/>
      <c r="GWS185" s="288"/>
      <c r="GWT185" s="288"/>
      <c r="GWU185" s="288"/>
      <c r="GWV185" s="288"/>
      <c r="GWW185" s="288"/>
      <c r="GWX185" s="288"/>
      <c r="GWY185" s="288"/>
      <c r="GWZ185" s="213"/>
      <c r="GXA185" s="288"/>
      <c r="GXC185" s="289"/>
      <c r="GXD185" s="289"/>
      <c r="GXE185" s="289"/>
      <c r="GXF185" s="289"/>
      <c r="GXG185" s="288"/>
      <c r="GXH185" s="288"/>
      <c r="GXI185" s="288"/>
      <c r="GXJ185" s="288"/>
      <c r="GXK185" s="288"/>
      <c r="GXL185" s="288"/>
      <c r="GXM185" s="288"/>
      <c r="GXN185" s="288"/>
      <c r="GXO185" s="288"/>
      <c r="GXP185" s="288"/>
      <c r="GXQ185" s="288"/>
      <c r="GXR185" s="288"/>
      <c r="GXS185" s="213"/>
      <c r="GXT185" s="288"/>
      <c r="GXV185" s="289"/>
      <c r="GXW185" s="289"/>
      <c r="GXX185" s="289"/>
      <c r="GXY185" s="289"/>
      <c r="GXZ185" s="288"/>
      <c r="GYA185" s="288"/>
      <c r="GYB185" s="288"/>
      <c r="GYC185" s="288"/>
      <c r="GYD185" s="288"/>
      <c r="GYE185" s="288"/>
      <c r="GYF185" s="288"/>
      <c r="GYG185" s="288"/>
      <c r="GYH185" s="288"/>
      <c r="GYI185" s="288"/>
      <c r="GYJ185" s="288"/>
      <c r="GYK185" s="288"/>
      <c r="GYL185" s="213"/>
      <c r="GYM185" s="288"/>
      <c r="GYO185" s="289"/>
      <c r="GYP185" s="289"/>
      <c r="GYQ185" s="289"/>
      <c r="GYR185" s="289"/>
      <c r="GYS185" s="288"/>
      <c r="GYT185" s="288"/>
      <c r="GYU185" s="288"/>
      <c r="GYV185" s="288"/>
      <c r="GYW185" s="288"/>
      <c r="GYX185" s="288"/>
      <c r="GYY185" s="288"/>
      <c r="GYZ185" s="288"/>
      <c r="GZA185" s="288"/>
      <c r="GZB185" s="288"/>
      <c r="GZC185" s="288"/>
      <c r="GZD185" s="288"/>
      <c r="GZE185" s="213"/>
      <c r="GZF185" s="288"/>
      <c r="GZH185" s="289"/>
      <c r="GZI185" s="289"/>
      <c r="GZJ185" s="289"/>
      <c r="GZK185" s="289"/>
      <c r="GZL185" s="288"/>
      <c r="GZM185" s="288"/>
      <c r="GZN185" s="288"/>
      <c r="GZO185" s="288"/>
      <c r="GZP185" s="288"/>
      <c r="GZQ185" s="288"/>
      <c r="GZR185" s="288"/>
      <c r="GZS185" s="288"/>
      <c r="GZT185" s="288"/>
      <c r="GZU185" s="288"/>
      <c r="GZV185" s="288"/>
      <c r="GZW185" s="288"/>
      <c r="GZX185" s="213"/>
      <c r="GZY185" s="288"/>
      <c r="HAA185" s="289"/>
      <c r="HAB185" s="289"/>
      <c r="HAC185" s="289"/>
      <c r="HAD185" s="289"/>
      <c r="HAE185" s="288"/>
      <c r="HAF185" s="288"/>
      <c r="HAG185" s="288"/>
      <c r="HAH185" s="288"/>
      <c r="HAI185" s="288"/>
      <c r="HAJ185" s="288"/>
      <c r="HAK185" s="288"/>
      <c r="HAL185" s="288"/>
      <c r="HAM185" s="288"/>
      <c r="HAN185" s="288"/>
      <c r="HAO185" s="288"/>
      <c r="HAP185" s="288"/>
      <c r="HAQ185" s="213"/>
      <c r="HAR185" s="288"/>
      <c r="HAT185" s="289"/>
      <c r="HAU185" s="289"/>
      <c r="HAV185" s="289"/>
      <c r="HAW185" s="289"/>
      <c r="HAX185" s="288"/>
      <c r="HAY185" s="288"/>
      <c r="HAZ185" s="288"/>
      <c r="HBA185" s="288"/>
      <c r="HBB185" s="288"/>
      <c r="HBC185" s="288"/>
      <c r="HBD185" s="288"/>
      <c r="HBE185" s="288"/>
      <c r="HBF185" s="288"/>
      <c r="HBG185" s="288"/>
      <c r="HBH185" s="288"/>
      <c r="HBI185" s="288"/>
      <c r="HBJ185" s="213"/>
      <c r="HBK185" s="288"/>
      <c r="HBM185" s="289"/>
      <c r="HBN185" s="289"/>
      <c r="HBO185" s="289"/>
      <c r="HBP185" s="289"/>
      <c r="HBQ185" s="288"/>
      <c r="HBR185" s="288"/>
      <c r="HBS185" s="288"/>
      <c r="HBT185" s="288"/>
      <c r="HBU185" s="288"/>
      <c r="HBV185" s="288"/>
      <c r="HBW185" s="288"/>
      <c r="HBX185" s="288"/>
      <c r="HBY185" s="288"/>
      <c r="HBZ185" s="288"/>
      <c r="HCA185" s="288"/>
      <c r="HCB185" s="288"/>
      <c r="HCC185" s="213"/>
      <c r="HCD185" s="288"/>
      <c r="HCF185" s="289"/>
      <c r="HCG185" s="289"/>
      <c r="HCH185" s="289"/>
      <c r="HCI185" s="289"/>
      <c r="HCJ185" s="288"/>
      <c r="HCK185" s="288"/>
      <c r="HCL185" s="288"/>
      <c r="HCM185" s="288"/>
      <c r="HCN185" s="288"/>
      <c r="HCO185" s="288"/>
      <c r="HCP185" s="288"/>
      <c r="HCQ185" s="288"/>
      <c r="HCR185" s="288"/>
      <c r="HCS185" s="288"/>
      <c r="HCT185" s="288"/>
      <c r="HCU185" s="288"/>
      <c r="HCV185" s="213"/>
      <c r="HCW185" s="288"/>
      <c r="HCY185" s="289"/>
      <c r="HCZ185" s="289"/>
      <c r="HDA185" s="289"/>
      <c r="HDB185" s="289"/>
      <c r="HDC185" s="288"/>
      <c r="HDD185" s="288"/>
      <c r="HDE185" s="288"/>
      <c r="HDF185" s="288"/>
      <c r="HDG185" s="288"/>
      <c r="HDH185" s="288"/>
      <c r="HDI185" s="288"/>
      <c r="HDJ185" s="288"/>
      <c r="HDK185" s="288"/>
      <c r="HDL185" s="288"/>
      <c r="HDM185" s="288"/>
      <c r="HDN185" s="288"/>
      <c r="HDO185" s="213"/>
      <c r="HDP185" s="288"/>
      <c r="HDR185" s="289"/>
      <c r="HDS185" s="289"/>
      <c r="HDT185" s="289"/>
      <c r="HDU185" s="289"/>
      <c r="HDV185" s="288"/>
      <c r="HDW185" s="288"/>
      <c r="HDX185" s="288"/>
      <c r="HDY185" s="288"/>
      <c r="HDZ185" s="288"/>
      <c r="HEA185" s="288"/>
      <c r="HEB185" s="288"/>
      <c r="HEC185" s="288"/>
      <c r="HED185" s="288"/>
      <c r="HEE185" s="288"/>
      <c r="HEF185" s="288"/>
      <c r="HEG185" s="288"/>
      <c r="HEH185" s="213"/>
      <c r="HEI185" s="288"/>
      <c r="HEK185" s="289"/>
      <c r="HEL185" s="289"/>
      <c r="HEM185" s="289"/>
      <c r="HEN185" s="289"/>
      <c r="HEO185" s="288"/>
      <c r="HEP185" s="288"/>
      <c r="HEQ185" s="288"/>
      <c r="HER185" s="288"/>
      <c r="HES185" s="288"/>
      <c r="HET185" s="288"/>
      <c r="HEU185" s="288"/>
      <c r="HEV185" s="288"/>
      <c r="HEW185" s="288"/>
      <c r="HEX185" s="288"/>
      <c r="HEY185" s="288"/>
      <c r="HEZ185" s="288"/>
      <c r="HFA185" s="213"/>
      <c r="HFB185" s="288"/>
      <c r="HFD185" s="289"/>
      <c r="HFE185" s="289"/>
      <c r="HFF185" s="289"/>
      <c r="HFG185" s="289"/>
      <c r="HFH185" s="288"/>
      <c r="HFI185" s="288"/>
      <c r="HFJ185" s="288"/>
      <c r="HFK185" s="288"/>
      <c r="HFL185" s="288"/>
      <c r="HFM185" s="288"/>
      <c r="HFN185" s="288"/>
      <c r="HFO185" s="288"/>
      <c r="HFP185" s="288"/>
      <c r="HFQ185" s="288"/>
      <c r="HFR185" s="288"/>
      <c r="HFS185" s="288"/>
      <c r="HFT185" s="213"/>
      <c r="HFU185" s="288"/>
      <c r="HFW185" s="289"/>
      <c r="HFX185" s="289"/>
      <c r="HFY185" s="289"/>
      <c r="HFZ185" s="289"/>
      <c r="HGA185" s="288"/>
      <c r="HGB185" s="288"/>
      <c r="HGC185" s="288"/>
      <c r="HGD185" s="288"/>
      <c r="HGE185" s="288"/>
      <c r="HGF185" s="288"/>
      <c r="HGG185" s="288"/>
      <c r="HGH185" s="288"/>
      <c r="HGI185" s="288"/>
      <c r="HGJ185" s="288"/>
      <c r="HGK185" s="288"/>
      <c r="HGL185" s="288"/>
      <c r="HGM185" s="213"/>
      <c r="HGN185" s="288"/>
      <c r="HGP185" s="289"/>
      <c r="HGQ185" s="289"/>
      <c r="HGR185" s="289"/>
      <c r="HGS185" s="289"/>
      <c r="HGT185" s="288"/>
      <c r="HGU185" s="288"/>
      <c r="HGV185" s="288"/>
      <c r="HGW185" s="288"/>
      <c r="HGX185" s="288"/>
      <c r="HGY185" s="288"/>
      <c r="HGZ185" s="288"/>
      <c r="HHA185" s="288"/>
      <c r="HHB185" s="288"/>
      <c r="HHC185" s="288"/>
      <c r="HHD185" s="288"/>
      <c r="HHE185" s="288"/>
      <c r="HHF185" s="213"/>
      <c r="HHG185" s="288"/>
      <c r="HHI185" s="289"/>
      <c r="HHJ185" s="289"/>
      <c r="HHK185" s="289"/>
      <c r="HHL185" s="289"/>
      <c r="HHM185" s="288"/>
      <c r="HHN185" s="288"/>
      <c r="HHO185" s="288"/>
      <c r="HHP185" s="288"/>
      <c r="HHQ185" s="288"/>
      <c r="HHR185" s="288"/>
      <c r="HHS185" s="288"/>
      <c r="HHT185" s="288"/>
      <c r="HHU185" s="288"/>
      <c r="HHV185" s="288"/>
      <c r="HHW185" s="288"/>
      <c r="HHX185" s="288"/>
      <c r="HHY185" s="213"/>
      <c r="HHZ185" s="288"/>
      <c r="HIB185" s="289"/>
      <c r="HIC185" s="289"/>
      <c r="HID185" s="289"/>
      <c r="HIE185" s="289"/>
      <c r="HIF185" s="288"/>
      <c r="HIG185" s="288"/>
      <c r="HIH185" s="288"/>
      <c r="HII185" s="288"/>
      <c r="HIJ185" s="288"/>
      <c r="HIK185" s="288"/>
      <c r="HIL185" s="288"/>
      <c r="HIM185" s="288"/>
      <c r="HIN185" s="288"/>
      <c r="HIO185" s="288"/>
      <c r="HIP185" s="288"/>
      <c r="HIQ185" s="288"/>
      <c r="HIR185" s="213"/>
      <c r="HIS185" s="288"/>
      <c r="HIU185" s="289"/>
      <c r="HIV185" s="289"/>
      <c r="HIW185" s="289"/>
      <c r="HIX185" s="289"/>
      <c r="HIY185" s="288"/>
      <c r="HIZ185" s="288"/>
      <c r="HJA185" s="288"/>
      <c r="HJB185" s="288"/>
      <c r="HJC185" s="288"/>
      <c r="HJD185" s="288"/>
      <c r="HJE185" s="288"/>
      <c r="HJF185" s="288"/>
      <c r="HJG185" s="288"/>
      <c r="HJH185" s="288"/>
      <c r="HJI185" s="288"/>
      <c r="HJJ185" s="288"/>
      <c r="HJK185" s="213"/>
      <c r="HJL185" s="288"/>
      <c r="HJN185" s="289"/>
      <c r="HJO185" s="289"/>
      <c r="HJP185" s="289"/>
      <c r="HJQ185" s="289"/>
      <c r="HJR185" s="288"/>
      <c r="HJS185" s="288"/>
      <c r="HJT185" s="288"/>
      <c r="HJU185" s="288"/>
      <c r="HJV185" s="288"/>
      <c r="HJW185" s="288"/>
      <c r="HJX185" s="288"/>
      <c r="HJY185" s="288"/>
      <c r="HJZ185" s="288"/>
      <c r="HKA185" s="288"/>
      <c r="HKB185" s="288"/>
      <c r="HKC185" s="288"/>
      <c r="HKD185" s="213"/>
      <c r="HKE185" s="288"/>
      <c r="HKG185" s="289"/>
      <c r="HKH185" s="289"/>
      <c r="HKI185" s="289"/>
      <c r="HKJ185" s="289"/>
      <c r="HKK185" s="288"/>
      <c r="HKL185" s="288"/>
      <c r="HKM185" s="288"/>
      <c r="HKN185" s="288"/>
      <c r="HKO185" s="288"/>
      <c r="HKP185" s="288"/>
      <c r="HKQ185" s="288"/>
      <c r="HKR185" s="288"/>
      <c r="HKS185" s="288"/>
      <c r="HKT185" s="288"/>
      <c r="HKU185" s="288"/>
      <c r="HKV185" s="288"/>
      <c r="HKW185" s="213"/>
      <c r="HKX185" s="288"/>
      <c r="HKZ185" s="289"/>
      <c r="HLA185" s="289"/>
      <c r="HLB185" s="289"/>
      <c r="HLC185" s="289"/>
      <c r="HLD185" s="288"/>
      <c r="HLE185" s="288"/>
      <c r="HLF185" s="288"/>
      <c r="HLG185" s="288"/>
      <c r="HLH185" s="288"/>
      <c r="HLI185" s="288"/>
      <c r="HLJ185" s="288"/>
      <c r="HLK185" s="288"/>
      <c r="HLL185" s="288"/>
      <c r="HLM185" s="288"/>
      <c r="HLN185" s="288"/>
      <c r="HLO185" s="288"/>
      <c r="HLP185" s="213"/>
      <c r="HLQ185" s="288"/>
      <c r="HLS185" s="289"/>
      <c r="HLT185" s="289"/>
      <c r="HLU185" s="289"/>
      <c r="HLV185" s="289"/>
      <c r="HLW185" s="288"/>
      <c r="HLX185" s="288"/>
      <c r="HLY185" s="288"/>
      <c r="HLZ185" s="288"/>
      <c r="HMA185" s="288"/>
      <c r="HMB185" s="288"/>
      <c r="HMC185" s="288"/>
      <c r="HMD185" s="288"/>
      <c r="HME185" s="288"/>
      <c r="HMF185" s="288"/>
      <c r="HMG185" s="288"/>
      <c r="HMH185" s="288"/>
      <c r="HMI185" s="213"/>
      <c r="HMJ185" s="288"/>
      <c r="HML185" s="289"/>
      <c r="HMM185" s="289"/>
      <c r="HMN185" s="289"/>
      <c r="HMO185" s="289"/>
      <c r="HMP185" s="288"/>
      <c r="HMQ185" s="288"/>
      <c r="HMR185" s="288"/>
      <c r="HMS185" s="288"/>
      <c r="HMT185" s="288"/>
      <c r="HMU185" s="288"/>
      <c r="HMV185" s="288"/>
      <c r="HMW185" s="288"/>
      <c r="HMX185" s="288"/>
      <c r="HMY185" s="288"/>
      <c r="HMZ185" s="288"/>
      <c r="HNA185" s="288"/>
      <c r="HNB185" s="213"/>
      <c r="HNC185" s="288"/>
      <c r="HNE185" s="289"/>
      <c r="HNF185" s="289"/>
      <c r="HNG185" s="289"/>
      <c r="HNH185" s="289"/>
      <c r="HNI185" s="288"/>
      <c r="HNJ185" s="288"/>
      <c r="HNK185" s="288"/>
      <c r="HNL185" s="288"/>
      <c r="HNM185" s="288"/>
      <c r="HNN185" s="288"/>
      <c r="HNO185" s="288"/>
      <c r="HNP185" s="288"/>
      <c r="HNQ185" s="288"/>
      <c r="HNR185" s="288"/>
      <c r="HNS185" s="288"/>
      <c r="HNT185" s="288"/>
      <c r="HNU185" s="213"/>
      <c r="HNV185" s="288"/>
      <c r="HNX185" s="289"/>
      <c r="HNY185" s="289"/>
      <c r="HNZ185" s="289"/>
      <c r="HOA185" s="289"/>
      <c r="HOB185" s="288"/>
      <c r="HOC185" s="288"/>
      <c r="HOD185" s="288"/>
      <c r="HOE185" s="288"/>
      <c r="HOF185" s="288"/>
      <c r="HOG185" s="288"/>
      <c r="HOH185" s="288"/>
      <c r="HOI185" s="288"/>
      <c r="HOJ185" s="288"/>
      <c r="HOK185" s="288"/>
      <c r="HOL185" s="288"/>
      <c r="HOM185" s="288"/>
      <c r="HON185" s="213"/>
      <c r="HOO185" s="288"/>
      <c r="HOQ185" s="289"/>
      <c r="HOR185" s="289"/>
      <c r="HOS185" s="289"/>
      <c r="HOT185" s="289"/>
      <c r="HOU185" s="288"/>
      <c r="HOV185" s="288"/>
      <c r="HOW185" s="288"/>
      <c r="HOX185" s="288"/>
      <c r="HOY185" s="288"/>
      <c r="HOZ185" s="288"/>
      <c r="HPA185" s="288"/>
      <c r="HPB185" s="288"/>
      <c r="HPC185" s="288"/>
      <c r="HPD185" s="288"/>
      <c r="HPE185" s="288"/>
      <c r="HPF185" s="288"/>
      <c r="HPG185" s="213"/>
      <c r="HPH185" s="288"/>
      <c r="HPJ185" s="289"/>
      <c r="HPK185" s="289"/>
      <c r="HPL185" s="289"/>
      <c r="HPM185" s="289"/>
      <c r="HPN185" s="288"/>
      <c r="HPO185" s="288"/>
      <c r="HPP185" s="288"/>
      <c r="HPQ185" s="288"/>
      <c r="HPR185" s="288"/>
      <c r="HPS185" s="288"/>
      <c r="HPT185" s="288"/>
      <c r="HPU185" s="288"/>
      <c r="HPV185" s="288"/>
      <c r="HPW185" s="288"/>
      <c r="HPX185" s="288"/>
      <c r="HPY185" s="288"/>
      <c r="HPZ185" s="213"/>
      <c r="HQA185" s="288"/>
      <c r="HQC185" s="289"/>
      <c r="HQD185" s="289"/>
      <c r="HQE185" s="289"/>
      <c r="HQF185" s="289"/>
      <c r="HQG185" s="288"/>
      <c r="HQH185" s="288"/>
      <c r="HQI185" s="288"/>
      <c r="HQJ185" s="288"/>
      <c r="HQK185" s="288"/>
      <c r="HQL185" s="288"/>
      <c r="HQM185" s="288"/>
      <c r="HQN185" s="288"/>
      <c r="HQO185" s="288"/>
      <c r="HQP185" s="288"/>
      <c r="HQQ185" s="288"/>
      <c r="HQR185" s="288"/>
      <c r="HQS185" s="213"/>
      <c r="HQT185" s="288"/>
      <c r="HQV185" s="289"/>
      <c r="HQW185" s="289"/>
      <c r="HQX185" s="289"/>
      <c r="HQY185" s="289"/>
      <c r="HQZ185" s="288"/>
      <c r="HRA185" s="288"/>
      <c r="HRB185" s="288"/>
      <c r="HRC185" s="288"/>
      <c r="HRD185" s="288"/>
      <c r="HRE185" s="288"/>
      <c r="HRF185" s="288"/>
      <c r="HRG185" s="288"/>
      <c r="HRH185" s="288"/>
      <c r="HRI185" s="288"/>
      <c r="HRJ185" s="288"/>
      <c r="HRK185" s="288"/>
      <c r="HRL185" s="213"/>
      <c r="HRM185" s="288"/>
      <c r="HRO185" s="289"/>
      <c r="HRP185" s="289"/>
      <c r="HRQ185" s="289"/>
      <c r="HRR185" s="289"/>
      <c r="HRS185" s="288"/>
      <c r="HRT185" s="288"/>
      <c r="HRU185" s="288"/>
      <c r="HRV185" s="288"/>
      <c r="HRW185" s="288"/>
      <c r="HRX185" s="288"/>
      <c r="HRY185" s="288"/>
      <c r="HRZ185" s="288"/>
      <c r="HSA185" s="288"/>
      <c r="HSB185" s="288"/>
      <c r="HSC185" s="288"/>
      <c r="HSD185" s="288"/>
      <c r="HSE185" s="213"/>
      <c r="HSF185" s="288"/>
      <c r="HSH185" s="289"/>
      <c r="HSI185" s="289"/>
      <c r="HSJ185" s="289"/>
      <c r="HSK185" s="289"/>
      <c r="HSL185" s="288"/>
      <c r="HSM185" s="288"/>
      <c r="HSN185" s="288"/>
      <c r="HSO185" s="288"/>
      <c r="HSP185" s="288"/>
      <c r="HSQ185" s="288"/>
      <c r="HSR185" s="288"/>
      <c r="HSS185" s="288"/>
      <c r="HST185" s="288"/>
      <c r="HSU185" s="288"/>
      <c r="HSV185" s="288"/>
      <c r="HSW185" s="288"/>
      <c r="HSX185" s="213"/>
      <c r="HSY185" s="288"/>
      <c r="HTA185" s="289"/>
      <c r="HTB185" s="289"/>
      <c r="HTC185" s="289"/>
      <c r="HTD185" s="289"/>
      <c r="HTE185" s="288"/>
      <c r="HTF185" s="288"/>
      <c r="HTG185" s="288"/>
      <c r="HTH185" s="288"/>
      <c r="HTI185" s="288"/>
      <c r="HTJ185" s="288"/>
      <c r="HTK185" s="288"/>
      <c r="HTL185" s="288"/>
      <c r="HTM185" s="288"/>
      <c r="HTN185" s="288"/>
      <c r="HTO185" s="288"/>
      <c r="HTP185" s="288"/>
      <c r="HTQ185" s="213"/>
      <c r="HTR185" s="288"/>
      <c r="HTT185" s="289"/>
      <c r="HTU185" s="289"/>
      <c r="HTV185" s="289"/>
      <c r="HTW185" s="289"/>
      <c r="HTX185" s="288"/>
      <c r="HTY185" s="288"/>
      <c r="HTZ185" s="288"/>
      <c r="HUA185" s="288"/>
      <c r="HUB185" s="288"/>
      <c r="HUC185" s="288"/>
      <c r="HUD185" s="288"/>
      <c r="HUE185" s="288"/>
      <c r="HUF185" s="288"/>
      <c r="HUG185" s="288"/>
      <c r="HUH185" s="288"/>
      <c r="HUI185" s="288"/>
      <c r="HUJ185" s="213"/>
      <c r="HUK185" s="288"/>
      <c r="HUM185" s="289"/>
      <c r="HUN185" s="289"/>
      <c r="HUO185" s="289"/>
      <c r="HUP185" s="289"/>
      <c r="HUQ185" s="288"/>
      <c r="HUR185" s="288"/>
      <c r="HUS185" s="288"/>
      <c r="HUT185" s="288"/>
      <c r="HUU185" s="288"/>
      <c r="HUV185" s="288"/>
      <c r="HUW185" s="288"/>
      <c r="HUX185" s="288"/>
      <c r="HUY185" s="288"/>
      <c r="HUZ185" s="288"/>
      <c r="HVA185" s="288"/>
      <c r="HVB185" s="288"/>
      <c r="HVC185" s="213"/>
      <c r="HVD185" s="288"/>
      <c r="HVF185" s="289"/>
      <c r="HVG185" s="289"/>
      <c r="HVH185" s="289"/>
      <c r="HVI185" s="289"/>
      <c r="HVJ185" s="288"/>
      <c r="HVK185" s="288"/>
      <c r="HVL185" s="288"/>
      <c r="HVM185" s="288"/>
      <c r="HVN185" s="288"/>
      <c r="HVO185" s="288"/>
      <c r="HVP185" s="288"/>
      <c r="HVQ185" s="288"/>
      <c r="HVR185" s="288"/>
      <c r="HVS185" s="288"/>
      <c r="HVT185" s="288"/>
      <c r="HVU185" s="288"/>
      <c r="HVV185" s="213"/>
      <c r="HVW185" s="288"/>
      <c r="HVY185" s="289"/>
      <c r="HVZ185" s="289"/>
      <c r="HWA185" s="289"/>
      <c r="HWB185" s="289"/>
      <c r="HWC185" s="288"/>
      <c r="HWD185" s="288"/>
      <c r="HWE185" s="288"/>
      <c r="HWF185" s="288"/>
      <c r="HWG185" s="288"/>
      <c r="HWH185" s="288"/>
      <c r="HWI185" s="288"/>
      <c r="HWJ185" s="288"/>
      <c r="HWK185" s="288"/>
      <c r="HWL185" s="288"/>
      <c r="HWM185" s="288"/>
      <c r="HWN185" s="288"/>
      <c r="HWO185" s="213"/>
      <c r="HWP185" s="288"/>
      <c r="HWR185" s="289"/>
      <c r="HWS185" s="289"/>
      <c r="HWT185" s="289"/>
      <c r="HWU185" s="289"/>
      <c r="HWV185" s="288"/>
      <c r="HWW185" s="288"/>
      <c r="HWX185" s="288"/>
      <c r="HWY185" s="288"/>
      <c r="HWZ185" s="288"/>
      <c r="HXA185" s="288"/>
      <c r="HXB185" s="288"/>
      <c r="HXC185" s="288"/>
      <c r="HXD185" s="288"/>
      <c r="HXE185" s="288"/>
      <c r="HXF185" s="288"/>
      <c r="HXG185" s="288"/>
      <c r="HXH185" s="213"/>
      <c r="HXI185" s="288"/>
      <c r="HXK185" s="289"/>
      <c r="HXL185" s="289"/>
      <c r="HXM185" s="289"/>
      <c r="HXN185" s="289"/>
      <c r="HXO185" s="288"/>
      <c r="HXP185" s="288"/>
      <c r="HXQ185" s="288"/>
      <c r="HXR185" s="288"/>
      <c r="HXS185" s="288"/>
      <c r="HXT185" s="288"/>
      <c r="HXU185" s="288"/>
      <c r="HXV185" s="288"/>
      <c r="HXW185" s="288"/>
      <c r="HXX185" s="288"/>
      <c r="HXY185" s="288"/>
      <c r="HXZ185" s="288"/>
      <c r="HYA185" s="213"/>
      <c r="HYB185" s="288"/>
      <c r="HYD185" s="289"/>
      <c r="HYE185" s="289"/>
      <c r="HYF185" s="289"/>
      <c r="HYG185" s="289"/>
      <c r="HYH185" s="288"/>
      <c r="HYI185" s="288"/>
      <c r="HYJ185" s="288"/>
      <c r="HYK185" s="288"/>
      <c r="HYL185" s="288"/>
      <c r="HYM185" s="288"/>
      <c r="HYN185" s="288"/>
      <c r="HYO185" s="288"/>
      <c r="HYP185" s="288"/>
      <c r="HYQ185" s="288"/>
      <c r="HYR185" s="288"/>
      <c r="HYS185" s="288"/>
      <c r="HYT185" s="213"/>
      <c r="HYU185" s="288"/>
      <c r="HYW185" s="289"/>
      <c r="HYX185" s="289"/>
      <c r="HYY185" s="289"/>
      <c r="HYZ185" s="289"/>
      <c r="HZA185" s="288"/>
      <c r="HZB185" s="288"/>
      <c r="HZC185" s="288"/>
      <c r="HZD185" s="288"/>
      <c r="HZE185" s="288"/>
      <c r="HZF185" s="288"/>
      <c r="HZG185" s="288"/>
      <c r="HZH185" s="288"/>
      <c r="HZI185" s="288"/>
      <c r="HZJ185" s="288"/>
      <c r="HZK185" s="288"/>
      <c r="HZL185" s="288"/>
      <c r="HZM185" s="213"/>
      <c r="HZN185" s="288"/>
      <c r="HZP185" s="289"/>
      <c r="HZQ185" s="289"/>
      <c r="HZR185" s="289"/>
      <c r="HZS185" s="289"/>
      <c r="HZT185" s="288"/>
      <c r="HZU185" s="288"/>
      <c r="HZV185" s="288"/>
      <c r="HZW185" s="288"/>
      <c r="HZX185" s="288"/>
      <c r="HZY185" s="288"/>
      <c r="HZZ185" s="288"/>
      <c r="IAA185" s="288"/>
      <c r="IAB185" s="288"/>
      <c r="IAC185" s="288"/>
      <c r="IAD185" s="288"/>
      <c r="IAE185" s="288"/>
      <c r="IAF185" s="213"/>
      <c r="IAG185" s="288"/>
      <c r="IAI185" s="289"/>
      <c r="IAJ185" s="289"/>
      <c r="IAK185" s="289"/>
      <c r="IAL185" s="289"/>
      <c r="IAM185" s="288"/>
      <c r="IAN185" s="288"/>
      <c r="IAO185" s="288"/>
      <c r="IAP185" s="288"/>
      <c r="IAQ185" s="288"/>
      <c r="IAR185" s="288"/>
      <c r="IAS185" s="288"/>
      <c r="IAT185" s="288"/>
      <c r="IAU185" s="288"/>
      <c r="IAV185" s="288"/>
      <c r="IAW185" s="288"/>
      <c r="IAX185" s="288"/>
      <c r="IAY185" s="213"/>
      <c r="IAZ185" s="288"/>
      <c r="IBB185" s="289"/>
      <c r="IBC185" s="289"/>
      <c r="IBD185" s="289"/>
      <c r="IBE185" s="289"/>
      <c r="IBF185" s="288"/>
      <c r="IBG185" s="288"/>
      <c r="IBH185" s="288"/>
      <c r="IBI185" s="288"/>
      <c r="IBJ185" s="288"/>
      <c r="IBK185" s="288"/>
      <c r="IBL185" s="288"/>
      <c r="IBM185" s="288"/>
      <c r="IBN185" s="288"/>
      <c r="IBO185" s="288"/>
      <c r="IBP185" s="288"/>
      <c r="IBQ185" s="288"/>
      <c r="IBR185" s="213"/>
      <c r="IBS185" s="288"/>
      <c r="IBU185" s="289"/>
      <c r="IBV185" s="289"/>
      <c r="IBW185" s="289"/>
      <c r="IBX185" s="289"/>
      <c r="IBY185" s="288"/>
      <c r="IBZ185" s="288"/>
      <c r="ICA185" s="288"/>
      <c r="ICB185" s="288"/>
      <c r="ICC185" s="288"/>
      <c r="ICD185" s="288"/>
      <c r="ICE185" s="288"/>
      <c r="ICF185" s="288"/>
      <c r="ICG185" s="288"/>
      <c r="ICH185" s="288"/>
      <c r="ICI185" s="288"/>
      <c r="ICJ185" s="288"/>
      <c r="ICK185" s="213"/>
      <c r="ICL185" s="288"/>
      <c r="ICN185" s="289"/>
      <c r="ICO185" s="289"/>
      <c r="ICP185" s="289"/>
      <c r="ICQ185" s="289"/>
      <c r="ICR185" s="288"/>
      <c r="ICS185" s="288"/>
      <c r="ICT185" s="288"/>
      <c r="ICU185" s="288"/>
      <c r="ICV185" s="288"/>
      <c r="ICW185" s="288"/>
      <c r="ICX185" s="288"/>
      <c r="ICY185" s="288"/>
      <c r="ICZ185" s="288"/>
      <c r="IDA185" s="288"/>
      <c r="IDB185" s="288"/>
      <c r="IDC185" s="288"/>
      <c r="IDD185" s="213"/>
      <c r="IDE185" s="288"/>
      <c r="IDG185" s="289"/>
      <c r="IDH185" s="289"/>
      <c r="IDI185" s="289"/>
      <c r="IDJ185" s="289"/>
      <c r="IDK185" s="288"/>
      <c r="IDL185" s="288"/>
      <c r="IDM185" s="288"/>
      <c r="IDN185" s="288"/>
      <c r="IDO185" s="288"/>
      <c r="IDP185" s="288"/>
      <c r="IDQ185" s="288"/>
      <c r="IDR185" s="288"/>
      <c r="IDS185" s="288"/>
      <c r="IDT185" s="288"/>
      <c r="IDU185" s="288"/>
      <c r="IDV185" s="288"/>
      <c r="IDW185" s="213"/>
      <c r="IDX185" s="288"/>
      <c r="IDZ185" s="289"/>
      <c r="IEA185" s="289"/>
      <c r="IEB185" s="289"/>
      <c r="IEC185" s="289"/>
      <c r="IED185" s="288"/>
      <c r="IEE185" s="288"/>
      <c r="IEF185" s="288"/>
      <c r="IEG185" s="288"/>
      <c r="IEH185" s="288"/>
      <c r="IEI185" s="288"/>
      <c r="IEJ185" s="288"/>
      <c r="IEK185" s="288"/>
      <c r="IEL185" s="288"/>
      <c r="IEM185" s="288"/>
      <c r="IEN185" s="288"/>
      <c r="IEO185" s="288"/>
      <c r="IEP185" s="213"/>
      <c r="IEQ185" s="288"/>
      <c r="IES185" s="289"/>
      <c r="IET185" s="289"/>
      <c r="IEU185" s="289"/>
      <c r="IEV185" s="289"/>
      <c r="IEW185" s="288"/>
      <c r="IEX185" s="288"/>
      <c r="IEY185" s="288"/>
      <c r="IEZ185" s="288"/>
      <c r="IFA185" s="288"/>
      <c r="IFB185" s="288"/>
      <c r="IFC185" s="288"/>
      <c r="IFD185" s="288"/>
      <c r="IFE185" s="288"/>
      <c r="IFF185" s="288"/>
      <c r="IFG185" s="288"/>
      <c r="IFH185" s="288"/>
      <c r="IFI185" s="213"/>
      <c r="IFJ185" s="288"/>
      <c r="IFL185" s="289"/>
      <c r="IFM185" s="289"/>
      <c r="IFN185" s="289"/>
      <c r="IFO185" s="289"/>
      <c r="IFP185" s="288"/>
      <c r="IFQ185" s="288"/>
      <c r="IFR185" s="288"/>
      <c r="IFS185" s="288"/>
      <c r="IFT185" s="288"/>
      <c r="IFU185" s="288"/>
      <c r="IFV185" s="288"/>
      <c r="IFW185" s="288"/>
      <c r="IFX185" s="288"/>
      <c r="IFY185" s="288"/>
      <c r="IFZ185" s="288"/>
      <c r="IGA185" s="288"/>
      <c r="IGB185" s="213"/>
      <c r="IGC185" s="288"/>
      <c r="IGE185" s="289"/>
      <c r="IGF185" s="289"/>
      <c r="IGG185" s="289"/>
      <c r="IGH185" s="289"/>
      <c r="IGI185" s="288"/>
      <c r="IGJ185" s="288"/>
      <c r="IGK185" s="288"/>
      <c r="IGL185" s="288"/>
      <c r="IGM185" s="288"/>
      <c r="IGN185" s="288"/>
      <c r="IGO185" s="288"/>
      <c r="IGP185" s="288"/>
      <c r="IGQ185" s="288"/>
      <c r="IGR185" s="288"/>
      <c r="IGS185" s="288"/>
      <c r="IGT185" s="288"/>
      <c r="IGU185" s="213"/>
      <c r="IGV185" s="288"/>
      <c r="IGX185" s="289"/>
      <c r="IGY185" s="289"/>
      <c r="IGZ185" s="289"/>
      <c r="IHA185" s="289"/>
      <c r="IHB185" s="288"/>
      <c r="IHC185" s="288"/>
      <c r="IHD185" s="288"/>
      <c r="IHE185" s="288"/>
      <c r="IHF185" s="288"/>
      <c r="IHG185" s="288"/>
      <c r="IHH185" s="288"/>
      <c r="IHI185" s="288"/>
      <c r="IHJ185" s="288"/>
      <c r="IHK185" s="288"/>
      <c r="IHL185" s="288"/>
      <c r="IHM185" s="288"/>
      <c r="IHN185" s="213"/>
      <c r="IHO185" s="288"/>
      <c r="IHQ185" s="289"/>
      <c r="IHR185" s="289"/>
      <c r="IHS185" s="289"/>
      <c r="IHT185" s="289"/>
      <c r="IHU185" s="288"/>
      <c r="IHV185" s="288"/>
      <c r="IHW185" s="288"/>
      <c r="IHX185" s="288"/>
      <c r="IHY185" s="288"/>
      <c r="IHZ185" s="288"/>
      <c r="IIA185" s="288"/>
      <c r="IIB185" s="288"/>
      <c r="IIC185" s="288"/>
      <c r="IID185" s="288"/>
      <c r="IIE185" s="288"/>
      <c r="IIF185" s="288"/>
      <c r="IIG185" s="213"/>
      <c r="IIH185" s="288"/>
      <c r="IIJ185" s="289"/>
      <c r="IIK185" s="289"/>
      <c r="IIL185" s="289"/>
      <c r="IIM185" s="289"/>
      <c r="IIN185" s="288"/>
      <c r="IIO185" s="288"/>
      <c r="IIP185" s="288"/>
      <c r="IIQ185" s="288"/>
      <c r="IIR185" s="288"/>
      <c r="IIS185" s="288"/>
      <c r="IIT185" s="288"/>
      <c r="IIU185" s="288"/>
      <c r="IIV185" s="288"/>
      <c r="IIW185" s="288"/>
      <c r="IIX185" s="288"/>
      <c r="IIY185" s="288"/>
      <c r="IIZ185" s="213"/>
      <c r="IJA185" s="288"/>
      <c r="IJC185" s="289"/>
      <c r="IJD185" s="289"/>
      <c r="IJE185" s="289"/>
      <c r="IJF185" s="289"/>
      <c r="IJG185" s="288"/>
      <c r="IJH185" s="288"/>
      <c r="IJI185" s="288"/>
      <c r="IJJ185" s="288"/>
      <c r="IJK185" s="288"/>
      <c r="IJL185" s="288"/>
      <c r="IJM185" s="288"/>
      <c r="IJN185" s="288"/>
      <c r="IJO185" s="288"/>
      <c r="IJP185" s="288"/>
      <c r="IJQ185" s="288"/>
      <c r="IJR185" s="288"/>
      <c r="IJS185" s="213"/>
      <c r="IJT185" s="288"/>
      <c r="IJV185" s="289"/>
      <c r="IJW185" s="289"/>
      <c r="IJX185" s="289"/>
      <c r="IJY185" s="289"/>
      <c r="IJZ185" s="288"/>
      <c r="IKA185" s="288"/>
      <c r="IKB185" s="288"/>
      <c r="IKC185" s="288"/>
      <c r="IKD185" s="288"/>
      <c r="IKE185" s="288"/>
      <c r="IKF185" s="288"/>
      <c r="IKG185" s="288"/>
      <c r="IKH185" s="288"/>
      <c r="IKI185" s="288"/>
      <c r="IKJ185" s="288"/>
      <c r="IKK185" s="288"/>
      <c r="IKL185" s="213"/>
      <c r="IKM185" s="288"/>
      <c r="IKO185" s="289"/>
      <c r="IKP185" s="289"/>
      <c r="IKQ185" s="289"/>
      <c r="IKR185" s="289"/>
      <c r="IKS185" s="288"/>
      <c r="IKT185" s="288"/>
      <c r="IKU185" s="288"/>
      <c r="IKV185" s="288"/>
      <c r="IKW185" s="288"/>
      <c r="IKX185" s="288"/>
      <c r="IKY185" s="288"/>
      <c r="IKZ185" s="288"/>
      <c r="ILA185" s="288"/>
      <c r="ILB185" s="288"/>
      <c r="ILC185" s="288"/>
      <c r="ILD185" s="288"/>
      <c r="ILE185" s="213"/>
      <c r="ILF185" s="288"/>
      <c r="ILH185" s="289"/>
      <c r="ILI185" s="289"/>
      <c r="ILJ185" s="289"/>
      <c r="ILK185" s="289"/>
      <c r="ILL185" s="288"/>
      <c r="ILM185" s="288"/>
      <c r="ILN185" s="288"/>
      <c r="ILO185" s="288"/>
      <c r="ILP185" s="288"/>
      <c r="ILQ185" s="288"/>
      <c r="ILR185" s="288"/>
      <c r="ILS185" s="288"/>
      <c r="ILT185" s="288"/>
      <c r="ILU185" s="288"/>
      <c r="ILV185" s="288"/>
      <c r="ILW185" s="288"/>
      <c r="ILX185" s="213"/>
      <c r="ILY185" s="288"/>
      <c r="IMA185" s="289"/>
      <c r="IMB185" s="289"/>
      <c r="IMC185" s="289"/>
      <c r="IMD185" s="289"/>
      <c r="IME185" s="288"/>
      <c r="IMF185" s="288"/>
      <c r="IMG185" s="288"/>
      <c r="IMH185" s="288"/>
      <c r="IMI185" s="288"/>
      <c r="IMJ185" s="288"/>
      <c r="IMK185" s="288"/>
      <c r="IML185" s="288"/>
      <c r="IMM185" s="288"/>
      <c r="IMN185" s="288"/>
      <c r="IMO185" s="288"/>
      <c r="IMP185" s="288"/>
      <c r="IMQ185" s="213"/>
      <c r="IMR185" s="288"/>
      <c r="IMT185" s="289"/>
      <c r="IMU185" s="289"/>
      <c r="IMV185" s="289"/>
      <c r="IMW185" s="289"/>
      <c r="IMX185" s="288"/>
      <c r="IMY185" s="288"/>
      <c r="IMZ185" s="288"/>
      <c r="INA185" s="288"/>
      <c r="INB185" s="288"/>
      <c r="INC185" s="288"/>
      <c r="IND185" s="288"/>
      <c r="INE185" s="288"/>
      <c r="INF185" s="288"/>
      <c r="ING185" s="288"/>
      <c r="INH185" s="288"/>
      <c r="INI185" s="288"/>
      <c r="INJ185" s="213"/>
      <c r="INK185" s="288"/>
      <c r="INM185" s="289"/>
      <c r="INN185" s="289"/>
      <c r="INO185" s="289"/>
      <c r="INP185" s="289"/>
      <c r="INQ185" s="288"/>
      <c r="INR185" s="288"/>
      <c r="INS185" s="288"/>
      <c r="INT185" s="288"/>
      <c r="INU185" s="288"/>
      <c r="INV185" s="288"/>
      <c r="INW185" s="288"/>
      <c r="INX185" s="288"/>
      <c r="INY185" s="288"/>
      <c r="INZ185" s="288"/>
      <c r="IOA185" s="288"/>
      <c r="IOB185" s="288"/>
      <c r="IOC185" s="213"/>
      <c r="IOD185" s="288"/>
      <c r="IOF185" s="289"/>
      <c r="IOG185" s="289"/>
      <c r="IOH185" s="289"/>
      <c r="IOI185" s="289"/>
      <c r="IOJ185" s="288"/>
      <c r="IOK185" s="288"/>
      <c r="IOL185" s="288"/>
      <c r="IOM185" s="288"/>
      <c r="ION185" s="288"/>
      <c r="IOO185" s="288"/>
      <c r="IOP185" s="288"/>
      <c r="IOQ185" s="288"/>
      <c r="IOR185" s="288"/>
      <c r="IOS185" s="288"/>
      <c r="IOT185" s="288"/>
      <c r="IOU185" s="288"/>
      <c r="IOV185" s="213"/>
      <c r="IOW185" s="288"/>
      <c r="IOY185" s="289"/>
      <c r="IOZ185" s="289"/>
      <c r="IPA185" s="289"/>
      <c r="IPB185" s="289"/>
      <c r="IPC185" s="288"/>
      <c r="IPD185" s="288"/>
      <c r="IPE185" s="288"/>
      <c r="IPF185" s="288"/>
      <c r="IPG185" s="288"/>
      <c r="IPH185" s="288"/>
      <c r="IPI185" s="288"/>
      <c r="IPJ185" s="288"/>
      <c r="IPK185" s="288"/>
      <c r="IPL185" s="288"/>
      <c r="IPM185" s="288"/>
      <c r="IPN185" s="288"/>
      <c r="IPO185" s="213"/>
      <c r="IPP185" s="288"/>
      <c r="IPR185" s="289"/>
      <c r="IPS185" s="289"/>
      <c r="IPT185" s="289"/>
      <c r="IPU185" s="289"/>
      <c r="IPV185" s="288"/>
      <c r="IPW185" s="288"/>
      <c r="IPX185" s="288"/>
      <c r="IPY185" s="288"/>
      <c r="IPZ185" s="288"/>
      <c r="IQA185" s="288"/>
      <c r="IQB185" s="288"/>
      <c r="IQC185" s="288"/>
      <c r="IQD185" s="288"/>
      <c r="IQE185" s="288"/>
      <c r="IQF185" s="288"/>
      <c r="IQG185" s="288"/>
      <c r="IQH185" s="213"/>
      <c r="IQI185" s="288"/>
      <c r="IQK185" s="289"/>
      <c r="IQL185" s="289"/>
      <c r="IQM185" s="289"/>
      <c r="IQN185" s="289"/>
      <c r="IQO185" s="288"/>
      <c r="IQP185" s="288"/>
      <c r="IQQ185" s="288"/>
      <c r="IQR185" s="288"/>
      <c r="IQS185" s="288"/>
      <c r="IQT185" s="288"/>
      <c r="IQU185" s="288"/>
      <c r="IQV185" s="288"/>
      <c r="IQW185" s="288"/>
      <c r="IQX185" s="288"/>
      <c r="IQY185" s="288"/>
      <c r="IQZ185" s="288"/>
      <c r="IRA185" s="213"/>
      <c r="IRB185" s="288"/>
      <c r="IRD185" s="289"/>
      <c r="IRE185" s="289"/>
      <c r="IRF185" s="289"/>
      <c r="IRG185" s="289"/>
      <c r="IRH185" s="288"/>
      <c r="IRI185" s="288"/>
      <c r="IRJ185" s="288"/>
      <c r="IRK185" s="288"/>
      <c r="IRL185" s="288"/>
      <c r="IRM185" s="288"/>
      <c r="IRN185" s="288"/>
      <c r="IRO185" s="288"/>
      <c r="IRP185" s="288"/>
      <c r="IRQ185" s="288"/>
      <c r="IRR185" s="288"/>
      <c r="IRS185" s="288"/>
      <c r="IRT185" s="213"/>
      <c r="IRU185" s="288"/>
      <c r="IRW185" s="289"/>
      <c r="IRX185" s="289"/>
      <c r="IRY185" s="289"/>
      <c r="IRZ185" s="289"/>
      <c r="ISA185" s="288"/>
      <c r="ISB185" s="288"/>
      <c r="ISC185" s="288"/>
      <c r="ISD185" s="288"/>
      <c r="ISE185" s="288"/>
      <c r="ISF185" s="288"/>
      <c r="ISG185" s="288"/>
      <c r="ISH185" s="288"/>
      <c r="ISI185" s="288"/>
      <c r="ISJ185" s="288"/>
      <c r="ISK185" s="288"/>
      <c r="ISL185" s="288"/>
      <c r="ISM185" s="213"/>
      <c r="ISN185" s="288"/>
      <c r="ISP185" s="289"/>
      <c r="ISQ185" s="289"/>
      <c r="ISR185" s="289"/>
      <c r="ISS185" s="289"/>
      <c r="IST185" s="288"/>
      <c r="ISU185" s="288"/>
      <c r="ISV185" s="288"/>
      <c r="ISW185" s="288"/>
      <c r="ISX185" s="288"/>
      <c r="ISY185" s="288"/>
      <c r="ISZ185" s="288"/>
      <c r="ITA185" s="288"/>
      <c r="ITB185" s="288"/>
      <c r="ITC185" s="288"/>
      <c r="ITD185" s="288"/>
      <c r="ITE185" s="288"/>
      <c r="ITF185" s="213"/>
      <c r="ITG185" s="288"/>
      <c r="ITI185" s="289"/>
      <c r="ITJ185" s="289"/>
      <c r="ITK185" s="289"/>
      <c r="ITL185" s="289"/>
      <c r="ITM185" s="288"/>
      <c r="ITN185" s="288"/>
      <c r="ITO185" s="288"/>
      <c r="ITP185" s="288"/>
      <c r="ITQ185" s="288"/>
      <c r="ITR185" s="288"/>
      <c r="ITS185" s="288"/>
      <c r="ITT185" s="288"/>
      <c r="ITU185" s="288"/>
      <c r="ITV185" s="288"/>
      <c r="ITW185" s="288"/>
      <c r="ITX185" s="288"/>
      <c r="ITY185" s="213"/>
      <c r="ITZ185" s="288"/>
      <c r="IUB185" s="289"/>
      <c r="IUC185" s="289"/>
      <c r="IUD185" s="289"/>
      <c r="IUE185" s="289"/>
      <c r="IUF185" s="288"/>
      <c r="IUG185" s="288"/>
      <c r="IUH185" s="288"/>
      <c r="IUI185" s="288"/>
      <c r="IUJ185" s="288"/>
      <c r="IUK185" s="288"/>
      <c r="IUL185" s="288"/>
      <c r="IUM185" s="288"/>
      <c r="IUN185" s="288"/>
      <c r="IUO185" s="288"/>
      <c r="IUP185" s="288"/>
      <c r="IUQ185" s="288"/>
      <c r="IUR185" s="213"/>
      <c r="IUS185" s="288"/>
      <c r="IUU185" s="289"/>
      <c r="IUV185" s="289"/>
      <c r="IUW185" s="289"/>
      <c r="IUX185" s="289"/>
      <c r="IUY185" s="288"/>
      <c r="IUZ185" s="288"/>
      <c r="IVA185" s="288"/>
      <c r="IVB185" s="288"/>
      <c r="IVC185" s="288"/>
      <c r="IVD185" s="288"/>
      <c r="IVE185" s="288"/>
      <c r="IVF185" s="288"/>
      <c r="IVG185" s="288"/>
      <c r="IVH185" s="288"/>
      <c r="IVI185" s="288"/>
      <c r="IVJ185" s="288"/>
      <c r="IVK185" s="213"/>
      <c r="IVL185" s="288"/>
      <c r="IVN185" s="289"/>
      <c r="IVO185" s="289"/>
      <c r="IVP185" s="289"/>
      <c r="IVQ185" s="289"/>
      <c r="IVR185" s="288"/>
      <c r="IVS185" s="288"/>
      <c r="IVT185" s="288"/>
      <c r="IVU185" s="288"/>
      <c r="IVV185" s="288"/>
      <c r="IVW185" s="288"/>
      <c r="IVX185" s="288"/>
      <c r="IVY185" s="288"/>
      <c r="IVZ185" s="288"/>
      <c r="IWA185" s="288"/>
      <c r="IWB185" s="288"/>
      <c r="IWC185" s="288"/>
      <c r="IWD185" s="213"/>
      <c r="IWE185" s="288"/>
      <c r="IWG185" s="289"/>
      <c r="IWH185" s="289"/>
      <c r="IWI185" s="289"/>
      <c r="IWJ185" s="289"/>
      <c r="IWK185" s="288"/>
      <c r="IWL185" s="288"/>
      <c r="IWM185" s="288"/>
      <c r="IWN185" s="288"/>
      <c r="IWO185" s="288"/>
      <c r="IWP185" s="288"/>
      <c r="IWQ185" s="288"/>
      <c r="IWR185" s="288"/>
      <c r="IWS185" s="288"/>
      <c r="IWT185" s="288"/>
      <c r="IWU185" s="288"/>
      <c r="IWV185" s="288"/>
      <c r="IWW185" s="213"/>
      <c r="IWX185" s="288"/>
      <c r="IWZ185" s="289"/>
      <c r="IXA185" s="289"/>
      <c r="IXB185" s="289"/>
      <c r="IXC185" s="289"/>
      <c r="IXD185" s="288"/>
      <c r="IXE185" s="288"/>
      <c r="IXF185" s="288"/>
      <c r="IXG185" s="288"/>
      <c r="IXH185" s="288"/>
      <c r="IXI185" s="288"/>
      <c r="IXJ185" s="288"/>
      <c r="IXK185" s="288"/>
      <c r="IXL185" s="288"/>
      <c r="IXM185" s="288"/>
      <c r="IXN185" s="288"/>
      <c r="IXO185" s="288"/>
      <c r="IXP185" s="213"/>
      <c r="IXQ185" s="288"/>
      <c r="IXS185" s="289"/>
      <c r="IXT185" s="289"/>
      <c r="IXU185" s="289"/>
      <c r="IXV185" s="289"/>
      <c r="IXW185" s="288"/>
      <c r="IXX185" s="288"/>
      <c r="IXY185" s="288"/>
      <c r="IXZ185" s="288"/>
      <c r="IYA185" s="288"/>
      <c r="IYB185" s="288"/>
      <c r="IYC185" s="288"/>
      <c r="IYD185" s="288"/>
      <c r="IYE185" s="288"/>
      <c r="IYF185" s="288"/>
      <c r="IYG185" s="288"/>
      <c r="IYH185" s="288"/>
      <c r="IYI185" s="213"/>
      <c r="IYJ185" s="288"/>
      <c r="IYL185" s="289"/>
      <c r="IYM185" s="289"/>
      <c r="IYN185" s="289"/>
      <c r="IYO185" s="289"/>
      <c r="IYP185" s="288"/>
      <c r="IYQ185" s="288"/>
      <c r="IYR185" s="288"/>
      <c r="IYS185" s="288"/>
      <c r="IYT185" s="288"/>
      <c r="IYU185" s="288"/>
      <c r="IYV185" s="288"/>
      <c r="IYW185" s="288"/>
      <c r="IYX185" s="288"/>
      <c r="IYY185" s="288"/>
      <c r="IYZ185" s="288"/>
      <c r="IZA185" s="288"/>
      <c r="IZB185" s="213"/>
      <c r="IZC185" s="288"/>
      <c r="IZE185" s="289"/>
      <c r="IZF185" s="289"/>
      <c r="IZG185" s="289"/>
      <c r="IZH185" s="289"/>
      <c r="IZI185" s="288"/>
      <c r="IZJ185" s="288"/>
      <c r="IZK185" s="288"/>
      <c r="IZL185" s="288"/>
      <c r="IZM185" s="288"/>
      <c r="IZN185" s="288"/>
      <c r="IZO185" s="288"/>
      <c r="IZP185" s="288"/>
      <c r="IZQ185" s="288"/>
      <c r="IZR185" s="288"/>
      <c r="IZS185" s="288"/>
      <c r="IZT185" s="288"/>
      <c r="IZU185" s="213"/>
      <c r="IZV185" s="288"/>
      <c r="IZX185" s="289"/>
      <c r="IZY185" s="289"/>
      <c r="IZZ185" s="289"/>
      <c r="JAA185" s="289"/>
      <c r="JAB185" s="288"/>
      <c r="JAC185" s="288"/>
      <c r="JAD185" s="288"/>
      <c r="JAE185" s="288"/>
      <c r="JAF185" s="288"/>
      <c r="JAG185" s="288"/>
      <c r="JAH185" s="288"/>
      <c r="JAI185" s="288"/>
      <c r="JAJ185" s="288"/>
      <c r="JAK185" s="288"/>
      <c r="JAL185" s="288"/>
      <c r="JAM185" s="288"/>
      <c r="JAN185" s="213"/>
      <c r="JAO185" s="288"/>
      <c r="JAQ185" s="289"/>
      <c r="JAR185" s="289"/>
      <c r="JAS185" s="289"/>
      <c r="JAT185" s="289"/>
      <c r="JAU185" s="288"/>
      <c r="JAV185" s="288"/>
      <c r="JAW185" s="288"/>
      <c r="JAX185" s="288"/>
      <c r="JAY185" s="288"/>
      <c r="JAZ185" s="288"/>
      <c r="JBA185" s="288"/>
      <c r="JBB185" s="288"/>
      <c r="JBC185" s="288"/>
      <c r="JBD185" s="288"/>
      <c r="JBE185" s="288"/>
      <c r="JBF185" s="288"/>
      <c r="JBG185" s="213"/>
      <c r="JBH185" s="288"/>
      <c r="JBJ185" s="289"/>
      <c r="JBK185" s="289"/>
      <c r="JBL185" s="289"/>
      <c r="JBM185" s="289"/>
      <c r="JBN185" s="288"/>
      <c r="JBO185" s="288"/>
      <c r="JBP185" s="288"/>
      <c r="JBQ185" s="288"/>
      <c r="JBR185" s="288"/>
      <c r="JBS185" s="288"/>
      <c r="JBT185" s="288"/>
      <c r="JBU185" s="288"/>
      <c r="JBV185" s="288"/>
      <c r="JBW185" s="288"/>
      <c r="JBX185" s="288"/>
      <c r="JBY185" s="288"/>
      <c r="JBZ185" s="213"/>
      <c r="JCA185" s="288"/>
      <c r="JCC185" s="289"/>
      <c r="JCD185" s="289"/>
      <c r="JCE185" s="289"/>
      <c r="JCF185" s="289"/>
      <c r="JCG185" s="288"/>
      <c r="JCH185" s="288"/>
      <c r="JCI185" s="288"/>
      <c r="JCJ185" s="288"/>
      <c r="JCK185" s="288"/>
      <c r="JCL185" s="288"/>
      <c r="JCM185" s="288"/>
      <c r="JCN185" s="288"/>
      <c r="JCO185" s="288"/>
      <c r="JCP185" s="288"/>
      <c r="JCQ185" s="288"/>
      <c r="JCR185" s="288"/>
      <c r="JCS185" s="213"/>
      <c r="JCT185" s="288"/>
      <c r="JCV185" s="289"/>
      <c r="JCW185" s="289"/>
      <c r="JCX185" s="289"/>
      <c r="JCY185" s="289"/>
      <c r="JCZ185" s="288"/>
      <c r="JDA185" s="288"/>
      <c r="JDB185" s="288"/>
      <c r="JDC185" s="288"/>
      <c r="JDD185" s="288"/>
      <c r="JDE185" s="288"/>
      <c r="JDF185" s="288"/>
      <c r="JDG185" s="288"/>
      <c r="JDH185" s="288"/>
      <c r="JDI185" s="288"/>
      <c r="JDJ185" s="288"/>
      <c r="JDK185" s="288"/>
      <c r="JDL185" s="213"/>
      <c r="JDM185" s="288"/>
      <c r="JDO185" s="289"/>
      <c r="JDP185" s="289"/>
      <c r="JDQ185" s="289"/>
      <c r="JDR185" s="289"/>
      <c r="JDS185" s="288"/>
      <c r="JDT185" s="288"/>
      <c r="JDU185" s="288"/>
      <c r="JDV185" s="288"/>
      <c r="JDW185" s="288"/>
      <c r="JDX185" s="288"/>
      <c r="JDY185" s="288"/>
      <c r="JDZ185" s="288"/>
      <c r="JEA185" s="288"/>
      <c r="JEB185" s="288"/>
      <c r="JEC185" s="288"/>
      <c r="JED185" s="288"/>
      <c r="JEE185" s="213"/>
      <c r="JEF185" s="288"/>
      <c r="JEH185" s="289"/>
      <c r="JEI185" s="289"/>
      <c r="JEJ185" s="289"/>
      <c r="JEK185" s="289"/>
      <c r="JEL185" s="288"/>
      <c r="JEM185" s="288"/>
      <c r="JEN185" s="288"/>
      <c r="JEO185" s="288"/>
      <c r="JEP185" s="288"/>
      <c r="JEQ185" s="288"/>
      <c r="JER185" s="288"/>
      <c r="JES185" s="288"/>
      <c r="JET185" s="288"/>
      <c r="JEU185" s="288"/>
      <c r="JEV185" s="288"/>
      <c r="JEW185" s="288"/>
      <c r="JEX185" s="213"/>
      <c r="JEY185" s="288"/>
      <c r="JFA185" s="289"/>
      <c r="JFB185" s="289"/>
      <c r="JFC185" s="289"/>
      <c r="JFD185" s="289"/>
      <c r="JFE185" s="288"/>
      <c r="JFF185" s="288"/>
      <c r="JFG185" s="288"/>
      <c r="JFH185" s="288"/>
      <c r="JFI185" s="288"/>
      <c r="JFJ185" s="288"/>
      <c r="JFK185" s="288"/>
      <c r="JFL185" s="288"/>
      <c r="JFM185" s="288"/>
      <c r="JFN185" s="288"/>
      <c r="JFO185" s="288"/>
      <c r="JFP185" s="288"/>
      <c r="JFQ185" s="213"/>
      <c r="JFR185" s="288"/>
      <c r="JFT185" s="289"/>
      <c r="JFU185" s="289"/>
      <c r="JFV185" s="289"/>
      <c r="JFW185" s="289"/>
      <c r="JFX185" s="288"/>
      <c r="JFY185" s="288"/>
      <c r="JFZ185" s="288"/>
      <c r="JGA185" s="288"/>
      <c r="JGB185" s="288"/>
      <c r="JGC185" s="288"/>
      <c r="JGD185" s="288"/>
      <c r="JGE185" s="288"/>
      <c r="JGF185" s="288"/>
      <c r="JGG185" s="288"/>
      <c r="JGH185" s="288"/>
      <c r="JGI185" s="288"/>
      <c r="JGJ185" s="213"/>
      <c r="JGK185" s="288"/>
      <c r="JGM185" s="289"/>
      <c r="JGN185" s="289"/>
      <c r="JGO185" s="289"/>
      <c r="JGP185" s="289"/>
      <c r="JGQ185" s="288"/>
      <c r="JGR185" s="288"/>
      <c r="JGS185" s="288"/>
      <c r="JGT185" s="288"/>
      <c r="JGU185" s="288"/>
      <c r="JGV185" s="288"/>
      <c r="JGW185" s="288"/>
      <c r="JGX185" s="288"/>
      <c r="JGY185" s="288"/>
      <c r="JGZ185" s="288"/>
      <c r="JHA185" s="288"/>
      <c r="JHB185" s="288"/>
      <c r="JHC185" s="213"/>
      <c r="JHD185" s="288"/>
      <c r="JHF185" s="289"/>
      <c r="JHG185" s="289"/>
      <c r="JHH185" s="289"/>
      <c r="JHI185" s="289"/>
      <c r="JHJ185" s="288"/>
      <c r="JHK185" s="288"/>
      <c r="JHL185" s="288"/>
      <c r="JHM185" s="288"/>
      <c r="JHN185" s="288"/>
      <c r="JHO185" s="288"/>
      <c r="JHP185" s="288"/>
      <c r="JHQ185" s="288"/>
      <c r="JHR185" s="288"/>
      <c r="JHS185" s="288"/>
      <c r="JHT185" s="288"/>
      <c r="JHU185" s="288"/>
      <c r="JHV185" s="213"/>
      <c r="JHW185" s="288"/>
      <c r="JHY185" s="289"/>
      <c r="JHZ185" s="289"/>
      <c r="JIA185" s="289"/>
      <c r="JIB185" s="289"/>
      <c r="JIC185" s="288"/>
      <c r="JID185" s="288"/>
      <c r="JIE185" s="288"/>
      <c r="JIF185" s="288"/>
      <c r="JIG185" s="288"/>
      <c r="JIH185" s="288"/>
      <c r="JII185" s="288"/>
      <c r="JIJ185" s="288"/>
      <c r="JIK185" s="288"/>
      <c r="JIL185" s="288"/>
      <c r="JIM185" s="288"/>
      <c r="JIN185" s="288"/>
      <c r="JIO185" s="213"/>
      <c r="JIP185" s="288"/>
      <c r="JIR185" s="289"/>
      <c r="JIS185" s="289"/>
      <c r="JIT185" s="289"/>
      <c r="JIU185" s="289"/>
      <c r="JIV185" s="288"/>
      <c r="JIW185" s="288"/>
      <c r="JIX185" s="288"/>
      <c r="JIY185" s="288"/>
      <c r="JIZ185" s="288"/>
      <c r="JJA185" s="288"/>
      <c r="JJB185" s="288"/>
      <c r="JJC185" s="288"/>
      <c r="JJD185" s="288"/>
      <c r="JJE185" s="288"/>
      <c r="JJF185" s="288"/>
      <c r="JJG185" s="288"/>
      <c r="JJH185" s="213"/>
      <c r="JJI185" s="288"/>
      <c r="JJK185" s="289"/>
      <c r="JJL185" s="289"/>
      <c r="JJM185" s="289"/>
      <c r="JJN185" s="289"/>
      <c r="JJO185" s="288"/>
      <c r="JJP185" s="288"/>
      <c r="JJQ185" s="288"/>
      <c r="JJR185" s="288"/>
      <c r="JJS185" s="288"/>
      <c r="JJT185" s="288"/>
      <c r="JJU185" s="288"/>
      <c r="JJV185" s="288"/>
      <c r="JJW185" s="288"/>
      <c r="JJX185" s="288"/>
      <c r="JJY185" s="288"/>
      <c r="JJZ185" s="288"/>
      <c r="JKA185" s="213"/>
      <c r="JKB185" s="288"/>
      <c r="JKD185" s="289"/>
      <c r="JKE185" s="289"/>
      <c r="JKF185" s="289"/>
      <c r="JKG185" s="289"/>
      <c r="JKH185" s="288"/>
      <c r="JKI185" s="288"/>
      <c r="JKJ185" s="288"/>
      <c r="JKK185" s="288"/>
      <c r="JKL185" s="288"/>
      <c r="JKM185" s="288"/>
      <c r="JKN185" s="288"/>
      <c r="JKO185" s="288"/>
      <c r="JKP185" s="288"/>
      <c r="JKQ185" s="288"/>
      <c r="JKR185" s="288"/>
      <c r="JKS185" s="288"/>
      <c r="JKT185" s="213"/>
      <c r="JKU185" s="288"/>
      <c r="JKW185" s="289"/>
      <c r="JKX185" s="289"/>
      <c r="JKY185" s="289"/>
      <c r="JKZ185" s="289"/>
      <c r="JLA185" s="288"/>
      <c r="JLB185" s="288"/>
      <c r="JLC185" s="288"/>
      <c r="JLD185" s="288"/>
      <c r="JLE185" s="288"/>
      <c r="JLF185" s="288"/>
      <c r="JLG185" s="288"/>
      <c r="JLH185" s="288"/>
      <c r="JLI185" s="288"/>
      <c r="JLJ185" s="288"/>
      <c r="JLK185" s="288"/>
      <c r="JLL185" s="288"/>
      <c r="JLM185" s="213"/>
      <c r="JLN185" s="288"/>
      <c r="JLP185" s="289"/>
      <c r="JLQ185" s="289"/>
      <c r="JLR185" s="289"/>
      <c r="JLS185" s="289"/>
      <c r="JLT185" s="288"/>
      <c r="JLU185" s="288"/>
      <c r="JLV185" s="288"/>
      <c r="JLW185" s="288"/>
      <c r="JLX185" s="288"/>
      <c r="JLY185" s="288"/>
      <c r="JLZ185" s="288"/>
      <c r="JMA185" s="288"/>
      <c r="JMB185" s="288"/>
      <c r="JMC185" s="288"/>
      <c r="JMD185" s="288"/>
      <c r="JME185" s="288"/>
      <c r="JMF185" s="213"/>
      <c r="JMG185" s="288"/>
      <c r="JMI185" s="289"/>
      <c r="JMJ185" s="289"/>
      <c r="JMK185" s="289"/>
      <c r="JML185" s="289"/>
      <c r="JMM185" s="288"/>
      <c r="JMN185" s="288"/>
      <c r="JMO185" s="288"/>
      <c r="JMP185" s="288"/>
      <c r="JMQ185" s="288"/>
      <c r="JMR185" s="288"/>
      <c r="JMS185" s="288"/>
      <c r="JMT185" s="288"/>
      <c r="JMU185" s="288"/>
      <c r="JMV185" s="288"/>
      <c r="JMW185" s="288"/>
      <c r="JMX185" s="288"/>
      <c r="JMY185" s="213"/>
      <c r="JMZ185" s="288"/>
      <c r="JNB185" s="289"/>
      <c r="JNC185" s="289"/>
      <c r="JND185" s="289"/>
      <c r="JNE185" s="289"/>
      <c r="JNF185" s="288"/>
      <c r="JNG185" s="288"/>
      <c r="JNH185" s="288"/>
      <c r="JNI185" s="288"/>
      <c r="JNJ185" s="288"/>
      <c r="JNK185" s="288"/>
      <c r="JNL185" s="288"/>
      <c r="JNM185" s="288"/>
      <c r="JNN185" s="288"/>
      <c r="JNO185" s="288"/>
      <c r="JNP185" s="288"/>
      <c r="JNQ185" s="288"/>
      <c r="JNR185" s="213"/>
      <c r="JNS185" s="288"/>
      <c r="JNU185" s="289"/>
      <c r="JNV185" s="289"/>
      <c r="JNW185" s="289"/>
      <c r="JNX185" s="289"/>
      <c r="JNY185" s="288"/>
      <c r="JNZ185" s="288"/>
      <c r="JOA185" s="288"/>
      <c r="JOB185" s="288"/>
      <c r="JOC185" s="288"/>
      <c r="JOD185" s="288"/>
      <c r="JOE185" s="288"/>
      <c r="JOF185" s="288"/>
      <c r="JOG185" s="288"/>
      <c r="JOH185" s="288"/>
      <c r="JOI185" s="288"/>
      <c r="JOJ185" s="288"/>
      <c r="JOK185" s="213"/>
      <c r="JOL185" s="288"/>
      <c r="JON185" s="289"/>
      <c r="JOO185" s="289"/>
      <c r="JOP185" s="289"/>
      <c r="JOQ185" s="289"/>
      <c r="JOR185" s="288"/>
      <c r="JOS185" s="288"/>
      <c r="JOT185" s="288"/>
      <c r="JOU185" s="288"/>
      <c r="JOV185" s="288"/>
      <c r="JOW185" s="288"/>
      <c r="JOX185" s="288"/>
      <c r="JOY185" s="288"/>
      <c r="JOZ185" s="288"/>
      <c r="JPA185" s="288"/>
      <c r="JPB185" s="288"/>
      <c r="JPC185" s="288"/>
      <c r="JPD185" s="213"/>
      <c r="JPE185" s="288"/>
      <c r="JPG185" s="289"/>
      <c r="JPH185" s="289"/>
      <c r="JPI185" s="289"/>
      <c r="JPJ185" s="289"/>
      <c r="JPK185" s="288"/>
      <c r="JPL185" s="288"/>
      <c r="JPM185" s="288"/>
      <c r="JPN185" s="288"/>
      <c r="JPO185" s="288"/>
      <c r="JPP185" s="288"/>
      <c r="JPQ185" s="288"/>
      <c r="JPR185" s="288"/>
      <c r="JPS185" s="288"/>
      <c r="JPT185" s="288"/>
      <c r="JPU185" s="288"/>
      <c r="JPV185" s="288"/>
      <c r="JPW185" s="213"/>
      <c r="JPX185" s="288"/>
      <c r="JPZ185" s="289"/>
      <c r="JQA185" s="289"/>
      <c r="JQB185" s="289"/>
      <c r="JQC185" s="289"/>
      <c r="JQD185" s="288"/>
      <c r="JQE185" s="288"/>
      <c r="JQF185" s="288"/>
      <c r="JQG185" s="288"/>
      <c r="JQH185" s="288"/>
      <c r="JQI185" s="288"/>
      <c r="JQJ185" s="288"/>
      <c r="JQK185" s="288"/>
      <c r="JQL185" s="288"/>
      <c r="JQM185" s="288"/>
      <c r="JQN185" s="288"/>
      <c r="JQO185" s="288"/>
      <c r="JQP185" s="213"/>
      <c r="JQQ185" s="288"/>
      <c r="JQS185" s="289"/>
      <c r="JQT185" s="289"/>
      <c r="JQU185" s="289"/>
      <c r="JQV185" s="289"/>
      <c r="JQW185" s="288"/>
      <c r="JQX185" s="288"/>
      <c r="JQY185" s="288"/>
      <c r="JQZ185" s="288"/>
      <c r="JRA185" s="288"/>
      <c r="JRB185" s="288"/>
      <c r="JRC185" s="288"/>
      <c r="JRD185" s="288"/>
      <c r="JRE185" s="288"/>
      <c r="JRF185" s="288"/>
      <c r="JRG185" s="288"/>
      <c r="JRH185" s="288"/>
      <c r="JRI185" s="213"/>
      <c r="JRJ185" s="288"/>
      <c r="JRL185" s="289"/>
      <c r="JRM185" s="289"/>
      <c r="JRN185" s="289"/>
      <c r="JRO185" s="289"/>
      <c r="JRP185" s="288"/>
      <c r="JRQ185" s="288"/>
      <c r="JRR185" s="288"/>
      <c r="JRS185" s="288"/>
      <c r="JRT185" s="288"/>
      <c r="JRU185" s="288"/>
      <c r="JRV185" s="288"/>
      <c r="JRW185" s="288"/>
      <c r="JRX185" s="288"/>
      <c r="JRY185" s="288"/>
      <c r="JRZ185" s="288"/>
      <c r="JSA185" s="288"/>
      <c r="JSB185" s="213"/>
      <c r="JSC185" s="288"/>
      <c r="JSE185" s="289"/>
      <c r="JSF185" s="289"/>
      <c r="JSG185" s="289"/>
      <c r="JSH185" s="289"/>
      <c r="JSI185" s="288"/>
      <c r="JSJ185" s="288"/>
      <c r="JSK185" s="288"/>
      <c r="JSL185" s="288"/>
      <c r="JSM185" s="288"/>
      <c r="JSN185" s="288"/>
      <c r="JSO185" s="288"/>
      <c r="JSP185" s="288"/>
      <c r="JSQ185" s="288"/>
      <c r="JSR185" s="288"/>
      <c r="JSS185" s="288"/>
      <c r="JST185" s="288"/>
      <c r="JSU185" s="213"/>
      <c r="JSV185" s="288"/>
      <c r="JSX185" s="289"/>
      <c r="JSY185" s="289"/>
      <c r="JSZ185" s="289"/>
      <c r="JTA185" s="289"/>
      <c r="JTB185" s="288"/>
      <c r="JTC185" s="288"/>
      <c r="JTD185" s="288"/>
      <c r="JTE185" s="288"/>
      <c r="JTF185" s="288"/>
      <c r="JTG185" s="288"/>
      <c r="JTH185" s="288"/>
      <c r="JTI185" s="288"/>
      <c r="JTJ185" s="288"/>
      <c r="JTK185" s="288"/>
      <c r="JTL185" s="288"/>
      <c r="JTM185" s="288"/>
      <c r="JTN185" s="213"/>
      <c r="JTO185" s="288"/>
      <c r="JTQ185" s="289"/>
      <c r="JTR185" s="289"/>
      <c r="JTS185" s="289"/>
      <c r="JTT185" s="289"/>
      <c r="JTU185" s="288"/>
      <c r="JTV185" s="288"/>
      <c r="JTW185" s="288"/>
      <c r="JTX185" s="288"/>
      <c r="JTY185" s="288"/>
      <c r="JTZ185" s="288"/>
      <c r="JUA185" s="288"/>
      <c r="JUB185" s="288"/>
      <c r="JUC185" s="288"/>
      <c r="JUD185" s="288"/>
      <c r="JUE185" s="288"/>
      <c r="JUF185" s="288"/>
      <c r="JUG185" s="213"/>
      <c r="JUH185" s="288"/>
      <c r="JUJ185" s="289"/>
      <c r="JUK185" s="289"/>
      <c r="JUL185" s="289"/>
      <c r="JUM185" s="289"/>
      <c r="JUN185" s="288"/>
      <c r="JUO185" s="288"/>
      <c r="JUP185" s="288"/>
      <c r="JUQ185" s="288"/>
      <c r="JUR185" s="288"/>
      <c r="JUS185" s="288"/>
      <c r="JUT185" s="288"/>
      <c r="JUU185" s="288"/>
      <c r="JUV185" s="288"/>
      <c r="JUW185" s="288"/>
      <c r="JUX185" s="288"/>
      <c r="JUY185" s="288"/>
      <c r="JUZ185" s="213"/>
      <c r="JVA185" s="288"/>
      <c r="JVC185" s="289"/>
      <c r="JVD185" s="289"/>
      <c r="JVE185" s="289"/>
      <c r="JVF185" s="289"/>
      <c r="JVG185" s="288"/>
      <c r="JVH185" s="288"/>
      <c r="JVI185" s="288"/>
      <c r="JVJ185" s="288"/>
      <c r="JVK185" s="288"/>
      <c r="JVL185" s="288"/>
      <c r="JVM185" s="288"/>
      <c r="JVN185" s="288"/>
      <c r="JVO185" s="288"/>
      <c r="JVP185" s="288"/>
      <c r="JVQ185" s="288"/>
      <c r="JVR185" s="288"/>
      <c r="JVS185" s="213"/>
      <c r="JVT185" s="288"/>
      <c r="JVV185" s="289"/>
      <c r="JVW185" s="289"/>
      <c r="JVX185" s="289"/>
      <c r="JVY185" s="289"/>
      <c r="JVZ185" s="288"/>
      <c r="JWA185" s="288"/>
      <c r="JWB185" s="288"/>
      <c r="JWC185" s="288"/>
      <c r="JWD185" s="288"/>
      <c r="JWE185" s="288"/>
      <c r="JWF185" s="288"/>
      <c r="JWG185" s="288"/>
      <c r="JWH185" s="288"/>
      <c r="JWI185" s="288"/>
      <c r="JWJ185" s="288"/>
      <c r="JWK185" s="288"/>
      <c r="JWL185" s="213"/>
      <c r="JWM185" s="288"/>
      <c r="JWO185" s="289"/>
      <c r="JWP185" s="289"/>
      <c r="JWQ185" s="289"/>
      <c r="JWR185" s="289"/>
      <c r="JWS185" s="288"/>
      <c r="JWT185" s="288"/>
      <c r="JWU185" s="288"/>
      <c r="JWV185" s="288"/>
      <c r="JWW185" s="288"/>
      <c r="JWX185" s="288"/>
      <c r="JWY185" s="288"/>
      <c r="JWZ185" s="288"/>
      <c r="JXA185" s="288"/>
      <c r="JXB185" s="288"/>
      <c r="JXC185" s="288"/>
      <c r="JXD185" s="288"/>
      <c r="JXE185" s="213"/>
      <c r="JXF185" s="288"/>
      <c r="JXH185" s="289"/>
      <c r="JXI185" s="289"/>
      <c r="JXJ185" s="289"/>
      <c r="JXK185" s="289"/>
      <c r="JXL185" s="288"/>
      <c r="JXM185" s="288"/>
      <c r="JXN185" s="288"/>
      <c r="JXO185" s="288"/>
      <c r="JXP185" s="288"/>
      <c r="JXQ185" s="288"/>
      <c r="JXR185" s="288"/>
      <c r="JXS185" s="288"/>
      <c r="JXT185" s="288"/>
      <c r="JXU185" s="288"/>
      <c r="JXV185" s="288"/>
      <c r="JXW185" s="288"/>
      <c r="JXX185" s="213"/>
      <c r="JXY185" s="288"/>
      <c r="JYA185" s="289"/>
      <c r="JYB185" s="289"/>
      <c r="JYC185" s="289"/>
      <c r="JYD185" s="289"/>
      <c r="JYE185" s="288"/>
      <c r="JYF185" s="288"/>
      <c r="JYG185" s="288"/>
      <c r="JYH185" s="288"/>
      <c r="JYI185" s="288"/>
      <c r="JYJ185" s="288"/>
      <c r="JYK185" s="288"/>
      <c r="JYL185" s="288"/>
      <c r="JYM185" s="288"/>
      <c r="JYN185" s="288"/>
      <c r="JYO185" s="288"/>
      <c r="JYP185" s="288"/>
      <c r="JYQ185" s="213"/>
      <c r="JYR185" s="288"/>
      <c r="JYT185" s="289"/>
      <c r="JYU185" s="289"/>
      <c r="JYV185" s="289"/>
      <c r="JYW185" s="289"/>
      <c r="JYX185" s="288"/>
      <c r="JYY185" s="288"/>
      <c r="JYZ185" s="288"/>
      <c r="JZA185" s="288"/>
      <c r="JZB185" s="288"/>
      <c r="JZC185" s="288"/>
      <c r="JZD185" s="288"/>
      <c r="JZE185" s="288"/>
      <c r="JZF185" s="288"/>
      <c r="JZG185" s="288"/>
      <c r="JZH185" s="288"/>
      <c r="JZI185" s="288"/>
      <c r="JZJ185" s="213"/>
      <c r="JZK185" s="288"/>
      <c r="JZM185" s="289"/>
      <c r="JZN185" s="289"/>
      <c r="JZO185" s="289"/>
      <c r="JZP185" s="289"/>
      <c r="JZQ185" s="288"/>
      <c r="JZR185" s="288"/>
      <c r="JZS185" s="288"/>
      <c r="JZT185" s="288"/>
      <c r="JZU185" s="288"/>
      <c r="JZV185" s="288"/>
      <c r="JZW185" s="288"/>
      <c r="JZX185" s="288"/>
      <c r="JZY185" s="288"/>
      <c r="JZZ185" s="288"/>
      <c r="KAA185" s="288"/>
      <c r="KAB185" s="288"/>
      <c r="KAC185" s="213"/>
      <c r="KAD185" s="288"/>
      <c r="KAF185" s="289"/>
      <c r="KAG185" s="289"/>
      <c r="KAH185" s="289"/>
      <c r="KAI185" s="289"/>
      <c r="KAJ185" s="288"/>
      <c r="KAK185" s="288"/>
      <c r="KAL185" s="288"/>
      <c r="KAM185" s="288"/>
      <c r="KAN185" s="288"/>
      <c r="KAO185" s="288"/>
      <c r="KAP185" s="288"/>
      <c r="KAQ185" s="288"/>
      <c r="KAR185" s="288"/>
      <c r="KAS185" s="288"/>
      <c r="KAT185" s="288"/>
      <c r="KAU185" s="288"/>
      <c r="KAV185" s="213"/>
      <c r="KAW185" s="288"/>
      <c r="KAY185" s="289"/>
      <c r="KAZ185" s="289"/>
      <c r="KBA185" s="289"/>
      <c r="KBB185" s="289"/>
      <c r="KBC185" s="288"/>
      <c r="KBD185" s="288"/>
      <c r="KBE185" s="288"/>
      <c r="KBF185" s="288"/>
      <c r="KBG185" s="288"/>
      <c r="KBH185" s="288"/>
      <c r="KBI185" s="288"/>
      <c r="KBJ185" s="288"/>
      <c r="KBK185" s="288"/>
      <c r="KBL185" s="288"/>
      <c r="KBM185" s="288"/>
      <c r="KBN185" s="288"/>
      <c r="KBO185" s="213"/>
      <c r="KBP185" s="288"/>
      <c r="KBR185" s="289"/>
      <c r="KBS185" s="289"/>
      <c r="KBT185" s="289"/>
      <c r="KBU185" s="289"/>
      <c r="KBV185" s="288"/>
      <c r="KBW185" s="288"/>
      <c r="KBX185" s="288"/>
      <c r="KBY185" s="288"/>
      <c r="KBZ185" s="288"/>
      <c r="KCA185" s="288"/>
      <c r="KCB185" s="288"/>
      <c r="KCC185" s="288"/>
      <c r="KCD185" s="288"/>
      <c r="KCE185" s="288"/>
      <c r="KCF185" s="288"/>
      <c r="KCG185" s="288"/>
      <c r="KCH185" s="213"/>
      <c r="KCI185" s="288"/>
      <c r="KCK185" s="289"/>
      <c r="KCL185" s="289"/>
      <c r="KCM185" s="289"/>
      <c r="KCN185" s="289"/>
      <c r="KCO185" s="288"/>
      <c r="KCP185" s="288"/>
      <c r="KCQ185" s="288"/>
      <c r="KCR185" s="288"/>
      <c r="KCS185" s="288"/>
      <c r="KCT185" s="288"/>
      <c r="KCU185" s="288"/>
      <c r="KCV185" s="288"/>
      <c r="KCW185" s="288"/>
      <c r="KCX185" s="288"/>
      <c r="KCY185" s="288"/>
      <c r="KCZ185" s="288"/>
      <c r="KDA185" s="213"/>
      <c r="KDB185" s="288"/>
      <c r="KDD185" s="289"/>
      <c r="KDE185" s="289"/>
      <c r="KDF185" s="289"/>
      <c r="KDG185" s="289"/>
      <c r="KDH185" s="288"/>
      <c r="KDI185" s="288"/>
      <c r="KDJ185" s="288"/>
      <c r="KDK185" s="288"/>
      <c r="KDL185" s="288"/>
      <c r="KDM185" s="288"/>
      <c r="KDN185" s="288"/>
      <c r="KDO185" s="288"/>
      <c r="KDP185" s="288"/>
      <c r="KDQ185" s="288"/>
      <c r="KDR185" s="288"/>
      <c r="KDS185" s="288"/>
      <c r="KDT185" s="213"/>
      <c r="KDU185" s="288"/>
      <c r="KDW185" s="289"/>
      <c r="KDX185" s="289"/>
      <c r="KDY185" s="289"/>
      <c r="KDZ185" s="289"/>
      <c r="KEA185" s="288"/>
      <c r="KEB185" s="288"/>
      <c r="KEC185" s="288"/>
      <c r="KED185" s="288"/>
      <c r="KEE185" s="288"/>
      <c r="KEF185" s="288"/>
      <c r="KEG185" s="288"/>
      <c r="KEH185" s="288"/>
      <c r="KEI185" s="288"/>
      <c r="KEJ185" s="288"/>
      <c r="KEK185" s="288"/>
      <c r="KEL185" s="288"/>
      <c r="KEM185" s="213"/>
      <c r="KEN185" s="288"/>
      <c r="KEP185" s="289"/>
      <c r="KEQ185" s="289"/>
      <c r="KER185" s="289"/>
      <c r="KES185" s="289"/>
      <c r="KET185" s="288"/>
      <c r="KEU185" s="288"/>
      <c r="KEV185" s="288"/>
      <c r="KEW185" s="288"/>
      <c r="KEX185" s="288"/>
      <c r="KEY185" s="288"/>
      <c r="KEZ185" s="288"/>
      <c r="KFA185" s="288"/>
      <c r="KFB185" s="288"/>
      <c r="KFC185" s="288"/>
      <c r="KFD185" s="288"/>
      <c r="KFE185" s="288"/>
      <c r="KFF185" s="213"/>
      <c r="KFG185" s="288"/>
      <c r="KFI185" s="289"/>
      <c r="KFJ185" s="289"/>
      <c r="KFK185" s="289"/>
      <c r="KFL185" s="289"/>
      <c r="KFM185" s="288"/>
      <c r="KFN185" s="288"/>
      <c r="KFO185" s="288"/>
      <c r="KFP185" s="288"/>
      <c r="KFQ185" s="288"/>
      <c r="KFR185" s="288"/>
      <c r="KFS185" s="288"/>
      <c r="KFT185" s="288"/>
      <c r="KFU185" s="288"/>
      <c r="KFV185" s="288"/>
      <c r="KFW185" s="288"/>
      <c r="KFX185" s="288"/>
      <c r="KFY185" s="213"/>
      <c r="KFZ185" s="288"/>
      <c r="KGB185" s="289"/>
      <c r="KGC185" s="289"/>
      <c r="KGD185" s="289"/>
      <c r="KGE185" s="289"/>
      <c r="KGF185" s="288"/>
      <c r="KGG185" s="288"/>
      <c r="KGH185" s="288"/>
      <c r="KGI185" s="288"/>
      <c r="KGJ185" s="288"/>
      <c r="KGK185" s="288"/>
      <c r="KGL185" s="288"/>
      <c r="KGM185" s="288"/>
      <c r="KGN185" s="288"/>
      <c r="KGO185" s="288"/>
      <c r="KGP185" s="288"/>
      <c r="KGQ185" s="288"/>
      <c r="KGR185" s="213"/>
      <c r="KGS185" s="288"/>
      <c r="KGU185" s="289"/>
      <c r="KGV185" s="289"/>
      <c r="KGW185" s="289"/>
      <c r="KGX185" s="289"/>
      <c r="KGY185" s="288"/>
      <c r="KGZ185" s="288"/>
      <c r="KHA185" s="288"/>
      <c r="KHB185" s="288"/>
      <c r="KHC185" s="288"/>
      <c r="KHD185" s="288"/>
      <c r="KHE185" s="288"/>
      <c r="KHF185" s="288"/>
      <c r="KHG185" s="288"/>
      <c r="KHH185" s="288"/>
      <c r="KHI185" s="288"/>
      <c r="KHJ185" s="288"/>
      <c r="KHK185" s="213"/>
      <c r="KHL185" s="288"/>
      <c r="KHN185" s="289"/>
      <c r="KHO185" s="289"/>
      <c r="KHP185" s="289"/>
      <c r="KHQ185" s="289"/>
      <c r="KHR185" s="288"/>
      <c r="KHS185" s="288"/>
      <c r="KHT185" s="288"/>
      <c r="KHU185" s="288"/>
      <c r="KHV185" s="288"/>
      <c r="KHW185" s="288"/>
      <c r="KHX185" s="288"/>
      <c r="KHY185" s="288"/>
      <c r="KHZ185" s="288"/>
      <c r="KIA185" s="288"/>
      <c r="KIB185" s="288"/>
      <c r="KIC185" s="288"/>
      <c r="KID185" s="213"/>
      <c r="KIE185" s="288"/>
      <c r="KIG185" s="289"/>
      <c r="KIH185" s="289"/>
      <c r="KII185" s="289"/>
      <c r="KIJ185" s="289"/>
      <c r="KIK185" s="288"/>
      <c r="KIL185" s="288"/>
      <c r="KIM185" s="288"/>
      <c r="KIN185" s="288"/>
      <c r="KIO185" s="288"/>
      <c r="KIP185" s="288"/>
      <c r="KIQ185" s="288"/>
      <c r="KIR185" s="288"/>
      <c r="KIS185" s="288"/>
      <c r="KIT185" s="288"/>
      <c r="KIU185" s="288"/>
      <c r="KIV185" s="288"/>
      <c r="KIW185" s="213"/>
      <c r="KIX185" s="288"/>
      <c r="KIZ185" s="289"/>
      <c r="KJA185" s="289"/>
      <c r="KJB185" s="289"/>
      <c r="KJC185" s="289"/>
      <c r="KJD185" s="288"/>
      <c r="KJE185" s="288"/>
      <c r="KJF185" s="288"/>
      <c r="KJG185" s="288"/>
      <c r="KJH185" s="288"/>
      <c r="KJI185" s="288"/>
      <c r="KJJ185" s="288"/>
      <c r="KJK185" s="288"/>
      <c r="KJL185" s="288"/>
      <c r="KJM185" s="288"/>
      <c r="KJN185" s="288"/>
      <c r="KJO185" s="288"/>
      <c r="KJP185" s="213"/>
      <c r="KJQ185" s="288"/>
      <c r="KJS185" s="289"/>
      <c r="KJT185" s="289"/>
      <c r="KJU185" s="289"/>
      <c r="KJV185" s="289"/>
      <c r="KJW185" s="288"/>
      <c r="KJX185" s="288"/>
      <c r="KJY185" s="288"/>
      <c r="KJZ185" s="288"/>
      <c r="KKA185" s="288"/>
      <c r="KKB185" s="288"/>
      <c r="KKC185" s="288"/>
      <c r="KKD185" s="288"/>
      <c r="KKE185" s="288"/>
      <c r="KKF185" s="288"/>
      <c r="KKG185" s="288"/>
      <c r="KKH185" s="288"/>
      <c r="KKI185" s="213"/>
      <c r="KKJ185" s="288"/>
      <c r="KKL185" s="289"/>
      <c r="KKM185" s="289"/>
      <c r="KKN185" s="289"/>
      <c r="KKO185" s="289"/>
      <c r="KKP185" s="288"/>
      <c r="KKQ185" s="288"/>
      <c r="KKR185" s="288"/>
      <c r="KKS185" s="288"/>
      <c r="KKT185" s="288"/>
      <c r="KKU185" s="288"/>
      <c r="KKV185" s="288"/>
      <c r="KKW185" s="288"/>
      <c r="KKX185" s="288"/>
      <c r="KKY185" s="288"/>
      <c r="KKZ185" s="288"/>
      <c r="KLA185" s="288"/>
      <c r="KLB185" s="213"/>
      <c r="KLC185" s="288"/>
      <c r="KLE185" s="289"/>
      <c r="KLF185" s="289"/>
      <c r="KLG185" s="289"/>
      <c r="KLH185" s="289"/>
      <c r="KLI185" s="288"/>
      <c r="KLJ185" s="288"/>
      <c r="KLK185" s="288"/>
      <c r="KLL185" s="288"/>
      <c r="KLM185" s="288"/>
      <c r="KLN185" s="288"/>
      <c r="KLO185" s="288"/>
      <c r="KLP185" s="288"/>
      <c r="KLQ185" s="288"/>
      <c r="KLR185" s="288"/>
      <c r="KLS185" s="288"/>
      <c r="KLT185" s="288"/>
      <c r="KLU185" s="213"/>
      <c r="KLV185" s="288"/>
      <c r="KLX185" s="289"/>
      <c r="KLY185" s="289"/>
      <c r="KLZ185" s="289"/>
      <c r="KMA185" s="289"/>
      <c r="KMB185" s="288"/>
      <c r="KMC185" s="288"/>
      <c r="KMD185" s="288"/>
      <c r="KME185" s="288"/>
      <c r="KMF185" s="288"/>
      <c r="KMG185" s="288"/>
      <c r="KMH185" s="288"/>
      <c r="KMI185" s="288"/>
      <c r="KMJ185" s="288"/>
      <c r="KMK185" s="288"/>
      <c r="KML185" s="288"/>
      <c r="KMM185" s="288"/>
      <c r="KMN185" s="213"/>
      <c r="KMO185" s="288"/>
      <c r="KMQ185" s="289"/>
      <c r="KMR185" s="289"/>
      <c r="KMS185" s="289"/>
      <c r="KMT185" s="289"/>
      <c r="KMU185" s="288"/>
      <c r="KMV185" s="288"/>
      <c r="KMW185" s="288"/>
      <c r="KMX185" s="288"/>
      <c r="KMY185" s="288"/>
      <c r="KMZ185" s="288"/>
      <c r="KNA185" s="288"/>
      <c r="KNB185" s="288"/>
      <c r="KNC185" s="288"/>
      <c r="KND185" s="288"/>
      <c r="KNE185" s="288"/>
      <c r="KNF185" s="288"/>
      <c r="KNG185" s="213"/>
      <c r="KNH185" s="288"/>
      <c r="KNJ185" s="289"/>
      <c r="KNK185" s="289"/>
      <c r="KNL185" s="289"/>
      <c r="KNM185" s="289"/>
      <c r="KNN185" s="288"/>
      <c r="KNO185" s="288"/>
      <c r="KNP185" s="288"/>
      <c r="KNQ185" s="288"/>
      <c r="KNR185" s="288"/>
      <c r="KNS185" s="288"/>
      <c r="KNT185" s="288"/>
      <c r="KNU185" s="288"/>
      <c r="KNV185" s="288"/>
      <c r="KNW185" s="288"/>
      <c r="KNX185" s="288"/>
      <c r="KNY185" s="288"/>
      <c r="KNZ185" s="213"/>
      <c r="KOA185" s="288"/>
      <c r="KOC185" s="289"/>
      <c r="KOD185" s="289"/>
      <c r="KOE185" s="289"/>
      <c r="KOF185" s="289"/>
      <c r="KOG185" s="288"/>
      <c r="KOH185" s="288"/>
      <c r="KOI185" s="288"/>
      <c r="KOJ185" s="288"/>
      <c r="KOK185" s="288"/>
      <c r="KOL185" s="288"/>
      <c r="KOM185" s="288"/>
      <c r="KON185" s="288"/>
      <c r="KOO185" s="288"/>
      <c r="KOP185" s="288"/>
      <c r="KOQ185" s="288"/>
      <c r="KOR185" s="288"/>
      <c r="KOS185" s="213"/>
      <c r="KOT185" s="288"/>
      <c r="KOV185" s="289"/>
      <c r="KOW185" s="289"/>
      <c r="KOX185" s="289"/>
      <c r="KOY185" s="289"/>
      <c r="KOZ185" s="288"/>
      <c r="KPA185" s="288"/>
      <c r="KPB185" s="288"/>
      <c r="KPC185" s="288"/>
      <c r="KPD185" s="288"/>
      <c r="KPE185" s="288"/>
      <c r="KPF185" s="288"/>
      <c r="KPG185" s="288"/>
      <c r="KPH185" s="288"/>
      <c r="KPI185" s="288"/>
      <c r="KPJ185" s="288"/>
      <c r="KPK185" s="288"/>
      <c r="KPL185" s="213"/>
      <c r="KPM185" s="288"/>
      <c r="KPO185" s="289"/>
      <c r="KPP185" s="289"/>
      <c r="KPQ185" s="289"/>
      <c r="KPR185" s="289"/>
      <c r="KPS185" s="288"/>
      <c r="KPT185" s="288"/>
      <c r="KPU185" s="288"/>
      <c r="KPV185" s="288"/>
      <c r="KPW185" s="288"/>
      <c r="KPX185" s="288"/>
      <c r="KPY185" s="288"/>
      <c r="KPZ185" s="288"/>
      <c r="KQA185" s="288"/>
      <c r="KQB185" s="288"/>
      <c r="KQC185" s="288"/>
      <c r="KQD185" s="288"/>
      <c r="KQE185" s="213"/>
      <c r="KQF185" s="288"/>
      <c r="KQH185" s="289"/>
      <c r="KQI185" s="289"/>
      <c r="KQJ185" s="289"/>
      <c r="KQK185" s="289"/>
      <c r="KQL185" s="288"/>
      <c r="KQM185" s="288"/>
      <c r="KQN185" s="288"/>
      <c r="KQO185" s="288"/>
      <c r="KQP185" s="288"/>
      <c r="KQQ185" s="288"/>
      <c r="KQR185" s="288"/>
      <c r="KQS185" s="288"/>
      <c r="KQT185" s="288"/>
      <c r="KQU185" s="288"/>
      <c r="KQV185" s="288"/>
      <c r="KQW185" s="288"/>
      <c r="KQX185" s="213"/>
      <c r="KQY185" s="288"/>
      <c r="KRA185" s="289"/>
      <c r="KRB185" s="289"/>
      <c r="KRC185" s="289"/>
      <c r="KRD185" s="289"/>
      <c r="KRE185" s="288"/>
      <c r="KRF185" s="288"/>
      <c r="KRG185" s="288"/>
      <c r="KRH185" s="288"/>
      <c r="KRI185" s="288"/>
      <c r="KRJ185" s="288"/>
      <c r="KRK185" s="288"/>
      <c r="KRL185" s="288"/>
      <c r="KRM185" s="288"/>
      <c r="KRN185" s="288"/>
      <c r="KRO185" s="288"/>
      <c r="KRP185" s="288"/>
      <c r="KRQ185" s="213"/>
      <c r="KRR185" s="288"/>
      <c r="KRT185" s="289"/>
      <c r="KRU185" s="289"/>
      <c r="KRV185" s="289"/>
      <c r="KRW185" s="289"/>
      <c r="KRX185" s="288"/>
      <c r="KRY185" s="288"/>
      <c r="KRZ185" s="288"/>
      <c r="KSA185" s="288"/>
      <c r="KSB185" s="288"/>
      <c r="KSC185" s="288"/>
      <c r="KSD185" s="288"/>
      <c r="KSE185" s="288"/>
      <c r="KSF185" s="288"/>
      <c r="KSG185" s="288"/>
      <c r="KSH185" s="288"/>
      <c r="KSI185" s="288"/>
      <c r="KSJ185" s="213"/>
      <c r="KSK185" s="288"/>
      <c r="KSM185" s="289"/>
      <c r="KSN185" s="289"/>
      <c r="KSO185" s="289"/>
      <c r="KSP185" s="289"/>
      <c r="KSQ185" s="288"/>
      <c r="KSR185" s="288"/>
      <c r="KSS185" s="288"/>
      <c r="KST185" s="288"/>
      <c r="KSU185" s="288"/>
      <c r="KSV185" s="288"/>
      <c r="KSW185" s="288"/>
      <c r="KSX185" s="288"/>
      <c r="KSY185" s="288"/>
      <c r="KSZ185" s="288"/>
      <c r="KTA185" s="288"/>
      <c r="KTB185" s="288"/>
      <c r="KTC185" s="213"/>
      <c r="KTD185" s="288"/>
      <c r="KTF185" s="289"/>
      <c r="KTG185" s="289"/>
      <c r="KTH185" s="289"/>
      <c r="KTI185" s="289"/>
      <c r="KTJ185" s="288"/>
      <c r="KTK185" s="288"/>
      <c r="KTL185" s="288"/>
      <c r="KTM185" s="288"/>
      <c r="KTN185" s="288"/>
      <c r="KTO185" s="288"/>
      <c r="KTP185" s="288"/>
      <c r="KTQ185" s="288"/>
      <c r="KTR185" s="288"/>
      <c r="KTS185" s="288"/>
      <c r="KTT185" s="288"/>
      <c r="KTU185" s="288"/>
      <c r="KTV185" s="213"/>
      <c r="KTW185" s="288"/>
      <c r="KTY185" s="289"/>
      <c r="KTZ185" s="289"/>
      <c r="KUA185" s="289"/>
      <c r="KUB185" s="289"/>
      <c r="KUC185" s="288"/>
      <c r="KUD185" s="288"/>
      <c r="KUE185" s="288"/>
      <c r="KUF185" s="288"/>
      <c r="KUG185" s="288"/>
      <c r="KUH185" s="288"/>
      <c r="KUI185" s="288"/>
      <c r="KUJ185" s="288"/>
      <c r="KUK185" s="288"/>
      <c r="KUL185" s="288"/>
      <c r="KUM185" s="288"/>
      <c r="KUN185" s="288"/>
      <c r="KUO185" s="213"/>
      <c r="KUP185" s="288"/>
      <c r="KUR185" s="289"/>
      <c r="KUS185" s="289"/>
      <c r="KUT185" s="289"/>
      <c r="KUU185" s="289"/>
      <c r="KUV185" s="288"/>
      <c r="KUW185" s="288"/>
      <c r="KUX185" s="288"/>
      <c r="KUY185" s="288"/>
      <c r="KUZ185" s="288"/>
      <c r="KVA185" s="288"/>
      <c r="KVB185" s="288"/>
      <c r="KVC185" s="288"/>
      <c r="KVD185" s="288"/>
      <c r="KVE185" s="288"/>
      <c r="KVF185" s="288"/>
      <c r="KVG185" s="288"/>
      <c r="KVH185" s="213"/>
      <c r="KVI185" s="288"/>
      <c r="KVK185" s="289"/>
      <c r="KVL185" s="289"/>
      <c r="KVM185" s="289"/>
      <c r="KVN185" s="289"/>
      <c r="KVO185" s="288"/>
      <c r="KVP185" s="288"/>
      <c r="KVQ185" s="288"/>
      <c r="KVR185" s="288"/>
      <c r="KVS185" s="288"/>
      <c r="KVT185" s="288"/>
      <c r="KVU185" s="288"/>
      <c r="KVV185" s="288"/>
      <c r="KVW185" s="288"/>
      <c r="KVX185" s="288"/>
      <c r="KVY185" s="288"/>
      <c r="KVZ185" s="288"/>
      <c r="KWA185" s="213"/>
      <c r="KWB185" s="288"/>
      <c r="KWD185" s="289"/>
      <c r="KWE185" s="289"/>
      <c r="KWF185" s="289"/>
      <c r="KWG185" s="289"/>
      <c r="KWH185" s="288"/>
      <c r="KWI185" s="288"/>
      <c r="KWJ185" s="288"/>
      <c r="KWK185" s="288"/>
      <c r="KWL185" s="288"/>
      <c r="KWM185" s="288"/>
      <c r="KWN185" s="288"/>
      <c r="KWO185" s="288"/>
      <c r="KWP185" s="288"/>
      <c r="KWQ185" s="288"/>
      <c r="KWR185" s="288"/>
      <c r="KWS185" s="288"/>
      <c r="KWT185" s="213"/>
      <c r="KWU185" s="288"/>
      <c r="KWW185" s="289"/>
      <c r="KWX185" s="289"/>
      <c r="KWY185" s="289"/>
      <c r="KWZ185" s="289"/>
      <c r="KXA185" s="288"/>
      <c r="KXB185" s="288"/>
      <c r="KXC185" s="288"/>
      <c r="KXD185" s="288"/>
      <c r="KXE185" s="288"/>
      <c r="KXF185" s="288"/>
      <c r="KXG185" s="288"/>
      <c r="KXH185" s="288"/>
      <c r="KXI185" s="288"/>
      <c r="KXJ185" s="288"/>
      <c r="KXK185" s="288"/>
      <c r="KXL185" s="288"/>
      <c r="KXM185" s="213"/>
      <c r="KXN185" s="288"/>
      <c r="KXP185" s="289"/>
      <c r="KXQ185" s="289"/>
      <c r="KXR185" s="289"/>
      <c r="KXS185" s="289"/>
      <c r="KXT185" s="288"/>
      <c r="KXU185" s="288"/>
      <c r="KXV185" s="288"/>
      <c r="KXW185" s="288"/>
      <c r="KXX185" s="288"/>
      <c r="KXY185" s="288"/>
      <c r="KXZ185" s="288"/>
      <c r="KYA185" s="288"/>
      <c r="KYB185" s="288"/>
      <c r="KYC185" s="288"/>
      <c r="KYD185" s="288"/>
      <c r="KYE185" s="288"/>
      <c r="KYF185" s="213"/>
      <c r="KYG185" s="288"/>
      <c r="KYI185" s="289"/>
      <c r="KYJ185" s="289"/>
      <c r="KYK185" s="289"/>
      <c r="KYL185" s="289"/>
      <c r="KYM185" s="288"/>
      <c r="KYN185" s="288"/>
      <c r="KYO185" s="288"/>
      <c r="KYP185" s="288"/>
      <c r="KYQ185" s="288"/>
      <c r="KYR185" s="288"/>
      <c r="KYS185" s="288"/>
      <c r="KYT185" s="288"/>
      <c r="KYU185" s="288"/>
      <c r="KYV185" s="288"/>
      <c r="KYW185" s="288"/>
      <c r="KYX185" s="288"/>
      <c r="KYY185" s="213"/>
      <c r="KYZ185" s="288"/>
      <c r="KZB185" s="289"/>
      <c r="KZC185" s="289"/>
      <c r="KZD185" s="289"/>
      <c r="KZE185" s="289"/>
      <c r="KZF185" s="288"/>
      <c r="KZG185" s="288"/>
      <c r="KZH185" s="288"/>
      <c r="KZI185" s="288"/>
      <c r="KZJ185" s="288"/>
      <c r="KZK185" s="288"/>
      <c r="KZL185" s="288"/>
      <c r="KZM185" s="288"/>
      <c r="KZN185" s="288"/>
      <c r="KZO185" s="288"/>
      <c r="KZP185" s="288"/>
      <c r="KZQ185" s="288"/>
      <c r="KZR185" s="213"/>
      <c r="KZS185" s="288"/>
      <c r="KZU185" s="289"/>
      <c r="KZV185" s="289"/>
      <c r="KZW185" s="289"/>
      <c r="KZX185" s="289"/>
      <c r="KZY185" s="288"/>
      <c r="KZZ185" s="288"/>
      <c r="LAA185" s="288"/>
      <c r="LAB185" s="288"/>
      <c r="LAC185" s="288"/>
      <c r="LAD185" s="288"/>
      <c r="LAE185" s="288"/>
      <c r="LAF185" s="288"/>
      <c r="LAG185" s="288"/>
      <c r="LAH185" s="288"/>
      <c r="LAI185" s="288"/>
      <c r="LAJ185" s="288"/>
      <c r="LAK185" s="213"/>
      <c r="LAL185" s="288"/>
      <c r="LAN185" s="289"/>
      <c r="LAO185" s="289"/>
      <c r="LAP185" s="289"/>
      <c r="LAQ185" s="289"/>
      <c r="LAR185" s="288"/>
      <c r="LAS185" s="288"/>
      <c r="LAT185" s="288"/>
      <c r="LAU185" s="288"/>
      <c r="LAV185" s="288"/>
      <c r="LAW185" s="288"/>
      <c r="LAX185" s="288"/>
      <c r="LAY185" s="288"/>
      <c r="LAZ185" s="288"/>
      <c r="LBA185" s="288"/>
      <c r="LBB185" s="288"/>
      <c r="LBC185" s="288"/>
      <c r="LBD185" s="213"/>
      <c r="LBE185" s="288"/>
      <c r="LBG185" s="289"/>
      <c r="LBH185" s="289"/>
      <c r="LBI185" s="289"/>
      <c r="LBJ185" s="289"/>
      <c r="LBK185" s="288"/>
      <c r="LBL185" s="288"/>
      <c r="LBM185" s="288"/>
      <c r="LBN185" s="288"/>
      <c r="LBO185" s="288"/>
      <c r="LBP185" s="288"/>
      <c r="LBQ185" s="288"/>
      <c r="LBR185" s="288"/>
      <c r="LBS185" s="288"/>
      <c r="LBT185" s="288"/>
      <c r="LBU185" s="288"/>
      <c r="LBV185" s="288"/>
      <c r="LBW185" s="213"/>
      <c r="LBX185" s="288"/>
      <c r="LBZ185" s="289"/>
      <c r="LCA185" s="289"/>
      <c r="LCB185" s="289"/>
      <c r="LCC185" s="289"/>
      <c r="LCD185" s="288"/>
      <c r="LCE185" s="288"/>
      <c r="LCF185" s="288"/>
      <c r="LCG185" s="288"/>
      <c r="LCH185" s="288"/>
      <c r="LCI185" s="288"/>
      <c r="LCJ185" s="288"/>
      <c r="LCK185" s="288"/>
      <c r="LCL185" s="288"/>
      <c r="LCM185" s="288"/>
      <c r="LCN185" s="288"/>
      <c r="LCO185" s="288"/>
      <c r="LCP185" s="213"/>
      <c r="LCQ185" s="288"/>
      <c r="LCS185" s="289"/>
      <c r="LCT185" s="289"/>
      <c r="LCU185" s="289"/>
      <c r="LCV185" s="289"/>
      <c r="LCW185" s="288"/>
      <c r="LCX185" s="288"/>
      <c r="LCY185" s="288"/>
      <c r="LCZ185" s="288"/>
      <c r="LDA185" s="288"/>
      <c r="LDB185" s="288"/>
      <c r="LDC185" s="288"/>
      <c r="LDD185" s="288"/>
      <c r="LDE185" s="288"/>
      <c r="LDF185" s="288"/>
      <c r="LDG185" s="288"/>
      <c r="LDH185" s="288"/>
      <c r="LDI185" s="213"/>
      <c r="LDJ185" s="288"/>
      <c r="LDL185" s="289"/>
      <c r="LDM185" s="289"/>
      <c r="LDN185" s="289"/>
      <c r="LDO185" s="289"/>
      <c r="LDP185" s="288"/>
      <c r="LDQ185" s="288"/>
      <c r="LDR185" s="288"/>
      <c r="LDS185" s="288"/>
      <c r="LDT185" s="288"/>
      <c r="LDU185" s="288"/>
      <c r="LDV185" s="288"/>
      <c r="LDW185" s="288"/>
      <c r="LDX185" s="288"/>
      <c r="LDY185" s="288"/>
      <c r="LDZ185" s="288"/>
      <c r="LEA185" s="288"/>
      <c r="LEB185" s="213"/>
      <c r="LEC185" s="288"/>
      <c r="LEE185" s="289"/>
      <c r="LEF185" s="289"/>
      <c r="LEG185" s="289"/>
      <c r="LEH185" s="289"/>
      <c r="LEI185" s="288"/>
      <c r="LEJ185" s="288"/>
      <c r="LEK185" s="288"/>
      <c r="LEL185" s="288"/>
      <c r="LEM185" s="288"/>
      <c r="LEN185" s="288"/>
      <c r="LEO185" s="288"/>
      <c r="LEP185" s="288"/>
      <c r="LEQ185" s="288"/>
      <c r="LER185" s="288"/>
      <c r="LES185" s="288"/>
      <c r="LET185" s="288"/>
      <c r="LEU185" s="213"/>
      <c r="LEV185" s="288"/>
      <c r="LEX185" s="289"/>
      <c r="LEY185" s="289"/>
      <c r="LEZ185" s="289"/>
      <c r="LFA185" s="289"/>
      <c r="LFB185" s="288"/>
      <c r="LFC185" s="288"/>
      <c r="LFD185" s="288"/>
      <c r="LFE185" s="288"/>
      <c r="LFF185" s="288"/>
      <c r="LFG185" s="288"/>
      <c r="LFH185" s="288"/>
      <c r="LFI185" s="288"/>
      <c r="LFJ185" s="288"/>
      <c r="LFK185" s="288"/>
      <c r="LFL185" s="288"/>
      <c r="LFM185" s="288"/>
      <c r="LFN185" s="213"/>
      <c r="LFO185" s="288"/>
      <c r="LFQ185" s="289"/>
      <c r="LFR185" s="289"/>
      <c r="LFS185" s="289"/>
      <c r="LFT185" s="289"/>
      <c r="LFU185" s="288"/>
      <c r="LFV185" s="288"/>
      <c r="LFW185" s="288"/>
      <c r="LFX185" s="288"/>
      <c r="LFY185" s="288"/>
      <c r="LFZ185" s="288"/>
      <c r="LGA185" s="288"/>
      <c r="LGB185" s="288"/>
      <c r="LGC185" s="288"/>
      <c r="LGD185" s="288"/>
      <c r="LGE185" s="288"/>
      <c r="LGF185" s="288"/>
      <c r="LGG185" s="213"/>
      <c r="LGH185" s="288"/>
      <c r="LGJ185" s="289"/>
      <c r="LGK185" s="289"/>
      <c r="LGL185" s="289"/>
      <c r="LGM185" s="289"/>
      <c r="LGN185" s="288"/>
      <c r="LGO185" s="288"/>
      <c r="LGP185" s="288"/>
      <c r="LGQ185" s="288"/>
      <c r="LGR185" s="288"/>
      <c r="LGS185" s="288"/>
      <c r="LGT185" s="288"/>
      <c r="LGU185" s="288"/>
      <c r="LGV185" s="288"/>
      <c r="LGW185" s="288"/>
      <c r="LGX185" s="288"/>
      <c r="LGY185" s="288"/>
      <c r="LGZ185" s="213"/>
      <c r="LHA185" s="288"/>
      <c r="LHC185" s="289"/>
      <c r="LHD185" s="289"/>
      <c r="LHE185" s="289"/>
      <c r="LHF185" s="289"/>
      <c r="LHG185" s="288"/>
      <c r="LHH185" s="288"/>
      <c r="LHI185" s="288"/>
      <c r="LHJ185" s="288"/>
      <c r="LHK185" s="288"/>
      <c r="LHL185" s="288"/>
      <c r="LHM185" s="288"/>
      <c r="LHN185" s="288"/>
      <c r="LHO185" s="288"/>
      <c r="LHP185" s="288"/>
      <c r="LHQ185" s="288"/>
      <c r="LHR185" s="288"/>
      <c r="LHS185" s="213"/>
      <c r="LHT185" s="288"/>
      <c r="LHV185" s="289"/>
      <c r="LHW185" s="289"/>
      <c r="LHX185" s="289"/>
      <c r="LHY185" s="289"/>
      <c r="LHZ185" s="288"/>
      <c r="LIA185" s="288"/>
      <c r="LIB185" s="288"/>
      <c r="LIC185" s="288"/>
      <c r="LID185" s="288"/>
      <c r="LIE185" s="288"/>
      <c r="LIF185" s="288"/>
      <c r="LIG185" s="288"/>
      <c r="LIH185" s="288"/>
      <c r="LII185" s="288"/>
      <c r="LIJ185" s="288"/>
      <c r="LIK185" s="288"/>
      <c r="LIL185" s="213"/>
      <c r="LIM185" s="288"/>
      <c r="LIO185" s="289"/>
      <c r="LIP185" s="289"/>
      <c r="LIQ185" s="289"/>
      <c r="LIR185" s="289"/>
      <c r="LIS185" s="288"/>
      <c r="LIT185" s="288"/>
      <c r="LIU185" s="288"/>
      <c r="LIV185" s="288"/>
      <c r="LIW185" s="288"/>
      <c r="LIX185" s="288"/>
      <c r="LIY185" s="288"/>
      <c r="LIZ185" s="288"/>
      <c r="LJA185" s="288"/>
      <c r="LJB185" s="288"/>
      <c r="LJC185" s="288"/>
      <c r="LJD185" s="288"/>
      <c r="LJE185" s="213"/>
      <c r="LJF185" s="288"/>
      <c r="LJH185" s="289"/>
      <c r="LJI185" s="289"/>
      <c r="LJJ185" s="289"/>
      <c r="LJK185" s="289"/>
      <c r="LJL185" s="288"/>
      <c r="LJM185" s="288"/>
      <c r="LJN185" s="288"/>
      <c r="LJO185" s="288"/>
      <c r="LJP185" s="288"/>
      <c r="LJQ185" s="288"/>
      <c r="LJR185" s="288"/>
      <c r="LJS185" s="288"/>
      <c r="LJT185" s="288"/>
      <c r="LJU185" s="288"/>
      <c r="LJV185" s="288"/>
      <c r="LJW185" s="288"/>
      <c r="LJX185" s="213"/>
      <c r="LJY185" s="288"/>
      <c r="LKA185" s="289"/>
      <c r="LKB185" s="289"/>
      <c r="LKC185" s="289"/>
      <c r="LKD185" s="289"/>
      <c r="LKE185" s="288"/>
      <c r="LKF185" s="288"/>
      <c r="LKG185" s="288"/>
      <c r="LKH185" s="288"/>
      <c r="LKI185" s="288"/>
      <c r="LKJ185" s="288"/>
      <c r="LKK185" s="288"/>
      <c r="LKL185" s="288"/>
      <c r="LKM185" s="288"/>
      <c r="LKN185" s="288"/>
      <c r="LKO185" s="288"/>
      <c r="LKP185" s="288"/>
      <c r="LKQ185" s="213"/>
      <c r="LKR185" s="288"/>
      <c r="LKT185" s="289"/>
      <c r="LKU185" s="289"/>
      <c r="LKV185" s="289"/>
      <c r="LKW185" s="289"/>
      <c r="LKX185" s="288"/>
      <c r="LKY185" s="288"/>
      <c r="LKZ185" s="288"/>
      <c r="LLA185" s="288"/>
      <c r="LLB185" s="288"/>
      <c r="LLC185" s="288"/>
      <c r="LLD185" s="288"/>
      <c r="LLE185" s="288"/>
      <c r="LLF185" s="288"/>
      <c r="LLG185" s="288"/>
      <c r="LLH185" s="288"/>
      <c r="LLI185" s="288"/>
      <c r="LLJ185" s="213"/>
      <c r="LLK185" s="288"/>
      <c r="LLM185" s="289"/>
      <c r="LLN185" s="289"/>
      <c r="LLO185" s="289"/>
      <c r="LLP185" s="289"/>
      <c r="LLQ185" s="288"/>
      <c r="LLR185" s="288"/>
      <c r="LLS185" s="288"/>
      <c r="LLT185" s="288"/>
      <c r="LLU185" s="288"/>
      <c r="LLV185" s="288"/>
      <c r="LLW185" s="288"/>
      <c r="LLX185" s="288"/>
      <c r="LLY185" s="288"/>
      <c r="LLZ185" s="288"/>
      <c r="LMA185" s="288"/>
      <c r="LMB185" s="288"/>
      <c r="LMC185" s="213"/>
      <c r="LMD185" s="288"/>
      <c r="LMF185" s="289"/>
      <c r="LMG185" s="289"/>
      <c r="LMH185" s="289"/>
      <c r="LMI185" s="289"/>
      <c r="LMJ185" s="288"/>
      <c r="LMK185" s="288"/>
      <c r="LML185" s="288"/>
      <c r="LMM185" s="288"/>
      <c r="LMN185" s="288"/>
      <c r="LMO185" s="288"/>
      <c r="LMP185" s="288"/>
      <c r="LMQ185" s="288"/>
      <c r="LMR185" s="288"/>
      <c r="LMS185" s="288"/>
      <c r="LMT185" s="288"/>
      <c r="LMU185" s="288"/>
      <c r="LMV185" s="213"/>
      <c r="LMW185" s="288"/>
      <c r="LMY185" s="289"/>
      <c r="LMZ185" s="289"/>
      <c r="LNA185" s="289"/>
      <c r="LNB185" s="289"/>
      <c r="LNC185" s="288"/>
      <c r="LND185" s="288"/>
      <c r="LNE185" s="288"/>
      <c r="LNF185" s="288"/>
      <c r="LNG185" s="288"/>
      <c r="LNH185" s="288"/>
      <c r="LNI185" s="288"/>
      <c r="LNJ185" s="288"/>
      <c r="LNK185" s="288"/>
      <c r="LNL185" s="288"/>
      <c r="LNM185" s="288"/>
      <c r="LNN185" s="288"/>
      <c r="LNO185" s="213"/>
      <c r="LNP185" s="288"/>
      <c r="LNR185" s="289"/>
      <c r="LNS185" s="289"/>
      <c r="LNT185" s="289"/>
      <c r="LNU185" s="289"/>
      <c r="LNV185" s="288"/>
      <c r="LNW185" s="288"/>
      <c r="LNX185" s="288"/>
      <c r="LNY185" s="288"/>
      <c r="LNZ185" s="288"/>
      <c r="LOA185" s="288"/>
      <c r="LOB185" s="288"/>
      <c r="LOC185" s="288"/>
      <c r="LOD185" s="288"/>
      <c r="LOE185" s="288"/>
      <c r="LOF185" s="288"/>
      <c r="LOG185" s="288"/>
      <c r="LOH185" s="213"/>
      <c r="LOI185" s="288"/>
      <c r="LOK185" s="289"/>
      <c r="LOL185" s="289"/>
      <c r="LOM185" s="289"/>
      <c r="LON185" s="289"/>
      <c r="LOO185" s="288"/>
      <c r="LOP185" s="288"/>
      <c r="LOQ185" s="288"/>
      <c r="LOR185" s="288"/>
      <c r="LOS185" s="288"/>
      <c r="LOT185" s="288"/>
      <c r="LOU185" s="288"/>
      <c r="LOV185" s="288"/>
      <c r="LOW185" s="288"/>
      <c r="LOX185" s="288"/>
      <c r="LOY185" s="288"/>
      <c r="LOZ185" s="288"/>
      <c r="LPA185" s="213"/>
      <c r="LPB185" s="288"/>
      <c r="LPD185" s="289"/>
      <c r="LPE185" s="289"/>
      <c r="LPF185" s="289"/>
      <c r="LPG185" s="289"/>
      <c r="LPH185" s="288"/>
      <c r="LPI185" s="288"/>
      <c r="LPJ185" s="288"/>
      <c r="LPK185" s="288"/>
      <c r="LPL185" s="288"/>
      <c r="LPM185" s="288"/>
      <c r="LPN185" s="288"/>
      <c r="LPO185" s="288"/>
      <c r="LPP185" s="288"/>
      <c r="LPQ185" s="288"/>
      <c r="LPR185" s="288"/>
      <c r="LPS185" s="288"/>
      <c r="LPT185" s="213"/>
      <c r="LPU185" s="288"/>
      <c r="LPW185" s="289"/>
      <c r="LPX185" s="289"/>
      <c r="LPY185" s="289"/>
      <c r="LPZ185" s="289"/>
      <c r="LQA185" s="288"/>
      <c r="LQB185" s="288"/>
      <c r="LQC185" s="288"/>
      <c r="LQD185" s="288"/>
      <c r="LQE185" s="288"/>
      <c r="LQF185" s="288"/>
      <c r="LQG185" s="288"/>
      <c r="LQH185" s="288"/>
      <c r="LQI185" s="288"/>
      <c r="LQJ185" s="288"/>
      <c r="LQK185" s="288"/>
      <c r="LQL185" s="288"/>
      <c r="LQM185" s="213"/>
      <c r="LQN185" s="288"/>
      <c r="LQP185" s="289"/>
      <c r="LQQ185" s="289"/>
      <c r="LQR185" s="289"/>
      <c r="LQS185" s="289"/>
      <c r="LQT185" s="288"/>
      <c r="LQU185" s="288"/>
      <c r="LQV185" s="288"/>
      <c r="LQW185" s="288"/>
      <c r="LQX185" s="288"/>
      <c r="LQY185" s="288"/>
      <c r="LQZ185" s="288"/>
      <c r="LRA185" s="288"/>
      <c r="LRB185" s="288"/>
      <c r="LRC185" s="288"/>
      <c r="LRD185" s="288"/>
      <c r="LRE185" s="288"/>
      <c r="LRF185" s="213"/>
      <c r="LRG185" s="288"/>
      <c r="LRI185" s="289"/>
      <c r="LRJ185" s="289"/>
      <c r="LRK185" s="289"/>
      <c r="LRL185" s="289"/>
      <c r="LRM185" s="288"/>
      <c r="LRN185" s="288"/>
      <c r="LRO185" s="288"/>
      <c r="LRP185" s="288"/>
      <c r="LRQ185" s="288"/>
      <c r="LRR185" s="288"/>
      <c r="LRS185" s="288"/>
      <c r="LRT185" s="288"/>
      <c r="LRU185" s="288"/>
      <c r="LRV185" s="288"/>
      <c r="LRW185" s="288"/>
      <c r="LRX185" s="288"/>
      <c r="LRY185" s="213"/>
      <c r="LRZ185" s="288"/>
      <c r="LSB185" s="289"/>
      <c r="LSC185" s="289"/>
      <c r="LSD185" s="289"/>
      <c r="LSE185" s="289"/>
      <c r="LSF185" s="288"/>
      <c r="LSG185" s="288"/>
      <c r="LSH185" s="288"/>
      <c r="LSI185" s="288"/>
      <c r="LSJ185" s="288"/>
      <c r="LSK185" s="288"/>
      <c r="LSL185" s="288"/>
      <c r="LSM185" s="288"/>
      <c r="LSN185" s="288"/>
      <c r="LSO185" s="288"/>
      <c r="LSP185" s="288"/>
      <c r="LSQ185" s="288"/>
      <c r="LSR185" s="213"/>
      <c r="LSS185" s="288"/>
      <c r="LSU185" s="289"/>
      <c r="LSV185" s="289"/>
      <c r="LSW185" s="289"/>
      <c r="LSX185" s="289"/>
      <c r="LSY185" s="288"/>
      <c r="LSZ185" s="288"/>
      <c r="LTA185" s="288"/>
      <c r="LTB185" s="288"/>
      <c r="LTC185" s="288"/>
      <c r="LTD185" s="288"/>
      <c r="LTE185" s="288"/>
      <c r="LTF185" s="288"/>
      <c r="LTG185" s="288"/>
      <c r="LTH185" s="288"/>
      <c r="LTI185" s="288"/>
      <c r="LTJ185" s="288"/>
      <c r="LTK185" s="213"/>
      <c r="LTL185" s="288"/>
      <c r="LTN185" s="289"/>
      <c r="LTO185" s="289"/>
      <c r="LTP185" s="289"/>
      <c r="LTQ185" s="289"/>
      <c r="LTR185" s="288"/>
      <c r="LTS185" s="288"/>
      <c r="LTT185" s="288"/>
      <c r="LTU185" s="288"/>
      <c r="LTV185" s="288"/>
      <c r="LTW185" s="288"/>
      <c r="LTX185" s="288"/>
      <c r="LTY185" s="288"/>
      <c r="LTZ185" s="288"/>
      <c r="LUA185" s="288"/>
      <c r="LUB185" s="288"/>
      <c r="LUC185" s="288"/>
      <c r="LUD185" s="213"/>
      <c r="LUE185" s="288"/>
      <c r="LUG185" s="289"/>
      <c r="LUH185" s="289"/>
      <c r="LUI185" s="289"/>
      <c r="LUJ185" s="289"/>
      <c r="LUK185" s="288"/>
      <c r="LUL185" s="288"/>
      <c r="LUM185" s="288"/>
      <c r="LUN185" s="288"/>
      <c r="LUO185" s="288"/>
      <c r="LUP185" s="288"/>
      <c r="LUQ185" s="288"/>
      <c r="LUR185" s="288"/>
      <c r="LUS185" s="288"/>
      <c r="LUT185" s="288"/>
      <c r="LUU185" s="288"/>
      <c r="LUV185" s="288"/>
      <c r="LUW185" s="213"/>
      <c r="LUX185" s="288"/>
      <c r="LUZ185" s="289"/>
      <c r="LVA185" s="289"/>
      <c r="LVB185" s="289"/>
      <c r="LVC185" s="289"/>
      <c r="LVD185" s="288"/>
      <c r="LVE185" s="288"/>
      <c r="LVF185" s="288"/>
      <c r="LVG185" s="288"/>
      <c r="LVH185" s="288"/>
      <c r="LVI185" s="288"/>
      <c r="LVJ185" s="288"/>
      <c r="LVK185" s="288"/>
      <c r="LVL185" s="288"/>
      <c r="LVM185" s="288"/>
      <c r="LVN185" s="288"/>
      <c r="LVO185" s="288"/>
      <c r="LVP185" s="213"/>
      <c r="LVQ185" s="288"/>
      <c r="LVS185" s="289"/>
      <c r="LVT185" s="289"/>
      <c r="LVU185" s="289"/>
      <c r="LVV185" s="289"/>
      <c r="LVW185" s="288"/>
      <c r="LVX185" s="288"/>
      <c r="LVY185" s="288"/>
      <c r="LVZ185" s="288"/>
      <c r="LWA185" s="288"/>
      <c r="LWB185" s="288"/>
      <c r="LWC185" s="288"/>
      <c r="LWD185" s="288"/>
      <c r="LWE185" s="288"/>
      <c r="LWF185" s="288"/>
      <c r="LWG185" s="288"/>
      <c r="LWH185" s="288"/>
      <c r="LWI185" s="213"/>
      <c r="LWJ185" s="288"/>
      <c r="LWL185" s="289"/>
      <c r="LWM185" s="289"/>
      <c r="LWN185" s="289"/>
      <c r="LWO185" s="289"/>
      <c r="LWP185" s="288"/>
      <c r="LWQ185" s="288"/>
      <c r="LWR185" s="288"/>
      <c r="LWS185" s="288"/>
      <c r="LWT185" s="288"/>
      <c r="LWU185" s="288"/>
      <c r="LWV185" s="288"/>
      <c r="LWW185" s="288"/>
      <c r="LWX185" s="288"/>
      <c r="LWY185" s="288"/>
      <c r="LWZ185" s="288"/>
      <c r="LXA185" s="288"/>
      <c r="LXB185" s="213"/>
      <c r="LXC185" s="288"/>
      <c r="LXE185" s="289"/>
      <c r="LXF185" s="289"/>
      <c r="LXG185" s="289"/>
      <c r="LXH185" s="289"/>
      <c r="LXI185" s="288"/>
      <c r="LXJ185" s="288"/>
      <c r="LXK185" s="288"/>
      <c r="LXL185" s="288"/>
      <c r="LXM185" s="288"/>
      <c r="LXN185" s="288"/>
      <c r="LXO185" s="288"/>
      <c r="LXP185" s="288"/>
      <c r="LXQ185" s="288"/>
      <c r="LXR185" s="288"/>
      <c r="LXS185" s="288"/>
      <c r="LXT185" s="288"/>
      <c r="LXU185" s="213"/>
      <c r="LXV185" s="288"/>
      <c r="LXX185" s="289"/>
      <c r="LXY185" s="289"/>
      <c r="LXZ185" s="289"/>
      <c r="LYA185" s="289"/>
      <c r="LYB185" s="288"/>
      <c r="LYC185" s="288"/>
      <c r="LYD185" s="288"/>
      <c r="LYE185" s="288"/>
      <c r="LYF185" s="288"/>
      <c r="LYG185" s="288"/>
      <c r="LYH185" s="288"/>
      <c r="LYI185" s="288"/>
      <c r="LYJ185" s="288"/>
      <c r="LYK185" s="288"/>
      <c r="LYL185" s="288"/>
      <c r="LYM185" s="288"/>
      <c r="LYN185" s="213"/>
      <c r="LYO185" s="288"/>
      <c r="LYQ185" s="289"/>
      <c r="LYR185" s="289"/>
      <c r="LYS185" s="289"/>
      <c r="LYT185" s="289"/>
      <c r="LYU185" s="288"/>
      <c r="LYV185" s="288"/>
      <c r="LYW185" s="288"/>
      <c r="LYX185" s="288"/>
      <c r="LYY185" s="288"/>
      <c r="LYZ185" s="288"/>
      <c r="LZA185" s="288"/>
      <c r="LZB185" s="288"/>
      <c r="LZC185" s="288"/>
      <c r="LZD185" s="288"/>
      <c r="LZE185" s="288"/>
      <c r="LZF185" s="288"/>
      <c r="LZG185" s="213"/>
      <c r="LZH185" s="288"/>
      <c r="LZJ185" s="289"/>
      <c r="LZK185" s="289"/>
      <c r="LZL185" s="289"/>
      <c r="LZM185" s="289"/>
      <c r="LZN185" s="288"/>
      <c r="LZO185" s="288"/>
      <c r="LZP185" s="288"/>
      <c r="LZQ185" s="288"/>
      <c r="LZR185" s="288"/>
      <c r="LZS185" s="288"/>
      <c r="LZT185" s="288"/>
      <c r="LZU185" s="288"/>
      <c r="LZV185" s="288"/>
      <c r="LZW185" s="288"/>
      <c r="LZX185" s="288"/>
      <c r="LZY185" s="288"/>
      <c r="LZZ185" s="213"/>
      <c r="MAA185" s="288"/>
      <c r="MAC185" s="289"/>
      <c r="MAD185" s="289"/>
      <c r="MAE185" s="289"/>
      <c r="MAF185" s="289"/>
      <c r="MAG185" s="288"/>
      <c r="MAH185" s="288"/>
      <c r="MAI185" s="288"/>
      <c r="MAJ185" s="288"/>
      <c r="MAK185" s="288"/>
      <c r="MAL185" s="288"/>
      <c r="MAM185" s="288"/>
      <c r="MAN185" s="288"/>
      <c r="MAO185" s="288"/>
      <c r="MAP185" s="288"/>
      <c r="MAQ185" s="288"/>
      <c r="MAR185" s="288"/>
      <c r="MAS185" s="213"/>
      <c r="MAT185" s="288"/>
      <c r="MAV185" s="289"/>
      <c r="MAW185" s="289"/>
      <c r="MAX185" s="289"/>
      <c r="MAY185" s="289"/>
      <c r="MAZ185" s="288"/>
      <c r="MBA185" s="288"/>
      <c r="MBB185" s="288"/>
      <c r="MBC185" s="288"/>
      <c r="MBD185" s="288"/>
      <c r="MBE185" s="288"/>
      <c r="MBF185" s="288"/>
      <c r="MBG185" s="288"/>
      <c r="MBH185" s="288"/>
      <c r="MBI185" s="288"/>
      <c r="MBJ185" s="288"/>
      <c r="MBK185" s="288"/>
      <c r="MBL185" s="213"/>
      <c r="MBM185" s="288"/>
      <c r="MBO185" s="289"/>
      <c r="MBP185" s="289"/>
      <c r="MBQ185" s="289"/>
      <c r="MBR185" s="289"/>
      <c r="MBS185" s="288"/>
      <c r="MBT185" s="288"/>
      <c r="MBU185" s="288"/>
      <c r="MBV185" s="288"/>
      <c r="MBW185" s="288"/>
      <c r="MBX185" s="288"/>
      <c r="MBY185" s="288"/>
      <c r="MBZ185" s="288"/>
      <c r="MCA185" s="288"/>
      <c r="MCB185" s="288"/>
      <c r="MCC185" s="288"/>
      <c r="MCD185" s="288"/>
      <c r="MCE185" s="213"/>
      <c r="MCF185" s="288"/>
      <c r="MCH185" s="289"/>
      <c r="MCI185" s="289"/>
      <c r="MCJ185" s="289"/>
      <c r="MCK185" s="289"/>
      <c r="MCL185" s="288"/>
      <c r="MCM185" s="288"/>
      <c r="MCN185" s="288"/>
      <c r="MCO185" s="288"/>
      <c r="MCP185" s="288"/>
      <c r="MCQ185" s="288"/>
      <c r="MCR185" s="288"/>
      <c r="MCS185" s="288"/>
      <c r="MCT185" s="288"/>
      <c r="MCU185" s="288"/>
      <c r="MCV185" s="288"/>
      <c r="MCW185" s="288"/>
      <c r="MCX185" s="213"/>
      <c r="MCY185" s="288"/>
      <c r="MDA185" s="289"/>
      <c r="MDB185" s="289"/>
      <c r="MDC185" s="289"/>
      <c r="MDD185" s="289"/>
      <c r="MDE185" s="288"/>
      <c r="MDF185" s="288"/>
      <c r="MDG185" s="288"/>
      <c r="MDH185" s="288"/>
      <c r="MDI185" s="288"/>
      <c r="MDJ185" s="288"/>
      <c r="MDK185" s="288"/>
      <c r="MDL185" s="288"/>
      <c r="MDM185" s="288"/>
      <c r="MDN185" s="288"/>
      <c r="MDO185" s="288"/>
      <c r="MDP185" s="288"/>
      <c r="MDQ185" s="213"/>
      <c r="MDR185" s="288"/>
      <c r="MDT185" s="289"/>
      <c r="MDU185" s="289"/>
      <c r="MDV185" s="289"/>
      <c r="MDW185" s="289"/>
      <c r="MDX185" s="288"/>
      <c r="MDY185" s="288"/>
      <c r="MDZ185" s="288"/>
      <c r="MEA185" s="288"/>
      <c r="MEB185" s="288"/>
      <c r="MEC185" s="288"/>
      <c r="MED185" s="288"/>
      <c r="MEE185" s="288"/>
      <c r="MEF185" s="288"/>
      <c r="MEG185" s="288"/>
      <c r="MEH185" s="288"/>
      <c r="MEI185" s="288"/>
      <c r="MEJ185" s="213"/>
      <c r="MEK185" s="288"/>
      <c r="MEM185" s="289"/>
      <c r="MEN185" s="289"/>
      <c r="MEO185" s="289"/>
      <c r="MEP185" s="289"/>
      <c r="MEQ185" s="288"/>
      <c r="MER185" s="288"/>
      <c r="MES185" s="288"/>
      <c r="MET185" s="288"/>
      <c r="MEU185" s="288"/>
      <c r="MEV185" s="288"/>
      <c r="MEW185" s="288"/>
      <c r="MEX185" s="288"/>
      <c r="MEY185" s="288"/>
      <c r="MEZ185" s="288"/>
      <c r="MFA185" s="288"/>
      <c r="MFB185" s="288"/>
      <c r="MFC185" s="213"/>
      <c r="MFD185" s="288"/>
      <c r="MFF185" s="289"/>
      <c r="MFG185" s="289"/>
      <c r="MFH185" s="289"/>
      <c r="MFI185" s="289"/>
      <c r="MFJ185" s="288"/>
      <c r="MFK185" s="288"/>
      <c r="MFL185" s="288"/>
      <c r="MFM185" s="288"/>
      <c r="MFN185" s="288"/>
      <c r="MFO185" s="288"/>
      <c r="MFP185" s="288"/>
      <c r="MFQ185" s="288"/>
      <c r="MFR185" s="288"/>
      <c r="MFS185" s="288"/>
      <c r="MFT185" s="288"/>
      <c r="MFU185" s="288"/>
      <c r="MFV185" s="213"/>
      <c r="MFW185" s="288"/>
      <c r="MFY185" s="289"/>
      <c r="MFZ185" s="289"/>
      <c r="MGA185" s="289"/>
      <c r="MGB185" s="289"/>
      <c r="MGC185" s="288"/>
      <c r="MGD185" s="288"/>
      <c r="MGE185" s="288"/>
      <c r="MGF185" s="288"/>
      <c r="MGG185" s="288"/>
      <c r="MGH185" s="288"/>
      <c r="MGI185" s="288"/>
      <c r="MGJ185" s="288"/>
      <c r="MGK185" s="288"/>
      <c r="MGL185" s="288"/>
      <c r="MGM185" s="288"/>
      <c r="MGN185" s="288"/>
      <c r="MGO185" s="213"/>
      <c r="MGP185" s="288"/>
      <c r="MGR185" s="289"/>
      <c r="MGS185" s="289"/>
      <c r="MGT185" s="289"/>
      <c r="MGU185" s="289"/>
      <c r="MGV185" s="288"/>
      <c r="MGW185" s="288"/>
      <c r="MGX185" s="288"/>
      <c r="MGY185" s="288"/>
      <c r="MGZ185" s="288"/>
      <c r="MHA185" s="288"/>
      <c r="MHB185" s="288"/>
      <c r="MHC185" s="288"/>
      <c r="MHD185" s="288"/>
      <c r="MHE185" s="288"/>
      <c r="MHF185" s="288"/>
      <c r="MHG185" s="288"/>
      <c r="MHH185" s="213"/>
      <c r="MHI185" s="288"/>
      <c r="MHK185" s="289"/>
      <c r="MHL185" s="289"/>
      <c r="MHM185" s="289"/>
      <c r="MHN185" s="289"/>
      <c r="MHO185" s="288"/>
      <c r="MHP185" s="288"/>
      <c r="MHQ185" s="288"/>
      <c r="MHR185" s="288"/>
      <c r="MHS185" s="288"/>
      <c r="MHT185" s="288"/>
      <c r="MHU185" s="288"/>
      <c r="MHV185" s="288"/>
      <c r="MHW185" s="288"/>
      <c r="MHX185" s="288"/>
      <c r="MHY185" s="288"/>
      <c r="MHZ185" s="288"/>
      <c r="MIA185" s="213"/>
      <c r="MIB185" s="288"/>
      <c r="MID185" s="289"/>
      <c r="MIE185" s="289"/>
      <c r="MIF185" s="289"/>
      <c r="MIG185" s="289"/>
      <c r="MIH185" s="288"/>
      <c r="MII185" s="288"/>
      <c r="MIJ185" s="288"/>
      <c r="MIK185" s="288"/>
      <c r="MIL185" s="288"/>
      <c r="MIM185" s="288"/>
      <c r="MIN185" s="288"/>
      <c r="MIO185" s="288"/>
      <c r="MIP185" s="288"/>
      <c r="MIQ185" s="288"/>
      <c r="MIR185" s="288"/>
      <c r="MIS185" s="288"/>
      <c r="MIT185" s="213"/>
      <c r="MIU185" s="288"/>
      <c r="MIW185" s="289"/>
      <c r="MIX185" s="289"/>
      <c r="MIY185" s="289"/>
      <c r="MIZ185" s="289"/>
      <c r="MJA185" s="288"/>
      <c r="MJB185" s="288"/>
      <c r="MJC185" s="288"/>
      <c r="MJD185" s="288"/>
      <c r="MJE185" s="288"/>
      <c r="MJF185" s="288"/>
      <c r="MJG185" s="288"/>
      <c r="MJH185" s="288"/>
      <c r="MJI185" s="288"/>
      <c r="MJJ185" s="288"/>
      <c r="MJK185" s="288"/>
      <c r="MJL185" s="288"/>
      <c r="MJM185" s="213"/>
      <c r="MJN185" s="288"/>
      <c r="MJP185" s="289"/>
      <c r="MJQ185" s="289"/>
      <c r="MJR185" s="289"/>
      <c r="MJS185" s="289"/>
      <c r="MJT185" s="288"/>
      <c r="MJU185" s="288"/>
      <c r="MJV185" s="288"/>
      <c r="MJW185" s="288"/>
      <c r="MJX185" s="288"/>
      <c r="MJY185" s="288"/>
      <c r="MJZ185" s="288"/>
      <c r="MKA185" s="288"/>
      <c r="MKB185" s="288"/>
      <c r="MKC185" s="288"/>
      <c r="MKD185" s="288"/>
      <c r="MKE185" s="288"/>
      <c r="MKF185" s="213"/>
      <c r="MKG185" s="288"/>
      <c r="MKI185" s="289"/>
      <c r="MKJ185" s="289"/>
      <c r="MKK185" s="289"/>
      <c r="MKL185" s="289"/>
      <c r="MKM185" s="288"/>
      <c r="MKN185" s="288"/>
      <c r="MKO185" s="288"/>
      <c r="MKP185" s="288"/>
      <c r="MKQ185" s="288"/>
      <c r="MKR185" s="288"/>
      <c r="MKS185" s="288"/>
      <c r="MKT185" s="288"/>
      <c r="MKU185" s="288"/>
      <c r="MKV185" s="288"/>
      <c r="MKW185" s="288"/>
      <c r="MKX185" s="288"/>
      <c r="MKY185" s="213"/>
      <c r="MKZ185" s="288"/>
      <c r="MLB185" s="289"/>
      <c r="MLC185" s="289"/>
      <c r="MLD185" s="289"/>
      <c r="MLE185" s="289"/>
      <c r="MLF185" s="288"/>
      <c r="MLG185" s="288"/>
      <c r="MLH185" s="288"/>
      <c r="MLI185" s="288"/>
      <c r="MLJ185" s="288"/>
      <c r="MLK185" s="288"/>
      <c r="MLL185" s="288"/>
      <c r="MLM185" s="288"/>
      <c r="MLN185" s="288"/>
      <c r="MLO185" s="288"/>
      <c r="MLP185" s="288"/>
      <c r="MLQ185" s="288"/>
      <c r="MLR185" s="213"/>
      <c r="MLS185" s="288"/>
      <c r="MLU185" s="289"/>
      <c r="MLV185" s="289"/>
      <c r="MLW185" s="289"/>
      <c r="MLX185" s="289"/>
      <c r="MLY185" s="288"/>
      <c r="MLZ185" s="288"/>
      <c r="MMA185" s="288"/>
      <c r="MMB185" s="288"/>
      <c r="MMC185" s="288"/>
      <c r="MMD185" s="288"/>
      <c r="MME185" s="288"/>
      <c r="MMF185" s="288"/>
      <c r="MMG185" s="288"/>
      <c r="MMH185" s="288"/>
      <c r="MMI185" s="288"/>
      <c r="MMJ185" s="288"/>
      <c r="MMK185" s="213"/>
      <c r="MML185" s="288"/>
      <c r="MMN185" s="289"/>
      <c r="MMO185" s="289"/>
      <c r="MMP185" s="289"/>
      <c r="MMQ185" s="289"/>
      <c r="MMR185" s="288"/>
      <c r="MMS185" s="288"/>
      <c r="MMT185" s="288"/>
      <c r="MMU185" s="288"/>
      <c r="MMV185" s="288"/>
      <c r="MMW185" s="288"/>
      <c r="MMX185" s="288"/>
      <c r="MMY185" s="288"/>
      <c r="MMZ185" s="288"/>
      <c r="MNA185" s="288"/>
      <c r="MNB185" s="288"/>
      <c r="MNC185" s="288"/>
      <c r="MND185" s="213"/>
      <c r="MNE185" s="288"/>
      <c r="MNG185" s="289"/>
      <c r="MNH185" s="289"/>
      <c r="MNI185" s="289"/>
      <c r="MNJ185" s="289"/>
      <c r="MNK185" s="288"/>
      <c r="MNL185" s="288"/>
      <c r="MNM185" s="288"/>
      <c r="MNN185" s="288"/>
      <c r="MNO185" s="288"/>
      <c r="MNP185" s="288"/>
      <c r="MNQ185" s="288"/>
      <c r="MNR185" s="288"/>
      <c r="MNS185" s="288"/>
      <c r="MNT185" s="288"/>
      <c r="MNU185" s="288"/>
      <c r="MNV185" s="288"/>
      <c r="MNW185" s="213"/>
      <c r="MNX185" s="288"/>
      <c r="MNZ185" s="289"/>
      <c r="MOA185" s="289"/>
      <c r="MOB185" s="289"/>
      <c r="MOC185" s="289"/>
      <c r="MOD185" s="288"/>
      <c r="MOE185" s="288"/>
      <c r="MOF185" s="288"/>
      <c r="MOG185" s="288"/>
      <c r="MOH185" s="288"/>
      <c r="MOI185" s="288"/>
      <c r="MOJ185" s="288"/>
      <c r="MOK185" s="288"/>
      <c r="MOL185" s="288"/>
      <c r="MOM185" s="288"/>
      <c r="MON185" s="288"/>
      <c r="MOO185" s="288"/>
      <c r="MOP185" s="213"/>
      <c r="MOQ185" s="288"/>
      <c r="MOS185" s="289"/>
      <c r="MOT185" s="289"/>
      <c r="MOU185" s="289"/>
      <c r="MOV185" s="289"/>
      <c r="MOW185" s="288"/>
      <c r="MOX185" s="288"/>
      <c r="MOY185" s="288"/>
      <c r="MOZ185" s="288"/>
      <c r="MPA185" s="288"/>
      <c r="MPB185" s="288"/>
      <c r="MPC185" s="288"/>
      <c r="MPD185" s="288"/>
      <c r="MPE185" s="288"/>
      <c r="MPF185" s="288"/>
      <c r="MPG185" s="288"/>
      <c r="MPH185" s="288"/>
      <c r="MPI185" s="213"/>
      <c r="MPJ185" s="288"/>
      <c r="MPL185" s="289"/>
      <c r="MPM185" s="289"/>
      <c r="MPN185" s="289"/>
      <c r="MPO185" s="289"/>
      <c r="MPP185" s="288"/>
      <c r="MPQ185" s="288"/>
      <c r="MPR185" s="288"/>
      <c r="MPS185" s="288"/>
      <c r="MPT185" s="288"/>
      <c r="MPU185" s="288"/>
      <c r="MPV185" s="288"/>
      <c r="MPW185" s="288"/>
      <c r="MPX185" s="288"/>
      <c r="MPY185" s="288"/>
      <c r="MPZ185" s="288"/>
      <c r="MQA185" s="288"/>
      <c r="MQB185" s="213"/>
      <c r="MQC185" s="288"/>
      <c r="MQE185" s="289"/>
      <c r="MQF185" s="289"/>
      <c r="MQG185" s="289"/>
      <c r="MQH185" s="289"/>
      <c r="MQI185" s="288"/>
      <c r="MQJ185" s="288"/>
      <c r="MQK185" s="288"/>
      <c r="MQL185" s="288"/>
      <c r="MQM185" s="288"/>
      <c r="MQN185" s="288"/>
      <c r="MQO185" s="288"/>
      <c r="MQP185" s="288"/>
      <c r="MQQ185" s="288"/>
      <c r="MQR185" s="288"/>
      <c r="MQS185" s="288"/>
      <c r="MQT185" s="288"/>
      <c r="MQU185" s="213"/>
      <c r="MQV185" s="288"/>
      <c r="MQX185" s="289"/>
      <c r="MQY185" s="289"/>
      <c r="MQZ185" s="289"/>
      <c r="MRA185" s="289"/>
      <c r="MRB185" s="288"/>
      <c r="MRC185" s="288"/>
      <c r="MRD185" s="288"/>
      <c r="MRE185" s="288"/>
      <c r="MRF185" s="288"/>
      <c r="MRG185" s="288"/>
      <c r="MRH185" s="288"/>
      <c r="MRI185" s="288"/>
      <c r="MRJ185" s="288"/>
      <c r="MRK185" s="288"/>
      <c r="MRL185" s="288"/>
      <c r="MRM185" s="288"/>
      <c r="MRN185" s="213"/>
      <c r="MRO185" s="288"/>
      <c r="MRQ185" s="289"/>
      <c r="MRR185" s="289"/>
      <c r="MRS185" s="289"/>
      <c r="MRT185" s="289"/>
      <c r="MRU185" s="288"/>
      <c r="MRV185" s="288"/>
      <c r="MRW185" s="288"/>
      <c r="MRX185" s="288"/>
      <c r="MRY185" s="288"/>
      <c r="MRZ185" s="288"/>
      <c r="MSA185" s="288"/>
      <c r="MSB185" s="288"/>
      <c r="MSC185" s="288"/>
      <c r="MSD185" s="288"/>
      <c r="MSE185" s="288"/>
      <c r="MSF185" s="288"/>
      <c r="MSG185" s="213"/>
      <c r="MSH185" s="288"/>
      <c r="MSJ185" s="289"/>
      <c r="MSK185" s="289"/>
      <c r="MSL185" s="289"/>
      <c r="MSM185" s="289"/>
      <c r="MSN185" s="288"/>
      <c r="MSO185" s="288"/>
      <c r="MSP185" s="288"/>
      <c r="MSQ185" s="288"/>
      <c r="MSR185" s="288"/>
      <c r="MSS185" s="288"/>
      <c r="MST185" s="288"/>
      <c r="MSU185" s="288"/>
      <c r="MSV185" s="288"/>
      <c r="MSW185" s="288"/>
      <c r="MSX185" s="288"/>
      <c r="MSY185" s="288"/>
      <c r="MSZ185" s="213"/>
      <c r="MTA185" s="288"/>
      <c r="MTC185" s="289"/>
      <c r="MTD185" s="289"/>
      <c r="MTE185" s="289"/>
      <c r="MTF185" s="289"/>
      <c r="MTG185" s="288"/>
      <c r="MTH185" s="288"/>
      <c r="MTI185" s="288"/>
      <c r="MTJ185" s="288"/>
      <c r="MTK185" s="288"/>
      <c r="MTL185" s="288"/>
      <c r="MTM185" s="288"/>
      <c r="MTN185" s="288"/>
      <c r="MTO185" s="288"/>
      <c r="MTP185" s="288"/>
      <c r="MTQ185" s="288"/>
      <c r="MTR185" s="288"/>
      <c r="MTS185" s="213"/>
      <c r="MTT185" s="288"/>
      <c r="MTV185" s="289"/>
      <c r="MTW185" s="289"/>
      <c r="MTX185" s="289"/>
      <c r="MTY185" s="289"/>
      <c r="MTZ185" s="288"/>
      <c r="MUA185" s="288"/>
      <c r="MUB185" s="288"/>
      <c r="MUC185" s="288"/>
      <c r="MUD185" s="288"/>
      <c r="MUE185" s="288"/>
      <c r="MUF185" s="288"/>
      <c r="MUG185" s="288"/>
      <c r="MUH185" s="288"/>
      <c r="MUI185" s="288"/>
      <c r="MUJ185" s="288"/>
      <c r="MUK185" s="288"/>
      <c r="MUL185" s="213"/>
      <c r="MUM185" s="288"/>
      <c r="MUO185" s="289"/>
      <c r="MUP185" s="289"/>
      <c r="MUQ185" s="289"/>
      <c r="MUR185" s="289"/>
      <c r="MUS185" s="288"/>
      <c r="MUT185" s="288"/>
      <c r="MUU185" s="288"/>
      <c r="MUV185" s="288"/>
      <c r="MUW185" s="288"/>
      <c r="MUX185" s="288"/>
      <c r="MUY185" s="288"/>
      <c r="MUZ185" s="288"/>
      <c r="MVA185" s="288"/>
      <c r="MVB185" s="288"/>
      <c r="MVC185" s="288"/>
      <c r="MVD185" s="288"/>
      <c r="MVE185" s="213"/>
      <c r="MVF185" s="288"/>
      <c r="MVH185" s="289"/>
      <c r="MVI185" s="289"/>
      <c r="MVJ185" s="289"/>
      <c r="MVK185" s="289"/>
      <c r="MVL185" s="288"/>
      <c r="MVM185" s="288"/>
      <c r="MVN185" s="288"/>
      <c r="MVO185" s="288"/>
      <c r="MVP185" s="288"/>
      <c r="MVQ185" s="288"/>
      <c r="MVR185" s="288"/>
      <c r="MVS185" s="288"/>
      <c r="MVT185" s="288"/>
      <c r="MVU185" s="288"/>
      <c r="MVV185" s="288"/>
      <c r="MVW185" s="288"/>
      <c r="MVX185" s="213"/>
      <c r="MVY185" s="288"/>
      <c r="MWA185" s="289"/>
      <c r="MWB185" s="289"/>
      <c r="MWC185" s="289"/>
      <c r="MWD185" s="289"/>
      <c r="MWE185" s="288"/>
      <c r="MWF185" s="288"/>
      <c r="MWG185" s="288"/>
      <c r="MWH185" s="288"/>
      <c r="MWI185" s="288"/>
      <c r="MWJ185" s="288"/>
      <c r="MWK185" s="288"/>
      <c r="MWL185" s="288"/>
      <c r="MWM185" s="288"/>
      <c r="MWN185" s="288"/>
      <c r="MWO185" s="288"/>
      <c r="MWP185" s="288"/>
      <c r="MWQ185" s="213"/>
      <c r="MWR185" s="288"/>
      <c r="MWT185" s="289"/>
      <c r="MWU185" s="289"/>
      <c r="MWV185" s="289"/>
      <c r="MWW185" s="289"/>
      <c r="MWX185" s="288"/>
      <c r="MWY185" s="288"/>
      <c r="MWZ185" s="288"/>
      <c r="MXA185" s="288"/>
      <c r="MXB185" s="288"/>
      <c r="MXC185" s="288"/>
      <c r="MXD185" s="288"/>
      <c r="MXE185" s="288"/>
      <c r="MXF185" s="288"/>
      <c r="MXG185" s="288"/>
      <c r="MXH185" s="288"/>
      <c r="MXI185" s="288"/>
      <c r="MXJ185" s="213"/>
      <c r="MXK185" s="288"/>
      <c r="MXM185" s="289"/>
      <c r="MXN185" s="289"/>
      <c r="MXO185" s="289"/>
      <c r="MXP185" s="289"/>
      <c r="MXQ185" s="288"/>
      <c r="MXR185" s="288"/>
      <c r="MXS185" s="288"/>
      <c r="MXT185" s="288"/>
      <c r="MXU185" s="288"/>
      <c r="MXV185" s="288"/>
      <c r="MXW185" s="288"/>
      <c r="MXX185" s="288"/>
      <c r="MXY185" s="288"/>
      <c r="MXZ185" s="288"/>
      <c r="MYA185" s="288"/>
      <c r="MYB185" s="288"/>
      <c r="MYC185" s="213"/>
      <c r="MYD185" s="288"/>
      <c r="MYF185" s="289"/>
      <c r="MYG185" s="289"/>
      <c r="MYH185" s="289"/>
      <c r="MYI185" s="289"/>
      <c r="MYJ185" s="288"/>
      <c r="MYK185" s="288"/>
      <c r="MYL185" s="288"/>
      <c r="MYM185" s="288"/>
      <c r="MYN185" s="288"/>
      <c r="MYO185" s="288"/>
      <c r="MYP185" s="288"/>
      <c r="MYQ185" s="288"/>
      <c r="MYR185" s="288"/>
      <c r="MYS185" s="288"/>
      <c r="MYT185" s="288"/>
      <c r="MYU185" s="288"/>
      <c r="MYV185" s="213"/>
      <c r="MYW185" s="288"/>
      <c r="MYY185" s="289"/>
      <c r="MYZ185" s="289"/>
      <c r="MZA185" s="289"/>
      <c r="MZB185" s="289"/>
      <c r="MZC185" s="288"/>
      <c r="MZD185" s="288"/>
      <c r="MZE185" s="288"/>
      <c r="MZF185" s="288"/>
      <c r="MZG185" s="288"/>
      <c r="MZH185" s="288"/>
      <c r="MZI185" s="288"/>
      <c r="MZJ185" s="288"/>
      <c r="MZK185" s="288"/>
      <c r="MZL185" s="288"/>
      <c r="MZM185" s="288"/>
      <c r="MZN185" s="288"/>
      <c r="MZO185" s="213"/>
      <c r="MZP185" s="288"/>
      <c r="MZR185" s="289"/>
      <c r="MZS185" s="289"/>
      <c r="MZT185" s="289"/>
      <c r="MZU185" s="289"/>
      <c r="MZV185" s="288"/>
      <c r="MZW185" s="288"/>
      <c r="MZX185" s="288"/>
      <c r="MZY185" s="288"/>
      <c r="MZZ185" s="288"/>
      <c r="NAA185" s="288"/>
      <c r="NAB185" s="288"/>
      <c r="NAC185" s="288"/>
      <c r="NAD185" s="288"/>
      <c r="NAE185" s="288"/>
      <c r="NAF185" s="288"/>
      <c r="NAG185" s="288"/>
      <c r="NAH185" s="213"/>
      <c r="NAI185" s="288"/>
      <c r="NAK185" s="289"/>
      <c r="NAL185" s="289"/>
      <c r="NAM185" s="289"/>
      <c r="NAN185" s="289"/>
      <c r="NAO185" s="288"/>
      <c r="NAP185" s="288"/>
      <c r="NAQ185" s="288"/>
      <c r="NAR185" s="288"/>
      <c r="NAS185" s="288"/>
      <c r="NAT185" s="288"/>
      <c r="NAU185" s="288"/>
      <c r="NAV185" s="288"/>
      <c r="NAW185" s="288"/>
      <c r="NAX185" s="288"/>
      <c r="NAY185" s="288"/>
      <c r="NAZ185" s="288"/>
      <c r="NBA185" s="213"/>
      <c r="NBB185" s="288"/>
      <c r="NBD185" s="289"/>
      <c r="NBE185" s="289"/>
      <c r="NBF185" s="289"/>
      <c r="NBG185" s="289"/>
      <c r="NBH185" s="288"/>
      <c r="NBI185" s="288"/>
      <c r="NBJ185" s="288"/>
      <c r="NBK185" s="288"/>
      <c r="NBL185" s="288"/>
      <c r="NBM185" s="288"/>
      <c r="NBN185" s="288"/>
      <c r="NBO185" s="288"/>
      <c r="NBP185" s="288"/>
      <c r="NBQ185" s="288"/>
      <c r="NBR185" s="288"/>
      <c r="NBS185" s="288"/>
      <c r="NBT185" s="213"/>
      <c r="NBU185" s="288"/>
      <c r="NBW185" s="289"/>
      <c r="NBX185" s="289"/>
      <c r="NBY185" s="289"/>
      <c r="NBZ185" s="289"/>
      <c r="NCA185" s="288"/>
      <c r="NCB185" s="288"/>
      <c r="NCC185" s="288"/>
      <c r="NCD185" s="288"/>
      <c r="NCE185" s="288"/>
      <c r="NCF185" s="288"/>
      <c r="NCG185" s="288"/>
      <c r="NCH185" s="288"/>
      <c r="NCI185" s="288"/>
      <c r="NCJ185" s="288"/>
      <c r="NCK185" s="288"/>
      <c r="NCL185" s="288"/>
      <c r="NCM185" s="213"/>
      <c r="NCN185" s="288"/>
      <c r="NCP185" s="289"/>
      <c r="NCQ185" s="289"/>
      <c r="NCR185" s="289"/>
      <c r="NCS185" s="289"/>
      <c r="NCT185" s="288"/>
      <c r="NCU185" s="288"/>
      <c r="NCV185" s="288"/>
      <c r="NCW185" s="288"/>
      <c r="NCX185" s="288"/>
      <c r="NCY185" s="288"/>
      <c r="NCZ185" s="288"/>
      <c r="NDA185" s="288"/>
      <c r="NDB185" s="288"/>
      <c r="NDC185" s="288"/>
      <c r="NDD185" s="288"/>
      <c r="NDE185" s="288"/>
      <c r="NDF185" s="213"/>
      <c r="NDG185" s="288"/>
      <c r="NDI185" s="289"/>
      <c r="NDJ185" s="289"/>
      <c r="NDK185" s="289"/>
      <c r="NDL185" s="289"/>
      <c r="NDM185" s="288"/>
      <c r="NDN185" s="288"/>
      <c r="NDO185" s="288"/>
      <c r="NDP185" s="288"/>
      <c r="NDQ185" s="288"/>
      <c r="NDR185" s="288"/>
      <c r="NDS185" s="288"/>
      <c r="NDT185" s="288"/>
      <c r="NDU185" s="288"/>
      <c r="NDV185" s="288"/>
      <c r="NDW185" s="288"/>
      <c r="NDX185" s="288"/>
      <c r="NDY185" s="213"/>
      <c r="NDZ185" s="288"/>
      <c r="NEB185" s="289"/>
      <c r="NEC185" s="289"/>
      <c r="NED185" s="289"/>
      <c r="NEE185" s="289"/>
      <c r="NEF185" s="288"/>
      <c r="NEG185" s="288"/>
      <c r="NEH185" s="288"/>
      <c r="NEI185" s="288"/>
      <c r="NEJ185" s="288"/>
      <c r="NEK185" s="288"/>
      <c r="NEL185" s="288"/>
      <c r="NEM185" s="288"/>
      <c r="NEN185" s="288"/>
      <c r="NEO185" s="288"/>
      <c r="NEP185" s="288"/>
      <c r="NEQ185" s="288"/>
      <c r="NER185" s="213"/>
      <c r="NES185" s="288"/>
      <c r="NEU185" s="289"/>
      <c r="NEV185" s="289"/>
      <c r="NEW185" s="289"/>
      <c r="NEX185" s="289"/>
      <c r="NEY185" s="288"/>
      <c r="NEZ185" s="288"/>
      <c r="NFA185" s="288"/>
      <c r="NFB185" s="288"/>
      <c r="NFC185" s="288"/>
      <c r="NFD185" s="288"/>
      <c r="NFE185" s="288"/>
      <c r="NFF185" s="288"/>
      <c r="NFG185" s="288"/>
      <c r="NFH185" s="288"/>
      <c r="NFI185" s="288"/>
      <c r="NFJ185" s="288"/>
      <c r="NFK185" s="213"/>
      <c r="NFL185" s="288"/>
      <c r="NFN185" s="289"/>
      <c r="NFO185" s="289"/>
      <c r="NFP185" s="289"/>
      <c r="NFQ185" s="289"/>
      <c r="NFR185" s="288"/>
      <c r="NFS185" s="288"/>
      <c r="NFT185" s="288"/>
      <c r="NFU185" s="288"/>
      <c r="NFV185" s="288"/>
      <c r="NFW185" s="288"/>
      <c r="NFX185" s="288"/>
      <c r="NFY185" s="288"/>
      <c r="NFZ185" s="288"/>
      <c r="NGA185" s="288"/>
      <c r="NGB185" s="288"/>
      <c r="NGC185" s="288"/>
      <c r="NGD185" s="213"/>
      <c r="NGE185" s="288"/>
      <c r="NGG185" s="289"/>
      <c r="NGH185" s="289"/>
      <c r="NGI185" s="289"/>
      <c r="NGJ185" s="289"/>
      <c r="NGK185" s="288"/>
      <c r="NGL185" s="288"/>
      <c r="NGM185" s="288"/>
      <c r="NGN185" s="288"/>
      <c r="NGO185" s="288"/>
      <c r="NGP185" s="288"/>
      <c r="NGQ185" s="288"/>
      <c r="NGR185" s="288"/>
      <c r="NGS185" s="288"/>
      <c r="NGT185" s="288"/>
      <c r="NGU185" s="288"/>
      <c r="NGV185" s="288"/>
      <c r="NGW185" s="213"/>
      <c r="NGX185" s="288"/>
      <c r="NGZ185" s="289"/>
      <c r="NHA185" s="289"/>
      <c r="NHB185" s="289"/>
      <c r="NHC185" s="289"/>
      <c r="NHD185" s="288"/>
      <c r="NHE185" s="288"/>
      <c r="NHF185" s="288"/>
      <c r="NHG185" s="288"/>
      <c r="NHH185" s="288"/>
      <c r="NHI185" s="288"/>
      <c r="NHJ185" s="288"/>
      <c r="NHK185" s="288"/>
      <c r="NHL185" s="288"/>
      <c r="NHM185" s="288"/>
      <c r="NHN185" s="288"/>
      <c r="NHO185" s="288"/>
      <c r="NHP185" s="213"/>
      <c r="NHQ185" s="288"/>
      <c r="NHS185" s="289"/>
      <c r="NHT185" s="289"/>
      <c r="NHU185" s="289"/>
      <c r="NHV185" s="289"/>
      <c r="NHW185" s="288"/>
      <c r="NHX185" s="288"/>
      <c r="NHY185" s="288"/>
      <c r="NHZ185" s="288"/>
      <c r="NIA185" s="288"/>
      <c r="NIB185" s="288"/>
      <c r="NIC185" s="288"/>
      <c r="NID185" s="288"/>
      <c r="NIE185" s="288"/>
      <c r="NIF185" s="288"/>
      <c r="NIG185" s="288"/>
      <c r="NIH185" s="288"/>
      <c r="NII185" s="213"/>
      <c r="NIJ185" s="288"/>
      <c r="NIL185" s="289"/>
      <c r="NIM185" s="289"/>
      <c r="NIN185" s="289"/>
      <c r="NIO185" s="289"/>
      <c r="NIP185" s="288"/>
      <c r="NIQ185" s="288"/>
      <c r="NIR185" s="288"/>
      <c r="NIS185" s="288"/>
      <c r="NIT185" s="288"/>
      <c r="NIU185" s="288"/>
      <c r="NIV185" s="288"/>
      <c r="NIW185" s="288"/>
      <c r="NIX185" s="288"/>
      <c r="NIY185" s="288"/>
      <c r="NIZ185" s="288"/>
      <c r="NJA185" s="288"/>
      <c r="NJB185" s="213"/>
      <c r="NJC185" s="288"/>
      <c r="NJE185" s="289"/>
      <c r="NJF185" s="289"/>
      <c r="NJG185" s="289"/>
      <c r="NJH185" s="289"/>
      <c r="NJI185" s="288"/>
      <c r="NJJ185" s="288"/>
      <c r="NJK185" s="288"/>
      <c r="NJL185" s="288"/>
      <c r="NJM185" s="288"/>
      <c r="NJN185" s="288"/>
      <c r="NJO185" s="288"/>
      <c r="NJP185" s="288"/>
      <c r="NJQ185" s="288"/>
      <c r="NJR185" s="288"/>
      <c r="NJS185" s="288"/>
      <c r="NJT185" s="288"/>
      <c r="NJU185" s="213"/>
      <c r="NJV185" s="288"/>
      <c r="NJX185" s="289"/>
      <c r="NJY185" s="289"/>
      <c r="NJZ185" s="289"/>
      <c r="NKA185" s="289"/>
      <c r="NKB185" s="288"/>
      <c r="NKC185" s="288"/>
      <c r="NKD185" s="288"/>
      <c r="NKE185" s="288"/>
      <c r="NKF185" s="288"/>
      <c r="NKG185" s="288"/>
      <c r="NKH185" s="288"/>
      <c r="NKI185" s="288"/>
      <c r="NKJ185" s="288"/>
      <c r="NKK185" s="288"/>
      <c r="NKL185" s="288"/>
      <c r="NKM185" s="288"/>
      <c r="NKN185" s="213"/>
      <c r="NKO185" s="288"/>
      <c r="NKQ185" s="289"/>
      <c r="NKR185" s="289"/>
      <c r="NKS185" s="289"/>
      <c r="NKT185" s="289"/>
      <c r="NKU185" s="288"/>
      <c r="NKV185" s="288"/>
      <c r="NKW185" s="288"/>
      <c r="NKX185" s="288"/>
      <c r="NKY185" s="288"/>
      <c r="NKZ185" s="288"/>
      <c r="NLA185" s="288"/>
      <c r="NLB185" s="288"/>
      <c r="NLC185" s="288"/>
      <c r="NLD185" s="288"/>
      <c r="NLE185" s="288"/>
      <c r="NLF185" s="288"/>
      <c r="NLG185" s="213"/>
      <c r="NLH185" s="288"/>
      <c r="NLJ185" s="289"/>
      <c r="NLK185" s="289"/>
      <c r="NLL185" s="289"/>
      <c r="NLM185" s="289"/>
      <c r="NLN185" s="288"/>
      <c r="NLO185" s="288"/>
      <c r="NLP185" s="288"/>
      <c r="NLQ185" s="288"/>
      <c r="NLR185" s="288"/>
      <c r="NLS185" s="288"/>
      <c r="NLT185" s="288"/>
      <c r="NLU185" s="288"/>
      <c r="NLV185" s="288"/>
      <c r="NLW185" s="288"/>
      <c r="NLX185" s="288"/>
      <c r="NLY185" s="288"/>
      <c r="NLZ185" s="213"/>
      <c r="NMA185" s="288"/>
      <c r="NMC185" s="289"/>
      <c r="NMD185" s="289"/>
      <c r="NME185" s="289"/>
      <c r="NMF185" s="289"/>
      <c r="NMG185" s="288"/>
      <c r="NMH185" s="288"/>
      <c r="NMI185" s="288"/>
      <c r="NMJ185" s="288"/>
      <c r="NMK185" s="288"/>
      <c r="NML185" s="288"/>
      <c r="NMM185" s="288"/>
      <c r="NMN185" s="288"/>
      <c r="NMO185" s="288"/>
      <c r="NMP185" s="288"/>
      <c r="NMQ185" s="288"/>
      <c r="NMR185" s="288"/>
      <c r="NMS185" s="213"/>
      <c r="NMT185" s="288"/>
      <c r="NMV185" s="289"/>
      <c r="NMW185" s="289"/>
      <c r="NMX185" s="289"/>
      <c r="NMY185" s="289"/>
      <c r="NMZ185" s="288"/>
      <c r="NNA185" s="288"/>
      <c r="NNB185" s="288"/>
      <c r="NNC185" s="288"/>
      <c r="NND185" s="288"/>
      <c r="NNE185" s="288"/>
      <c r="NNF185" s="288"/>
      <c r="NNG185" s="288"/>
      <c r="NNH185" s="288"/>
      <c r="NNI185" s="288"/>
      <c r="NNJ185" s="288"/>
      <c r="NNK185" s="288"/>
      <c r="NNL185" s="213"/>
      <c r="NNM185" s="288"/>
      <c r="NNO185" s="289"/>
      <c r="NNP185" s="289"/>
      <c r="NNQ185" s="289"/>
      <c r="NNR185" s="289"/>
      <c r="NNS185" s="288"/>
      <c r="NNT185" s="288"/>
      <c r="NNU185" s="288"/>
      <c r="NNV185" s="288"/>
      <c r="NNW185" s="288"/>
      <c r="NNX185" s="288"/>
      <c r="NNY185" s="288"/>
      <c r="NNZ185" s="288"/>
      <c r="NOA185" s="288"/>
      <c r="NOB185" s="288"/>
      <c r="NOC185" s="288"/>
      <c r="NOD185" s="288"/>
      <c r="NOE185" s="213"/>
      <c r="NOF185" s="288"/>
      <c r="NOH185" s="289"/>
      <c r="NOI185" s="289"/>
      <c r="NOJ185" s="289"/>
      <c r="NOK185" s="289"/>
      <c r="NOL185" s="288"/>
      <c r="NOM185" s="288"/>
      <c r="NON185" s="288"/>
      <c r="NOO185" s="288"/>
      <c r="NOP185" s="288"/>
      <c r="NOQ185" s="288"/>
      <c r="NOR185" s="288"/>
      <c r="NOS185" s="288"/>
      <c r="NOT185" s="288"/>
      <c r="NOU185" s="288"/>
      <c r="NOV185" s="288"/>
      <c r="NOW185" s="288"/>
      <c r="NOX185" s="213"/>
      <c r="NOY185" s="288"/>
      <c r="NPA185" s="289"/>
      <c r="NPB185" s="289"/>
      <c r="NPC185" s="289"/>
      <c r="NPD185" s="289"/>
      <c r="NPE185" s="288"/>
      <c r="NPF185" s="288"/>
      <c r="NPG185" s="288"/>
      <c r="NPH185" s="288"/>
      <c r="NPI185" s="288"/>
      <c r="NPJ185" s="288"/>
      <c r="NPK185" s="288"/>
      <c r="NPL185" s="288"/>
      <c r="NPM185" s="288"/>
      <c r="NPN185" s="288"/>
      <c r="NPO185" s="288"/>
      <c r="NPP185" s="288"/>
      <c r="NPQ185" s="213"/>
      <c r="NPR185" s="288"/>
      <c r="NPT185" s="289"/>
      <c r="NPU185" s="289"/>
      <c r="NPV185" s="289"/>
      <c r="NPW185" s="289"/>
      <c r="NPX185" s="288"/>
      <c r="NPY185" s="288"/>
      <c r="NPZ185" s="288"/>
      <c r="NQA185" s="288"/>
      <c r="NQB185" s="288"/>
      <c r="NQC185" s="288"/>
      <c r="NQD185" s="288"/>
      <c r="NQE185" s="288"/>
      <c r="NQF185" s="288"/>
      <c r="NQG185" s="288"/>
      <c r="NQH185" s="288"/>
      <c r="NQI185" s="288"/>
      <c r="NQJ185" s="213"/>
      <c r="NQK185" s="288"/>
      <c r="NQM185" s="289"/>
      <c r="NQN185" s="289"/>
      <c r="NQO185" s="289"/>
      <c r="NQP185" s="289"/>
      <c r="NQQ185" s="288"/>
      <c r="NQR185" s="288"/>
      <c r="NQS185" s="288"/>
      <c r="NQT185" s="288"/>
      <c r="NQU185" s="288"/>
      <c r="NQV185" s="288"/>
      <c r="NQW185" s="288"/>
      <c r="NQX185" s="288"/>
      <c r="NQY185" s="288"/>
      <c r="NQZ185" s="288"/>
      <c r="NRA185" s="288"/>
      <c r="NRB185" s="288"/>
      <c r="NRC185" s="213"/>
      <c r="NRD185" s="288"/>
      <c r="NRF185" s="289"/>
      <c r="NRG185" s="289"/>
      <c r="NRH185" s="289"/>
      <c r="NRI185" s="289"/>
      <c r="NRJ185" s="288"/>
      <c r="NRK185" s="288"/>
      <c r="NRL185" s="288"/>
      <c r="NRM185" s="288"/>
      <c r="NRN185" s="288"/>
      <c r="NRO185" s="288"/>
      <c r="NRP185" s="288"/>
      <c r="NRQ185" s="288"/>
      <c r="NRR185" s="288"/>
      <c r="NRS185" s="288"/>
      <c r="NRT185" s="288"/>
      <c r="NRU185" s="288"/>
      <c r="NRV185" s="213"/>
      <c r="NRW185" s="288"/>
      <c r="NRY185" s="289"/>
      <c r="NRZ185" s="289"/>
      <c r="NSA185" s="289"/>
      <c r="NSB185" s="289"/>
      <c r="NSC185" s="288"/>
      <c r="NSD185" s="288"/>
      <c r="NSE185" s="288"/>
      <c r="NSF185" s="288"/>
      <c r="NSG185" s="288"/>
      <c r="NSH185" s="288"/>
      <c r="NSI185" s="288"/>
      <c r="NSJ185" s="288"/>
      <c r="NSK185" s="288"/>
      <c r="NSL185" s="288"/>
      <c r="NSM185" s="288"/>
      <c r="NSN185" s="288"/>
      <c r="NSO185" s="213"/>
      <c r="NSP185" s="288"/>
      <c r="NSR185" s="289"/>
      <c r="NSS185" s="289"/>
      <c r="NST185" s="289"/>
      <c r="NSU185" s="289"/>
      <c r="NSV185" s="288"/>
      <c r="NSW185" s="288"/>
      <c r="NSX185" s="288"/>
      <c r="NSY185" s="288"/>
      <c r="NSZ185" s="288"/>
      <c r="NTA185" s="288"/>
      <c r="NTB185" s="288"/>
      <c r="NTC185" s="288"/>
      <c r="NTD185" s="288"/>
      <c r="NTE185" s="288"/>
      <c r="NTF185" s="288"/>
      <c r="NTG185" s="288"/>
      <c r="NTH185" s="213"/>
      <c r="NTI185" s="288"/>
      <c r="NTK185" s="289"/>
      <c r="NTL185" s="289"/>
      <c r="NTM185" s="289"/>
      <c r="NTN185" s="289"/>
      <c r="NTO185" s="288"/>
      <c r="NTP185" s="288"/>
      <c r="NTQ185" s="288"/>
      <c r="NTR185" s="288"/>
      <c r="NTS185" s="288"/>
      <c r="NTT185" s="288"/>
      <c r="NTU185" s="288"/>
      <c r="NTV185" s="288"/>
      <c r="NTW185" s="288"/>
      <c r="NTX185" s="288"/>
      <c r="NTY185" s="288"/>
      <c r="NTZ185" s="288"/>
      <c r="NUA185" s="213"/>
      <c r="NUB185" s="288"/>
      <c r="NUD185" s="289"/>
      <c r="NUE185" s="289"/>
      <c r="NUF185" s="289"/>
      <c r="NUG185" s="289"/>
      <c r="NUH185" s="288"/>
      <c r="NUI185" s="288"/>
      <c r="NUJ185" s="288"/>
      <c r="NUK185" s="288"/>
      <c r="NUL185" s="288"/>
      <c r="NUM185" s="288"/>
      <c r="NUN185" s="288"/>
      <c r="NUO185" s="288"/>
      <c r="NUP185" s="288"/>
      <c r="NUQ185" s="288"/>
      <c r="NUR185" s="288"/>
      <c r="NUS185" s="288"/>
      <c r="NUT185" s="213"/>
      <c r="NUU185" s="288"/>
      <c r="NUW185" s="289"/>
      <c r="NUX185" s="289"/>
      <c r="NUY185" s="289"/>
      <c r="NUZ185" s="289"/>
      <c r="NVA185" s="288"/>
      <c r="NVB185" s="288"/>
      <c r="NVC185" s="288"/>
      <c r="NVD185" s="288"/>
      <c r="NVE185" s="288"/>
      <c r="NVF185" s="288"/>
      <c r="NVG185" s="288"/>
      <c r="NVH185" s="288"/>
      <c r="NVI185" s="288"/>
      <c r="NVJ185" s="288"/>
      <c r="NVK185" s="288"/>
      <c r="NVL185" s="288"/>
      <c r="NVM185" s="213"/>
      <c r="NVN185" s="288"/>
      <c r="NVP185" s="289"/>
      <c r="NVQ185" s="289"/>
      <c r="NVR185" s="289"/>
      <c r="NVS185" s="289"/>
      <c r="NVT185" s="288"/>
      <c r="NVU185" s="288"/>
      <c r="NVV185" s="288"/>
      <c r="NVW185" s="288"/>
      <c r="NVX185" s="288"/>
      <c r="NVY185" s="288"/>
      <c r="NVZ185" s="288"/>
      <c r="NWA185" s="288"/>
      <c r="NWB185" s="288"/>
      <c r="NWC185" s="288"/>
      <c r="NWD185" s="288"/>
      <c r="NWE185" s="288"/>
      <c r="NWF185" s="213"/>
      <c r="NWG185" s="288"/>
      <c r="NWI185" s="289"/>
      <c r="NWJ185" s="289"/>
      <c r="NWK185" s="289"/>
      <c r="NWL185" s="289"/>
      <c r="NWM185" s="288"/>
      <c r="NWN185" s="288"/>
      <c r="NWO185" s="288"/>
      <c r="NWP185" s="288"/>
      <c r="NWQ185" s="288"/>
      <c r="NWR185" s="288"/>
      <c r="NWS185" s="288"/>
      <c r="NWT185" s="288"/>
      <c r="NWU185" s="288"/>
      <c r="NWV185" s="288"/>
      <c r="NWW185" s="288"/>
      <c r="NWX185" s="288"/>
      <c r="NWY185" s="213"/>
      <c r="NWZ185" s="288"/>
      <c r="NXB185" s="289"/>
      <c r="NXC185" s="289"/>
      <c r="NXD185" s="289"/>
      <c r="NXE185" s="289"/>
      <c r="NXF185" s="288"/>
      <c r="NXG185" s="288"/>
      <c r="NXH185" s="288"/>
      <c r="NXI185" s="288"/>
      <c r="NXJ185" s="288"/>
      <c r="NXK185" s="288"/>
      <c r="NXL185" s="288"/>
      <c r="NXM185" s="288"/>
      <c r="NXN185" s="288"/>
      <c r="NXO185" s="288"/>
      <c r="NXP185" s="288"/>
      <c r="NXQ185" s="288"/>
      <c r="NXR185" s="213"/>
      <c r="NXS185" s="288"/>
      <c r="NXU185" s="289"/>
      <c r="NXV185" s="289"/>
      <c r="NXW185" s="289"/>
      <c r="NXX185" s="289"/>
      <c r="NXY185" s="288"/>
      <c r="NXZ185" s="288"/>
      <c r="NYA185" s="288"/>
      <c r="NYB185" s="288"/>
      <c r="NYC185" s="288"/>
      <c r="NYD185" s="288"/>
      <c r="NYE185" s="288"/>
      <c r="NYF185" s="288"/>
      <c r="NYG185" s="288"/>
      <c r="NYH185" s="288"/>
      <c r="NYI185" s="288"/>
      <c r="NYJ185" s="288"/>
      <c r="NYK185" s="213"/>
      <c r="NYL185" s="288"/>
      <c r="NYN185" s="289"/>
      <c r="NYO185" s="289"/>
      <c r="NYP185" s="289"/>
      <c r="NYQ185" s="289"/>
      <c r="NYR185" s="288"/>
      <c r="NYS185" s="288"/>
      <c r="NYT185" s="288"/>
      <c r="NYU185" s="288"/>
      <c r="NYV185" s="288"/>
      <c r="NYW185" s="288"/>
      <c r="NYX185" s="288"/>
      <c r="NYY185" s="288"/>
      <c r="NYZ185" s="288"/>
      <c r="NZA185" s="288"/>
      <c r="NZB185" s="288"/>
      <c r="NZC185" s="288"/>
      <c r="NZD185" s="213"/>
      <c r="NZE185" s="288"/>
      <c r="NZG185" s="289"/>
      <c r="NZH185" s="289"/>
      <c r="NZI185" s="289"/>
      <c r="NZJ185" s="289"/>
      <c r="NZK185" s="288"/>
      <c r="NZL185" s="288"/>
      <c r="NZM185" s="288"/>
      <c r="NZN185" s="288"/>
      <c r="NZO185" s="288"/>
      <c r="NZP185" s="288"/>
      <c r="NZQ185" s="288"/>
      <c r="NZR185" s="288"/>
      <c r="NZS185" s="288"/>
      <c r="NZT185" s="288"/>
      <c r="NZU185" s="288"/>
      <c r="NZV185" s="288"/>
      <c r="NZW185" s="213"/>
      <c r="NZX185" s="288"/>
      <c r="NZZ185" s="289"/>
      <c r="OAA185" s="289"/>
      <c r="OAB185" s="289"/>
      <c r="OAC185" s="289"/>
      <c r="OAD185" s="288"/>
      <c r="OAE185" s="288"/>
      <c r="OAF185" s="288"/>
      <c r="OAG185" s="288"/>
      <c r="OAH185" s="288"/>
      <c r="OAI185" s="288"/>
      <c r="OAJ185" s="288"/>
      <c r="OAK185" s="288"/>
      <c r="OAL185" s="288"/>
      <c r="OAM185" s="288"/>
      <c r="OAN185" s="288"/>
      <c r="OAO185" s="288"/>
      <c r="OAP185" s="213"/>
      <c r="OAQ185" s="288"/>
      <c r="OAS185" s="289"/>
      <c r="OAT185" s="289"/>
      <c r="OAU185" s="289"/>
      <c r="OAV185" s="289"/>
      <c r="OAW185" s="288"/>
      <c r="OAX185" s="288"/>
      <c r="OAY185" s="288"/>
      <c r="OAZ185" s="288"/>
      <c r="OBA185" s="288"/>
      <c r="OBB185" s="288"/>
      <c r="OBC185" s="288"/>
      <c r="OBD185" s="288"/>
      <c r="OBE185" s="288"/>
      <c r="OBF185" s="288"/>
      <c r="OBG185" s="288"/>
      <c r="OBH185" s="288"/>
      <c r="OBI185" s="213"/>
      <c r="OBJ185" s="288"/>
      <c r="OBL185" s="289"/>
      <c r="OBM185" s="289"/>
      <c r="OBN185" s="289"/>
      <c r="OBO185" s="289"/>
      <c r="OBP185" s="288"/>
      <c r="OBQ185" s="288"/>
      <c r="OBR185" s="288"/>
      <c r="OBS185" s="288"/>
      <c r="OBT185" s="288"/>
      <c r="OBU185" s="288"/>
      <c r="OBV185" s="288"/>
      <c r="OBW185" s="288"/>
      <c r="OBX185" s="288"/>
      <c r="OBY185" s="288"/>
      <c r="OBZ185" s="288"/>
      <c r="OCA185" s="288"/>
      <c r="OCB185" s="213"/>
      <c r="OCC185" s="288"/>
      <c r="OCE185" s="289"/>
      <c r="OCF185" s="289"/>
      <c r="OCG185" s="289"/>
      <c r="OCH185" s="289"/>
      <c r="OCI185" s="288"/>
      <c r="OCJ185" s="288"/>
      <c r="OCK185" s="288"/>
      <c r="OCL185" s="288"/>
      <c r="OCM185" s="288"/>
      <c r="OCN185" s="288"/>
      <c r="OCO185" s="288"/>
      <c r="OCP185" s="288"/>
      <c r="OCQ185" s="288"/>
      <c r="OCR185" s="288"/>
      <c r="OCS185" s="288"/>
      <c r="OCT185" s="288"/>
      <c r="OCU185" s="213"/>
      <c r="OCV185" s="288"/>
      <c r="OCX185" s="289"/>
      <c r="OCY185" s="289"/>
      <c r="OCZ185" s="289"/>
      <c r="ODA185" s="289"/>
      <c r="ODB185" s="288"/>
      <c r="ODC185" s="288"/>
      <c r="ODD185" s="288"/>
      <c r="ODE185" s="288"/>
      <c r="ODF185" s="288"/>
      <c r="ODG185" s="288"/>
      <c r="ODH185" s="288"/>
      <c r="ODI185" s="288"/>
      <c r="ODJ185" s="288"/>
      <c r="ODK185" s="288"/>
      <c r="ODL185" s="288"/>
      <c r="ODM185" s="288"/>
      <c r="ODN185" s="213"/>
      <c r="ODO185" s="288"/>
      <c r="ODQ185" s="289"/>
      <c r="ODR185" s="289"/>
      <c r="ODS185" s="289"/>
      <c r="ODT185" s="289"/>
      <c r="ODU185" s="288"/>
      <c r="ODV185" s="288"/>
      <c r="ODW185" s="288"/>
      <c r="ODX185" s="288"/>
      <c r="ODY185" s="288"/>
      <c r="ODZ185" s="288"/>
      <c r="OEA185" s="288"/>
      <c r="OEB185" s="288"/>
      <c r="OEC185" s="288"/>
      <c r="OED185" s="288"/>
      <c r="OEE185" s="288"/>
      <c r="OEF185" s="288"/>
      <c r="OEG185" s="213"/>
      <c r="OEH185" s="288"/>
      <c r="OEJ185" s="289"/>
      <c r="OEK185" s="289"/>
      <c r="OEL185" s="289"/>
      <c r="OEM185" s="289"/>
      <c r="OEN185" s="288"/>
      <c r="OEO185" s="288"/>
      <c r="OEP185" s="288"/>
      <c r="OEQ185" s="288"/>
      <c r="OER185" s="288"/>
      <c r="OES185" s="288"/>
      <c r="OET185" s="288"/>
      <c r="OEU185" s="288"/>
      <c r="OEV185" s="288"/>
      <c r="OEW185" s="288"/>
      <c r="OEX185" s="288"/>
      <c r="OEY185" s="288"/>
      <c r="OEZ185" s="213"/>
      <c r="OFA185" s="288"/>
      <c r="OFC185" s="289"/>
      <c r="OFD185" s="289"/>
      <c r="OFE185" s="289"/>
      <c r="OFF185" s="289"/>
      <c r="OFG185" s="288"/>
      <c r="OFH185" s="288"/>
      <c r="OFI185" s="288"/>
      <c r="OFJ185" s="288"/>
      <c r="OFK185" s="288"/>
      <c r="OFL185" s="288"/>
      <c r="OFM185" s="288"/>
      <c r="OFN185" s="288"/>
      <c r="OFO185" s="288"/>
      <c r="OFP185" s="288"/>
      <c r="OFQ185" s="288"/>
      <c r="OFR185" s="288"/>
      <c r="OFS185" s="213"/>
      <c r="OFT185" s="288"/>
      <c r="OFV185" s="289"/>
      <c r="OFW185" s="289"/>
      <c r="OFX185" s="289"/>
      <c r="OFY185" s="289"/>
      <c r="OFZ185" s="288"/>
      <c r="OGA185" s="288"/>
      <c r="OGB185" s="288"/>
      <c r="OGC185" s="288"/>
      <c r="OGD185" s="288"/>
      <c r="OGE185" s="288"/>
      <c r="OGF185" s="288"/>
      <c r="OGG185" s="288"/>
      <c r="OGH185" s="288"/>
      <c r="OGI185" s="288"/>
      <c r="OGJ185" s="288"/>
      <c r="OGK185" s="288"/>
      <c r="OGL185" s="213"/>
      <c r="OGM185" s="288"/>
      <c r="OGO185" s="289"/>
      <c r="OGP185" s="289"/>
      <c r="OGQ185" s="289"/>
      <c r="OGR185" s="289"/>
      <c r="OGS185" s="288"/>
      <c r="OGT185" s="288"/>
      <c r="OGU185" s="288"/>
      <c r="OGV185" s="288"/>
      <c r="OGW185" s="288"/>
      <c r="OGX185" s="288"/>
      <c r="OGY185" s="288"/>
      <c r="OGZ185" s="288"/>
      <c r="OHA185" s="288"/>
      <c r="OHB185" s="288"/>
      <c r="OHC185" s="288"/>
      <c r="OHD185" s="288"/>
      <c r="OHE185" s="213"/>
      <c r="OHF185" s="288"/>
      <c r="OHH185" s="289"/>
      <c r="OHI185" s="289"/>
      <c r="OHJ185" s="289"/>
      <c r="OHK185" s="289"/>
      <c r="OHL185" s="288"/>
      <c r="OHM185" s="288"/>
      <c r="OHN185" s="288"/>
      <c r="OHO185" s="288"/>
      <c r="OHP185" s="288"/>
      <c r="OHQ185" s="288"/>
      <c r="OHR185" s="288"/>
      <c r="OHS185" s="288"/>
      <c r="OHT185" s="288"/>
      <c r="OHU185" s="288"/>
      <c r="OHV185" s="288"/>
      <c r="OHW185" s="288"/>
      <c r="OHX185" s="213"/>
      <c r="OHY185" s="288"/>
      <c r="OIA185" s="289"/>
      <c r="OIB185" s="289"/>
      <c r="OIC185" s="289"/>
      <c r="OID185" s="289"/>
      <c r="OIE185" s="288"/>
      <c r="OIF185" s="288"/>
      <c r="OIG185" s="288"/>
      <c r="OIH185" s="288"/>
      <c r="OII185" s="288"/>
      <c r="OIJ185" s="288"/>
      <c r="OIK185" s="288"/>
      <c r="OIL185" s="288"/>
      <c r="OIM185" s="288"/>
      <c r="OIN185" s="288"/>
      <c r="OIO185" s="288"/>
      <c r="OIP185" s="288"/>
      <c r="OIQ185" s="213"/>
      <c r="OIR185" s="288"/>
      <c r="OIT185" s="289"/>
      <c r="OIU185" s="289"/>
      <c r="OIV185" s="289"/>
      <c r="OIW185" s="289"/>
      <c r="OIX185" s="288"/>
      <c r="OIY185" s="288"/>
      <c r="OIZ185" s="288"/>
      <c r="OJA185" s="288"/>
      <c r="OJB185" s="288"/>
      <c r="OJC185" s="288"/>
      <c r="OJD185" s="288"/>
      <c r="OJE185" s="288"/>
      <c r="OJF185" s="288"/>
      <c r="OJG185" s="288"/>
      <c r="OJH185" s="288"/>
      <c r="OJI185" s="288"/>
      <c r="OJJ185" s="213"/>
      <c r="OJK185" s="288"/>
      <c r="OJM185" s="289"/>
      <c r="OJN185" s="289"/>
      <c r="OJO185" s="289"/>
      <c r="OJP185" s="289"/>
      <c r="OJQ185" s="288"/>
      <c r="OJR185" s="288"/>
      <c r="OJS185" s="288"/>
      <c r="OJT185" s="288"/>
      <c r="OJU185" s="288"/>
      <c r="OJV185" s="288"/>
      <c r="OJW185" s="288"/>
      <c r="OJX185" s="288"/>
      <c r="OJY185" s="288"/>
      <c r="OJZ185" s="288"/>
      <c r="OKA185" s="288"/>
      <c r="OKB185" s="288"/>
      <c r="OKC185" s="213"/>
      <c r="OKD185" s="288"/>
      <c r="OKF185" s="289"/>
      <c r="OKG185" s="289"/>
      <c r="OKH185" s="289"/>
      <c r="OKI185" s="289"/>
      <c r="OKJ185" s="288"/>
      <c r="OKK185" s="288"/>
      <c r="OKL185" s="288"/>
      <c r="OKM185" s="288"/>
      <c r="OKN185" s="288"/>
      <c r="OKO185" s="288"/>
      <c r="OKP185" s="288"/>
      <c r="OKQ185" s="288"/>
      <c r="OKR185" s="288"/>
      <c r="OKS185" s="288"/>
      <c r="OKT185" s="288"/>
      <c r="OKU185" s="288"/>
      <c r="OKV185" s="213"/>
      <c r="OKW185" s="288"/>
      <c r="OKY185" s="289"/>
      <c r="OKZ185" s="289"/>
      <c r="OLA185" s="289"/>
      <c r="OLB185" s="289"/>
      <c r="OLC185" s="288"/>
      <c r="OLD185" s="288"/>
      <c r="OLE185" s="288"/>
      <c r="OLF185" s="288"/>
      <c r="OLG185" s="288"/>
      <c r="OLH185" s="288"/>
      <c r="OLI185" s="288"/>
      <c r="OLJ185" s="288"/>
      <c r="OLK185" s="288"/>
      <c r="OLL185" s="288"/>
      <c r="OLM185" s="288"/>
      <c r="OLN185" s="288"/>
      <c r="OLO185" s="213"/>
      <c r="OLP185" s="288"/>
      <c r="OLR185" s="289"/>
      <c r="OLS185" s="289"/>
      <c r="OLT185" s="289"/>
      <c r="OLU185" s="289"/>
      <c r="OLV185" s="288"/>
      <c r="OLW185" s="288"/>
      <c r="OLX185" s="288"/>
      <c r="OLY185" s="288"/>
      <c r="OLZ185" s="288"/>
      <c r="OMA185" s="288"/>
      <c r="OMB185" s="288"/>
      <c r="OMC185" s="288"/>
      <c r="OMD185" s="288"/>
      <c r="OME185" s="288"/>
      <c r="OMF185" s="288"/>
      <c r="OMG185" s="288"/>
      <c r="OMH185" s="213"/>
      <c r="OMI185" s="288"/>
      <c r="OMK185" s="289"/>
      <c r="OML185" s="289"/>
      <c r="OMM185" s="289"/>
      <c r="OMN185" s="289"/>
      <c r="OMO185" s="288"/>
      <c r="OMP185" s="288"/>
      <c r="OMQ185" s="288"/>
      <c r="OMR185" s="288"/>
      <c r="OMS185" s="288"/>
      <c r="OMT185" s="288"/>
      <c r="OMU185" s="288"/>
      <c r="OMV185" s="288"/>
      <c r="OMW185" s="288"/>
      <c r="OMX185" s="288"/>
      <c r="OMY185" s="288"/>
      <c r="OMZ185" s="288"/>
      <c r="ONA185" s="213"/>
      <c r="ONB185" s="288"/>
      <c r="OND185" s="289"/>
      <c r="ONE185" s="289"/>
      <c r="ONF185" s="289"/>
      <c r="ONG185" s="289"/>
      <c r="ONH185" s="288"/>
      <c r="ONI185" s="288"/>
      <c r="ONJ185" s="288"/>
      <c r="ONK185" s="288"/>
      <c r="ONL185" s="288"/>
      <c r="ONM185" s="288"/>
      <c r="ONN185" s="288"/>
      <c r="ONO185" s="288"/>
      <c r="ONP185" s="288"/>
      <c r="ONQ185" s="288"/>
      <c r="ONR185" s="288"/>
      <c r="ONS185" s="288"/>
      <c r="ONT185" s="213"/>
      <c r="ONU185" s="288"/>
      <c r="ONW185" s="289"/>
      <c r="ONX185" s="289"/>
      <c r="ONY185" s="289"/>
      <c r="ONZ185" s="289"/>
      <c r="OOA185" s="288"/>
      <c r="OOB185" s="288"/>
      <c r="OOC185" s="288"/>
      <c r="OOD185" s="288"/>
      <c r="OOE185" s="288"/>
      <c r="OOF185" s="288"/>
      <c r="OOG185" s="288"/>
      <c r="OOH185" s="288"/>
      <c r="OOI185" s="288"/>
      <c r="OOJ185" s="288"/>
      <c r="OOK185" s="288"/>
      <c r="OOL185" s="288"/>
      <c r="OOM185" s="213"/>
      <c r="OON185" s="288"/>
      <c r="OOP185" s="289"/>
      <c r="OOQ185" s="289"/>
      <c r="OOR185" s="289"/>
      <c r="OOS185" s="289"/>
      <c r="OOT185" s="288"/>
      <c r="OOU185" s="288"/>
      <c r="OOV185" s="288"/>
      <c r="OOW185" s="288"/>
      <c r="OOX185" s="288"/>
      <c r="OOY185" s="288"/>
      <c r="OOZ185" s="288"/>
      <c r="OPA185" s="288"/>
      <c r="OPB185" s="288"/>
      <c r="OPC185" s="288"/>
      <c r="OPD185" s="288"/>
      <c r="OPE185" s="288"/>
      <c r="OPF185" s="213"/>
      <c r="OPG185" s="288"/>
      <c r="OPI185" s="289"/>
      <c r="OPJ185" s="289"/>
      <c r="OPK185" s="289"/>
      <c r="OPL185" s="289"/>
      <c r="OPM185" s="288"/>
      <c r="OPN185" s="288"/>
      <c r="OPO185" s="288"/>
      <c r="OPP185" s="288"/>
      <c r="OPQ185" s="288"/>
      <c r="OPR185" s="288"/>
      <c r="OPS185" s="288"/>
      <c r="OPT185" s="288"/>
      <c r="OPU185" s="288"/>
      <c r="OPV185" s="288"/>
      <c r="OPW185" s="288"/>
      <c r="OPX185" s="288"/>
      <c r="OPY185" s="213"/>
      <c r="OPZ185" s="288"/>
      <c r="OQB185" s="289"/>
      <c r="OQC185" s="289"/>
      <c r="OQD185" s="289"/>
      <c r="OQE185" s="289"/>
      <c r="OQF185" s="288"/>
      <c r="OQG185" s="288"/>
      <c r="OQH185" s="288"/>
      <c r="OQI185" s="288"/>
      <c r="OQJ185" s="288"/>
      <c r="OQK185" s="288"/>
      <c r="OQL185" s="288"/>
      <c r="OQM185" s="288"/>
      <c r="OQN185" s="288"/>
      <c r="OQO185" s="288"/>
      <c r="OQP185" s="288"/>
      <c r="OQQ185" s="288"/>
      <c r="OQR185" s="213"/>
      <c r="OQS185" s="288"/>
      <c r="OQU185" s="289"/>
      <c r="OQV185" s="289"/>
      <c r="OQW185" s="289"/>
      <c r="OQX185" s="289"/>
      <c r="OQY185" s="288"/>
      <c r="OQZ185" s="288"/>
      <c r="ORA185" s="288"/>
      <c r="ORB185" s="288"/>
      <c r="ORC185" s="288"/>
      <c r="ORD185" s="288"/>
      <c r="ORE185" s="288"/>
      <c r="ORF185" s="288"/>
      <c r="ORG185" s="288"/>
      <c r="ORH185" s="288"/>
      <c r="ORI185" s="288"/>
      <c r="ORJ185" s="288"/>
      <c r="ORK185" s="213"/>
      <c r="ORL185" s="288"/>
      <c r="ORN185" s="289"/>
      <c r="ORO185" s="289"/>
      <c r="ORP185" s="289"/>
      <c r="ORQ185" s="289"/>
      <c r="ORR185" s="288"/>
      <c r="ORS185" s="288"/>
      <c r="ORT185" s="288"/>
      <c r="ORU185" s="288"/>
      <c r="ORV185" s="288"/>
      <c r="ORW185" s="288"/>
      <c r="ORX185" s="288"/>
      <c r="ORY185" s="288"/>
      <c r="ORZ185" s="288"/>
      <c r="OSA185" s="288"/>
      <c r="OSB185" s="288"/>
      <c r="OSC185" s="288"/>
      <c r="OSD185" s="213"/>
      <c r="OSE185" s="288"/>
      <c r="OSG185" s="289"/>
      <c r="OSH185" s="289"/>
      <c r="OSI185" s="289"/>
      <c r="OSJ185" s="289"/>
      <c r="OSK185" s="288"/>
      <c r="OSL185" s="288"/>
      <c r="OSM185" s="288"/>
      <c r="OSN185" s="288"/>
      <c r="OSO185" s="288"/>
      <c r="OSP185" s="288"/>
      <c r="OSQ185" s="288"/>
      <c r="OSR185" s="288"/>
      <c r="OSS185" s="288"/>
      <c r="OST185" s="288"/>
      <c r="OSU185" s="288"/>
      <c r="OSV185" s="288"/>
      <c r="OSW185" s="213"/>
      <c r="OSX185" s="288"/>
      <c r="OSZ185" s="289"/>
      <c r="OTA185" s="289"/>
      <c r="OTB185" s="289"/>
      <c r="OTC185" s="289"/>
      <c r="OTD185" s="288"/>
      <c r="OTE185" s="288"/>
      <c r="OTF185" s="288"/>
      <c r="OTG185" s="288"/>
      <c r="OTH185" s="288"/>
      <c r="OTI185" s="288"/>
      <c r="OTJ185" s="288"/>
      <c r="OTK185" s="288"/>
      <c r="OTL185" s="288"/>
      <c r="OTM185" s="288"/>
      <c r="OTN185" s="288"/>
      <c r="OTO185" s="288"/>
      <c r="OTP185" s="213"/>
      <c r="OTQ185" s="288"/>
      <c r="OTS185" s="289"/>
      <c r="OTT185" s="289"/>
      <c r="OTU185" s="289"/>
      <c r="OTV185" s="289"/>
      <c r="OTW185" s="288"/>
      <c r="OTX185" s="288"/>
      <c r="OTY185" s="288"/>
      <c r="OTZ185" s="288"/>
      <c r="OUA185" s="288"/>
      <c r="OUB185" s="288"/>
      <c r="OUC185" s="288"/>
      <c r="OUD185" s="288"/>
      <c r="OUE185" s="288"/>
      <c r="OUF185" s="288"/>
      <c r="OUG185" s="288"/>
      <c r="OUH185" s="288"/>
      <c r="OUI185" s="213"/>
      <c r="OUJ185" s="288"/>
      <c r="OUL185" s="289"/>
      <c r="OUM185" s="289"/>
      <c r="OUN185" s="289"/>
      <c r="OUO185" s="289"/>
      <c r="OUP185" s="288"/>
      <c r="OUQ185" s="288"/>
      <c r="OUR185" s="288"/>
      <c r="OUS185" s="288"/>
      <c r="OUT185" s="288"/>
      <c r="OUU185" s="288"/>
      <c r="OUV185" s="288"/>
      <c r="OUW185" s="288"/>
      <c r="OUX185" s="288"/>
      <c r="OUY185" s="288"/>
      <c r="OUZ185" s="288"/>
      <c r="OVA185" s="288"/>
      <c r="OVB185" s="213"/>
      <c r="OVC185" s="288"/>
      <c r="OVE185" s="289"/>
      <c r="OVF185" s="289"/>
      <c r="OVG185" s="289"/>
      <c r="OVH185" s="289"/>
      <c r="OVI185" s="288"/>
      <c r="OVJ185" s="288"/>
      <c r="OVK185" s="288"/>
      <c r="OVL185" s="288"/>
      <c r="OVM185" s="288"/>
      <c r="OVN185" s="288"/>
      <c r="OVO185" s="288"/>
      <c r="OVP185" s="288"/>
      <c r="OVQ185" s="288"/>
      <c r="OVR185" s="288"/>
      <c r="OVS185" s="288"/>
      <c r="OVT185" s="288"/>
      <c r="OVU185" s="213"/>
      <c r="OVV185" s="288"/>
      <c r="OVX185" s="289"/>
      <c r="OVY185" s="289"/>
      <c r="OVZ185" s="289"/>
      <c r="OWA185" s="289"/>
      <c r="OWB185" s="288"/>
      <c r="OWC185" s="288"/>
      <c r="OWD185" s="288"/>
      <c r="OWE185" s="288"/>
      <c r="OWF185" s="288"/>
      <c r="OWG185" s="288"/>
      <c r="OWH185" s="288"/>
      <c r="OWI185" s="288"/>
      <c r="OWJ185" s="288"/>
      <c r="OWK185" s="288"/>
      <c r="OWL185" s="288"/>
      <c r="OWM185" s="288"/>
      <c r="OWN185" s="213"/>
      <c r="OWO185" s="288"/>
      <c r="OWQ185" s="289"/>
      <c r="OWR185" s="289"/>
      <c r="OWS185" s="289"/>
      <c r="OWT185" s="289"/>
      <c r="OWU185" s="288"/>
      <c r="OWV185" s="288"/>
      <c r="OWW185" s="288"/>
      <c r="OWX185" s="288"/>
      <c r="OWY185" s="288"/>
      <c r="OWZ185" s="288"/>
      <c r="OXA185" s="288"/>
      <c r="OXB185" s="288"/>
      <c r="OXC185" s="288"/>
      <c r="OXD185" s="288"/>
      <c r="OXE185" s="288"/>
      <c r="OXF185" s="288"/>
      <c r="OXG185" s="213"/>
      <c r="OXH185" s="288"/>
      <c r="OXJ185" s="289"/>
      <c r="OXK185" s="289"/>
      <c r="OXL185" s="289"/>
      <c r="OXM185" s="289"/>
      <c r="OXN185" s="288"/>
      <c r="OXO185" s="288"/>
      <c r="OXP185" s="288"/>
      <c r="OXQ185" s="288"/>
      <c r="OXR185" s="288"/>
      <c r="OXS185" s="288"/>
      <c r="OXT185" s="288"/>
      <c r="OXU185" s="288"/>
      <c r="OXV185" s="288"/>
      <c r="OXW185" s="288"/>
      <c r="OXX185" s="288"/>
      <c r="OXY185" s="288"/>
      <c r="OXZ185" s="213"/>
      <c r="OYA185" s="288"/>
      <c r="OYC185" s="289"/>
      <c r="OYD185" s="289"/>
      <c r="OYE185" s="289"/>
      <c r="OYF185" s="289"/>
      <c r="OYG185" s="288"/>
      <c r="OYH185" s="288"/>
      <c r="OYI185" s="288"/>
      <c r="OYJ185" s="288"/>
      <c r="OYK185" s="288"/>
      <c r="OYL185" s="288"/>
      <c r="OYM185" s="288"/>
      <c r="OYN185" s="288"/>
      <c r="OYO185" s="288"/>
      <c r="OYP185" s="288"/>
      <c r="OYQ185" s="288"/>
      <c r="OYR185" s="288"/>
      <c r="OYS185" s="213"/>
      <c r="OYT185" s="288"/>
      <c r="OYV185" s="289"/>
      <c r="OYW185" s="289"/>
      <c r="OYX185" s="289"/>
      <c r="OYY185" s="289"/>
      <c r="OYZ185" s="288"/>
      <c r="OZA185" s="288"/>
      <c r="OZB185" s="288"/>
      <c r="OZC185" s="288"/>
      <c r="OZD185" s="288"/>
      <c r="OZE185" s="288"/>
      <c r="OZF185" s="288"/>
      <c r="OZG185" s="288"/>
      <c r="OZH185" s="288"/>
      <c r="OZI185" s="288"/>
      <c r="OZJ185" s="288"/>
      <c r="OZK185" s="288"/>
      <c r="OZL185" s="213"/>
      <c r="OZM185" s="288"/>
      <c r="OZO185" s="289"/>
      <c r="OZP185" s="289"/>
      <c r="OZQ185" s="289"/>
      <c r="OZR185" s="289"/>
      <c r="OZS185" s="288"/>
      <c r="OZT185" s="288"/>
      <c r="OZU185" s="288"/>
      <c r="OZV185" s="288"/>
      <c r="OZW185" s="288"/>
      <c r="OZX185" s="288"/>
      <c r="OZY185" s="288"/>
      <c r="OZZ185" s="288"/>
      <c r="PAA185" s="288"/>
      <c r="PAB185" s="288"/>
      <c r="PAC185" s="288"/>
      <c r="PAD185" s="288"/>
      <c r="PAE185" s="213"/>
      <c r="PAF185" s="288"/>
      <c r="PAH185" s="289"/>
      <c r="PAI185" s="289"/>
      <c r="PAJ185" s="289"/>
      <c r="PAK185" s="289"/>
      <c r="PAL185" s="288"/>
      <c r="PAM185" s="288"/>
      <c r="PAN185" s="288"/>
      <c r="PAO185" s="288"/>
      <c r="PAP185" s="288"/>
      <c r="PAQ185" s="288"/>
      <c r="PAR185" s="288"/>
      <c r="PAS185" s="288"/>
      <c r="PAT185" s="288"/>
      <c r="PAU185" s="288"/>
      <c r="PAV185" s="288"/>
      <c r="PAW185" s="288"/>
      <c r="PAX185" s="213"/>
      <c r="PAY185" s="288"/>
      <c r="PBA185" s="289"/>
      <c r="PBB185" s="289"/>
      <c r="PBC185" s="289"/>
      <c r="PBD185" s="289"/>
      <c r="PBE185" s="288"/>
      <c r="PBF185" s="288"/>
      <c r="PBG185" s="288"/>
      <c r="PBH185" s="288"/>
      <c r="PBI185" s="288"/>
      <c r="PBJ185" s="288"/>
      <c r="PBK185" s="288"/>
      <c r="PBL185" s="288"/>
      <c r="PBM185" s="288"/>
      <c r="PBN185" s="288"/>
      <c r="PBO185" s="288"/>
      <c r="PBP185" s="288"/>
      <c r="PBQ185" s="213"/>
      <c r="PBR185" s="288"/>
      <c r="PBT185" s="289"/>
      <c r="PBU185" s="289"/>
      <c r="PBV185" s="289"/>
      <c r="PBW185" s="289"/>
      <c r="PBX185" s="288"/>
      <c r="PBY185" s="288"/>
      <c r="PBZ185" s="288"/>
      <c r="PCA185" s="288"/>
      <c r="PCB185" s="288"/>
      <c r="PCC185" s="288"/>
      <c r="PCD185" s="288"/>
      <c r="PCE185" s="288"/>
      <c r="PCF185" s="288"/>
      <c r="PCG185" s="288"/>
      <c r="PCH185" s="288"/>
      <c r="PCI185" s="288"/>
      <c r="PCJ185" s="213"/>
      <c r="PCK185" s="288"/>
      <c r="PCM185" s="289"/>
      <c r="PCN185" s="289"/>
      <c r="PCO185" s="289"/>
      <c r="PCP185" s="289"/>
      <c r="PCQ185" s="288"/>
      <c r="PCR185" s="288"/>
      <c r="PCS185" s="288"/>
      <c r="PCT185" s="288"/>
      <c r="PCU185" s="288"/>
      <c r="PCV185" s="288"/>
      <c r="PCW185" s="288"/>
      <c r="PCX185" s="288"/>
      <c r="PCY185" s="288"/>
      <c r="PCZ185" s="288"/>
      <c r="PDA185" s="288"/>
      <c r="PDB185" s="288"/>
      <c r="PDC185" s="213"/>
      <c r="PDD185" s="288"/>
      <c r="PDF185" s="289"/>
      <c r="PDG185" s="289"/>
      <c r="PDH185" s="289"/>
      <c r="PDI185" s="289"/>
      <c r="PDJ185" s="288"/>
      <c r="PDK185" s="288"/>
      <c r="PDL185" s="288"/>
      <c r="PDM185" s="288"/>
      <c r="PDN185" s="288"/>
      <c r="PDO185" s="288"/>
      <c r="PDP185" s="288"/>
      <c r="PDQ185" s="288"/>
      <c r="PDR185" s="288"/>
      <c r="PDS185" s="288"/>
      <c r="PDT185" s="288"/>
      <c r="PDU185" s="288"/>
      <c r="PDV185" s="213"/>
      <c r="PDW185" s="288"/>
      <c r="PDY185" s="289"/>
      <c r="PDZ185" s="289"/>
      <c r="PEA185" s="289"/>
      <c r="PEB185" s="289"/>
      <c r="PEC185" s="288"/>
      <c r="PED185" s="288"/>
      <c r="PEE185" s="288"/>
      <c r="PEF185" s="288"/>
      <c r="PEG185" s="288"/>
      <c r="PEH185" s="288"/>
      <c r="PEI185" s="288"/>
      <c r="PEJ185" s="288"/>
      <c r="PEK185" s="288"/>
      <c r="PEL185" s="288"/>
      <c r="PEM185" s="288"/>
      <c r="PEN185" s="288"/>
      <c r="PEO185" s="213"/>
      <c r="PEP185" s="288"/>
      <c r="PER185" s="289"/>
      <c r="PES185" s="289"/>
      <c r="PET185" s="289"/>
      <c r="PEU185" s="289"/>
      <c r="PEV185" s="288"/>
      <c r="PEW185" s="288"/>
      <c r="PEX185" s="288"/>
      <c r="PEY185" s="288"/>
      <c r="PEZ185" s="288"/>
      <c r="PFA185" s="288"/>
      <c r="PFB185" s="288"/>
      <c r="PFC185" s="288"/>
      <c r="PFD185" s="288"/>
      <c r="PFE185" s="288"/>
      <c r="PFF185" s="288"/>
      <c r="PFG185" s="288"/>
      <c r="PFH185" s="213"/>
      <c r="PFI185" s="288"/>
      <c r="PFK185" s="289"/>
      <c r="PFL185" s="289"/>
      <c r="PFM185" s="289"/>
      <c r="PFN185" s="289"/>
      <c r="PFO185" s="288"/>
      <c r="PFP185" s="288"/>
      <c r="PFQ185" s="288"/>
      <c r="PFR185" s="288"/>
      <c r="PFS185" s="288"/>
      <c r="PFT185" s="288"/>
      <c r="PFU185" s="288"/>
      <c r="PFV185" s="288"/>
      <c r="PFW185" s="288"/>
      <c r="PFX185" s="288"/>
      <c r="PFY185" s="288"/>
      <c r="PFZ185" s="288"/>
      <c r="PGA185" s="213"/>
      <c r="PGB185" s="288"/>
      <c r="PGD185" s="289"/>
      <c r="PGE185" s="289"/>
      <c r="PGF185" s="289"/>
      <c r="PGG185" s="289"/>
      <c r="PGH185" s="288"/>
      <c r="PGI185" s="288"/>
      <c r="PGJ185" s="288"/>
      <c r="PGK185" s="288"/>
      <c r="PGL185" s="288"/>
      <c r="PGM185" s="288"/>
      <c r="PGN185" s="288"/>
      <c r="PGO185" s="288"/>
      <c r="PGP185" s="288"/>
      <c r="PGQ185" s="288"/>
      <c r="PGR185" s="288"/>
      <c r="PGS185" s="288"/>
      <c r="PGT185" s="213"/>
      <c r="PGU185" s="288"/>
      <c r="PGW185" s="289"/>
      <c r="PGX185" s="289"/>
      <c r="PGY185" s="289"/>
      <c r="PGZ185" s="289"/>
      <c r="PHA185" s="288"/>
      <c r="PHB185" s="288"/>
      <c r="PHC185" s="288"/>
      <c r="PHD185" s="288"/>
      <c r="PHE185" s="288"/>
      <c r="PHF185" s="288"/>
      <c r="PHG185" s="288"/>
      <c r="PHH185" s="288"/>
      <c r="PHI185" s="288"/>
      <c r="PHJ185" s="288"/>
      <c r="PHK185" s="288"/>
      <c r="PHL185" s="288"/>
      <c r="PHM185" s="213"/>
      <c r="PHN185" s="288"/>
      <c r="PHP185" s="289"/>
      <c r="PHQ185" s="289"/>
      <c r="PHR185" s="289"/>
      <c r="PHS185" s="289"/>
      <c r="PHT185" s="288"/>
      <c r="PHU185" s="288"/>
      <c r="PHV185" s="288"/>
      <c r="PHW185" s="288"/>
      <c r="PHX185" s="288"/>
      <c r="PHY185" s="288"/>
      <c r="PHZ185" s="288"/>
      <c r="PIA185" s="288"/>
      <c r="PIB185" s="288"/>
      <c r="PIC185" s="288"/>
      <c r="PID185" s="288"/>
      <c r="PIE185" s="288"/>
      <c r="PIF185" s="213"/>
      <c r="PIG185" s="288"/>
      <c r="PII185" s="289"/>
      <c r="PIJ185" s="289"/>
      <c r="PIK185" s="289"/>
      <c r="PIL185" s="289"/>
      <c r="PIM185" s="288"/>
      <c r="PIN185" s="288"/>
      <c r="PIO185" s="288"/>
      <c r="PIP185" s="288"/>
      <c r="PIQ185" s="288"/>
      <c r="PIR185" s="288"/>
      <c r="PIS185" s="288"/>
      <c r="PIT185" s="288"/>
      <c r="PIU185" s="288"/>
      <c r="PIV185" s="288"/>
      <c r="PIW185" s="288"/>
      <c r="PIX185" s="288"/>
      <c r="PIY185" s="213"/>
      <c r="PIZ185" s="288"/>
      <c r="PJB185" s="289"/>
      <c r="PJC185" s="289"/>
      <c r="PJD185" s="289"/>
      <c r="PJE185" s="289"/>
      <c r="PJF185" s="288"/>
      <c r="PJG185" s="288"/>
      <c r="PJH185" s="288"/>
      <c r="PJI185" s="288"/>
      <c r="PJJ185" s="288"/>
      <c r="PJK185" s="288"/>
      <c r="PJL185" s="288"/>
      <c r="PJM185" s="288"/>
      <c r="PJN185" s="288"/>
      <c r="PJO185" s="288"/>
      <c r="PJP185" s="288"/>
      <c r="PJQ185" s="288"/>
      <c r="PJR185" s="213"/>
      <c r="PJS185" s="288"/>
      <c r="PJU185" s="289"/>
      <c r="PJV185" s="289"/>
      <c r="PJW185" s="289"/>
      <c r="PJX185" s="289"/>
      <c r="PJY185" s="288"/>
      <c r="PJZ185" s="288"/>
      <c r="PKA185" s="288"/>
      <c r="PKB185" s="288"/>
      <c r="PKC185" s="288"/>
      <c r="PKD185" s="288"/>
      <c r="PKE185" s="288"/>
      <c r="PKF185" s="288"/>
      <c r="PKG185" s="288"/>
      <c r="PKH185" s="288"/>
      <c r="PKI185" s="288"/>
      <c r="PKJ185" s="288"/>
      <c r="PKK185" s="213"/>
      <c r="PKL185" s="288"/>
      <c r="PKN185" s="289"/>
      <c r="PKO185" s="289"/>
      <c r="PKP185" s="289"/>
      <c r="PKQ185" s="289"/>
      <c r="PKR185" s="288"/>
      <c r="PKS185" s="288"/>
      <c r="PKT185" s="288"/>
      <c r="PKU185" s="288"/>
      <c r="PKV185" s="288"/>
      <c r="PKW185" s="288"/>
      <c r="PKX185" s="288"/>
      <c r="PKY185" s="288"/>
      <c r="PKZ185" s="288"/>
      <c r="PLA185" s="288"/>
      <c r="PLB185" s="288"/>
      <c r="PLC185" s="288"/>
      <c r="PLD185" s="213"/>
      <c r="PLE185" s="288"/>
      <c r="PLG185" s="289"/>
      <c r="PLH185" s="289"/>
      <c r="PLI185" s="289"/>
      <c r="PLJ185" s="289"/>
      <c r="PLK185" s="288"/>
      <c r="PLL185" s="288"/>
      <c r="PLM185" s="288"/>
      <c r="PLN185" s="288"/>
      <c r="PLO185" s="288"/>
      <c r="PLP185" s="288"/>
      <c r="PLQ185" s="288"/>
      <c r="PLR185" s="288"/>
      <c r="PLS185" s="288"/>
      <c r="PLT185" s="288"/>
      <c r="PLU185" s="288"/>
      <c r="PLV185" s="288"/>
      <c r="PLW185" s="213"/>
      <c r="PLX185" s="288"/>
      <c r="PLZ185" s="289"/>
      <c r="PMA185" s="289"/>
      <c r="PMB185" s="289"/>
      <c r="PMC185" s="289"/>
      <c r="PMD185" s="288"/>
      <c r="PME185" s="288"/>
      <c r="PMF185" s="288"/>
      <c r="PMG185" s="288"/>
      <c r="PMH185" s="288"/>
      <c r="PMI185" s="288"/>
      <c r="PMJ185" s="288"/>
      <c r="PMK185" s="288"/>
      <c r="PML185" s="288"/>
      <c r="PMM185" s="288"/>
      <c r="PMN185" s="288"/>
      <c r="PMO185" s="288"/>
      <c r="PMP185" s="213"/>
      <c r="PMQ185" s="288"/>
      <c r="PMS185" s="289"/>
      <c r="PMT185" s="289"/>
      <c r="PMU185" s="289"/>
      <c r="PMV185" s="289"/>
      <c r="PMW185" s="288"/>
      <c r="PMX185" s="288"/>
      <c r="PMY185" s="288"/>
      <c r="PMZ185" s="288"/>
      <c r="PNA185" s="288"/>
      <c r="PNB185" s="288"/>
      <c r="PNC185" s="288"/>
      <c r="PND185" s="288"/>
      <c r="PNE185" s="288"/>
      <c r="PNF185" s="288"/>
      <c r="PNG185" s="288"/>
      <c r="PNH185" s="288"/>
      <c r="PNI185" s="213"/>
      <c r="PNJ185" s="288"/>
      <c r="PNL185" s="289"/>
      <c r="PNM185" s="289"/>
      <c r="PNN185" s="289"/>
      <c r="PNO185" s="289"/>
      <c r="PNP185" s="288"/>
      <c r="PNQ185" s="288"/>
      <c r="PNR185" s="288"/>
      <c r="PNS185" s="288"/>
      <c r="PNT185" s="288"/>
      <c r="PNU185" s="288"/>
      <c r="PNV185" s="288"/>
      <c r="PNW185" s="288"/>
      <c r="PNX185" s="288"/>
      <c r="PNY185" s="288"/>
      <c r="PNZ185" s="288"/>
      <c r="POA185" s="288"/>
      <c r="POB185" s="213"/>
      <c r="POC185" s="288"/>
      <c r="POE185" s="289"/>
      <c r="POF185" s="289"/>
      <c r="POG185" s="289"/>
      <c r="POH185" s="289"/>
      <c r="POI185" s="288"/>
      <c r="POJ185" s="288"/>
      <c r="POK185" s="288"/>
      <c r="POL185" s="288"/>
      <c r="POM185" s="288"/>
      <c r="PON185" s="288"/>
      <c r="POO185" s="288"/>
      <c r="POP185" s="288"/>
      <c r="POQ185" s="288"/>
      <c r="POR185" s="288"/>
      <c r="POS185" s="288"/>
      <c r="POT185" s="288"/>
      <c r="POU185" s="213"/>
      <c r="POV185" s="288"/>
      <c r="POX185" s="289"/>
      <c r="POY185" s="289"/>
      <c r="POZ185" s="289"/>
      <c r="PPA185" s="289"/>
      <c r="PPB185" s="288"/>
      <c r="PPC185" s="288"/>
      <c r="PPD185" s="288"/>
      <c r="PPE185" s="288"/>
      <c r="PPF185" s="288"/>
      <c r="PPG185" s="288"/>
      <c r="PPH185" s="288"/>
      <c r="PPI185" s="288"/>
      <c r="PPJ185" s="288"/>
      <c r="PPK185" s="288"/>
      <c r="PPL185" s="288"/>
      <c r="PPM185" s="288"/>
      <c r="PPN185" s="213"/>
      <c r="PPO185" s="288"/>
      <c r="PPQ185" s="289"/>
      <c r="PPR185" s="289"/>
      <c r="PPS185" s="289"/>
      <c r="PPT185" s="289"/>
      <c r="PPU185" s="288"/>
      <c r="PPV185" s="288"/>
      <c r="PPW185" s="288"/>
      <c r="PPX185" s="288"/>
      <c r="PPY185" s="288"/>
      <c r="PPZ185" s="288"/>
      <c r="PQA185" s="288"/>
      <c r="PQB185" s="288"/>
      <c r="PQC185" s="288"/>
      <c r="PQD185" s="288"/>
      <c r="PQE185" s="288"/>
      <c r="PQF185" s="288"/>
      <c r="PQG185" s="213"/>
      <c r="PQH185" s="288"/>
      <c r="PQJ185" s="289"/>
      <c r="PQK185" s="289"/>
      <c r="PQL185" s="289"/>
      <c r="PQM185" s="289"/>
      <c r="PQN185" s="288"/>
      <c r="PQO185" s="288"/>
      <c r="PQP185" s="288"/>
      <c r="PQQ185" s="288"/>
      <c r="PQR185" s="288"/>
      <c r="PQS185" s="288"/>
      <c r="PQT185" s="288"/>
      <c r="PQU185" s="288"/>
      <c r="PQV185" s="288"/>
      <c r="PQW185" s="288"/>
      <c r="PQX185" s="288"/>
      <c r="PQY185" s="288"/>
      <c r="PQZ185" s="213"/>
      <c r="PRA185" s="288"/>
      <c r="PRC185" s="289"/>
      <c r="PRD185" s="289"/>
      <c r="PRE185" s="289"/>
      <c r="PRF185" s="289"/>
      <c r="PRG185" s="288"/>
      <c r="PRH185" s="288"/>
      <c r="PRI185" s="288"/>
      <c r="PRJ185" s="288"/>
      <c r="PRK185" s="288"/>
      <c r="PRL185" s="288"/>
      <c r="PRM185" s="288"/>
      <c r="PRN185" s="288"/>
      <c r="PRO185" s="288"/>
      <c r="PRP185" s="288"/>
      <c r="PRQ185" s="288"/>
      <c r="PRR185" s="288"/>
      <c r="PRS185" s="213"/>
      <c r="PRT185" s="288"/>
      <c r="PRV185" s="289"/>
      <c r="PRW185" s="289"/>
      <c r="PRX185" s="289"/>
      <c r="PRY185" s="289"/>
      <c r="PRZ185" s="288"/>
      <c r="PSA185" s="288"/>
      <c r="PSB185" s="288"/>
      <c r="PSC185" s="288"/>
      <c r="PSD185" s="288"/>
      <c r="PSE185" s="288"/>
      <c r="PSF185" s="288"/>
      <c r="PSG185" s="288"/>
      <c r="PSH185" s="288"/>
      <c r="PSI185" s="288"/>
      <c r="PSJ185" s="288"/>
      <c r="PSK185" s="288"/>
      <c r="PSL185" s="213"/>
      <c r="PSM185" s="288"/>
      <c r="PSO185" s="289"/>
      <c r="PSP185" s="289"/>
      <c r="PSQ185" s="289"/>
      <c r="PSR185" s="289"/>
      <c r="PSS185" s="288"/>
      <c r="PST185" s="288"/>
      <c r="PSU185" s="288"/>
      <c r="PSV185" s="288"/>
      <c r="PSW185" s="288"/>
      <c r="PSX185" s="288"/>
      <c r="PSY185" s="288"/>
      <c r="PSZ185" s="288"/>
      <c r="PTA185" s="288"/>
      <c r="PTB185" s="288"/>
      <c r="PTC185" s="288"/>
      <c r="PTD185" s="288"/>
      <c r="PTE185" s="213"/>
      <c r="PTF185" s="288"/>
      <c r="PTH185" s="289"/>
      <c r="PTI185" s="289"/>
      <c r="PTJ185" s="289"/>
      <c r="PTK185" s="289"/>
      <c r="PTL185" s="288"/>
      <c r="PTM185" s="288"/>
      <c r="PTN185" s="288"/>
      <c r="PTO185" s="288"/>
      <c r="PTP185" s="288"/>
      <c r="PTQ185" s="288"/>
      <c r="PTR185" s="288"/>
      <c r="PTS185" s="288"/>
      <c r="PTT185" s="288"/>
      <c r="PTU185" s="288"/>
      <c r="PTV185" s="288"/>
      <c r="PTW185" s="288"/>
      <c r="PTX185" s="213"/>
      <c r="PTY185" s="288"/>
      <c r="PUA185" s="289"/>
      <c r="PUB185" s="289"/>
      <c r="PUC185" s="289"/>
      <c r="PUD185" s="289"/>
      <c r="PUE185" s="288"/>
      <c r="PUF185" s="288"/>
      <c r="PUG185" s="288"/>
      <c r="PUH185" s="288"/>
      <c r="PUI185" s="288"/>
      <c r="PUJ185" s="288"/>
      <c r="PUK185" s="288"/>
      <c r="PUL185" s="288"/>
      <c r="PUM185" s="288"/>
      <c r="PUN185" s="288"/>
      <c r="PUO185" s="288"/>
      <c r="PUP185" s="288"/>
      <c r="PUQ185" s="213"/>
      <c r="PUR185" s="288"/>
      <c r="PUT185" s="289"/>
      <c r="PUU185" s="289"/>
      <c r="PUV185" s="289"/>
      <c r="PUW185" s="289"/>
      <c r="PUX185" s="288"/>
      <c r="PUY185" s="288"/>
      <c r="PUZ185" s="288"/>
      <c r="PVA185" s="288"/>
      <c r="PVB185" s="288"/>
      <c r="PVC185" s="288"/>
      <c r="PVD185" s="288"/>
      <c r="PVE185" s="288"/>
      <c r="PVF185" s="288"/>
      <c r="PVG185" s="288"/>
      <c r="PVH185" s="288"/>
      <c r="PVI185" s="288"/>
      <c r="PVJ185" s="213"/>
      <c r="PVK185" s="288"/>
      <c r="PVM185" s="289"/>
      <c r="PVN185" s="289"/>
      <c r="PVO185" s="289"/>
      <c r="PVP185" s="289"/>
      <c r="PVQ185" s="288"/>
      <c r="PVR185" s="288"/>
      <c r="PVS185" s="288"/>
      <c r="PVT185" s="288"/>
      <c r="PVU185" s="288"/>
      <c r="PVV185" s="288"/>
      <c r="PVW185" s="288"/>
      <c r="PVX185" s="288"/>
      <c r="PVY185" s="288"/>
      <c r="PVZ185" s="288"/>
      <c r="PWA185" s="288"/>
      <c r="PWB185" s="288"/>
      <c r="PWC185" s="213"/>
      <c r="PWD185" s="288"/>
      <c r="PWF185" s="289"/>
      <c r="PWG185" s="289"/>
      <c r="PWH185" s="289"/>
      <c r="PWI185" s="289"/>
      <c r="PWJ185" s="288"/>
      <c r="PWK185" s="288"/>
      <c r="PWL185" s="288"/>
      <c r="PWM185" s="288"/>
      <c r="PWN185" s="288"/>
      <c r="PWO185" s="288"/>
      <c r="PWP185" s="288"/>
      <c r="PWQ185" s="288"/>
      <c r="PWR185" s="288"/>
      <c r="PWS185" s="288"/>
      <c r="PWT185" s="288"/>
      <c r="PWU185" s="288"/>
      <c r="PWV185" s="213"/>
      <c r="PWW185" s="288"/>
      <c r="PWY185" s="289"/>
      <c r="PWZ185" s="289"/>
      <c r="PXA185" s="289"/>
      <c r="PXB185" s="289"/>
      <c r="PXC185" s="288"/>
      <c r="PXD185" s="288"/>
      <c r="PXE185" s="288"/>
      <c r="PXF185" s="288"/>
      <c r="PXG185" s="288"/>
      <c r="PXH185" s="288"/>
      <c r="PXI185" s="288"/>
      <c r="PXJ185" s="288"/>
      <c r="PXK185" s="288"/>
      <c r="PXL185" s="288"/>
      <c r="PXM185" s="288"/>
      <c r="PXN185" s="288"/>
      <c r="PXO185" s="213"/>
      <c r="PXP185" s="288"/>
      <c r="PXR185" s="289"/>
      <c r="PXS185" s="289"/>
      <c r="PXT185" s="289"/>
      <c r="PXU185" s="289"/>
      <c r="PXV185" s="288"/>
      <c r="PXW185" s="288"/>
      <c r="PXX185" s="288"/>
      <c r="PXY185" s="288"/>
      <c r="PXZ185" s="288"/>
      <c r="PYA185" s="288"/>
      <c r="PYB185" s="288"/>
      <c r="PYC185" s="288"/>
      <c r="PYD185" s="288"/>
      <c r="PYE185" s="288"/>
      <c r="PYF185" s="288"/>
      <c r="PYG185" s="288"/>
      <c r="PYH185" s="213"/>
      <c r="PYI185" s="288"/>
      <c r="PYK185" s="289"/>
      <c r="PYL185" s="289"/>
      <c r="PYM185" s="289"/>
      <c r="PYN185" s="289"/>
      <c r="PYO185" s="288"/>
      <c r="PYP185" s="288"/>
      <c r="PYQ185" s="288"/>
      <c r="PYR185" s="288"/>
      <c r="PYS185" s="288"/>
      <c r="PYT185" s="288"/>
      <c r="PYU185" s="288"/>
      <c r="PYV185" s="288"/>
      <c r="PYW185" s="288"/>
      <c r="PYX185" s="288"/>
      <c r="PYY185" s="288"/>
      <c r="PYZ185" s="288"/>
      <c r="PZA185" s="213"/>
      <c r="PZB185" s="288"/>
      <c r="PZD185" s="289"/>
      <c r="PZE185" s="289"/>
      <c r="PZF185" s="289"/>
      <c r="PZG185" s="289"/>
      <c r="PZH185" s="288"/>
      <c r="PZI185" s="288"/>
      <c r="PZJ185" s="288"/>
      <c r="PZK185" s="288"/>
      <c r="PZL185" s="288"/>
      <c r="PZM185" s="288"/>
      <c r="PZN185" s="288"/>
      <c r="PZO185" s="288"/>
      <c r="PZP185" s="288"/>
      <c r="PZQ185" s="288"/>
      <c r="PZR185" s="288"/>
      <c r="PZS185" s="288"/>
      <c r="PZT185" s="213"/>
      <c r="PZU185" s="288"/>
      <c r="PZW185" s="289"/>
      <c r="PZX185" s="289"/>
      <c r="PZY185" s="289"/>
      <c r="PZZ185" s="289"/>
      <c r="QAA185" s="288"/>
      <c r="QAB185" s="288"/>
      <c r="QAC185" s="288"/>
      <c r="QAD185" s="288"/>
      <c r="QAE185" s="288"/>
      <c r="QAF185" s="288"/>
      <c r="QAG185" s="288"/>
      <c r="QAH185" s="288"/>
      <c r="QAI185" s="288"/>
      <c r="QAJ185" s="288"/>
      <c r="QAK185" s="288"/>
      <c r="QAL185" s="288"/>
      <c r="QAM185" s="213"/>
      <c r="QAN185" s="288"/>
      <c r="QAP185" s="289"/>
      <c r="QAQ185" s="289"/>
      <c r="QAR185" s="289"/>
      <c r="QAS185" s="289"/>
      <c r="QAT185" s="288"/>
      <c r="QAU185" s="288"/>
      <c r="QAV185" s="288"/>
      <c r="QAW185" s="288"/>
      <c r="QAX185" s="288"/>
      <c r="QAY185" s="288"/>
      <c r="QAZ185" s="288"/>
      <c r="QBA185" s="288"/>
      <c r="QBB185" s="288"/>
      <c r="QBC185" s="288"/>
      <c r="QBD185" s="288"/>
      <c r="QBE185" s="288"/>
      <c r="QBF185" s="213"/>
      <c r="QBG185" s="288"/>
      <c r="QBI185" s="289"/>
      <c r="QBJ185" s="289"/>
      <c r="QBK185" s="289"/>
      <c r="QBL185" s="289"/>
      <c r="QBM185" s="288"/>
      <c r="QBN185" s="288"/>
      <c r="QBO185" s="288"/>
      <c r="QBP185" s="288"/>
      <c r="QBQ185" s="288"/>
      <c r="QBR185" s="288"/>
      <c r="QBS185" s="288"/>
      <c r="QBT185" s="288"/>
      <c r="QBU185" s="288"/>
      <c r="QBV185" s="288"/>
      <c r="QBW185" s="288"/>
      <c r="QBX185" s="288"/>
      <c r="QBY185" s="213"/>
      <c r="QBZ185" s="288"/>
      <c r="QCB185" s="289"/>
      <c r="QCC185" s="289"/>
      <c r="QCD185" s="289"/>
      <c r="QCE185" s="289"/>
      <c r="QCF185" s="288"/>
      <c r="QCG185" s="288"/>
      <c r="QCH185" s="288"/>
      <c r="QCI185" s="288"/>
      <c r="QCJ185" s="288"/>
      <c r="QCK185" s="288"/>
      <c r="QCL185" s="288"/>
      <c r="QCM185" s="288"/>
      <c r="QCN185" s="288"/>
      <c r="QCO185" s="288"/>
      <c r="QCP185" s="288"/>
      <c r="QCQ185" s="288"/>
      <c r="QCR185" s="213"/>
      <c r="QCS185" s="288"/>
      <c r="QCU185" s="289"/>
      <c r="QCV185" s="289"/>
      <c r="QCW185" s="289"/>
      <c r="QCX185" s="289"/>
      <c r="QCY185" s="288"/>
      <c r="QCZ185" s="288"/>
      <c r="QDA185" s="288"/>
      <c r="QDB185" s="288"/>
      <c r="QDC185" s="288"/>
      <c r="QDD185" s="288"/>
      <c r="QDE185" s="288"/>
      <c r="QDF185" s="288"/>
      <c r="QDG185" s="288"/>
      <c r="QDH185" s="288"/>
      <c r="QDI185" s="288"/>
      <c r="QDJ185" s="288"/>
      <c r="QDK185" s="213"/>
      <c r="QDL185" s="288"/>
      <c r="QDN185" s="289"/>
      <c r="QDO185" s="289"/>
      <c r="QDP185" s="289"/>
      <c r="QDQ185" s="289"/>
      <c r="QDR185" s="288"/>
      <c r="QDS185" s="288"/>
      <c r="QDT185" s="288"/>
      <c r="QDU185" s="288"/>
      <c r="QDV185" s="288"/>
      <c r="QDW185" s="288"/>
      <c r="QDX185" s="288"/>
      <c r="QDY185" s="288"/>
      <c r="QDZ185" s="288"/>
      <c r="QEA185" s="288"/>
      <c r="QEB185" s="288"/>
      <c r="QEC185" s="288"/>
      <c r="QED185" s="213"/>
      <c r="QEE185" s="288"/>
      <c r="QEG185" s="289"/>
      <c r="QEH185" s="289"/>
      <c r="QEI185" s="289"/>
      <c r="QEJ185" s="289"/>
      <c r="QEK185" s="288"/>
      <c r="QEL185" s="288"/>
      <c r="QEM185" s="288"/>
      <c r="QEN185" s="288"/>
      <c r="QEO185" s="288"/>
      <c r="QEP185" s="288"/>
      <c r="QEQ185" s="288"/>
      <c r="QER185" s="288"/>
      <c r="QES185" s="288"/>
      <c r="QET185" s="288"/>
      <c r="QEU185" s="288"/>
      <c r="QEV185" s="288"/>
      <c r="QEW185" s="213"/>
      <c r="QEX185" s="288"/>
      <c r="QEZ185" s="289"/>
      <c r="QFA185" s="289"/>
      <c r="QFB185" s="289"/>
      <c r="QFC185" s="289"/>
      <c r="QFD185" s="288"/>
      <c r="QFE185" s="288"/>
      <c r="QFF185" s="288"/>
      <c r="QFG185" s="288"/>
      <c r="QFH185" s="288"/>
      <c r="QFI185" s="288"/>
      <c r="QFJ185" s="288"/>
      <c r="QFK185" s="288"/>
      <c r="QFL185" s="288"/>
      <c r="QFM185" s="288"/>
      <c r="QFN185" s="288"/>
      <c r="QFO185" s="288"/>
      <c r="QFP185" s="213"/>
      <c r="QFQ185" s="288"/>
      <c r="QFS185" s="289"/>
      <c r="QFT185" s="289"/>
      <c r="QFU185" s="289"/>
      <c r="QFV185" s="289"/>
      <c r="QFW185" s="288"/>
      <c r="QFX185" s="288"/>
      <c r="QFY185" s="288"/>
      <c r="QFZ185" s="288"/>
      <c r="QGA185" s="288"/>
      <c r="QGB185" s="288"/>
      <c r="QGC185" s="288"/>
      <c r="QGD185" s="288"/>
      <c r="QGE185" s="288"/>
      <c r="QGF185" s="288"/>
      <c r="QGG185" s="288"/>
      <c r="QGH185" s="288"/>
      <c r="QGI185" s="213"/>
      <c r="QGJ185" s="288"/>
      <c r="QGL185" s="289"/>
      <c r="QGM185" s="289"/>
      <c r="QGN185" s="289"/>
      <c r="QGO185" s="289"/>
      <c r="QGP185" s="288"/>
      <c r="QGQ185" s="288"/>
      <c r="QGR185" s="288"/>
      <c r="QGS185" s="288"/>
      <c r="QGT185" s="288"/>
      <c r="QGU185" s="288"/>
      <c r="QGV185" s="288"/>
      <c r="QGW185" s="288"/>
      <c r="QGX185" s="288"/>
      <c r="QGY185" s="288"/>
      <c r="QGZ185" s="288"/>
      <c r="QHA185" s="288"/>
      <c r="QHB185" s="213"/>
      <c r="QHC185" s="288"/>
      <c r="QHE185" s="289"/>
      <c r="QHF185" s="289"/>
      <c r="QHG185" s="289"/>
      <c r="QHH185" s="289"/>
      <c r="QHI185" s="288"/>
      <c r="QHJ185" s="288"/>
      <c r="QHK185" s="288"/>
      <c r="QHL185" s="288"/>
      <c r="QHM185" s="288"/>
      <c r="QHN185" s="288"/>
      <c r="QHO185" s="288"/>
      <c r="QHP185" s="288"/>
      <c r="QHQ185" s="288"/>
      <c r="QHR185" s="288"/>
      <c r="QHS185" s="288"/>
      <c r="QHT185" s="288"/>
      <c r="QHU185" s="213"/>
      <c r="QHV185" s="288"/>
      <c r="QHX185" s="289"/>
      <c r="QHY185" s="289"/>
      <c r="QHZ185" s="289"/>
      <c r="QIA185" s="289"/>
      <c r="QIB185" s="288"/>
      <c r="QIC185" s="288"/>
      <c r="QID185" s="288"/>
      <c r="QIE185" s="288"/>
      <c r="QIF185" s="288"/>
      <c r="QIG185" s="288"/>
      <c r="QIH185" s="288"/>
      <c r="QII185" s="288"/>
      <c r="QIJ185" s="288"/>
      <c r="QIK185" s="288"/>
      <c r="QIL185" s="288"/>
      <c r="QIM185" s="288"/>
      <c r="QIN185" s="213"/>
      <c r="QIO185" s="288"/>
      <c r="QIQ185" s="289"/>
      <c r="QIR185" s="289"/>
      <c r="QIS185" s="289"/>
      <c r="QIT185" s="289"/>
      <c r="QIU185" s="288"/>
      <c r="QIV185" s="288"/>
      <c r="QIW185" s="288"/>
      <c r="QIX185" s="288"/>
      <c r="QIY185" s="288"/>
      <c r="QIZ185" s="288"/>
      <c r="QJA185" s="288"/>
      <c r="QJB185" s="288"/>
      <c r="QJC185" s="288"/>
      <c r="QJD185" s="288"/>
      <c r="QJE185" s="288"/>
      <c r="QJF185" s="288"/>
      <c r="QJG185" s="213"/>
      <c r="QJH185" s="288"/>
      <c r="QJJ185" s="289"/>
      <c r="QJK185" s="289"/>
      <c r="QJL185" s="289"/>
      <c r="QJM185" s="289"/>
      <c r="QJN185" s="288"/>
      <c r="QJO185" s="288"/>
      <c r="QJP185" s="288"/>
      <c r="QJQ185" s="288"/>
      <c r="QJR185" s="288"/>
      <c r="QJS185" s="288"/>
      <c r="QJT185" s="288"/>
      <c r="QJU185" s="288"/>
      <c r="QJV185" s="288"/>
      <c r="QJW185" s="288"/>
      <c r="QJX185" s="288"/>
      <c r="QJY185" s="288"/>
      <c r="QJZ185" s="213"/>
      <c r="QKA185" s="288"/>
      <c r="QKC185" s="289"/>
      <c r="QKD185" s="289"/>
      <c r="QKE185" s="289"/>
      <c r="QKF185" s="289"/>
      <c r="QKG185" s="288"/>
      <c r="QKH185" s="288"/>
      <c r="QKI185" s="288"/>
      <c r="QKJ185" s="288"/>
      <c r="QKK185" s="288"/>
      <c r="QKL185" s="288"/>
      <c r="QKM185" s="288"/>
      <c r="QKN185" s="288"/>
      <c r="QKO185" s="288"/>
      <c r="QKP185" s="288"/>
      <c r="QKQ185" s="288"/>
      <c r="QKR185" s="288"/>
      <c r="QKS185" s="213"/>
      <c r="QKT185" s="288"/>
      <c r="QKV185" s="289"/>
      <c r="QKW185" s="289"/>
      <c r="QKX185" s="289"/>
      <c r="QKY185" s="289"/>
      <c r="QKZ185" s="288"/>
      <c r="QLA185" s="288"/>
      <c r="QLB185" s="288"/>
      <c r="QLC185" s="288"/>
      <c r="QLD185" s="288"/>
      <c r="QLE185" s="288"/>
      <c r="QLF185" s="288"/>
      <c r="QLG185" s="288"/>
      <c r="QLH185" s="288"/>
      <c r="QLI185" s="288"/>
      <c r="QLJ185" s="288"/>
      <c r="QLK185" s="288"/>
      <c r="QLL185" s="213"/>
      <c r="QLM185" s="288"/>
      <c r="QLO185" s="289"/>
      <c r="QLP185" s="289"/>
      <c r="QLQ185" s="289"/>
      <c r="QLR185" s="289"/>
      <c r="QLS185" s="288"/>
      <c r="QLT185" s="288"/>
      <c r="QLU185" s="288"/>
      <c r="QLV185" s="288"/>
      <c r="QLW185" s="288"/>
      <c r="QLX185" s="288"/>
      <c r="QLY185" s="288"/>
      <c r="QLZ185" s="288"/>
      <c r="QMA185" s="288"/>
      <c r="QMB185" s="288"/>
      <c r="QMC185" s="288"/>
      <c r="QMD185" s="288"/>
      <c r="QME185" s="213"/>
      <c r="QMF185" s="288"/>
      <c r="QMH185" s="289"/>
      <c r="QMI185" s="289"/>
      <c r="QMJ185" s="289"/>
      <c r="QMK185" s="289"/>
      <c r="QML185" s="288"/>
      <c r="QMM185" s="288"/>
      <c r="QMN185" s="288"/>
      <c r="QMO185" s="288"/>
      <c r="QMP185" s="288"/>
      <c r="QMQ185" s="288"/>
      <c r="QMR185" s="288"/>
      <c r="QMS185" s="288"/>
      <c r="QMT185" s="288"/>
      <c r="QMU185" s="288"/>
      <c r="QMV185" s="288"/>
      <c r="QMW185" s="288"/>
      <c r="QMX185" s="213"/>
      <c r="QMY185" s="288"/>
      <c r="QNA185" s="289"/>
      <c r="QNB185" s="289"/>
      <c r="QNC185" s="289"/>
      <c r="QND185" s="289"/>
      <c r="QNE185" s="288"/>
      <c r="QNF185" s="288"/>
      <c r="QNG185" s="288"/>
      <c r="QNH185" s="288"/>
      <c r="QNI185" s="288"/>
      <c r="QNJ185" s="288"/>
      <c r="QNK185" s="288"/>
      <c r="QNL185" s="288"/>
      <c r="QNM185" s="288"/>
      <c r="QNN185" s="288"/>
      <c r="QNO185" s="288"/>
      <c r="QNP185" s="288"/>
      <c r="QNQ185" s="213"/>
      <c r="QNR185" s="288"/>
      <c r="QNT185" s="289"/>
      <c r="QNU185" s="289"/>
      <c r="QNV185" s="289"/>
      <c r="QNW185" s="289"/>
      <c r="QNX185" s="288"/>
      <c r="QNY185" s="288"/>
      <c r="QNZ185" s="288"/>
      <c r="QOA185" s="288"/>
      <c r="QOB185" s="288"/>
      <c r="QOC185" s="288"/>
      <c r="QOD185" s="288"/>
      <c r="QOE185" s="288"/>
      <c r="QOF185" s="288"/>
      <c r="QOG185" s="288"/>
      <c r="QOH185" s="288"/>
      <c r="QOI185" s="288"/>
      <c r="QOJ185" s="213"/>
      <c r="QOK185" s="288"/>
      <c r="QOM185" s="289"/>
      <c r="QON185" s="289"/>
      <c r="QOO185" s="289"/>
      <c r="QOP185" s="289"/>
      <c r="QOQ185" s="288"/>
      <c r="QOR185" s="288"/>
      <c r="QOS185" s="288"/>
      <c r="QOT185" s="288"/>
      <c r="QOU185" s="288"/>
      <c r="QOV185" s="288"/>
      <c r="QOW185" s="288"/>
      <c r="QOX185" s="288"/>
      <c r="QOY185" s="288"/>
      <c r="QOZ185" s="288"/>
      <c r="QPA185" s="288"/>
      <c r="QPB185" s="288"/>
      <c r="QPC185" s="213"/>
      <c r="QPD185" s="288"/>
      <c r="QPF185" s="289"/>
      <c r="QPG185" s="289"/>
      <c r="QPH185" s="289"/>
      <c r="QPI185" s="289"/>
      <c r="QPJ185" s="288"/>
      <c r="QPK185" s="288"/>
      <c r="QPL185" s="288"/>
      <c r="QPM185" s="288"/>
      <c r="QPN185" s="288"/>
      <c r="QPO185" s="288"/>
      <c r="QPP185" s="288"/>
      <c r="QPQ185" s="288"/>
      <c r="QPR185" s="288"/>
      <c r="QPS185" s="288"/>
      <c r="QPT185" s="288"/>
      <c r="QPU185" s="288"/>
      <c r="QPV185" s="213"/>
      <c r="QPW185" s="288"/>
      <c r="QPY185" s="289"/>
      <c r="QPZ185" s="289"/>
      <c r="QQA185" s="289"/>
      <c r="QQB185" s="289"/>
      <c r="QQC185" s="288"/>
      <c r="QQD185" s="288"/>
      <c r="QQE185" s="288"/>
      <c r="QQF185" s="288"/>
      <c r="QQG185" s="288"/>
      <c r="QQH185" s="288"/>
      <c r="QQI185" s="288"/>
      <c r="QQJ185" s="288"/>
      <c r="QQK185" s="288"/>
      <c r="QQL185" s="288"/>
      <c r="QQM185" s="288"/>
      <c r="QQN185" s="288"/>
      <c r="QQO185" s="213"/>
      <c r="QQP185" s="288"/>
      <c r="QQR185" s="289"/>
      <c r="QQS185" s="289"/>
      <c r="QQT185" s="289"/>
      <c r="QQU185" s="289"/>
      <c r="QQV185" s="288"/>
      <c r="QQW185" s="288"/>
      <c r="QQX185" s="288"/>
      <c r="QQY185" s="288"/>
      <c r="QQZ185" s="288"/>
      <c r="QRA185" s="288"/>
      <c r="QRB185" s="288"/>
      <c r="QRC185" s="288"/>
      <c r="QRD185" s="288"/>
      <c r="QRE185" s="288"/>
      <c r="QRF185" s="288"/>
      <c r="QRG185" s="288"/>
      <c r="QRH185" s="213"/>
      <c r="QRI185" s="288"/>
      <c r="QRK185" s="289"/>
      <c r="QRL185" s="289"/>
      <c r="QRM185" s="289"/>
      <c r="QRN185" s="289"/>
      <c r="QRO185" s="288"/>
      <c r="QRP185" s="288"/>
      <c r="QRQ185" s="288"/>
      <c r="QRR185" s="288"/>
      <c r="QRS185" s="288"/>
      <c r="QRT185" s="288"/>
      <c r="QRU185" s="288"/>
      <c r="QRV185" s="288"/>
      <c r="QRW185" s="288"/>
      <c r="QRX185" s="288"/>
      <c r="QRY185" s="288"/>
      <c r="QRZ185" s="288"/>
      <c r="QSA185" s="213"/>
      <c r="QSB185" s="288"/>
      <c r="QSD185" s="289"/>
      <c r="QSE185" s="289"/>
      <c r="QSF185" s="289"/>
      <c r="QSG185" s="289"/>
      <c r="QSH185" s="288"/>
      <c r="QSI185" s="288"/>
      <c r="QSJ185" s="288"/>
      <c r="QSK185" s="288"/>
      <c r="QSL185" s="288"/>
      <c r="QSM185" s="288"/>
      <c r="QSN185" s="288"/>
      <c r="QSO185" s="288"/>
      <c r="QSP185" s="288"/>
      <c r="QSQ185" s="288"/>
      <c r="QSR185" s="288"/>
      <c r="QSS185" s="288"/>
      <c r="QST185" s="213"/>
      <c r="QSU185" s="288"/>
      <c r="QSW185" s="289"/>
      <c r="QSX185" s="289"/>
      <c r="QSY185" s="289"/>
      <c r="QSZ185" s="289"/>
      <c r="QTA185" s="288"/>
      <c r="QTB185" s="288"/>
      <c r="QTC185" s="288"/>
      <c r="QTD185" s="288"/>
      <c r="QTE185" s="288"/>
      <c r="QTF185" s="288"/>
      <c r="QTG185" s="288"/>
      <c r="QTH185" s="288"/>
      <c r="QTI185" s="288"/>
      <c r="QTJ185" s="288"/>
      <c r="QTK185" s="288"/>
      <c r="QTL185" s="288"/>
      <c r="QTM185" s="213"/>
      <c r="QTN185" s="288"/>
      <c r="QTP185" s="289"/>
      <c r="QTQ185" s="289"/>
      <c r="QTR185" s="289"/>
      <c r="QTS185" s="289"/>
      <c r="QTT185" s="288"/>
      <c r="QTU185" s="288"/>
      <c r="QTV185" s="288"/>
      <c r="QTW185" s="288"/>
      <c r="QTX185" s="288"/>
      <c r="QTY185" s="288"/>
      <c r="QTZ185" s="288"/>
      <c r="QUA185" s="288"/>
      <c r="QUB185" s="288"/>
      <c r="QUC185" s="288"/>
      <c r="QUD185" s="288"/>
      <c r="QUE185" s="288"/>
      <c r="QUF185" s="213"/>
      <c r="QUG185" s="288"/>
      <c r="QUI185" s="289"/>
      <c r="QUJ185" s="289"/>
      <c r="QUK185" s="289"/>
      <c r="QUL185" s="289"/>
      <c r="QUM185" s="288"/>
      <c r="QUN185" s="288"/>
      <c r="QUO185" s="288"/>
      <c r="QUP185" s="288"/>
      <c r="QUQ185" s="288"/>
      <c r="QUR185" s="288"/>
      <c r="QUS185" s="288"/>
      <c r="QUT185" s="288"/>
      <c r="QUU185" s="288"/>
      <c r="QUV185" s="288"/>
      <c r="QUW185" s="288"/>
      <c r="QUX185" s="288"/>
      <c r="QUY185" s="213"/>
      <c r="QUZ185" s="288"/>
      <c r="QVB185" s="289"/>
      <c r="QVC185" s="289"/>
      <c r="QVD185" s="289"/>
      <c r="QVE185" s="289"/>
      <c r="QVF185" s="288"/>
      <c r="QVG185" s="288"/>
      <c r="QVH185" s="288"/>
      <c r="QVI185" s="288"/>
      <c r="QVJ185" s="288"/>
      <c r="QVK185" s="288"/>
      <c r="QVL185" s="288"/>
      <c r="QVM185" s="288"/>
      <c r="QVN185" s="288"/>
      <c r="QVO185" s="288"/>
      <c r="QVP185" s="288"/>
      <c r="QVQ185" s="288"/>
      <c r="QVR185" s="213"/>
      <c r="QVS185" s="288"/>
      <c r="QVU185" s="289"/>
      <c r="QVV185" s="289"/>
      <c r="QVW185" s="289"/>
      <c r="QVX185" s="289"/>
      <c r="QVY185" s="288"/>
      <c r="QVZ185" s="288"/>
      <c r="QWA185" s="288"/>
      <c r="QWB185" s="288"/>
      <c r="QWC185" s="288"/>
      <c r="QWD185" s="288"/>
      <c r="QWE185" s="288"/>
      <c r="QWF185" s="288"/>
      <c r="QWG185" s="288"/>
      <c r="QWH185" s="288"/>
      <c r="QWI185" s="288"/>
      <c r="QWJ185" s="288"/>
      <c r="QWK185" s="213"/>
      <c r="QWL185" s="288"/>
      <c r="QWN185" s="289"/>
      <c r="QWO185" s="289"/>
      <c r="QWP185" s="289"/>
      <c r="QWQ185" s="289"/>
      <c r="QWR185" s="288"/>
      <c r="QWS185" s="288"/>
      <c r="QWT185" s="288"/>
      <c r="QWU185" s="288"/>
      <c r="QWV185" s="288"/>
      <c r="QWW185" s="288"/>
      <c r="QWX185" s="288"/>
      <c r="QWY185" s="288"/>
      <c r="QWZ185" s="288"/>
      <c r="QXA185" s="288"/>
      <c r="QXB185" s="288"/>
      <c r="QXC185" s="288"/>
      <c r="QXD185" s="213"/>
      <c r="QXE185" s="288"/>
      <c r="QXG185" s="289"/>
      <c r="QXH185" s="289"/>
      <c r="QXI185" s="289"/>
      <c r="QXJ185" s="289"/>
      <c r="QXK185" s="288"/>
      <c r="QXL185" s="288"/>
      <c r="QXM185" s="288"/>
      <c r="QXN185" s="288"/>
      <c r="QXO185" s="288"/>
      <c r="QXP185" s="288"/>
      <c r="QXQ185" s="288"/>
      <c r="QXR185" s="288"/>
      <c r="QXS185" s="288"/>
      <c r="QXT185" s="288"/>
      <c r="QXU185" s="288"/>
      <c r="QXV185" s="288"/>
      <c r="QXW185" s="213"/>
      <c r="QXX185" s="288"/>
      <c r="QXZ185" s="289"/>
      <c r="QYA185" s="289"/>
      <c r="QYB185" s="289"/>
      <c r="QYC185" s="289"/>
      <c r="QYD185" s="288"/>
      <c r="QYE185" s="288"/>
      <c r="QYF185" s="288"/>
      <c r="QYG185" s="288"/>
      <c r="QYH185" s="288"/>
      <c r="QYI185" s="288"/>
      <c r="QYJ185" s="288"/>
      <c r="QYK185" s="288"/>
      <c r="QYL185" s="288"/>
      <c r="QYM185" s="288"/>
      <c r="QYN185" s="288"/>
      <c r="QYO185" s="288"/>
      <c r="QYP185" s="213"/>
      <c r="QYQ185" s="288"/>
      <c r="QYS185" s="289"/>
      <c r="QYT185" s="289"/>
      <c r="QYU185" s="289"/>
      <c r="QYV185" s="289"/>
      <c r="QYW185" s="288"/>
      <c r="QYX185" s="288"/>
      <c r="QYY185" s="288"/>
      <c r="QYZ185" s="288"/>
      <c r="QZA185" s="288"/>
      <c r="QZB185" s="288"/>
      <c r="QZC185" s="288"/>
      <c r="QZD185" s="288"/>
      <c r="QZE185" s="288"/>
      <c r="QZF185" s="288"/>
      <c r="QZG185" s="288"/>
      <c r="QZH185" s="288"/>
      <c r="QZI185" s="213"/>
      <c r="QZJ185" s="288"/>
      <c r="QZL185" s="289"/>
      <c r="QZM185" s="289"/>
      <c r="QZN185" s="289"/>
      <c r="QZO185" s="289"/>
      <c r="QZP185" s="288"/>
      <c r="QZQ185" s="288"/>
      <c r="QZR185" s="288"/>
      <c r="QZS185" s="288"/>
      <c r="QZT185" s="288"/>
      <c r="QZU185" s="288"/>
      <c r="QZV185" s="288"/>
      <c r="QZW185" s="288"/>
      <c r="QZX185" s="288"/>
      <c r="QZY185" s="288"/>
      <c r="QZZ185" s="288"/>
      <c r="RAA185" s="288"/>
      <c r="RAB185" s="213"/>
      <c r="RAC185" s="288"/>
      <c r="RAE185" s="289"/>
      <c r="RAF185" s="289"/>
      <c r="RAG185" s="289"/>
      <c r="RAH185" s="289"/>
      <c r="RAI185" s="288"/>
      <c r="RAJ185" s="288"/>
      <c r="RAK185" s="288"/>
      <c r="RAL185" s="288"/>
      <c r="RAM185" s="288"/>
      <c r="RAN185" s="288"/>
      <c r="RAO185" s="288"/>
      <c r="RAP185" s="288"/>
      <c r="RAQ185" s="288"/>
      <c r="RAR185" s="288"/>
      <c r="RAS185" s="288"/>
      <c r="RAT185" s="288"/>
      <c r="RAU185" s="213"/>
      <c r="RAV185" s="288"/>
      <c r="RAX185" s="289"/>
      <c r="RAY185" s="289"/>
      <c r="RAZ185" s="289"/>
      <c r="RBA185" s="289"/>
      <c r="RBB185" s="288"/>
      <c r="RBC185" s="288"/>
      <c r="RBD185" s="288"/>
      <c r="RBE185" s="288"/>
      <c r="RBF185" s="288"/>
      <c r="RBG185" s="288"/>
      <c r="RBH185" s="288"/>
      <c r="RBI185" s="288"/>
      <c r="RBJ185" s="288"/>
      <c r="RBK185" s="288"/>
      <c r="RBL185" s="288"/>
      <c r="RBM185" s="288"/>
      <c r="RBN185" s="213"/>
      <c r="RBO185" s="288"/>
      <c r="RBQ185" s="289"/>
      <c r="RBR185" s="289"/>
      <c r="RBS185" s="289"/>
      <c r="RBT185" s="289"/>
      <c r="RBU185" s="288"/>
      <c r="RBV185" s="288"/>
      <c r="RBW185" s="288"/>
      <c r="RBX185" s="288"/>
      <c r="RBY185" s="288"/>
      <c r="RBZ185" s="288"/>
      <c r="RCA185" s="288"/>
      <c r="RCB185" s="288"/>
      <c r="RCC185" s="288"/>
      <c r="RCD185" s="288"/>
      <c r="RCE185" s="288"/>
      <c r="RCF185" s="288"/>
      <c r="RCG185" s="213"/>
      <c r="RCH185" s="288"/>
      <c r="RCJ185" s="289"/>
      <c r="RCK185" s="289"/>
      <c r="RCL185" s="289"/>
      <c r="RCM185" s="289"/>
      <c r="RCN185" s="288"/>
      <c r="RCO185" s="288"/>
      <c r="RCP185" s="288"/>
      <c r="RCQ185" s="288"/>
      <c r="RCR185" s="288"/>
      <c r="RCS185" s="288"/>
      <c r="RCT185" s="288"/>
      <c r="RCU185" s="288"/>
      <c r="RCV185" s="288"/>
      <c r="RCW185" s="288"/>
      <c r="RCX185" s="288"/>
      <c r="RCY185" s="288"/>
      <c r="RCZ185" s="213"/>
      <c r="RDA185" s="288"/>
      <c r="RDC185" s="289"/>
      <c r="RDD185" s="289"/>
      <c r="RDE185" s="289"/>
      <c r="RDF185" s="289"/>
      <c r="RDG185" s="288"/>
      <c r="RDH185" s="288"/>
      <c r="RDI185" s="288"/>
      <c r="RDJ185" s="288"/>
      <c r="RDK185" s="288"/>
      <c r="RDL185" s="288"/>
      <c r="RDM185" s="288"/>
      <c r="RDN185" s="288"/>
      <c r="RDO185" s="288"/>
      <c r="RDP185" s="288"/>
      <c r="RDQ185" s="288"/>
      <c r="RDR185" s="288"/>
      <c r="RDS185" s="213"/>
      <c r="RDT185" s="288"/>
      <c r="RDV185" s="289"/>
      <c r="RDW185" s="289"/>
      <c r="RDX185" s="289"/>
      <c r="RDY185" s="289"/>
      <c r="RDZ185" s="288"/>
      <c r="REA185" s="288"/>
      <c r="REB185" s="288"/>
      <c r="REC185" s="288"/>
      <c r="RED185" s="288"/>
      <c r="REE185" s="288"/>
      <c r="REF185" s="288"/>
      <c r="REG185" s="288"/>
      <c r="REH185" s="288"/>
      <c r="REI185" s="288"/>
      <c r="REJ185" s="288"/>
      <c r="REK185" s="288"/>
      <c r="REL185" s="213"/>
      <c r="REM185" s="288"/>
      <c r="REO185" s="289"/>
      <c r="REP185" s="289"/>
      <c r="REQ185" s="289"/>
      <c r="RER185" s="289"/>
      <c r="RES185" s="288"/>
      <c r="RET185" s="288"/>
      <c r="REU185" s="288"/>
      <c r="REV185" s="288"/>
      <c r="REW185" s="288"/>
      <c r="REX185" s="288"/>
      <c r="REY185" s="288"/>
      <c r="REZ185" s="288"/>
      <c r="RFA185" s="288"/>
      <c r="RFB185" s="288"/>
      <c r="RFC185" s="288"/>
      <c r="RFD185" s="288"/>
      <c r="RFE185" s="213"/>
      <c r="RFF185" s="288"/>
      <c r="RFH185" s="289"/>
      <c r="RFI185" s="289"/>
      <c r="RFJ185" s="289"/>
      <c r="RFK185" s="289"/>
      <c r="RFL185" s="288"/>
      <c r="RFM185" s="288"/>
      <c r="RFN185" s="288"/>
      <c r="RFO185" s="288"/>
      <c r="RFP185" s="288"/>
      <c r="RFQ185" s="288"/>
      <c r="RFR185" s="288"/>
      <c r="RFS185" s="288"/>
      <c r="RFT185" s="288"/>
      <c r="RFU185" s="288"/>
      <c r="RFV185" s="288"/>
      <c r="RFW185" s="288"/>
      <c r="RFX185" s="213"/>
      <c r="RFY185" s="288"/>
      <c r="RGA185" s="289"/>
      <c r="RGB185" s="289"/>
      <c r="RGC185" s="289"/>
      <c r="RGD185" s="289"/>
      <c r="RGE185" s="288"/>
      <c r="RGF185" s="288"/>
      <c r="RGG185" s="288"/>
      <c r="RGH185" s="288"/>
      <c r="RGI185" s="288"/>
      <c r="RGJ185" s="288"/>
      <c r="RGK185" s="288"/>
      <c r="RGL185" s="288"/>
      <c r="RGM185" s="288"/>
      <c r="RGN185" s="288"/>
      <c r="RGO185" s="288"/>
      <c r="RGP185" s="288"/>
      <c r="RGQ185" s="213"/>
      <c r="RGR185" s="288"/>
      <c r="RGT185" s="289"/>
      <c r="RGU185" s="289"/>
      <c r="RGV185" s="289"/>
      <c r="RGW185" s="289"/>
      <c r="RGX185" s="288"/>
      <c r="RGY185" s="288"/>
      <c r="RGZ185" s="288"/>
      <c r="RHA185" s="288"/>
      <c r="RHB185" s="288"/>
      <c r="RHC185" s="288"/>
      <c r="RHD185" s="288"/>
      <c r="RHE185" s="288"/>
      <c r="RHF185" s="288"/>
      <c r="RHG185" s="288"/>
      <c r="RHH185" s="288"/>
      <c r="RHI185" s="288"/>
      <c r="RHJ185" s="213"/>
      <c r="RHK185" s="288"/>
      <c r="RHM185" s="289"/>
      <c r="RHN185" s="289"/>
      <c r="RHO185" s="289"/>
      <c r="RHP185" s="289"/>
      <c r="RHQ185" s="288"/>
      <c r="RHR185" s="288"/>
      <c r="RHS185" s="288"/>
      <c r="RHT185" s="288"/>
      <c r="RHU185" s="288"/>
      <c r="RHV185" s="288"/>
      <c r="RHW185" s="288"/>
      <c r="RHX185" s="288"/>
      <c r="RHY185" s="288"/>
      <c r="RHZ185" s="288"/>
      <c r="RIA185" s="288"/>
      <c r="RIB185" s="288"/>
      <c r="RIC185" s="213"/>
      <c r="RID185" s="288"/>
      <c r="RIF185" s="289"/>
      <c r="RIG185" s="289"/>
      <c r="RIH185" s="289"/>
      <c r="RII185" s="289"/>
      <c r="RIJ185" s="288"/>
      <c r="RIK185" s="288"/>
      <c r="RIL185" s="288"/>
      <c r="RIM185" s="288"/>
      <c r="RIN185" s="288"/>
      <c r="RIO185" s="288"/>
      <c r="RIP185" s="288"/>
      <c r="RIQ185" s="288"/>
      <c r="RIR185" s="288"/>
      <c r="RIS185" s="288"/>
      <c r="RIT185" s="288"/>
      <c r="RIU185" s="288"/>
      <c r="RIV185" s="213"/>
      <c r="RIW185" s="288"/>
      <c r="RIY185" s="289"/>
      <c r="RIZ185" s="289"/>
      <c r="RJA185" s="289"/>
      <c r="RJB185" s="289"/>
      <c r="RJC185" s="288"/>
      <c r="RJD185" s="288"/>
      <c r="RJE185" s="288"/>
      <c r="RJF185" s="288"/>
      <c r="RJG185" s="288"/>
      <c r="RJH185" s="288"/>
      <c r="RJI185" s="288"/>
      <c r="RJJ185" s="288"/>
      <c r="RJK185" s="288"/>
      <c r="RJL185" s="288"/>
      <c r="RJM185" s="288"/>
      <c r="RJN185" s="288"/>
      <c r="RJO185" s="213"/>
      <c r="RJP185" s="288"/>
      <c r="RJR185" s="289"/>
      <c r="RJS185" s="289"/>
      <c r="RJT185" s="289"/>
      <c r="RJU185" s="289"/>
      <c r="RJV185" s="288"/>
      <c r="RJW185" s="288"/>
      <c r="RJX185" s="288"/>
      <c r="RJY185" s="288"/>
      <c r="RJZ185" s="288"/>
      <c r="RKA185" s="288"/>
      <c r="RKB185" s="288"/>
      <c r="RKC185" s="288"/>
      <c r="RKD185" s="288"/>
      <c r="RKE185" s="288"/>
      <c r="RKF185" s="288"/>
      <c r="RKG185" s="288"/>
      <c r="RKH185" s="213"/>
      <c r="RKI185" s="288"/>
      <c r="RKK185" s="289"/>
      <c r="RKL185" s="289"/>
      <c r="RKM185" s="289"/>
      <c r="RKN185" s="289"/>
      <c r="RKO185" s="288"/>
      <c r="RKP185" s="288"/>
      <c r="RKQ185" s="288"/>
      <c r="RKR185" s="288"/>
      <c r="RKS185" s="288"/>
      <c r="RKT185" s="288"/>
      <c r="RKU185" s="288"/>
      <c r="RKV185" s="288"/>
      <c r="RKW185" s="288"/>
      <c r="RKX185" s="288"/>
      <c r="RKY185" s="288"/>
      <c r="RKZ185" s="288"/>
      <c r="RLA185" s="213"/>
      <c r="RLB185" s="288"/>
      <c r="RLD185" s="289"/>
      <c r="RLE185" s="289"/>
      <c r="RLF185" s="289"/>
      <c r="RLG185" s="289"/>
      <c r="RLH185" s="288"/>
      <c r="RLI185" s="288"/>
      <c r="RLJ185" s="288"/>
      <c r="RLK185" s="288"/>
      <c r="RLL185" s="288"/>
      <c r="RLM185" s="288"/>
      <c r="RLN185" s="288"/>
      <c r="RLO185" s="288"/>
      <c r="RLP185" s="288"/>
      <c r="RLQ185" s="288"/>
      <c r="RLR185" s="288"/>
      <c r="RLS185" s="288"/>
      <c r="RLT185" s="213"/>
      <c r="RLU185" s="288"/>
      <c r="RLW185" s="289"/>
      <c r="RLX185" s="289"/>
      <c r="RLY185" s="289"/>
      <c r="RLZ185" s="289"/>
      <c r="RMA185" s="288"/>
      <c r="RMB185" s="288"/>
      <c r="RMC185" s="288"/>
      <c r="RMD185" s="288"/>
      <c r="RME185" s="288"/>
      <c r="RMF185" s="288"/>
      <c r="RMG185" s="288"/>
      <c r="RMH185" s="288"/>
      <c r="RMI185" s="288"/>
      <c r="RMJ185" s="288"/>
      <c r="RMK185" s="288"/>
      <c r="RML185" s="288"/>
      <c r="RMM185" s="213"/>
      <c r="RMN185" s="288"/>
      <c r="RMP185" s="289"/>
      <c r="RMQ185" s="289"/>
      <c r="RMR185" s="289"/>
      <c r="RMS185" s="289"/>
      <c r="RMT185" s="288"/>
      <c r="RMU185" s="288"/>
      <c r="RMV185" s="288"/>
      <c r="RMW185" s="288"/>
      <c r="RMX185" s="288"/>
      <c r="RMY185" s="288"/>
      <c r="RMZ185" s="288"/>
      <c r="RNA185" s="288"/>
      <c r="RNB185" s="288"/>
      <c r="RNC185" s="288"/>
      <c r="RND185" s="288"/>
      <c r="RNE185" s="288"/>
      <c r="RNF185" s="213"/>
      <c r="RNG185" s="288"/>
      <c r="RNI185" s="289"/>
      <c r="RNJ185" s="289"/>
      <c r="RNK185" s="289"/>
      <c r="RNL185" s="289"/>
      <c r="RNM185" s="288"/>
      <c r="RNN185" s="288"/>
      <c r="RNO185" s="288"/>
      <c r="RNP185" s="288"/>
      <c r="RNQ185" s="288"/>
      <c r="RNR185" s="288"/>
      <c r="RNS185" s="288"/>
      <c r="RNT185" s="288"/>
      <c r="RNU185" s="288"/>
      <c r="RNV185" s="288"/>
      <c r="RNW185" s="288"/>
      <c r="RNX185" s="288"/>
      <c r="RNY185" s="213"/>
      <c r="RNZ185" s="288"/>
      <c r="ROB185" s="289"/>
      <c r="ROC185" s="289"/>
      <c r="ROD185" s="289"/>
      <c r="ROE185" s="289"/>
      <c r="ROF185" s="288"/>
      <c r="ROG185" s="288"/>
      <c r="ROH185" s="288"/>
      <c r="ROI185" s="288"/>
      <c r="ROJ185" s="288"/>
      <c r="ROK185" s="288"/>
      <c r="ROL185" s="288"/>
      <c r="ROM185" s="288"/>
      <c r="RON185" s="288"/>
      <c r="ROO185" s="288"/>
      <c r="ROP185" s="288"/>
      <c r="ROQ185" s="288"/>
      <c r="ROR185" s="213"/>
      <c r="ROS185" s="288"/>
      <c r="ROU185" s="289"/>
      <c r="ROV185" s="289"/>
      <c r="ROW185" s="289"/>
      <c r="ROX185" s="289"/>
      <c r="ROY185" s="288"/>
      <c r="ROZ185" s="288"/>
      <c r="RPA185" s="288"/>
      <c r="RPB185" s="288"/>
      <c r="RPC185" s="288"/>
      <c r="RPD185" s="288"/>
      <c r="RPE185" s="288"/>
      <c r="RPF185" s="288"/>
      <c r="RPG185" s="288"/>
      <c r="RPH185" s="288"/>
      <c r="RPI185" s="288"/>
      <c r="RPJ185" s="288"/>
      <c r="RPK185" s="213"/>
      <c r="RPL185" s="288"/>
      <c r="RPN185" s="289"/>
      <c r="RPO185" s="289"/>
      <c r="RPP185" s="289"/>
      <c r="RPQ185" s="289"/>
      <c r="RPR185" s="288"/>
      <c r="RPS185" s="288"/>
      <c r="RPT185" s="288"/>
      <c r="RPU185" s="288"/>
      <c r="RPV185" s="288"/>
      <c r="RPW185" s="288"/>
      <c r="RPX185" s="288"/>
      <c r="RPY185" s="288"/>
      <c r="RPZ185" s="288"/>
      <c r="RQA185" s="288"/>
      <c r="RQB185" s="288"/>
      <c r="RQC185" s="288"/>
      <c r="RQD185" s="213"/>
      <c r="RQE185" s="288"/>
      <c r="RQG185" s="289"/>
      <c r="RQH185" s="289"/>
      <c r="RQI185" s="289"/>
      <c r="RQJ185" s="289"/>
      <c r="RQK185" s="288"/>
      <c r="RQL185" s="288"/>
      <c r="RQM185" s="288"/>
      <c r="RQN185" s="288"/>
      <c r="RQO185" s="288"/>
      <c r="RQP185" s="288"/>
      <c r="RQQ185" s="288"/>
      <c r="RQR185" s="288"/>
      <c r="RQS185" s="288"/>
      <c r="RQT185" s="288"/>
      <c r="RQU185" s="288"/>
      <c r="RQV185" s="288"/>
      <c r="RQW185" s="213"/>
      <c r="RQX185" s="288"/>
      <c r="RQZ185" s="289"/>
      <c r="RRA185" s="289"/>
      <c r="RRB185" s="289"/>
      <c r="RRC185" s="289"/>
      <c r="RRD185" s="288"/>
      <c r="RRE185" s="288"/>
      <c r="RRF185" s="288"/>
      <c r="RRG185" s="288"/>
      <c r="RRH185" s="288"/>
      <c r="RRI185" s="288"/>
      <c r="RRJ185" s="288"/>
      <c r="RRK185" s="288"/>
      <c r="RRL185" s="288"/>
      <c r="RRM185" s="288"/>
      <c r="RRN185" s="288"/>
      <c r="RRO185" s="288"/>
      <c r="RRP185" s="213"/>
      <c r="RRQ185" s="288"/>
      <c r="RRS185" s="289"/>
      <c r="RRT185" s="289"/>
      <c r="RRU185" s="289"/>
      <c r="RRV185" s="289"/>
      <c r="RRW185" s="288"/>
      <c r="RRX185" s="288"/>
      <c r="RRY185" s="288"/>
      <c r="RRZ185" s="288"/>
      <c r="RSA185" s="288"/>
      <c r="RSB185" s="288"/>
      <c r="RSC185" s="288"/>
      <c r="RSD185" s="288"/>
      <c r="RSE185" s="288"/>
      <c r="RSF185" s="288"/>
      <c r="RSG185" s="288"/>
      <c r="RSH185" s="288"/>
      <c r="RSI185" s="213"/>
      <c r="RSJ185" s="288"/>
      <c r="RSL185" s="289"/>
      <c r="RSM185" s="289"/>
      <c r="RSN185" s="289"/>
      <c r="RSO185" s="289"/>
      <c r="RSP185" s="288"/>
      <c r="RSQ185" s="288"/>
      <c r="RSR185" s="288"/>
      <c r="RSS185" s="288"/>
      <c r="RST185" s="288"/>
      <c r="RSU185" s="288"/>
      <c r="RSV185" s="288"/>
      <c r="RSW185" s="288"/>
      <c r="RSX185" s="288"/>
      <c r="RSY185" s="288"/>
      <c r="RSZ185" s="288"/>
      <c r="RTA185" s="288"/>
      <c r="RTB185" s="213"/>
      <c r="RTC185" s="288"/>
      <c r="RTE185" s="289"/>
      <c r="RTF185" s="289"/>
      <c r="RTG185" s="289"/>
      <c r="RTH185" s="289"/>
      <c r="RTI185" s="288"/>
      <c r="RTJ185" s="288"/>
      <c r="RTK185" s="288"/>
      <c r="RTL185" s="288"/>
      <c r="RTM185" s="288"/>
      <c r="RTN185" s="288"/>
      <c r="RTO185" s="288"/>
      <c r="RTP185" s="288"/>
      <c r="RTQ185" s="288"/>
      <c r="RTR185" s="288"/>
      <c r="RTS185" s="288"/>
      <c r="RTT185" s="288"/>
      <c r="RTU185" s="213"/>
      <c r="RTV185" s="288"/>
      <c r="RTX185" s="289"/>
      <c r="RTY185" s="289"/>
      <c r="RTZ185" s="289"/>
      <c r="RUA185" s="289"/>
      <c r="RUB185" s="288"/>
      <c r="RUC185" s="288"/>
      <c r="RUD185" s="288"/>
      <c r="RUE185" s="288"/>
      <c r="RUF185" s="288"/>
      <c r="RUG185" s="288"/>
      <c r="RUH185" s="288"/>
      <c r="RUI185" s="288"/>
      <c r="RUJ185" s="288"/>
      <c r="RUK185" s="288"/>
      <c r="RUL185" s="288"/>
      <c r="RUM185" s="288"/>
      <c r="RUN185" s="213"/>
      <c r="RUO185" s="288"/>
      <c r="RUQ185" s="289"/>
      <c r="RUR185" s="289"/>
      <c r="RUS185" s="289"/>
      <c r="RUT185" s="289"/>
      <c r="RUU185" s="288"/>
      <c r="RUV185" s="288"/>
      <c r="RUW185" s="288"/>
      <c r="RUX185" s="288"/>
      <c r="RUY185" s="288"/>
      <c r="RUZ185" s="288"/>
      <c r="RVA185" s="288"/>
      <c r="RVB185" s="288"/>
      <c r="RVC185" s="288"/>
      <c r="RVD185" s="288"/>
      <c r="RVE185" s="288"/>
      <c r="RVF185" s="288"/>
      <c r="RVG185" s="213"/>
      <c r="RVH185" s="288"/>
      <c r="RVJ185" s="289"/>
      <c r="RVK185" s="289"/>
      <c r="RVL185" s="289"/>
      <c r="RVM185" s="289"/>
      <c r="RVN185" s="288"/>
      <c r="RVO185" s="288"/>
      <c r="RVP185" s="288"/>
      <c r="RVQ185" s="288"/>
      <c r="RVR185" s="288"/>
      <c r="RVS185" s="288"/>
      <c r="RVT185" s="288"/>
      <c r="RVU185" s="288"/>
      <c r="RVV185" s="288"/>
      <c r="RVW185" s="288"/>
      <c r="RVX185" s="288"/>
      <c r="RVY185" s="288"/>
      <c r="RVZ185" s="213"/>
      <c r="RWA185" s="288"/>
      <c r="RWC185" s="289"/>
      <c r="RWD185" s="289"/>
      <c r="RWE185" s="289"/>
      <c r="RWF185" s="289"/>
      <c r="RWG185" s="288"/>
      <c r="RWH185" s="288"/>
      <c r="RWI185" s="288"/>
      <c r="RWJ185" s="288"/>
      <c r="RWK185" s="288"/>
      <c r="RWL185" s="288"/>
      <c r="RWM185" s="288"/>
      <c r="RWN185" s="288"/>
      <c r="RWO185" s="288"/>
      <c r="RWP185" s="288"/>
      <c r="RWQ185" s="288"/>
      <c r="RWR185" s="288"/>
      <c r="RWS185" s="213"/>
      <c r="RWT185" s="288"/>
      <c r="RWV185" s="289"/>
      <c r="RWW185" s="289"/>
      <c r="RWX185" s="289"/>
      <c r="RWY185" s="289"/>
      <c r="RWZ185" s="288"/>
      <c r="RXA185" s="288"/>
      <c r="RXB185" s="288"/>
      <c r="RXC185" s="288"/>
      <c r="RXD185" s="288"/>
      <c r="RXE185" s="288"/>
      <c r="RXF185" s="288"/>
      <c r="RXG185" s="288"/>
      <c r="RXH185" s="288"/>
      <c r="RXI185" s="288"/>
      <c r="RXJ185" s="288"/>
      <c r="RXK185" s="288"/>
      <c r="RXL185" s="213"/>
      <c r="RXM185" s="288"/>
      <c r="RXO185" s="289"/>
      <c r="RXP185" s="289"/>
      <c r="RXQ185" s="289"/>
      <c r="RXR185" s="289"/>
      <c r="RXS185" s="288"/>
      <c r="RXT185" s="288"/>
      <c r="RXU185" s="288"/>
      <c r="RXV185" s="288"/>
      <c r="RXW185" s="288"/>
      <c r="RXX185" s="288"/>
      <c r="RXY185" s="288"/>
      <c r="RXZ185" s="288"/>
      <c r="RYA185" s="288"/>
      <c r="RYB185" s="288"/>
      <c r="RYC185" s="288"/>
      <c r="RYD185" s="288"/>
      <c r="RYE185" s="213"/>
      <c r="RYF185" s="288"/>
      <c r="RYH185" s="289"/>
      <c r="RYI185" s="289"/>
      <c r="RYJ185" s="289"/>
      <c r="RYK185" s="289"/>
      <c r="RYL185" s="288"/>
      <c r="RYM185" s="288"/>
      <c r="RYN185" s="288"/>
      <c r="RYO185" s="288"/>
      <c r="RYP185" s="288"/>
      <c r="RYQ185" s="288"/>
      <c r="RYR185" s="288"/>
      <c r="RYS185" s="288"/>
      <c r="RYT185" s="288"/>
      <c r="RYU185" s="288"/>
      <c r="RYV185" s="288"/>
      <c r="RYW185" s="288"/>
      <c r="RYX185" s="213"/>
      <c r="RYY185" s="288"/>
      <c r="RZA185" s="289"/>
      <c r="RZB185" s="289"/>
      <c r="RZC185" s="289"/>
      <c r="RZD185" s="289"/>
      <c r="RZE185" s="288"/>
      <c r="RZF185" s="288"/>
      <c r="RZG185" s="288"/>
      <c r="RZH185" s="288"/>
      <c r="RZI185" s="288"/>
      <c r="RZJ185" s="288"/>
      <c r="RZK185" s="288"/>
      <c r="RZL185" s="288"/>
      <c r="RZM185" s="288"/>
      <c r="RZN185" s="288"/>
      <c r="RZO185" s="288"/>
      <c r="RZP185" s="288"/>
      <c r="RZQ185" s="213"/>
      <c r="RZR185" s="288"/>
      <c r="RZT185" s="289"/>
      <c r="RZU185" s="289"/>
      <c r="RZV185" s="289"/>
      <c r="RZW185" s="289"/>
      <c r="RZX185" s="288"/>
      <c r="RZY185" s="288"/>
      <c r="RZZ185" s="288"/>
      <c r="SAA185" s="288"/>
      <c r="SAB185" s="288"/>
      <c r="SAC185" s="288"/>
      <c r="SAD185" s="288"/>
      <c r="SAE185" s="288"/>
      <c r="SAF185" s="288"/>
      <c r="SAG185" s="288"/>
      <c r="SAH185" s="288"/>
      <c r="SAI185" s="288"/>
      <c r="SAJ185" s="213"/>
      <c r="SAK185" s="288"/>
      <c r="SAM185" s="289"/>
      <c r="SAN185" s="289"/>
      <c r="SAO185" s="289"/>
      <c r="SAP185" s="289"/>
      <c r="SAQ185" s="288"/>
      <c r="SAR185" s="288"/>
      <c r="SAS185" s="288"/>
      <c r="SAT185" s="288"/>
      <c r="SAU185" s="288"/>
      <c r="SAV185" s="288"/>
      <c r="SAW185" s="288"/>
      <c r="SAX185" s="288"/>
      <c r="SAY185" s="288"/>
      <c r="SAZ185" s="288"/>
      <c r="SBA185" s="288"/>
      <c r="SBB185" s="288"/>
      <c r="SBC185" s="213"/>
      <c r="SBD185" s="288"/>
      <c r="SBF185" s="289"/>
      <c r="SBG185" s="289"/>
      <c r="SBH185" s="289"/>
      <c r="SBI185" s="289"/>
      <c r="SBJ185" s="288"/>
      <c r="SBK185" s="288"/>
      <c r="SBL185" s="288"/>
      <c r="SBM185" s="288"/>
      <c r="SBN185" s="288"/>
      <c r="SBO185" s="288"/>
      <c r="SBP185" s="288"/>
      <c r="SBQ185" s="288"/>
      <c r="SBR185" s="288"/>
      <c r="SBS185" s="288"/>
      <c r="SBT185" s="288"/>
      <c r="SBU185" s="288"/>
      <c r="SBV185" s="213"/>
      <c r="SBW185" s="288"/>
      <c r="SBY185" s="289"/>
      <c r="SBZ185" s="289"/>
      <c r="SCA185" s="289"/>
      <c r="SCB185" s="289"/>
      <c r="SCC185" s="288"/>
      <c r="SCD185" s="288"/>
      <c r="SCE185" s="288"/>
      <c r="SCF185" s="288"/>
      <c r="SCG185" s="288"/>
      <c r="SCH185" s="288"/>
      <c r="SCI185" s="288"/>
      <c r="SCJ185" s="288"/>
      <c r="SCK185" s="288"/>
      <c r="SCL185" s="288"/>
      <c r="SCM185" s="288"/>
      <c r="SCN185" s="288"/>
      <c r="SCO185" s="213"/>
      <c r="SCP185" s="288"/>
      <c r="SCR185" s="289"/>
      <c r="SCS185" s="289"/>
      <c r="SCT185" s="289"/>
      <c r="SCU185" s="289"/>
      <c r="SCV185" s="288"/>
      <c r="SCW185" s="288"/>
      <c r="SCX185" s="288"/>
      <c r="SCY185" s="288"/>
      <c r="SCZ185" s="288"/>
      <c r="SDA185" s="288"/>
      <c r="SDB185" s="288"/>
      <c r="SDC185" s="288"/>
      <c r="SDD185" s="288"/>
      <c r="SDE185" s="288"/>
      <c r="SDF185" s="288"/>
      <c r="SDG185" s="288"/>
      <c r="SDH185" s="213"/>
      <c r="SDI185" s="288"/>
      <c r="SDK185" s="289"/>
      <c r="SDL185" s="289"/>
      <c r="SDM185" s="289"/>
      <c r="SDN185" s="289"/>
      <c r="SDO185" s="288"/>
      <c r="SDP185" s="288"/>
      <c r="SDQ185" s="288"/>
      <c r="SDR185" s="288"/>
      <c r="SDS185" s="288"/>
      <c r="SDT185" s="288"/>
      <c r="SDU185" s="288"/>
      <c r="SDV185" s="288"/>
      <c r="SDW185" s="288"/>
      <c r="SDX185" s="288"/>
      <c r="SDY185" s="288"/>
      <c r="SDZ185" s="288"/>
      <c r="SEA185" s="213"/>
      <c r="SEB185" s="288"/>
      <c r="SED185" s="289"/>
      <c r="SEE185" s="289"/>
      <c r="SEF185" s="289"/>
      <c r="SEG185" s="289"/>
      <c r="SEH185" s="288"/>
      <c r="SEI185" s="288"/>
      <c r="SEJ185" s="288"/>
      <c r="SEK185" s="288"/>
      <c r="SEL185" s="288"/>
      <c r="SEM185" s="288"/>
      <c r="SEN185" s="288"/>
      <c r="SEO185" s="288"/>
      <c r="SEP185" s="288"/>
      <c r="SEQ185" s="288"/>
      <c r="SER185" s="288"/>
      <c r="SES185" s="288"/>
      <c r="SET185" s="213"/>
      <c r="SEU185" s="288"/>
      <c r="SEW185" s="289"/>
      <c r="SEX185" s="289"/>
      <c r="SEY185" s="289"/>
      <c r="SEZ185" s="289"/>
      <c r="SFA185" s="288"/>
      <c r="SFB185" s="288"/>
      <c r="SFC185" s="288"/>
      <c r="SFD185" s="288"/>
      <c r="SFE185" s="288"/>
      <c r="SFF185" s="288"/>
      <c r="SFG185" s="288"/>
      <c r="SFH185" s="288"/>
      <c r="SFI185" s="288"/>
      <c r="SFJ185" s="288"/>
      <c r="SFK185" s="288"/>
      <c r="SFL185" s="288"/>
      <c r="SFM185" s="213"/>
      <c r="SFN185" s="288"/>
      <c r="SFP185" s="289"/>
      <c r="SFQ185" s="289"/>
      <c r="SFR185" s="289"/>
      <c r="SFS185" s="289"/>
      <c r="SFT185" s="288"/>
      <c r="SFU185" s="288"/>
      <c r="SFV185" s="288"/>
      <c r="SFW185" s="288"/>
      <c r="SFX185" s="288"/>
      <c r="SFY185" s="288"/>
      <c r="SFZ185" s="288"/>
      <c r="SGA185" s="288"/>
      <c r="SGB185" s="288"/>
      <c r="SGC185" s="288"/>
      <c r="SGD185" s="288"/>
      <c r="SGE185" s="288"/>
      <c r="SGF185" s="213"/>
      <c r="SGG185" s="288"/>
      <c r="SGI185" s="289"/>
      <c r="SGJ185" s="289"/>
      <c r="SGK185" s="289"/>
      <c r="SGL185" s="289"/>
      <c r="SGM185" s="288"/>
      <c r="SGN185" s="288"/>
      <c r="SGO185" s="288"/>
      <c r="SGP185" s="288"/>
      <c r="SGQ185" s="288"/>
      <c r="SGR185" s="288"/>
      <c r="SGS185" s="288"/>
      <c r="SGT185" s="288"/>
      <c r="SGU185" s="288"/>
      <c r="SGV185" s="288"/>
      <c r="SGW185" s="288"/>
      <c r="SGX185" s="288"/>
      <c r="SGY185" s="213"/>
      <c r="SGZ185" s="288"/>
      <c r="SHB185" s="289"/>
      <c r="SHC185" s="289"/>
      <c r="SHD185" s="289"/>
      <c r="SHE185" s="289"/>
      <c r="SHF185" s="288"/>
      <c r="SHG185" s="288"/>
      <c r="SHH185" s="288"/>
      <c r="SHI185" s="288"/>
      <c r="SHJ185" s="288"/>
      <c r="SHK185" s="288"/>
      <c r="SHL185" s="288"/>
      <c r="SHM185" s="288"/>
      <c r="SHN185" s="288"/>
      <c r="SHO185" s="288"/>
      <c r="SHP185" s="288"/>
      <c r="SHQ185" s="288"/>
      <c r="SHR185" s="213"/>
      <c r="SHS185" s="288"/>
      <c r="SHU185" s="289"/>
      <c r="SHV185" s="289"/>
      <c r="SHW185" s="289"/>
      <c r="SHX185" s="289"/>
      <c r="SHY185" s="288"/>
      <c r="SHZ185" s="288"/>
      <c r="SIA185" s="288"/>
      <c r="SIB185" s="288"/>
      <c r="SIC185" s="288"/>
      <c r="SID185" s="288"/>
      <c r="SIE185" s="288"/>
      <c r="SIF185" s="288"/>
      <c r="SIG185" s="288"/>
      <c r="SIH185" s="288"/>
      <c r="SII185" s="288"/>
      <c r="SIJ185" s="288"/>
      <c r="SIK185" s="213"/>
      <c r="SIL185" s="288"/>
      <c r="SIN185" s="289"/>
      <c r="SIO185" s="289"/>
      <c r="SIP185" s="289"/>
      <c r="SIQ185" s="289"/>
      <c r="SIR185" s="288"/>
      <c r="SIS185" s="288"/>
      <c r="SIT185" s="288"/>
      <c r="SIU185" s="288"/>
      <c r="SIV185" s="288"/>
      <c r="SIW185" s="288"/>
      <c r="SIX185" s="288"/>
      <c r="SIY185" s="288"/>
      <c r="SIZ185" s="288"/>
      <c r="SJA185" s="288"/>
      <c r="SJB185" s="288"/>
      <c r="SJC185" s="288"/>
      <c r="SJD185" s="213"/>
      <c r="SJE185" s="288"/>
      <c r="SJG185" s="289"/>
      <c r="SJH185" s="289"/>
      <c r="SJI185" s="289"/>
      <c r="SJJ185" s="289"/>
      <c r="SJK185" s="288"/>
      <c r="SJL185" s="288"/>
      <c r="SJM185" s="288"/>
      <c r="SJN185" s="288"/>
      <c r="SJO185" s="288"/>
      <c r="SJP185" s="288"/>
      <c r="SJQ185" s="288"/>
      <c r="SJR185" s="288"/>
      <c r="SJS185" s="288"/>
      <c r="SJT185" s="288"/>
      <c r="SJU185" s="288"/>
      <c r="SJV185" s="288"/>
      <c r="SJW185" s="213"/>
      <c r="SJX185" s="288"/>
      <c r="SJZ185" s="289"/>
      <c r="SKA185" s="289"/>
      <c r="SKB185" s="289"/>
      <c r="SKC185" s="289"/>
      <c r="SKD185" s="288"/>
      <c r="SKE185" s="288"/>
      <c r="SKF185" s="288"/>
      <c r="SKG185" s="288"/>
      <c r="SKH185" s="288"/>
      <c r="SKI185" s="288"/>
      <c r="SKJ185" s="288"/>
      <c r="SKK185" s="288"/>
      <c r="SKL185" s="288"/>
      <c r="SKM185" s="288"/>
      <c r="SKN185" s="288"/>
      <c r="SKO185" s="288"/>
      <c r="SKP185" s="213"/>
      <c r="SKQ185" s="288"/>
      <c r="SKS185" s="289"/>
      <c r="SKT185" s="289"/>
      <c r="SKU185" s="289"/>
      <c r="SKV185" s="289"/>
      <c r="SKW185" s="288"/>
      <c r="SKX185" s="288"/>
      <c r="SKY185" s="288"/>
      <c r="SKZ185" s="288"/>
      <c r="SLA185" s="288"/>
      <c r="SLB185" s="288"/>
      <c r="SLC185" s="288"/>
      <c r="SLD185" s="288"/>
      <c r="SLE185" s="288"/>
      <c r="SLF185" s="288"/>
      <c r="SLG185" s="288"/>
      <c r="SLH185" s="288"/>
      <c r="SLI185" s="213"/>
      <c r="SLJ185" s="288"/>
      <c r="SLL185" s="289"/>
      <c r="SLM185" s="289"/>
      <c r="SLN185" s="289"/>
      <c r="SLO185" s="289"/>
      <c r="SLP185" s="288"/>
      <c r="SLQ185" s="288"/>
      <c r="SLR185" s="288"/>
      <c r="SLS185" s="288"/>
      <c r="SLT185" s="288"/>
      <c r="SLU185" s="288"/>
      <c r="SLV185" s="288"/>
      <c r="SLW185" s="288"/>
      <c r="SLX185" s="288"/>
      <c r="SLY185" s="288"/>
      <c r="SLZ185" s="288"/>
      <c r="SMA185" s="288"/>
      <c r="SMB185" s="213"/>
      <c r="SMC185" s="288"/>
      <c r="SME185" s="289"/>
      <c r="SMF185" s="289"/>
      <c r="SMG185" s="289"/>
      <c r="SMH185" s="289"/>
      <c r="SMI185" s="288"/>
      <c r="SMJ185" s="288"/>
      <c r="SMK185" s="288"/>
      <c r="SML185" s="288"/>
      <c r="SMM185" s="288"/>
      <c r="SMN185" s="288"/>
      <c r="SMO185" s="288"/>
      <c r="SMP185" s="288"/>
      <c r="SMQ185" s="288"/>
      <c r="SMR185" s="288"/>
      <c r="SMS185" s="288"/>
      <c r="SMT185" s="288"/>
      <c r="SMU185" s="213"/>
      <c r="SMV185" s="288"/>
      <c r="SMX185" s="289"/>
      <c r="SMY185" s="289"/>
      <c r="SMZ185" s="289"/>
      <c r="SNA185" s="289"/>
      <c r="SNB185" s="288"/>
      <c r="SNC185" s="288"/>
      <c r="SND185" s="288"/>
      <c r="SNE185" s="288"/>
      <c r="SNF185" s="288"/>
      <c r="SNG185" s="288"/>
      <c r="SNH185" s="288"/>
      <c r="SNI185" s="288"/>
      <c r="SNJ185" s="288"/>
      <c r="SNK185" s="288"/>
      <c r="SNL185" s="288"/>
      <c r="SNM185" s="288"/>
      <c r="SNN185" s="213"/>
      <c r="SNO185" s="288"/>
      <c r="SNQ185" s="289"/>
      <c r="SNR185" s="289"/>
      <c r="SNS185" s="289"/>
      <c r="SNT185" s="289"/>
      <c r="SNU185" s="288"/>
      <c r="SNV185" s="288"/>
      <c r="SNW185" s="288"/>
      <c r="SNX185" s="288"/>
      <c r="SNY185" s="288"/>
      <c r="SNZ185" s="288"/>
      <c r="SOA185" s="288"/>
      <c r="SOB185" s="288"/>
      <c r="SOC185" s="288"/>
      <c r="SOD185" s="288"/>
      <c r="SOE185" s="288"/>
      <c r="SOF185" s="288"/>
      <c r="SOG185" s="213"/>
      <c r="SOH185" s="288"/>
      <c r="SOJ185" s="289"/>
      <c r="SOK185" s="289"/>
      <c r="SOL185" s="289"/>
      <c r="SOM185" s="289"/>
      <c r="SON185" s="288"/>
      <c r="SOO185" s="288"/>
      <c r="SOP185" s="288"/>
      <c r="SOQ185" s="288"/>
      <c r="SOR185" s="288"/>
      <c r="SOS185" s="288"/>
      <c r="SOT185" s="288"/>
      <c r="SOU185" s="288"/>
      <c r="SOV185" s="288"/>
      <c r="SOW185" s="288"/>
      <c r="SOX185" s="288"/>
      <c r="SOY185" s="288"/>
      <c r="SOZ185" s="213"/>
      <c r="SPA185" s="288"/>
      <c r="SPC185" s="289"/>
      <c r="SPD185" s="289"/>
      <c r="SPE185" s="289"/>
      <c r="SPF185" s="289"/>
      <c r="SPG185" s="288"/>
      <c r="SPH185" s="288"/>
      <c r="SPI185" s="288"/>
      <c r="SPJ185" s="288"/>
      <c r="SPK185" s="288"/>
      <c r="SPL185" s="288"/>
      <c r="SPM185" s="288"/>
      <c r="SPN185" s="288"/>
      <c r="SPO185" s="288"/>
      <c r="SPP185" s="288"/>
      <c r="SPQ185" s="288"/>
      <c r="SPR185" s="288"/>
      <c r="SPS185" s="213"/>
      <c r="SPT185" s="288"/>
      <c r="SPV185" s="289"/>
      <c r="SPW185" s="289"/>
      <c r="SPX185" s="289"/>
      <c r="SPY185" s="289"/>
      <c r="SPZ185" s="288"/>
      <c r="SQA185" s="288"/>
      <c r="SQB185" s="288"/>
      <c r="SQC185" s="288"/>
      <c r="SQD185" s="288"/>
      <c r="SQE185" s="288"/>
      <c r="SQF185" s="288"/>
      <c r="SQG185" s="288"/>
      <c r="SQH185" s="288"/>
      <c r="SQI185" s="288"/>
      <c r="SQJ185" s="288"/>
      <c r="SQK185" s="288"/>
      <c r="SQL185" s="213"/>
      <c r="SQM185" s="288"/>
      <c r="SQO185" s="289"/>
      <c r="SQP185" s="289"/>
      <c r="SQQ185" s="289"/>
      <c r="SQR185" s="289"/>
      <c r="SQS185" s="288"/>
      <c r="SQT185" s="288"/>
      <c r="SQU185" s="288"/>
      <c r="SQV185" s="288"/>
      <c r="SQW185" s="288"/>
      <c r="SQX185" s="288"/>
      <c r="SQY185" s="288"/>
      <c r="SQZ185" s="288"/>
      <c r="SRA185" s="288"/>
      <c r="SRB185" s="288"/>
      <c r="SRC185" s="288"/>
      <c r="SRD185" s="288"/>
      <c r="SRE185" s="213"/>
      <c r="SRF185" s="288"/>
      <c r="SRH185" s="289"/>
      <c r="SRI185" s="289"/>
      <c r="SRJ185" s="289"/>
      <c r="SRK185" s="289"/>
      <c r="SRL185" s="288"/>
      <c r="SRM185" s="288"/>
      <c r="SRN185" s="288"/>
      <c r="SRO185" s="288"/>
      <c r="SRP185" s="288"/>
      <c r="SRQ185" s="288"/>
      <c r="SRR185" s="288"/>
      <c r="SRS185" s="288"/>
      <c r="SRT185" s="288"/>
      <c r="SRU185" s="288"/>
      <c r="SRV185" s="288"/>
      <c r="SRW185" s="288"/>
      <c r="SRX185" s="213"/>
      <c r="SRY185" s="288"/>
      <c r="SSA185" s="289"/>
      <c r="SSB185" s="289"/>
      <c r="SSC185" s="289"/>
      <c r="SSD185" s="289"/>
      <c r="SSE185" s="288"/>
      <c r="SSF185" s="288"/>
      <c r="SSG185" s="288"/>
      <c r="SSH185" s="288"/>
      <c r="SSI185" s="288"/>
      <c r="SSJ185" s="288"/>
      <c r="SSK185" s="288"/>
      <c r="SSL185" s="288"/>
      <c r="SSM185" s="288"/>
      <c r="SSN185" s="288"/>
      <c r="SSO185" s="288"/>
      <c r="SSP185" s="288"/>
      <c r="SSQ185" s="213"/>
      <c r="SSR185" s="288"/>
      <c r="SST185" s="289"/>
      <c r="SSU185" s="289"/>
      <c r="SSV185" s="289"/>
      <c r="SSW185" s="289"/>
      <c r="SSX185" s="288"/>
      <c r="SSY185" s="288"/>
      <c r="SSZ185" s="288"/>
      <c r="STA185" s="288"/>
      <c r="STB185" s="288"/>
      <c r="STC185" s="288"/>
      <c r="STD185" s="288"/>
      <c r="STE185" s="288"/>
      <c r="STF185" s="288"/>
      <c r="STG185" s="288"/>
      <c r="STH185" s="288"/>
      <c r="STI185" s="288"/>
      <c r="STJ185" s="213"/>
      <c r="STK185" s="288"/>
      <c r="STM185" s="289"/>
      <c r="STN185" s="289"/>
      <c r="STO185" s="289"/>
      <c r="STP185" s="289"/>
      <c r="STQ185" s="288"/>
      <c r="STR185" s="288"/>
      <c r="STS185" s="288"/>
      <c r="STT185" s="288"/>
      <c r="STU185" s="288"/>
      <c r="STV185" s="288"/>
      <c r="STW185" s="288"/>
      <c r="STX185" s="288"/>
      <c r="STY185" s="288"/>
      <c r="STZ185" s="288"/>
      <c r="SUA185" s="288"/>
      <c r="SUB185" s="288"/>
      <c r="SUC185" s="213"/>
      <c r="SUD185" s="288"/>
      <c r="SUF185" s="289"/>
      <c r="SUG185" s="289"/>
      <c r="SUH185" s="289"/>
      <c r="SUI185" s="289"/>
      <c r="SUJ185" s="288"/>
      <c r="SUK185" s="288"/>
      <c r="SUL185" s="288"/>
      <c r="SUM185" s="288"/>
      <c r="SUN185" s="288"/>
      <c r="SUO185" s="288"/>
      <c r="SUP185" s="288"/>
      <c r="SUQ185" s="288"/>
      <c r="SUR185" s="288"/>
      <c r="SUS185" s="288"/>
      <c r="SUT185" s="288"/>
      <c r="SUU185" s="288"/>
      <c r="SUV185" s="213"/>
      <c r="SUW185" s="288"/>
      <c r="SUY185" s="289"/>
      <c r="SUZ185" s="289"/>
      <c r="SVA185" s="289"/>
      <c r="SVB185" s="289"/>
      <c r="SVC185" s="288"/>
      <c r="SVD185" s="288"/>
      <c r="SVE185" s="288"/>
      <c r="SVF185" s="288"/>
      <c r="SVG185" s="288"/>
      <c r="SVH185" s="288"/>
      <c r="SVI185" s="288"/>
      <c r="SVJ185" s="288"/>
      <c r="SVK185" s="288"/>
      <c r="SVL185" s="288"/>
      <c r="SVM185" s="288"/>
      <c r="SVN185" s="288"/>
      <c r="SVO185" s="213"/>
      <c r="SVP185" s="288"/>
      <c r="SVR185" s="289"/>
      <c r="SVS185" s="289"/>
      <c r="SVT185" s="289"/>
      <c r="SVU185" s="289"/>
      <c r="SVV185" s="288"/>
      <c r="SVW185" s="288"/>
      <c r="SVX185" s="288"/>
      <c r="SVY185" s="288"/>
      <c r="SVZ185" s="288"/>
      <c r="SWA185" s="288"/>
      <c r="SWB185" s="288"/>
      <c r="SWC185" s="288"/>
      <c r="SWD185" s="288"/>
      <c r="SWE185" s="288"/>
      <c r="SWF185" s="288"/>
      <c r="SWG185" s="288"/>
      <c r="SWH185" s="213"/>
      <c r="SWI185" s="288"/>
      <c r="SWK185" s="289"/>
      <c r="SWL185" s="289"/>
      <c r="SWM185" s="289"/>
      <c r="SWN185" s="289"/>
      <c r="SWO185" s="288"/>
      <c r="SWP185" s="288"/>
      <c r="SWQ185" s="288"/>
      <c r="SWR185" s="288"/>
      <c r="SWS185" s="288"/>
      <c r="SWT185" s="288"/>
      <c r="SWU185" s="288"/>
      <c r="SWV185" s="288"/>
      <c r="SWW185" s="288"/>
      <c r="SWX185" s="288"/>
      <c r="SWY185" s="288"/>
      <c r="SWZ185" s="288"/>
      <c r="SXA185" s="213"/>
      <c r="SXB185" s="288"/>
      <c r="SXD185" s="289"/>
      <c r="SXE185" s="289"/>
      <c r="SXF185" s="289"/>
      <c r="SXG185" s="289"/>
      <c r="SXH185" s="288"/>
      <c r="SXI185" s="288"/>
      <c r="SXJ185" s="288"/>
      <c r="SXK185" s="288"/>
      <c r="SXL185" s="288"/>
      <c r="SXM185" s="288"/>
      <c r="SXN185" s="288"/>
      <c r="SXO185" s="288"/>
      <c r="SXP185" s="288"/>
      <c r="SXQ185" s="288"/>
      <c r="SXR185" s="288"/>
      <c r="SXS185" s="288"/>
      <c r="SXT185" s="213"/>
      <c r="SXU185" s="288"/>
      <c r="SXW185" s="289"/>
      <c r="SXX185" s="289"/>
      <c r="SXY185" s="289"/>
      <c r="SXZ185" s="289"/>
      <c r="SYA185" s="288"/>
      <c r="SYB185" s="288"/>
      <c r="SYC185" s="288"/>
      <c r="SYD185" s="288"/>
      <c r="SYE185" s="288"/>
      <c r="SYF185" s="288"/>
      <c r="SYG185" s="288"/>
      <c r="SYH185" s="288"/>
      <c r="SYI185" s="288"/>
      <c r="SYJ185" s="288"/>
      <c r="SYK185" s="288"/>
      <c r="SYL185" s="288"/>
      <c r="SYM185" s="213"/>
      <c r="SYN185" s="288"/>
      <c r="SYP185" s="289"/>
      <c r="SYQ185" s="289"/>
      <c r="SYR185" s="289"/>
      <c r="SYS185" s="289"/>
      <c r="SYT185" s="288"/>
      <c r="SYU185" s="288"/>
      <c r="SYV185" s="288"/>
      <c r="SYW185" s="288"/>
      <c r="SYX185" s="288"/>
      <c r="SYY185" s="288"/>
      <c r="SYZ185" s="288"/>
      <c r="SZA185" s="288"/>
      <c r="SZB185" s="288"/>
      <c r="SZC185" s="288"/>
      <c r="SZD185" s="288"/>
      <c r="SZE185" s="288"/>
      <c r="SZF185" s="213"/>
      <c r="SZG185" s="288"/>
      <c r="SZI185" s="289"/>
      <c r="SZJ185" s="289"/>
      <c r="SZK185" s="289"/>
      <c r="SZL185" s="289"/>
      <c r="SZM185" s="288"/>
      <c r="SZN185" s="288"/>
      <c r="SZO185" s="288"/>
      <c r="SZP185" s="288"/>
      <c r="SZQ185" s="288"/>
      <c r="SZR185" s="288"/>
      <c r="SZS185" s="288"/>
      <c r="SZT185" s="288"/>
      <c r="SZU185" s="288"/>
      <c r="SZV185" s="288"/>
      <c r="SZW185" s="288"/>
      <c r="SZX185" s="288"/>
      <c r="SZY185" s="213"/>
      <c r="SZZ185" s="288"/>
      <c r="TAB185" s="289"/>
      <c r="TAC185" s="289"/>
      <c r="TAD185" s="289"/>
      <c r="TAE185" s="289"/>
      <c r="TAF185" s="288"/>
      <c r="TAG185" s="288"/>
      <c r="TAH185" s="288"/>
      <c r="TAI185" s="288"/>
      <c r="TAJ185" s="288"/>
      <c r="TAK185" s="288"/>
      <c r="TAL185" s="288"/>
      <c r="TAM185" s="288"/>
      <c r="TAN185" s="288"/>
      <c r="TAO185" s="288"/>
      <c r="TAP185" s="288"/>
      <c r="TAQ185" s="288"/>
      <c r="TAR185" s="213"/>
      <c r="TAS185" s="288"/>
      <c r="TAU185" s="289"/>
      <c r="TAV185" s="289"/>
      <c r="TAW185" s="289"/>
      <c r="TAX185" s="289"/>
      <c r="TAY185" s="288"/>
      <c r="TAZ185" s="288"/>
      <c r="TBA185" s="288"/>
      <c r="TBB185" s="288"/>
      <c r="TBC185" s="288"/>
      <c r="TBD185" s="288"/>
      <c r="TBE185" s="288"/>
      <c r="TBF185" s="288"/>
      <c r="TBG185" s="288"/>
      <c r="TBH185" s="288"/>
      <c r="TBI185" s="288"/>
      <c r="TBJ185" s="288"/>
      <c r="TBK185" s="213"/>
      <c r="TBL185" s="288"/>
      <c r="TBN185" s="289"/>
      <c r="TBO185" s="289"/>
      <c r="TBP185" s="289"/>
      <c r="TBQ185" s="289"/>
      <c r="TBR185" s="288"/>
      <c r="TBS185" s="288"/>
      <c r="TBT185" s="288"/>
      <c r="TBU185" s="288"/>
      <c r="TBV185" s="288"/>
      <c r="TBW185" s="288"/>
      <c r="TBX185" s="288"/>
      <c r="TBY185" s="288"/>
      <c r="TBZ185" s="288"/>
      <c r="TCA185" s="288"/>
      <c r="TCB185" s="288"/>
      <c r="TCC185" s="288"/>
      <c r="TCD185" s="213"/>
      <c r="TCE185" s="288"/>
      <c r="TCG185" s="289"/>
      <c r="TCH185" s="289"/>
      <c r="TCI185" s="289"/>
      <c r="TCJ185" s="289"/>
      <c r="TCK185" s="288"/>
      <c r="TCL185" s="288"/>
      <c r="TCM185" s="288"/>
      <c r="TCN185" s="288"/>
      <c r="TCO185" s="288"/>
      <c r="TCP185" s="288"/>
      <c r="TCQ185" s="288"/>
      <c r="TCR185" s="288"/>
      <c r="TCS185" s="288"/>
      <c r="TCT185" s="288"/>
      <c r="TCU185" s="288"/>
      <c r="TCV185" s="288"/>
      <c r="TCW185" s="213"/>
      <c r="TCX185" s="288"/>
      <c r="TCZ185" s="289"/>
      <c r="TDA185" s="289"/>
      <c r="TDB185" s="289"/>
      <c r="TDC185" s="289"/>
      <c r="TDD185" s="288"/>
      <c r="TDE185" s="288"/>
      <c r="TDF185" s="288"/>
      <c r="TDG185" s="288"/>
      <c r="TDH185" s="288"/>
      <c r="TDI185" s="288"/>
      <c r="TDJ185" s="288"/>
      <c r="TDK185" s="288"/>
      <c r="TDL185" s="288"/>
      <c r="TDM185" s="288"/>
      <c r="TDN185" s="288"/>
      <c r="TDO185" s="288"/>
      <c r="TDP185" s="213"/>
      <c r="TDQ185" s="288"/>
      <c r="TDS185" s="289"/>
      <c r="TDT185" s="289"/>
      <c r="TDU185" s="289"/>
      <c r="TDV185" s="289"/>
      <c r="TDW185" s="288"/>
      <c r="TDX185" s="288"/>
      <c r="TDY185" s="288"/>
      <c r="TDZ185" s="288"/>
      <c r="TEA185" s="288"/>
      <c r="TEB185" s="288"/>
      <c r="TEC185" s="288"/>
      <c r="TED185" s="288"/>
      <c r="TEE185" s="288"/>
      <c r="TEF185" s="288"/>
      <c r="TEG185" s="288"/>
      <c r="TEH185" s="288"/>
      <c r="TEI185" s="213"/>
      <c r="TEJ185" s="288"/>
      <c r="TEL185" s="289"/>
      <c r="TEM185" s="289"/>
      <c r="TEN185" s="289"/>
      <c r="TEO185" s="289"/>
      <c r="TEP185" s="288"/>
      <c r="TEQ185" s="288"/>
      <c r="TER185" s="288"/>
      <c r="TES185" s="288"/>
      <c r="TET185" s="288"/>
      <c r="TEU185" s="288"/>
      <c r="TEV185" s="288"/>
      <c r="TEW185" s="288"/>
      <c r="TEX185" s="288"/>
      <c r="TEY185" s="288"/>
      <c r="TEZ185" s="288"/>
      <c r="TFA185" s="288"/>
      <c r="TFB185" s="213"/>
      <c r="TFC185" s="288"/>
      <c r="TFE185" s="289"/>
      <c r="TFF185" s="289"/>
      <c r="TFG185" s="289"/>
      <c r="TFH185" s="289"/>
      <c r="TFI185" s="288"/>
      <c r="TFJ185" s="288"/>
      <c r="TFK185" s="288"/>
      <c r="TFL185" s="288"/>
      <c r="TFM185" s="288"/>
      <c r="TFN185" s="288"/>
      <c r="TFO185" s="288"/>
      <c r="TFP185" s="288"/>
      <c r="TFQ185" s="288"/>
      <c r="TFR185" s="288"/>
      <c r="TFS185" s="288"/>
      <c r="TFT185" s="288"/>
      <c r="TFU185" s="213"/>
      <c r="TFV185" s="288"/>
      <c r="TFX185" s="289"/>
      <c r="TFY185" s="289"/>
      <c r="TFZ185" s="289"/>
      <c r="TGA185" s="289"/>
      <c r="TGB185" s="288"/>
      <c r="TGC185" s="288"/>
      <c r="TGD185" s="288"/>
      <c r="TGE185" s="288"/>
      <c r="TGF185" s="288"/>
      <c r="TGG185" s="288"/>
      <c r="TGH185" s="288"/>
      <c r="TGI185" s="288"/>
      <c r="TGJ185" s="288"/>
      <c r="TGK185" s="288"/>
      <c r="TGL185" s="288"/>
      <c r="TGM185" s="288"/>
      <c r="TGN185" s="213"/>
      <c r="TGO185" s="288"/>
      <c r="TGQ185" s="289"/>
      <c r="TGR185" s="289"/>
      <c r="TGS185" s="289"/>
      <c r="TGT185" s="289"/>
      <c r="TGU185" s="288"/>
      <c r="TGV185" s="288"/>
      <c r="TGW185" s="288"/>
      <c r="TGX185" s="288"/>
      <c r="TGY185" s="288"/>
      <c r="TGZ185" s="288"/>
      <c r="THA185" s="288"/>
      <c r="THB185" s="288"/>
      <c r="THC185" s="288"/>
      <c r="THD185" s="288"/>
      <c r="THE185" s="288"/>
      <c r="THF185" s="288"/>
      <c r="THG185" s="213"/>
      <c r="THH185" s="288"/>
      <c r="THJ185" s="289"/>
      <c r="THK185" s="289"/>
      <c r="THL185" s="289"/>
      <c r="THM185" s="289"/>
      <c r="THN185" s="288"/>
      <c r="THO185" s="288"/>
      <c r="THP185" s="288"/>
      <c r="THQ185" s="288"/>
      <c r="THR185" s="288"/>
      <c r="THS185" s="288"/>
      <c r="THT185" s="288"/>
      <c r="THU185" s="288"/>
      <c r="THV185" s="288"/>
      <c r="THW185" s="288"/>
      <c r="THX185" s="288"/>
      <c r="THY185" s="288"/>
      <c r="THZ185" s="213"/>
      <c r="TIA185" s="288"/>
      <c r="TIC185" s="289"/>
      <c r="TID185" s="289"/>
      <c r="TIE185" s="289"/>
      <c r="TIF185" s="289"/>
      <c r="TIG185" s="288"/>
      <c r="TIH185" s="288"/>
      <c r="TII185" s="288"/>
      <c r="TIJ185" s="288"/>
      <c r="TIK185" s="288"/>
      <c r="TIL185" s="288"/>
      <c r="TIM185" s="288"/>
      <c r="TIN185" s="288"/>
      <c r="TIO185" s="288"/>
      <c r="TIP185" s="288"/>
      <c r="TIQ185" s="288"/>
      <c r="TIR185" s="288"/>
      <c r="TIS185" s="213"/>
      <c r="TIT185" s="288"/>
      <c r="TIV185" s="289"/>
      <c r="TIW185" s="289"/>
      <c r="TIX185" s="289"/>
      <c r="TIY185" s="289"/>
      <c r="TIZ185" s="288"/>
      <c r="TJA185" s="288"/>
      <c r="TJB185" s="288"/>
      <c r="TJC185" s="288"/>
      <c r="TJD185" s="288"/>
      <c r="TJE185" s="288"/>
      <c r="TJF185" s="288"/>
      <c r="TJG185" s="288"/>
      <c r="TJH185" s="288"/>
      <c r="TJI185" s="288"/>
      <c r="TJJ185" s="288"/>
      <c r="TJK185" s="288"/>
      <c r="TJL185" s="213"/>
      <c r="TJM185" s="288"/>
      <c r="TJO185" s="289"/>
      <c r="TJP185" s="289"/>
      <c r="TJQ185" s="289"/>
      <c r="TJR185" s="289"/>
      <c r="TJS185" s="288"/>
      <c r="TJT185" s="288"/>
      <c r="TJU185" s="288"/>
      <c r="TJV185" s="288"/>
      <c r="TJW185" s="288"/>
      <c r="TJX185" s="288"/>
      <c r="TJY185" s="288"/>
      <c r="TJZ185" s="288"/>
      <c r="TKA185" s="288"/>
      <c r="TKB185" s="288"/>
      <c r="TKC185" s="288"/>
      <c r="TKD185" s="288"/>
      <c r="TKE185" s="213"/>
      <c r="TKF185" s="288"/>
      <c r="TKH185" s="289"/>
      <c r="TKI185" s="289"/>
      <c r="TKJ185" s="289"/>
      <c r="TKK185" s="289"/>
      <c r="TKL185" s="288"/>
      <c r="TKM185" s="288"/>
      <c r="TKN185" s="288"/>
      <c r="TKO185" s="288"/>
      <c r="TKP185" s="288"/>
      <c r="TKQ185" s="288"/>
      <c r="TKR185" s="288"/>
      <c r="TKS185" s="288"/>
      <c r="TKT185" s="288"/>
      <c r="TKU185" s="288"/>
      <c r="TKV185" s="288"/>
      <c r="TKW185" s="288"/>
      <c r="TKX185" s="213"/>
      <c r="TKY185" s="288"/>
      <c r="TLA185" s="289"/>
      <c r="TLB185" s="289"/>
      <c r="TLC185" s="289"/>
      <c r="TLD185" s="289"/>
      <c r="TLE185" s="288"/>
      <c r="TLF185" s="288"/>
      <c r="TLG185" s="288"/>
      <c r="TLH185" s="288"/>
      <c r="TLI185" s="288"/>
      <c r="TLJ185" s="288"/>
      <c r="TLK185" s="288"/>
      <c r="TLL185" s="288"/>
      <c r="TLM185" s="288"/>
      <c r="TLN185" s="288"/>
      <c r="TLO185" s="288"/>
      <c r="TLP185" s="288"/>
      <c r="TLQ185" s="213"/>
      <c r="TLR185" s="288"/>
      <c r="TLT185" s="289"/>
      <c r="TLU185" s="289"/>
      <c r="TLV185" s="289"/>
      <c r="TLW185" s="289"/>
      <c r="TLX185" s="288"/>
      <c r="TLY185" s="288"/>
      <c r="TLZ185" s="288"/>
      <c r="TMA185" s="288"/>
      <c r="TMB185" s="288"/>
      <c r="TMC185" s="288"/>
      <c r="TMD185" s="288"/>
      <c r="TME185" s="288"/>
      <c r="TMF185" s="288"/>
      <c r="TMG185" s="288"/>
      <c r="TMH185" s="288"/>
      <c r="TMI185" s="288"/>
      <c r="TMJ185" s="213"/>
      <c r="TMK185" s="288"/>
      <c r="TMM185" s="289"/>
      <c r="TMN185" s="289"/>
      <c r="TMO185" s="289"/>
      <c r="TMP185" s="289"/>
      <c r="TMQ185" s="288"/>
      <c r="TMR185" s="288"/>
      <c r="TMS185" s="288"/>
      <c r="TMT185" s="288"/>
      <c r="TMU185" s="288"/>
      <c r="TMV185" s="288"/>
      <c r="TMW185" s="288"/>
      <c r="TMX185" s="288"/>
      <c r="TMY185" s="288"/>
      <c r="TMZ185" s="288"/>
      <c r="TNA185" s="288"/>
      <c r="TNB185" s="288"/>
      <c r="TNC185" s="213"/>
      <c r="TND185" s="288"/>
      <c r="TNF185" s="289"/>
      <c r="TNG185" s="289"/>
      <c r="TNH185" s="289"/>
      <c r="TNI185" s="289"/>
      <c r="TNJ185" s="288"/>
      <c r="TNK185" s="288"/>
      <c r="TNL185" s="288"/>
      <c r="TNM185" s="288"/>
      <c r="TNN185" s="288"/>
      <c r="TNO185" s="288"/>
      <c r="TNP185" s="288"/>
      <c r="TNQ185" s="288"/>
      <c r="TNR185" s="288"/>
      <c r="TNS185" s="288"/>
      <c r="TNT185" s="288"/>
      <c r="TNU185" s="288"/>
      <c r="TNV185" s="213"/>
      <c r="TNW185" s="288"/>
      <c r="TNY185" s="289"/>
      <c r="TNZ185" s="289"/>
      <c r="TOA185" s="289"/>
      <c r="TOB185" s="289"/>
      <c r="TOC185" s="288"/>
      <c r="TOD185" s="288"/>
      <c r="TOE185" s="288"/>
      <c r="TOF185" s="288"/>
      <c r="TOG185" s="288"/>
      <c r="TOH185" s="288"/>
      <c r="TOI185" s="288"/>
      <c r="TOJ185" s="288"/>
      <c r="TOK185" s="288"/>
      <c r="TOL185" s="288"/>
      <c r="TOM185" s="288"/>
      <c r="TON185" s="288"/>
      <c r="TOO185" s="213"/>
      <c r="TOP185" s="288"/>
      <c r="TOR185" s="289"/>
      <c r="TOS185" s="289"/>
      <c r="TOT185" s="289"/>
      <c r="TOU185" s="289"/>
      <c r="TOV185" s="288"/>
      <c r="TOW185" s="288"/>
      <c r="TOX185" s="288"/>
      <c r="TOY185" s="288"/>
      <c r="TOZ185" s="288"/>
      <c r="TPA185" s="288"/>
      <c r="TPB185" s="288"/>
      <c r="TPC185" s="288"/>
      <c r="TPD185" s="288"/>
      <c r="TPE185" s="288"/>
      <c r="TPF185" s="288"/>
      <c r="TPG185" s="288"/>
      <c r="TPH185" s="213"/>
      <c r="TPI185" s="288"/>
      <c r="TPK185" s="289"/>
      <c r="TPL185" s="289"/>
      <c r="TPM185" s="289"/>
      <c r="TPN185" s="289"/>
      <c r="TPO185" s="288"/>
      <c r="TPP185" s="288"/>
      <c r="TPQ185" s="288"/>
      <c r="TPR185" s="288"/>
      <c r="TPS185" s="288"/>
      <c r="TPT185" s="288"/>
      <c r="TPU185" s="288"/>
      <c r="TPV185" s="288"/>
      <c r="TPW185" s="288"/>
      <c r="TPX185" s="288"/>
      <c r="TPY185" s="288"/>
      <c r="TPZ185" s="288"/>
      <c r="TQA185" s="213"/>
      <c r="TQB185" s="288"/>
      <c r="TQD185" s="289"/>
      <c r="TQE185" s="289"/>
      <c r="TQF185" s="289"/>
      <c r="TQG185" s="289"/>
      <c r="TQH185" s="288"/>
      <c r="TQI185" s="288"/>
      <c r="TQJ185" s="288"/>
      <c r="TQK185" s="288"/>
      <c r="TQL185" s="288"/>
      <c r="TQM185" s="288"/>
      <c r="TQN185" s="288"/>
      <c r="TQO185" s="288"/>
      <c r="TQP185" s="288"/>
      <c r="TQQ185" s="288"/>
      <c r="TQR185" s="288"/>
      <c r="TQS185" s="288"/>
      <c r="TQT185" s="213"/>
      <c r="TQU185" s="288"/>
      <c r="TQW185" s="289"/>
      <c r="TQX185" s="289"/>
      <c r="TQY185" s="289"/>
      <c r="TQZ185" s="289"/>
      <c r="TRA185" s="288"/>
      <c r="TRB185" s="288"/>
      <c r="TRC185" s="288"/>
      <c r="TRD185" s="288"/>
      <c r="TRE185" s="288"/>
      <c r="TRF185" s="288"/>
      <c r="TRG185" s="288"/>
      <c r="TRH185" s="288"/>
      <c r="TRI185" s="288"/>
      <c r="TRJ185" s="288"/>
      <c r="TRK185" s="288"/>
      <c r="TRL185" s="288"/>
      <c r="TRM185" s="213"/>
      <c r="TRN185" s="288"/>
      <c r="TRP185" s="289"/>
      <c r="TRQ185" s="289"/>
      <c r="TRR185" s="289"/>
      <c r="TRS185" s="289"/>
      <c r="TRT185" s="288"/>
      <c r="TRU185" s="288"/>
      <c r="TRV185" s="288"/>
      <c r="TRW185" s="288"/>
      <c r="TRX185" s="288"/>
      <c r="TRY185" s="288"/>
      <c r="TRZ185" s="288"/>
      <c r="TSA185" s="288"/>
      <c r="TSB185" s="288"/>
      <c r="TSC185" s="288"/>
      <c r="TSD185" s="288"/>
      <c r="TSE185" s="288"/>
      <c r="TSF185" s="213"/>
      <c r="TSG185" s="288"/>
      <c r="TSI185" s="289"/>
      <c r="TSJ185" s="289"/>
      <c r="TSK185" s="289"/>
      <c r="TSL185" s="289"/>
      <c r="TSM185" s="288"/>
      <c r="TSN185" s="288"/>
      <c r="TSO185" s="288"/>
      <c r="TSP185" s="288"/>
      <c r="TSQ185" s="288"/>
      <c r="TSR185" s="288"/>
      <c r="TSS185" s="288"/>
      <c r="TST185" s="288"/>
      <c r="TSU185" s="288"/>
      <c r="TSV185" s="288"/>
      <c r="TSW185" s="288"/>
      <c r="TSX185" s="288"/>
      <c r="TSY185" s="213"/>
      <c r="TSZ185" s="288"/>
      <c r="TTB185" s="289"/>
      <c r="TTC185" s="289"/>
      <c r="TTD185" s="289"/>
      <c r="TTE185" s="289"/>
      <c r="TTF185" s="288"/>
      <c r="TTG185" s="288"/>
      <c r="TTH185" s="288"/>
      <c r="TTI185" s="288"/>
      <c r="TTJ185" s="288"/>
      <c r="TTK185" s="288"/>
      <c r="TTL185" s="288"/>
      <c r="TTM185" s="288"/>
      <c r="TTN185" s="288"/>
      <c r="TTO185" s="288"/>
      <c r="TTP185" s="288"/>
      <c r="TTQ185" s="288"/>
      <c r="TTR185" s="213"/>
      <c r="TTS185" s="288"/>
      <c r="TTU185" s="289"/>
      <c r="TTV185" s="289"/>
      <c r="TTW185" s="289"/>
      <c r="TTX185" s="289"/>
      <c r="TTY185" s="288"/>
      <c r="TTZ185" s="288"/>
      <c r="TUA185" s="288"/>
      <c r="TUB185" s="288"/>
      <c r="TUC185" s="288"/>
      <c r="TUD185" s="288"/>
      <c r="TUE185" s="288"/>
      <c r="TUF185" s="288"/>
      <c r="TUG185" s="288"/>
      <c r="TUH185" s="288"/>
      <c r="TUI185" s="288"/>
      <c r="TUJ185" s="288"/>
      <c r="TUK185" s="213"/>
      <c r="TUL185" s="288"/>
      <c r="TUN185" s="289"/>
      <c r="TUO185" s="289"/>
      <c r="TUP185" s="289"/>
      <c r="TUQ185" s="289"/>
      <c r="TUR185" s="288"/>
      <c r="TUS185" s="288"/>
      <c r="TUT185" s="288"/>
      <c r="TUU185" s="288"/>
      <c r="TUV185" s="288"/>
      <c r="TUW185" s="288"/>
      <c r="TUX185" s="288"/>
      <c r="TUY185" s="288"/>
      <c r="TUZ185" s="288"/>
      <c r="TVA185" s="288"/>
      <c r="TVB185" s="288"/>
      <c r="TVC185" s="288"/>
      <c r="TVD185" s="213"/>
      <c r="TVE185" s="288"/>
      <c r="TVG185" s="289"/>
      <c r="TVH185" s="289"/>
      <c r="TVI185" s="289"/>
      <c r="TVJ185" s="289"/>
      <c r="TVK185" s="288"/>
      <c r="TVL185" s="288"/>
      <c r="TVM185" s="288"/>
      <c r="TVN185" s="288"/>
      <c r="TVO185" s="288"/>
      <c r="TVP185" s="288"/>
      <c r="TVQ185" s="288"/>
      <c r="TVR185" s="288"/>
      <c r="TVS185" s="288"/>
      <c r="TVT185" s="288"/>
      <c r="TVU185" s="288"/>
      <c r="TVV185" s="288"/>
      <c r="TVW185" s="213"/>
      <c r="TVX185" s="288"/>
      <c r="TVZ185" s="289"/>
      <c r="TWA185" s="289"/>
      <c r="TWB185" s="289"/>
      <c r="TWC185" s="289"/>
      <c r="TWD185" s="288"/>
      <c r="TWE185" s="288"/>
      <c r="TWF185" s="288"/>
      <c r="TWG185" s="288"/>
      <c r="TWH185" s="288"/>
      <c r="TWI185" s="288"/>
      <c r="TWJ185" s="288"/>
      <c r="TWK185" s="288"/>
      <c r="TWL185" s="288"/>
      <c r="TWM185" s="288"/>
      <c r="TWN185" s="288"/>
      <c r="TWO185" s="288"/>
      <c r="TWP185" s="213"/>
      <c r="TWQ185" s="288"/>
      <c r="TWS185" s="289"/>
      <c r="TWT185" s="289"/>
      <c r="TWU185" s="289"/>
      <c r="TWV185" s="289"/>
      <c r="TWW185" s="288"/>
      <c r="TWX185" s="288"/>
      <c r="TWY185" s="288"/>
      <c r="TWZ185" s="288"/>
      <c r="TXA185" s="288"/>
      <c r="TXB185" s="288"/>
      <c r="TXC185" s="288"/>
      <c r="TXD185" s="288"/>
      <c r="TXE185" s="288"/>
      <c r="TXF185" s="288"/>
      <c r="TXG185" s="288"/>
      <c r="TXH185" s="288"/>
      <c r="TXI185" s="213"/>
      <c r="TXJ185" s="288"/>
      <c r="TXL185" s="289"/>
      <c r="TXM185" s="289"/>
      <c r="TXN185" s="289"/>
      <c r="TXO185" s="289"/>
      <c r="TXP185" s="288"/>
      <c r="TXQ185" s="288"/>
      <c r="TXR185" s="288"/>
      <c r="TXS185" s="288"/>
      <c r="TXT185" s="288"/>
      <c r="TXU185" s="288"/>
      <c r="TXV185" s="288"/>
      <c r="TXW185" s="288"/>
      <c r="TXX185" s="288"/>
      <c r="TXY185" s="288"/>
      <c r="TXZ185" s="288"/>
      <c r="TYA185" s="288"/>
      <c r="TYB185" s="213"/>
      <c r="TYC185" s="288"/>
      <c r="TYE185" s="289"/>
      <c r="TYF185" s="289"/>
      <c r="TYG185" s="289"/>
      <c r="TYH185" s="289"/>
      <c r="TYI185" s="288"/>
      <c r="TYJ185" s="288"/>
      <c r="TYK185" s="288"/>
      <c r="TYL185" s="288"/>
      <c r="TYM185" s="288"/>
      <c r="TYN185" s="288"/>
      <c r="TYO185" s="288"/>
      <c r="TYP185" s="288"/>
      <c r="TYQ185" s="288"/>
      <c r="TYR185" s="288"/>
      <c r="TYS185" s="288"/>
      <c r="TYT185" s="288"/>
      <c r="TYU185" s="213"/>
      <c r="TYV185" s="288"/>
      <c r="TYX185" s="289"/>
      <c r="TYY185" s="289"/>
      <c r="TYZ185" s="289"/>
      <c r="TZA185" s="289"/>
      <c r="TZB185" s="288"/>
      <c r="TZC185" s="288"/>
      <c r="TZD185" s="288"/>
      <c r="TZE185" s="288"/>
      <c r="TZF185" s="288"/>
      <c r="TZG185" s="288"/>
      <c r="TZH185" s="288"/>
      <c r="TZI185" s="288"/>
      <c r="TZJ185" s="288"/>
      <c r="TZK185" s="288"/>
      <c r="TZL185" s="288"/>
      <c r="TZM185" s="288"/>
      <c r="TZN185" s="213"/>
      <c r="TZO185" s="288"/>
      <c r="TZQ185" s="289"/>
      <c r="TZR185" s="289"/>
      <c r="TZS185" s="289"/>
      <c r="TZT185" s="289"/>
      <c r="TZU185" s="288"/>
      <c r="TZV185" s="288"/>
      <c r="TZW185" s="288"/>
      <c r="TZX185" s="288"/>
      <c r="TZY185" s="288"/>
      <c r="TZZ185" s="288"/>
      <c r="UAA185" s="288"/>
      <c r="UAB185" s="288"/>
      <c r="UAC185" s="288"/>
      <c r="UAD185" s="288"/>
      <c r="UAE185" s="288"/>
      <c r="UAF185" s="288"/>
      <c r="UAG185" s="213"/>
      <c r="UAH185" s="288"/>
      <c r="UAJ185" s="289"/>
      <c r="UAK185" s="289"/>
      <c r="UAL185" s="289"/>
      <c r="UAM185" s="289"/>
      <c r="UAN185" s="288"/>
      <c r="UAO185" s="288"/>
      <c r="UAP185" s="288"/>
      <c r="UAQ185" s="288"/>
      <c r="UAR185" s="288"/>
      <c r="UAS185" s="288"/>
      <c r="UAT185" s="288"/>
      <c r="UAU185" s="288"/>
      <c r="UAV185" s="288"/>
      <c r="UAW185" s="288"/>
      <c r="UAX185" s="288"/>
      <c r="UAY185" s="288"/>
      <c r="UAZ185" s="213"/>
      <c r="UBA185" s="288"/>
      <c r="UBC185" s="289"/>
      <c r="UBD185" s="289"/>
      <c r="UBE185" s="289"/>
      <c r="UBF185" s="289"/>
      <c r="UBG185" s="288"/>
      <c r="UBH185" s="288"/>
      <c r="UBI185" s="288"/>
      <c r="UBJ185" s="288"/>
      <c r="UBK185" s="288"/>
      <c r="UBL185" s="288"/>
      <c r="UBM185" s="288"/>
      <c r="UBN185" s="288"/>
      <c r="UBO185" s="288"/>
      <c r="UBP185" s="288"/>
      <c r="UBQ185" s="288"/>
      <c r="UBR185" s="288"/>
      <c r="UBS185" s="213"/>
      <c r="UBT185" s="288"/>
      <c r="UBV185" s="289"/>
      <c r="UBW185" s="289"/>
      <c r="UBX185" s="289"/>
      <c r="UBY185" s="289"/>
      <c r="UBZ185" s="288"/>
      <c r="UCA185" s="288"/>
      <c r="UCB185" s="288"/>
      <c r="UCC185" s="288"/>
      <c r="UCD185" s="288"/>
      <c r="UCE185" s="288"/>
      <c r="UCF185" s="288"/>
      <c r="UCG185" s="288"/>
      <c r="UCH185" s="288"/>
      <c r="UCI185" s="288"/>
      <c r="UCJ185" s="288"/>
      <c r="UCK185" s="288"/>
      <c r="UCL185" s="213"/>
      <c r="UCM185" s="288"/>
      <c r="UCO185" s="289"/>
      <c r="UCP185" s="289"/>
      <c r="UCQ185" s="289"/>
      <c r="UCR185" s="289"/>
      <c r="UCS185" s="288"/>
      <c r="UCT185" s="288"/>
      <c r="UCU185" s="288"/>
      <c r="UCV185" s="288"/>
      <c r="UCW185" s="288"/>
      <c r="UCX185" s="288"/>
      <c r="UCY185" s="288"/>
      <c r="UCZ185" s="288"/>
      <c r="UDA185" s="288"/>
      <c r="UDB185" s="288"/>
      <c r="UDC185" s="288"/>
      <c r="UDD185" s="288"/>
      <c r="UDE185" s="213"/>
      <c r="UDF185" s="288"/>
      <c r="UDH185" s="289"/>
      <c r="UDI185" s="289"/>
      <c r="UDJ185" s="289"/>
      <c r="UDK185" s="289"/>
      <c r="UDL185" s="288"/>
      <c r="UDM185" s="288"/>
      <c r="UDN185" s="288"/>
      <c r="UDO185" s="288"/>
      <c r="UDP185" s="288"/>
      <c r="UDQ185" s="288"/>
      <c r="UDR185" s="288"/>
      <c r="UDS185" s="288"/>
      <c r="UDT185" s="288"/>
      <c r="UDU185" s="288"/>
      <c r="UDV185" s="288"/>
      <c r="UDW185" s="288"/>
      <c r="UDX185" s="213"/>
      <c r="UDY185" s="288"/>
      <c r="UEA185" s="289"/>
      <c r="UEB185" s="289"/>
      <c r="UEC185" s="289"/>
      <c r="UED185" s="289"/>
      <c r="UEE185" s="288"/>
      <c r="UEF185" s="288"/>
      <c r="UEG185" s="288"/>
      <c r="UEH185" s="288"/>
      <c r="UEI185" s="288"/>
      <c r="UEJ185" s="288"/>
      <c r="UEK185" s="288"/>
      <c r="UEL185" s="288"/>
      <c r="UEM185" s="288"/>
      <c r="UEN185" s="288"/>
      <c r="UEO185" s="288"/>
      <c r="UEP185" s="288"/>
      <c r="UEQ185" s="213"/>
      <c r="UER185" s="288"/>
      <c r="UET185" s="289"/>
      <c r="UEU185" s="289"/>
      <c r="UEV185" s="289"/>
      <c r="UEW185" s="289"/>
      <c r="UEX185" s="288"/>
      <c r="UEY185" s="288"/>
      <c r="UEZ185" s="288"/>
      <c r="UFA185" s="288"/>
      <c r="UFB185" s="288"/>
      <c r="UFC185" s="288"/>
      <c r="UFD185" s="288"/>
      <c r="UFE185" s="288"/>
      <c r="UFF185" s="288"/>
      <c r="UFG185" s="288"/>
      <c r="UFH185" s="288"/>
      <c r="UFI185" s="288"/>
      <c r="UFJ185" s="213"/>
      <c r="UFK185" s="288"/>
      <c r="UFM185" s="289"/>
      <c r="UFN185" s="289"/>
      <c r="UFO185" s="289"/>
      <c r="UFP185" s="289"/>
      <c r="UFQ185" s="288"/>
      <c r="UFR185" s="288"/>
      <c r="UFS185" s="288"/>
      <c r="UFT185" s="288"/>
      <c r="UFU185" s="288"/>
      <c r="UFV185" s="288"/>
      <c r="UFW185" s="288"/>
      <c r="UFX185" s="288"/>
      <c r="UFY185" s="288"/>
      <c r="UFZ185" s="288"/>
      <c r="UGA185" s="288"/>
      <c r="UGB185" s="288"/>
      <c r="UGC185" s="213"/>
      <c r="UGD185" s="288"/>
      <c r="UGF185" s="289"/>
      <c r="UGG185" s="289"/>
      <c r="UGH185" s="289"/>
      <c r="UGI185" s="289"/>
      <c r="UGJ185" s="288"/>
      <c r="UGK185" s="288"/>
      <c r="UGL185" s="288"/>
      <c r="UGM185" s="288"/>
      <c r="UGN185" s="288"/>
      <c r="UGO185" s="288"/>
      <c r="UGP185" s="288"/>
      <c r="UGQ185" s="288"/>
      <c r="UGR185" s="288"/>
      <c r="UGS185" s="288"/>
      <c r="UGT185" s="288"/>
      <c r="UGU185" s="288"/>
      <c r="UGV185" s="213"/>
      <c r="UGW185" s="288"/>
      <c r="UGY185" s="289"/>
      <c r="UGZ185" s="289"/>
      <c r="UHA185" s="289"/>
      <c r="UHB185" s="289"/>
      <c r="UHC185" s="288"/>
      <c r="UHD185" s="288"/>
      <c r="UHE185" s="288"/>
      <c r="UHF185" s="288"/>
      <c r="UHG185" s="288"/>
      <c r="UHH185" s="288"/>
      <c r="UHI185" s="288"/>
      <c r="UHJ185" s="288"/>
      <c r="UHK185" s="288"/>
      <c r="UHL185" s="288"/>
      <c r="UHM185" s="288"/>
      <c r="UHN185" s="288"/>
      <c r="UHO185" s="213"/>
      <c r="UHP185" s="288"/>
      <c r="UHR185" s="289"/>
      <c r="UHS185" s="289"/>
      <c r="UHT185" s="289"/>
      <c r="UHU185" s="289"/>
      <c r="UHV185" s="288"/>
      <c r="UHW185" s="288"/>
      <c r="UHX185" s="288"/>
      <c r="UHY185" s="288"/>
      <c r="UHZ185" s="288"/>
      <c r="UIA185" s="288"/>
      <c r="UIB185" s="288"/>
      <c r="UIC185" s="288"/>
      <c r="UID185" s="288"/>
      <c r="UIE185" s="288"/>
      <c r="UIF185" s="288"/>
      <c r="UIG185" s="288"/>
      <c r="UIH185" s="213"/>
      <c r="UII185" s="288"/>
      <c r="UIK185" s="289"/>
      <c r="UIL185" s="289"/>
      <c r="UIM185" s="289"/>
      <c r="UIN185" s="289"/>
      <c r="UIO185" s="288"/>
      <c r="UIP185" s="288"/>
      <c r="UIQ185" s="288"/>
      <c r="UIR185" s="288"/>
      <c r="UIS185" s="288"/>
      <c r="UIT185" s="288"/>
      <c r="UIU185" s="288"/>
      <c r="UIV185" s="288"/>
      <c r="UIW185" s="288"/>
      <c r="UIX185" s="288"/>
      <c r="UIY185" s="288"/>
      <c r="UIZ185" s="288"/>
      <c r="UJA185" s="213"/>
      <c r="UJB185" s="288"/>
      <c r="UJD185" s="289"/>
      <c r="UJE185" s="289"/>
      <c r="UJF185" s="289"/>
      <c r="UJG185" s="289"/>
      <c r="UJH185" s="288"/>
      <c r="UJI185" s="288"/>
      <c r="UJJ185" s="288"/>
      <c r="UJK185" s="288"/>
      <c r="UJL185" s="288"/>
      <c r="UJM185" s="288"/>
      <c r="UJN185" s="288"/>
      <c r="UJO185" s="288"/>
      <c r="UJP185" s="288"/>
      <c r="UJQ185" s="288"/>
      <c r="UJR185" s="288"/>
      <c r="UJS185" s="288"/>
      <c r="UJT185" s="213"/>
      <c r="UJU185" s="288"/>
      <c r="UJW185" s="289"/>
      <c r="UJX185" s="289"/>
      <c r="UJY185" s="289"/>
      <c r="UJZ185" s="289"/>
      <c r="UKA185" s="288"/>
      <c r="UKB185" s="288"/>
      <c r="UKC185" s="288"/>
      <c r="UKD185" s="288"/>
      <c r="UKE185" s="288"/>
      <c r="UKF185" s="288"/>
      <c r="UKG185" s="288"/>
      <c r="UKH185" s="288"/>
      <c r="UKI185" s="288"/>
      <c r="UKJ185" s="288"/>
      <c r="UKK185" s="288"/>
      <c r="UKL185" s="288"/>
      <c r="UKM185" s="213"/>
      <c r="UKN185" s="288"/>
      <c r="UKP185" s="289"/>
      <c r="UKQ185" s="289"/>
      <c r="UKR185" s="289"/>
      <c r="UKS185" s="289"/>
      <c r="UKT185" s="288"/>
      <c r="UKU185" s="288"/>
      <c r="UKV185" s="288"/>
      <c r="UKW185" s="288"/>
      <c r="UKX185" s="288"/>
      <c r="UKY185" s="288"/>
      <c r="UKZ185" s="288"/>
      <c r="ULA185" s="288"/>
      <c r="ULB185" s="288"/>
      <c r="ULC185" s="288"/>
      <c r="ULD185" s="288"/>
      <c r="ULE185" s="288"/>
      <c r="ULF185" s="213"/>
      <c r="ULG185" s="288"/>
      <c r="ULI185" s="289"/>
      <c r="ULJ185" s="289"/>
      <c r="ULK185" s="289"/>
      <c r="ULL185" s="289"/>
      <c r="ULM185" s="288"/>
      <c r="ULN185" s="288"/>
      <c r="ULO185" s="288"/>
      <c r="ULP185" s="288"/>
      <c r="ULQ185" s="288"/>
      <c r="ULR185" s="288"/>
      <c r="ULS185" s="288"/>
      <c r="ULT185" s="288"/>
      <c r="ULU185" s="288"/>
      <c r="ULV185" s="288"/>
      <c r="ULW185" s="288"/>
      <c r="ULX185" s="288"/>
      <c r="ULY185" s="213"/>
      <c r="ULZ185" s="288"/>
      <c r="UMB185" s="289"/>
      <c r="UMC185" s="289"/>
      <c r="UMD185" s="289"/>
      <c r="UME185" s="289"/>
      <c r="UMF185" s="288"/>
      <c r="UMG185" s="288"/>
      <c r="UMH185" s="288"/>
      <c r="UMI185" s="288"/>
      <c r="UMJ185" s="288"/>
      <c r="UMK185" s="288"/>
      <c r="UML185" s="288"/>
      <c r="UMM185" s="288"/>
      <c r="UMN185" s="288"/>
      <c r="UMO185" s="288"/>
      <c r="UMP185" s="288"/>
      <c r="UMQ185" s="288"/>
      <c r="UMR185" s="213"/>
      <c r="UMS185" s="288"/>
      <c r="UMU185" s="289"/>
      <c r="UMV185" s="289"/>
      <c r="UMW185" s="289"/>
      <c r="UMX185" s="289"/>
      <c r="UMY185" s="288"/>
      <c r="UMZ185" s="288"/>
      <c r="UNA185" s="288"/>
      <c r="UNB185" s="288"/>
      <c r="UNC185" s="288"/>
      <c r="UND185" s="288"/>
      <c r="UNE185" s="288"/>
      <c r="UNF185" s="288"/>
      <c r="UNG185" s="288"/>
      <c r="UNH185" s="288"/>
      <c r="UNI185" s="288"/>
      <c r="UNJ185" s="288"/>
      <c r="UNK185" s="213"/>
      <c r="UNL185" s="288"/>
      <c r="UNN185" s="289"/>
      <c r="UNO185" s="289"/>
      <c r="UNP185" s="289"/>
      <c r="UNQ185" s="289"/>
      <c r="UNR185" s="288"/>
      <c r="UNS185" s="288"/>
      <c r="UNT185" s="288"/>
      <c r="UNU185" s="288"/>
      <c r="UNV185" s="288"/>
      <c r="UNW185" s="288"/>
      <c r="UNX185" s="288"/>
      <c r="UNY185" s="288"/>
      <c r="UNZ185" s="288"/>
      <c r="UOA185" s="288"/>
      <c r="UOB185" s="288"/>
      <c r="UOC185" s="288"/>
      <c r="UOD185" s="213"/>
      <c r="UOE185" s="288"/>
      <c r="UOG185" s="289"/>
      <c r="UOH185" s="289"/>
      <c r="UOI185" s="289"/>
      <c r="UOJ185" s="289"/>
      <c r="UOK185" s="288"/>
      <c r="UOL185" s="288"/>
      <c r="UOM185" s="288"/>
      <c r="UON185" s="288"/>
      <c r="UOO185" s="288"/>
      <c r="UOP185" s="288"/>
      <c r="UOQ185" s="288"/>
      <c r="UOR185" s="288"/>
      <c r="UOS185" s="288"/>
      <c r="UOT185" s="288"/>
      <c r="UOU185" s="288"/>
      <c r="UOV185" s="288"/>
      <c r="UOW185" s="213"/>
      <c r="UOX185" s="288"/>
      <c r="UOZ185" s="289"/>
      <c r="UPA185" s="289"/>
      <c r="UPB185" s="289"/>
      <c r="UPC185" s="289"/>
      <c r="UPD185" s="288"/>
      <c r="UPE185" s="288"/>
      <c r="UPF185" s="288"/>
      <c r="UPG185" s="288"/>
      <c r="UPH185" s="288"/>
      <c r="UPI185" s="288"/>
      <c r="UPJ185" s="288"/>
      <c r="UPK185" s="288"/>
      <c r="UPL185" s="288"/>
      <c r="UPM185" s="288"/>
      <c r="UPN185" s="288"/>
      <c r="UPO185" s="288"/>
      <c r="UPP185" s="213"/>
      <c r="UPQ185" s="288"/>
      <c r="UPS185" s="289"/>
      <c r="UPT185" s="289"/>
      <c r="UPU185" s="289"/>
      <c r="UPV185" s="289"/>
      <c r="UPW185" s="288"/>
      <c r="UPX185" s="288"/>
      <c r="UPY185" s="288"/>
      <c r="UPZ185" s="288"/>
      <c r="UQA185" s="288"/>
      <c r="UQB185" s="288"/>
      <c r="UQC185" s="288"/>
      <c r="UQD185" s="288"/>
      <c r="UQE185" s="288"/>
      <c r="UQF185" s="288"/>
      <c r="UQG185" s="288"/>
      <c r="UQH185" s="288"/>
      <c r="UQI185" s="213"/>
      <c r="UQJ185" s="288"/>
      <c r="UQL185" s="289"/>
      <c r="UQM185" s="289"/>
      <c r="UQN185" s="289"/>
      <c r="UQO185" s="289"/>
      <c r="UQP185" s="288"/>
      <c r="UQQ185" s="288"/>
      <c r="UQR185" s="288"/>
      <c r="UQS185" s="288"/>
      <c r="UQT185" s="288"/>
      <c r="UQU185" s="288"/>
      <c r="UQV185" s="288"/>
      <c r="UQW185" s="288"/>
      <c r="UQX185" s="288"/>
      <c r="UQY185" s="288"/>
      <c r="UQZ185" s="288"/>
      <c r="URA185" s="288"/>
      <c r="URB185" s="213"/>
      <c r="URC185" s="288"/>
      <c r="URE185" s="289"/>
      <c r="URF185" s="289"/>
      <c r="URG185" s="289"/>
      <c r="URH185" s="289"/>
      <c r="URI185" s="288"/>
      <c r="URJ185" s="288"/>
      <c r="URK185" s="288"/>
      <c r="URL185" s="288"/>
      <c r="URM185" s="288"/>
      <c r="URN185" s="288"/>
      <c r="URO185" s="288"/>
      <c r="URP185" s="288"/>
      <c r="URQ185" s="288"/>
      <c r="URR185" s="288"/>
      <c r="URS185" s="288"/>
      <c r="URT185" s="288"/>
      <c r="URU185" s="213"/>
      <c r="URV185" s="288"/>
      <c r="URX185" s="289"/>
      <c r="URY185" s="289"/>
      <c r="URZ185" s="289"/>
      <c r="USA185" s="289"/>
      <c r="USB185" s="288"/>
      <c r="USC185" s="288"/>
      <c r="USD185" s="288"/>
      <c r="USE185" s="288"/>
      <c r="USF185" s="288"/>
      <c r="USG185" s="288"/>
      <c r="USH185" s="288"/>
      <c r="USI185" s="288"/>
      <c r="USJ185" s="288"/>
      <c r="USK185" s="288"/>
      <c r="USL185" s="288"/>
      <c r="USM185" s="288"/>
      <c r="USN185" s="213"/>
      <c r="USO185" s="288"/>
      <c r="USQ185" s="289"/>
      <c r="USR185" s="289"/>
      <c r="USS185" s="289"/>
      <c r="UST185" s="289"/>
      <c r="USU185" s="288"/>
      <c r="USV185" s="288"/>
      <c r="USW185" s="288"/>
      <c r="USX185" s="288"/>
      <c r="USY185" s="288"/>
      <c r="USZ185" s="288"/>
      <c r="UTA185" s="288"/>
      <c r="UTB185" s="288"/>
      <c r="UTC185" s="288"/>
      <c r="UTD185" s="288"/>
      <c r="UTE185" s="288"/>
      <c r="UTF185" s="288"/>
      <c r="UTG185" s="213"/>
      <c r="UTH185" s="288"/>
      <c r="UTJ185" s="289"/>
      <c r="UTK185" s="289"/>
      <c r="UTL185" s="289"/>
      <c r="UTM185" s="289"/>
      <c r="UTN185" s="288"/>
      <c r="UTO185" s="288"/>
      <c r="UTP185" s="288"/>
      <c r="UTQ185" s="288"/>
      <c r="UTR185" s="288"/>
      <c r="UTS185" s="288"/>
      <c r="UTT185" s="288"/>
      <c r="UTU185" s="288"/>
      <c r="UTV185" s="288"/>
      <c r="UTW185" s="288"/>
      <c r="UTX185" s="288"/>
      <c r="UTY185" s="288"/>
      <c r="UTZ185" s="213"/>
      <c r="UUA185" s="288"/>
      <c r="UUC185" s="289"/>
      <c r="UUD185" s="289"/>
      <c r="UUE185" s="289"/>
      <c r="UUF185" s="289"/>
      <c r="UUG185" s="288"/>
      <c r="UUH185" s="288"/>
      <c r="UUI185" s="288"/>
      <c r="UUJ185" s="288"/>
      <c r="UUK185" s="288"/>
      <c r="UUL185" s="288"/>
      <c r="UUM185" s="288"/>
      <c r="UUN185" s="288"/>
      <c r="UUO185" s="288"/>
      <c r="UUP185" s="288"/>
      <c r="UUQ185" s="288"/>
      <c r="UUR185" s="288"/>
      <c r="UUS185" s="213"/>
      <c r="UUT185" s="288"/>
      <c r="UUV185" s="289"/>
      <c r="UUW185" s="289"/>
      <c r="UUX185" s="289"/>
      <c r="UUY185" s="289"/>
      <c r="UUZ185" s="288"/>
      <c r="UVA185" s="288"/>
      <c r="UVB185" s="288"/>
      <c r="UVC185" s="288"/>
      <c r="UVD185" s="288"/>
      <c r="UVE185" s="288"/>
      <c r="UVF185" s="288"/>
      <c r="UVG185" s="288"/>
      <c r="UVH185" s="288"/>
      <c r="UVI185" s="288"/>
      <c r="UVJ185" s="288"/>
      <c r="UVK185" s="288"/>
      <c r="UVL185" s="213"/>
      <c r="UVM185" s="288"/>
      <c r="UVO185" s="289"/>
      <c r="UVP185" s="289"/>
      <c r="UVQ185" s="289"/>
      <c r="UVR185" s="289"/>
      <c r="UVS185" s="288"/>
      <c r="UVT185" s="288"/>
      <c r="UVU185" s="288"/>
      <c r="UVV185" s="288"/>
      <c r="UVW185" s="288"/>
      <c r="UVX185" s="288"/>
      <c r="UVY185" s="288"/>
      <c r="UVZ185" s="288"/>
      <c r="UWA185" s="288"/>
      <c r="UWB185" s="288"/>
      <c r="UWC185" s="288"/>
      <c r="UWD185" s="288"/>
      <c r="UWE185" s="213"/>
      <c r="UWF185" s="288"/>
      <c r="UWH185" s="289"/>
      <c r="UWI185" s="289"/>
      <c r="UWJ185" s="289"/>
      <c r="UWK185" s="289"/>
      <c r="UWL185" s="288"/>
      <c r="UWM185" s="288"/>
      <c r="UWN185" s="288"/>
      <c r="UWO185" s="288"/>
      <c r="UWP185" s="288"/>
      <c r="UWQ185" s="288"/>
      <c r="UWR185" s="288"/>
      <c r="UWS185" s="288"/>
      <c r="UWT185" s="288"/>
      <c r="UWU185" s="288"/>
      <c r="UWV185" s="288"/>
      <c r="UWW185" s="288"/>
      <c r="UWX185" s="213"/>
      <c r="UWY185" s="288"/>
      <c r="UXA185" s="289"/>
      <c r="UXB185" s="289"/>
      <c r="UXC185" s="289"/>
      <c r="UXD185" s="289"/>
      <c r="UXE185" s="288"/>
      <c r="UXF185" s="288"/>
      <c r="UXG185" s="288"/>
      <c r="UXH185" s="288"/>
      <c r="UXI185" s="288"/>
      <c r="UXJ185" s="288"/>
      <c r="UXK185" s="288"/>
      <c r="UXL185" s="288"/>
      <c r="UXM185" s="288"/>
      <c r="UXN185" s="288"/>
      <c r="UXO185" s="288"/>
      <c r="UXP185" s="288"/>
      <c r="UXQ185" s="213"/>
      <c r="UXR185" s="288"/>
      <c r="UXT185" s="289"/>
      <c r="UXU185" s="289"/>
      <c r="UXV185" s="289"/>
      <c r="UXW185" s="289"/>
      <c r="UXX185" s="288"/>
      <c r="UXY185" s="288"/>
      <c r="UXZ185" s="288"/>
      <c r="UYA185" s="288"/>
      <c r="UYB185" s="288"/>
      <c r="UYC185" s="288"/>
      <c r="UYD185" s="288"/>
      <c r="UYE185" s="288"/>
      <c r="UYF185" s="288"/>
      <c r="UYG185" s="288"/>
      <c r="UYH185" s="288"/>
      <c r="UYI185" s="288"/>
      <c r="UYJ185" s="213"/>
      <c r="UYK185" s="288"/>
      <c r="UYM185" s="289"/>
      <c r="UYN185" s="289"/>
      <c r="UYO185" s="289"/>
      <c r="UYP185" s="289"/>
      <c r="UYQ185" s="288"/>
      <c r="UYR185" s="288"/>
      <c r="UYS185" s="288"/>
      <c r="UYT185" s="288"/>
      <c r="UYU185" s="288"/>
      <c r="UYV185" s="288"/>
      <c r="UYW185" s="288"/>
      <c r="UYX185" s="288"/>
      <c r="UYY185" s="288"/>
      <c r="UYZ185" s="288"/>
      <c r="UZA185" s="288"/>
      <c r="UZB185" s="288"/>
      <c r="UZC185" s="213"/>
      <c r="UZD185" s="288"/>
      <c r="UZF185" s="289"/>
      <c r="UZG185" s="289"/>
      <c r="UZH185" s="289"/>
      <c r="UZI185" s="289"/>
      <c r="UZJ185" s="288"/>
      <c r="UZK185" s="288"/>
      <c r="UZL185" s="288"/>
      <c r="UZM185" s="288"/>
      <c r="UZN185" s="288"/>
      <c r="UZO185" s="288"/>
      <c r="UZP185" s="288"/>
      <c r="UZQ185" s="288"/>
      <c r="UZR185" s="288"/>
      <c r="UZS185" s="288"/>
      <c r="UZT185" s="288"/>
      <c r="UZU185" s="288"/>
      <c r="UZV185" s="213"/>
      <c r="UZW185" s="288"/>
      <c r="UZY185" s="289"/>
      <c r="UZZ185" s="289"/>
      <c r="VAA185" s="289"/>
      <c r="VAB185" s="289"/>
      <c r="VAC185" s="288"/>
      <c r="VAD185" s="288"/>
      <c r="VAE185" s="288"/>
      <c r="VAF185" s="288"/>
      <c r="VAG185" s="288"/>
      <c r="VAH185" s="288"/>
      <c r="VAI185" s="288"/>
      <c r="VAJ185" s="288"/>
      <c r="VAK185" s="288"/>
      <c r="VAL185" s="288"/>
      <c r="VAM185" s="288"/>
      <c r="VAN185" s="288"/>
      <c r="VAO185" s="213"/>
      <c r="VAP185" s="288"/>
      <c r="VAR185" s="289"/>
      <c r="VAS185" s="289"/>
      <c r="VAT185" s="289"/>
      <c r="VAU185" s="289"/>
      <c r="VAV185" s="288"/>
      <c r="VAW185" s="288"/>
      <c r="VAX185" s="288"/>
      <c r="VAY185" s="288"/>
      <c r="VAZ185" s="288"/>
      <c r="VBA185" s="288"/>
      <c r="VBB185" s="288"/>
      <c r="VBC185" s="288"/>
      <c r="VBD185" s="288"/>
      <c r="VBE185" s="288"/>
      <c r="VBF185" s="288"/>
      <c r="VBG185" s="288"/>
      <c r="VBH185" s="213"/>
      <c r="VBI185" s="288"/>
      <c r="VBK185" s="289"/>
      <c r="VBL185" s="289"/>
      <c r="VBM185" s="289"/>
      <c r="VBN185" s="289"/>
      <c r="VBO185" s="288"/>
      <c r="VBP185" s="288"/>
      <c r="VBQ185" s="288"/>
      <c r="VBR185" s="288"/>
      <c r="VBS185" s="288"/>
      <c r="VBT185" s="288"/>
      <c r="VBU185" s="288"/>
      <c r="VBV185" s="288"/>
      <c r="VBW185" s="288"/>
      <c r="VBX185" s="288"/>
      <c r="VBY185" s="288"/>
      <c r="VBZ185" s="288"/>
      <c r="VCA185" s="213"/>
      <c r="VCB185" s="288"/>
      <c r="VCD185" s="289"/>
      <c r="VCE185" s="289"/>
      <c r="VCF185" s="289"/>
      <c r="VCG185" s="289"/>
      <c r="VCH185" s="288"/>
      <c r="VCI185" s="288"/>
      <c r="VCJ185" s="288"/>
      <c r="VCK185" s="288"/>
      <c r="VCL185" s="288"/>
      <c r="VCM185" s="288"/>
      <c r="VCN185" s="288"/>
      <c r="VCO185" s="288"/>
      <c r="VCP185" s="288"/>
      <c r="VCQ185" s="288"/>
      <c r="VCR185" s="288"/>
      <c r="VCS185" s="288"/>
      <c r="VCT185" s="213"/>
      <c r="VCU185" s="288"/>
      <c r="VCW185" s="289"/>
      <c r="VCX185" s="289"/>
      <c r="VCY185" s="289"/>
      <c r="VCZ185" s="289"/>
      <c r="VDA185" s="288"/>
      <c r="VDB185" s="288"/>
      <c r="VDC185" s="288"/>
      <c r="VDD185" s="288"/>
      <c r="VDE185" s="288"/>
      <c r="VDF185" s="288"/>
      <c r="VDG185" s="288"/>
      <c r="VDH185" s="288"/>
      <c r="VDI185" s="288"/>
      <c r="VDJ185" s="288"/>
      <c r="VDK185" s="288"/>
      <c r="VDL185" s="288"/>
      <c r="VDM185" s="213"/>
      <c r="VDN185" s="288"/>
      <c r="VDP185" s="289"/>
      <c r="VDQ185" s="289"/>
      <c r="VDR185" s="289"/>
      <c r="VDS185" s="289"/>
      <c r="VDT185" s="288"/>
      <c r="VDU185" s="288"/>
      <c r="VDV185" s="288"/>
      <c r="VDW185" s="288"/>
      <c r="VDX185" s="288"/>
      <c r="VDY185" s="288"/>
      <c r="VDZ185" s="288"/>
      <c r="VEA185" s="288"/>
      <c r="VEB185" s="288"/>
      <c r="VEC185" s="288"/>
      <c r="VED185" s="288"/>
      <c r="VEE185" s="288"/>
      <c r="VEF185" s="213"/>
      <c r="VEG185" s="288"/>
      <c r="VEI185" s="289"/>
      <c r="VEJ185" s="289"/>
      <c r="VEK185" s="289"/>
      <c r="VEL185" s="289"/>
      <c r="VEM185" s="288"/>
      <c r="VEN185" s="288"/>
      <c r="VEO185" s="288"/>
      <c r="VEP185" s="288"/>
      <c r="VEQ185" s="288"/>
      <c r="VER185" s="288"/>
      <c r="VES185" s="288"/>
      <c r="VET185" s="288"/>
      <c r="VEU185" s="288"/>
      <c r="VEV185" s="288"/>
      <c r="VEW185" s="288"/>
      <c r="VEX185" s="288"/>
      <c r="VEY185" s="213"/>
      <c r="VEZ185" s="288"/>
      <c r="VFB185" s="289"/>
      <c r="VFC185" s="289"/>
      <c r="VFD185" s="289"/>
      <c r="VFE185" s="289"/>
      <c r="VFF185" s="288"/>
      <c r="VFG185" s="288"/>
      <c r="VFH185" s="288"/>
      <c r="VFI185" s="288"/>
      <c r="VFJ185" s="288"/>
      <c r="VFK185" s="288"/>
      <c r="VFL185" s="288"/>
      <c r="VFM185" s="288"/>
      <c r="VFN185" s="288"/>
      <c r="VFO185" s="288"/>
      <c r="VFP185" s="288"/>
      <c r="VFQ185" s="288"/>
      <c r="VFR185" s="213"/>
      <c r="VFS185" s="288"/>
      <c r="VFU185" s="289"/>
      <c r="VFV185" s="289"/>
      <c r="VFW185" s="289"/>
      <c r="VFX185" s="289"/>
      <c r="VFY185" s="288"/>
      <c r="VFZ185" s="288"/>
      <c r="VGA185" s="288"/>
      <c r="VGB185" s="288"/>
      <c r="VGC185" s="288"/>
      <c r="VGD185" s="288"/>
      <c r="VGE185" s="288"/>
      <c r="VGF185" s="288"/>
      <c r="VGG185" s="288"/>
      <c r="VGH185" s="288"/>
      <c r="VGI185" s="288"/>
      <c r="VGJ185" s="288"/>
      <c r="VGK185" s="213"/>
      <c r="VGL185" s="288"/>
      <c r="VGN185" s="289"/>
      <c r="VGO185" s="289"/>
      <c r="VGP185" s="289"/>
      <c r="VGQ185" s="289"/>
      <c r="VGR185" s="288"/>
      <c r="VGS185" s="288"/>
      <c r="VGT185" s="288"/>
      <c r="VGU185" s="288"/>
      <c r="VGV185" s="288"/>
      <c r="VGW185" s="288"/>
      <c r="VGX185" s="288"/>
      <c r="VGY185" s="288"/>
      <c r="VGZ185" s="288"/>
      <c r="VHA185" s="288"/>
      <c r="VHB185" s="288"/>
      <c r="VHC185" s="288"/>
      <c r="VHD185" s="213"/>
      <c r="VHE185" s="288"/>
      <c r="VHG185" s="289"/>
      <c r="VHH185" s="289"/>
      <c r="VHI185" s="289"/>
      <c r="VHJ185" s="289"/>
      <c r="VHK185" s="288"/>
      <c r="VHL185" s="288"/>
      <c r="VHM185" s="288"/>
      <c r="VHN185" s="288"/>
      <c r="VHO185" s="288"/>
      <c r="VHP185" s="288"/>
      <c r="VHQ185" s="288"/>
      <c r="VHR185" s="288"/>
      <c r="VHS185" s="288"/>
      <c r="VHT185" s="288"/>
      <c r="VHU185" s="288"/>
      <c r="VHV185" s="288"/>
      <c r="VHW185" s="213"/>
      <c r="VHX185" s="288"/>
      <c r="VHZ185" s="289"/>
      <c r="VIA185" s="289"/>
      <c r="VIB185" s="289"/>
      <c r="VIC185" s="289"/>
      <c r="VID185" s="288"/>
      <c r="VIE185" s="288"/>
      <c r="VIF185" s="288"/>
      <c r="VIG185" s="288"/>
      <c r="VIH185" s="288"/>
      <c r="VII185" s="288"/>
      <c r="VIJ185" s="288"/>
      <c r="VIK185" s="288"/>
      <c r="VIL185" s="288"/>
      <c r="VIM185" s="288"/>
      <c r="VIN185" s="288"/>
      <c r="VIO185" s="288"/>
      <c r="VIP185" s="213"/>
      <c r="VIQ185" s="288"/>
      <c r="VIS185" s="289"/>
      <c r="VIT185" s="289"/>
      <c r="VIU185" s="289"/>
      <c r="VIV185" s="289"/>
      <c r="VIW185" s="288"/>
      <c r="VIX185" s="288"/>
      <c r="VIY185" s="288"/>
      <c r="VIZ185" s="288"/>
      <c r="VJA185" s="288"/>
      <c r="VJB185" s="288"/>
      <c r="VJC185" s="288"/>
      <c r="VJD185" s="288"/>
      <c r="VJE185" s="288"/>
      <c r="VJF185" s="288"/>
      <c r="VJG185" s="288"/>
      <c r="VJH185" s="288"/>
      <c r="VJI185" s="213"/>
      <c r="VJJ185" s="288"/>
      <c r="VJL185" s="289"/>
      <c r="VJM185" s="289"/>
      <c r="VJN185" s="289"/>
      <c r="VJO185" s="289"/>
      <c r="VJP185" s="288"/>
      <c r="VJQ185" s="288"/>
      <c r="VJR185" s="288"/>
      <c r="VJS185" s="288"/>
      <c r="VJT185" s="288"/>
      <c r="VJU185" s="288"/>
      <c r="VJV185" s="288"/>
      <c r="VJW185" s="288"/>
      <c r="VJX185" s="288"/>
      <c r="VJY185" s="288"/>
      <c r="VJZ185" s="288"/>
      <c r="VKA185" s="288"/>
      <c r="VKB185" s="213"/>
      <c r="VKC185" s="288"/>
      <c r="VKE185" s="289"/>
      <c r="VKF185" s="289"/>
      <c r="VKG185" s="289"/>
      <c r="VKH185" s="289"/>
      <c r="VKI185" s="288"/>
      <c r="VKJ185" s="288"/>
      <c r="VKK185" s="288"/>
      <c r="VKL185" s="288"/>
      <c r="VKM185" s="288"/>
      <c r="VKN185" s="288"/>
      <c r="VKO185" s="288"/>
      <c r="VKP185" s="288"/>
      <c r="VKQ185" s="288"/>
      <c r="VKR185" s="288"/>
      <c r="VKS185" s="288"/>
      <c r="VKT185" s="288"/>
      <c r="VKU185" s="213"/>
      <c r="VKV185" s="288"/>
      <c r="VKX185" s="289"/>
      <c r="VKY185" s="289"/>
      <c r="VKZ185" s="289"/>
      <c r="VLA185" s="289"/>
      <c r="VLB185" s="288"/>
      <c r="VLC185" s="288"/>
      <c r="VLD185" s="288"/>
      <c r="VLE185" s="288"/>
      <c r="VLF185" s="288"/>
      <c r="VLG185" s="288"/>
      <c r="VLH185" s="288"/>
      <c r="VLI185" s="288"/>
      <c r="VLJ185" s="288"/>
      <c r="VLK185" s="288"/>
      <c r="VLL185" s="288"/>
      <c r="VLM185" s="288"/>
      <c r="VLN185" s="213"/>
      <c r="VLO185" s="288"/>
      <c r="VLQ185" s="289"/>
      <c r="VLR185" s="289"/>
      <c r="VLS185" s="289"/>
      <c r="VLT185" s="289"/>
      <c r="VLU185" s="288"/>
      <c r="VLV185" s="288"/>
      <c r="VLW185" s="288"/>
      <c r="VLX185" s="288"/>
      <c r="VLY185" s="288"/>
      <c r="VLZ185" s="288"/>
      <c r="VMA185" s="288"/>
      <c r="VMB185" s="288"/>
      <c r="VMC185" s="288"/>
      <c r="VMD185" s="288"/>
      <c r="VME185" s="288"/>
      <c r="VMF185" s="288"/>
      <c r="VMG185" s="213"/>
      <c r="VMH185" s="288"/>
      <c r="VMJ185" s="289"/>
      <c r="VMK185" s="289"/>
      <c r="VML185" s="289"/>
      <c r="VMM185" s="289"/>
      <c r="VMN185" s="288"/>
      <c r="VMO185" s="288"/>
      <c r="VMP185" s="288"/>
      <c r="VMQ185" s="288"/>
      <c r="VMR185" s="288"/>
      <c r="VMS185" s="288"/>
      <c r="VMT185" s="288"/>
      <c r="VMU185" s="288"/>
      <c r="VMV185" s="288"/>
      <c r="VMW185" s="288"/>
      <c r="VMX185" s="288"/>
      <c r="VMY185" s="288"/>
      <c r="VMZ185" s="213"/>
      <c r="VNA185" s="288"/>
      <c r="VNC185" s="289"/>
      <c r="VND185" s="289"/>
      <c r="VNE185" s="289"/>
      <c r="VNF185" s="289"/>
      <c r="VNG185" s="288"/>
      <c r="VNH185" s="288"/>
      <c r="VNI185" s="288"/>
      <c r="VNJ185" s="288"/>
      <c r="VNK185" s="288"/>
      <c r="VNL185" s="288"/>
      <c r="VNM185" s="288"/>
      <c r="VNN185" s="288"/>
      <c r="VNO185" s="288"/>
      <c r="VNP185" s="288"/>
      <c r="VNQ185" s="288"/>
      <c r="VNR185" s="288"/>
      <c r="VNS185" s="213"/>
      <c r="VNT185" s="288"/>
      <c r="VNV185" s="289"/>
      <c r="VNW185" s="289"/>
      <c r="VNX185" s="289"/>
      <c r="VNY185" s="289"/>
      <c r="VNZ185" s="288"/>
      <c r="VOA185" s="288"/>
      <c r="VOB185" s="288"/>
      <c r="VOC185" s="288"/>
      <c r="VOD185" s="288"/>
      <c r="VOE185" s="288"/>
      <c r="VOF185" s="288"/>
      <c r="VOG185" s="288"/>
      <c r="VOH185" s="288"/>
      <c r="VOI185" s="288"/>
      <c r="VOJ185" s="288"/>
      <c r="VOK185" s="288"/>
      <c r="VOL185" s="213"/>
      <c r="VOM185" s="288"/>
      <c r="VOO185" s="289"/>
      <c r="VOP185" s="289"/>
      <c r="VOQ185" s="289"/>
      <c r="VOR185" s="289"/>
      <c r="VOS185" s="288"/>
      <c r="VOT185" s="288"/>
      <c r="VOU185" s="288"/>
      <c r="VOV185" s="288"/>
      <c r="VOW185" s="288"/>
      <c r="VOX185" s="288"/>
      <c r="VOY185" s="288"/>
      <c r="VOZ185" s="288"/>
      <c r="VPA185" s="288"/>
      <c r="VPB185" s="288"/>
      <c r="VPC185" s="288"/>
      <c r="VPD185" s="288"/>
      <c r="VPE185" s="213"/>
      <c r="VPF185" s="288"/>
      <c r="VPH185" s="289"/>
      <c r="VPI185" s="289"/>
      <c r="VPJ185" s="289"/>
      <c r="VPK185" s="289"/>
      <c r="VPL185" s="288"/>
      <c r="VPM185" s="288"/>
      <c r="VPN185" s="288"/>
      <c r="VPO185" s="288"/>
      <c r="VPP185" s="288"/>
      <c r="VPQ185" s="288"/>
      <c r="VPR185" s="288"/>
      <c r="VPS185" s="288"/>
      <c r="VPT185" s="288"/>
      <c r="VPU185" s="288"/>
      <c r="VPV185" s="288"/>
      <c r="VPW185" s="288"/>
      <c r="VPX185" s="213"/>
      <c r="VPY185" s="288"/>
      <c r="VQA185" s="289"/>
      <c r="VQB185" s="289"/>
      <c r="VQC185" s="289"/>
      <c r="VQD185" s="289"/>
      <c r="VQE185" s="288"/>
      <c r="VQF185" s="288"/>
      <c r="VQG185" s="288"/>
      <c r="VQH185" s="288"/>
      <c r="VQI185" s="288"/>
      <c r="VQJ185" s="288"/>
      <c r="VQK185" s="288"/>
      <c r="VQL185" s="288"/>
      <c r="VQM185" s="288"/>
      <c r="VQN185" s="288"/>
      <c r="VQO185" s="288"/>
      <c r="VQP185" s="288"/>
      <c r="VQQ185" s="213"/>
      <c r="VQR185" s="288"/>
      <c r="VQT185" s="289"/>
      <c r="VQU185" s="289"/>
      <c r="VQV185" s="289"/>
      <c r="VQW185" s="289"/>
      <c r="VQX185" s="288"/>
      <c r="VQY185" s="288"/>
      <c r="VQZ185" s="288"/>
      <c r="VRA185" s="288"/>
      <c r="VRB185" s="288"/>
      <c r="VRC185" s="288"/>
      <c r="VRD185" s="288"/>
      <c r="VRE185" s="288"/>
      <c r="VRF185" s="288"/>
      <c r="VRG185" s="288"/>
      <c r="VRH185" s="288"/>
      <c r="VRI185" s="288"/>
      <c r="VRJ185" s="213"/>
      <c r="VRK185" s="288"/>
      <c r="VRM185" s="289"/>
      <c r="VRN185" s="289"/>
      <c r="VRO185" s="289"/>
      <c r="VRP185" s="289"/>
      <c r="VRQ185" s="288"/>
      <c r="VRR185" s="288"/>
      <c r="VRS185" s="288"/>
      <c r="VRT185" s="288"/>
      <c r="VRU185" s="288"/>
      <c r="VRV185" s="288"/>
      <c r="VRW185" s="288"/>
      <c r="VRX185" s="288"/>
      <c r="VRY185" s="288"/>
      <c r="VRZ185" s="288"/>
      <c r="VSA185" s="288"/>
      <c r="VSB185" s="288"/>
      <c r="VSC185" s="213"/>
      <c r="VSD185" s="288"/>
      <c r="VSF185" s="289"/>
      <c r="VSG185" s="289"/>
      <c r="VSH185" s="289"/>
      <c r="VSI185" s="289"/>
      <c r="VSJ185" s="288"/>
      <c r="VSK185" s="288"/>
      <c r="VSL185" s="288"/>
      <c r="VSM185" s="288"/>
      <c r="VSN185" s="288"/>
      <c r="VSO185" s="288"/>
      <c r="VSP185" s="288"/>
      <c r="VSQ185" s="288"/>
      <c r="VSR185" s="288"/>
      <c r="VSS185" s="288"/>
      <c r="VST185" s="288"/>
      <c r="VSU185" s="288"/>
      <c r="VSV185" s="213"/>
      <c r="VSW185" s="288"/>
      <c r="VSY185" s="289"/>
      <c r="VSZ185" s="289"/>
      <c r="VTA185" s="289"/>
      <c r="VTB185" s="289"/>
      <c r="VTC185" s="288"/>
      <c r="VTD185" s="288"/>
      <c r="VTE185" s="288"/>
      <c r="VTF185" s="288"/>
      <c r="VTG185" s="288"/>
      <c r="VTH185" s="288"/>
      <c r="VTI185" s="288"/>
      <c r="VTJ185" s="288"/>
      <c r="VTK185" s="288"/>
      <c r="VTL185" s="288"/>
      <c r="VTM185" s="288"/>
      <c r="VTN185" s="288"/>
      <c r="VTO185" s="213"/>
      <c r="VTP185" s="288"/>
      <c r="VTR185" s="289"/>
      <c r="VTS185" s="289"/>
      <c r="VTT185" s="289"/>
      <c r="VTU185" s="289"/>
      <c r="VTV185" s="288"/>
      <c r="VTW185" s="288"/>
      <c r="VTX185" s="288"/>
      <c r="VTY185" s="288"/>
      <c r="VTZ185" s="288"/>
      <c r="VUA185" s="288"/>
      <c r="VUB185" s="288"/>
      <c r="VUC185" s="288"/>
      <c r="VUD185" s="288"/>
      <c r="VUE185" s="288"/>
      <c r="VUF185" s="288"/>
      <c r="VUG185" s="288"/>
      <c r="VUH185" s="213"/>
      <c r="VUI185" s="288"/>
      <c r="VUK185" s="289"/>
      <c r="VUL185" s="289"/>
      <c r="VUM185" s="289"/>
      <c r="VUN185" s="289"/>
      <c r="VUO185" s="288"/>
      <c r="VUP185" s="288"/>
      <c r="VUQ185" s="288"/>
      <c r="VUR185" s="288"/>
      <c r="VUS185" s="288"/>
      <c r="VUT185" s="288"/>
      <c r="VUU185" s="288"/>
      <c r="VUV185" s="288"/>
      <c r="VUW185" s="288"/>
      <c r="VUX185" s="288"/>
      <c r="VUY185" s="288"/>
      <c r="VUZ185" s="288"/>
      <c r="VVA185" s="213"/>
      <c r="VVB185" s="288"/>
      <c r="VVD185" s="289"/>
      <c r="VVE185" s="289"/>
      <c r="VVF185" s="289"/>
      <c r="VVG185" s="289"/>
      <c r="VVH185" s="288"/>
      <c r="VVI185" s="288"/>
      <c r="VVJ185" s="288"/>
      <c r="VVK185" s="288"/>
      <c r="VVL185" s="288"/>
      <c r="VVM185" s="288"/>
      <c r="VVN185" s="288"/>
      <c r="VVO185" s="288"/>
      <c r="VVP185" s="288"/>
      <c r="VVQ185" s="288"/>
      <c r="VVR185" s="288"/>
      <c r="VVS185" s="288"/>
      <c r="VVT185" s="213"/>
      <c r="VVU185" s="288"/>
      <c r="VVW185" s="289"/>
      <c r="VVX185" s="289"/>
      <c r="VVY185" s="289"/>
      <c r="VVZ185" s="289"/>
      <c r="VWA185" s="288"/>
      <c r="VWB185" s="288"/>
      <c r="VWC185" s="288"/>
      <c r="VWD185" s="288"/>
      <c r="VWE185" s="288"/>
      <c r="VWF185" s="288"/>
      <c r="VWG185" s="288"/>
      <c r="VWH185" s="288"/>
      <c r="VWI185" s="288"/>
      <c r="VWJ185" s="288"/>
      <c r="VWK185" s="288"/>
      <c r="VWL185" s="288"/>
      <c r="VWM185" s="213"/>
      <c r="VWN185" s="288"/>
      <c r="VWP185" s="289"/>
      <c r="VWQ185" s="289"/>
      <c r="VWR185" s="289"/>
      <c r="VWS185" s="289"/>
      <c r="VWT185" s="288"/>
      <c r="VWU185" s="288"/>
      <c r="VWV185" s="288"/>
      <c r="VWW185" s="288"/>
      <c r="VWX185" s="288"/>
      <c r="VWY185" s="288"/>
      <c r="VWZ185" s="288"/>
      <c r="VXA185" s="288"/>
      <c r="VXB185" s="288"/>
      <c r="VXC185" s="288"/>
      <c r="VXD185" s="288"/>
      <c r="VXE185" s="288"/>
      <c r="VXF185" s="213"/>
      <c r="VXG185" s="288"/>
      <c r="VXI185" s="289"/>
      <c r="VXJ185" s="289"/>
      <c r="VXK185" s="289"/>
      <c r="VXL185" s="289"/>
      <c r="VXM185" s="288"/>
      <c r="VXN185" s="288"/>
      <c r="VXO185" s="288"/>
      <c r="VXP185" s="288"/>
      <c r="VXQ185" s="288"/>
      <c r="VXR185" s="288"/>
      <c r="VXS185" s="288"/>
      <c r="VXT185" s="288"/>
      <c r="VXU185" s="288"/>
      <c r="VXV185" s="288"/>
      <c r="VXW185" s="288"/>
      <c r="VXX185" s="288"/>
      <c r="VXY185" s="213"/>
      <c r="VXZ185" s="288"/>
      <c r="VYB185" s="289"/>
      <c r="VYC185" s="289"/>
      <c r="VYD185" s="289"/>
      <c r="VYE185" s="289"/>
      <c r="VYF185" s="288"/>
      <c r="VYG185" s="288"/>
      <c r="VYH185" s="288"/>
      <c r="VYI185" s="288"/>
      <c r="VYJ185" s="288"/>
      <c r="VYK185" s="288"/>
      <c r="VYL185" s="288"/>
      <c r="VYM185" s="288"/>
      <c r="VYN185" s="288"/>
      <c r="VYO185" s="288"/>
      <c r="VYP185" s="288"/>
      <c r="VYQ185" s="288"/>
      <c r="VYR185" s="213"/>
      <c r="VYS185" s="288"/>
      <c r="VYU185" s="289"/>
      <c r="VYV185" s="289"/>
      <c r="VYW185" s="289"/>
      <c r="VYX185" s="289"/>
      <c r="VYY185" s="288"/>
      <c r="VYZ185" s="288"/>
      <c r="VZA185" s="288"/>
      <c r="VZB185" s="288"/>
      <c r="VZC185" s="288"/>
      <c r="VZD185" s="288"/>
      <c r="VZE185" s="288"/>
      <c r="VZF185" s="288"/>
      <c r="VZG185" s="288"/>
      <c r="VZH185" s="288"/>
      <c r="VZI185" s="288"/>
      <c r="VZJ185" s="288"/>
      <c r="VZK185" s="213"/>
      <c r="VZL185" s="288"/>
      <c r="VZN185" s="289"/>
      <c r="VZO185" s="289"/>
      <c r="VZP185" s="289"/>
      <c r="VZQ185" s="289"/>
      <c r="VZR185" s="288"/>
      <c r="VZS185" s="288"/>
      <c r="VZT185" s="288"/>
      <c r="VZU185" s="288"/>
      <c r="VZV185" s="288"/>
      <c r="VZW185" s="288"/>
      <c r="VZX185" s="288"/>
      <c r="VZY185" s="288"/>
      <c r="VZZ185" s="288"/>
      <c r="WAA185" s="288"/>
      <c r="WAB185" s="288"/>
      <c r="WAC185" s="288"/>
      <c r="WAD185" s="213"/>
      <c r="WAE185" s="288"/>
      <c r="WAG185" s="289"/>
      <c r="WAH185" s="289"/>
      <c r="WAI185" s="289"/>
      <c r="WAJ185" s="289"/>
      <c r="WAK185" s="288"/>
      <c r="WAL185" s="288"/>
      <c r="WAM185" s="288"/>
      <c r="WAN185" s="288"/>
      <c r="WAO185" s="288"/>
      <c r="WAP185" s="288"/>
      <c r="WAQ185" s="288"/>
      <c r="WAR185" s="288"/>
      <c r="WAS185" s="288"/>
      <c r="WAT185" s="288"/>
      <c r="WAU185" s="288"/>
      <c r="WAV185" s="288"/>
      <c r="WAW185" s="213"/>
      <c r="WAX185" s="288"/>
      <c r="WAZ185" s="289"/>
      <c r="WBA185" s="289"/>
      <c r="WBB185" s="289"/>
      <c r="WBC185" s="289"/>
      <c r="WBD185" s="288"/>
      <c r="WBE185" s="288"/>
      <c r="WBF185" s="288"/>
      <c r="WBG185" s="288"/>
      <c r="WBH185" s="288"/>
      <c r="WBI185" s="288"/>
      <c r="WBJ185" s="288"/>
      <c r="WBK185" s="288"/>
      <c r="WBL185" s="288"/>
      <c r="WBM185" s="288"/>
      <c r="WBN185" s="288"/>
      <c r="WBO185" s="288"/>
      <c r="WBP185" s="213"/>
      <c r="WBQ185" s="288"/>
      <c r="WBS185" s="289"/>
      <c r="WBT185" s="289"/>
      <c r="WBU185" s="289"/>
      <c r="WBV185" s="289"/>
      <c r="WBW185" s="288"/>
      <c r="WBX185" s="288"/>
      <c r="WBY185" s="288"/>
      <c r="WBZ185" s="288"/>
      <c r="WCA185" s="288"/>
      <c r="WCB185" s="288"/>
      <c r="WCC185" s="288"/>
      <c r="WCD185" s="288"/>
      <c r="WCE185" s="288"/>
      <c r="WCF185" s="288"/>
      <c r="WCG185" s="288"/>
      <c r="WCH185" s="288"/>
      <c r="WCI185" s="213"/>
      <c r="WCJ185" s="288"/>
      <c r="WCL185" s="289"/>
      <c r="WCM185" s="289"/>
      <c r="WCN185" s="289"/>
      <c r="WCO185" s="289"/>
      <c r="WCP185" s="288"/>
      <c r="WCQ185" s="288"/>
      <c r="WCR185" s="288"/>
      <c r="WCS185" s="288"/>
      <c r="WCT185" s="288"/>
      <c r="WCU185" s="288"/>
      <c r="WCV185" s="288"/>
      <c r="WCW185" s="288"/>
      <c r="WCX185" s="288"/>
      <c r="WCY185" s="288"/>
      <c r="WCZ185" s="288"/>
      <c r="WDA185" s="288"/>
      <c r="WDB185" s="213"/>
      <c r="WDC185" s="288"/>
      <c r="WDE185" s="289"/>
      <c r="WDF185" s="289"/>
      <c r="WDG185" s="289"/>
      <c r="WDH185" s="289"/>
      <c r="WDI185" s="288"/>
      <c r="WDJ185" s="288"/>
      <c r="WDK185" s="288"/>
      <c r="WDL185" s="288"/>
      <c r="WDM185" s="288"/>
      <c r="WDN185" s="288"/>
      <c r="WDO185" s="288"/>
      <c r="WDP185" s="288"/>
      <c r="WDQ185" s="288"/>
      <c r="WDR185" s="288"/>
      <c r="WDS185" s="288"/>
      <c r="WDT185" s="288"/>
      <c r="WDU185" s="213"/>
      <c r="WDV185" s="288"/>
      <c r="WDX185" s="289"/>
      <c r="WDY185" s="289"/>
      <c r="WDZ185" s="289"/>
      <c r="WEA185" s="289"/>
      <c r="WEB185" s="288"/>
      <c r="WEC185" s="288"/>
      <c r="WED185" s="288"/>
      <c r="WEE185" s="288"/>
      <c r="WEF185" s="288"/>
      <c r="WEG185" s="288"/>
      <c r="WEH185" s="288"/>
      <c r="WEI185" s="288"/>
      <c r="WEJ185" s="288"/>
      <c r="WEK185" s="288"/>
      <c r="WEL185" s="288"/>
      <c r="WEM185" s="288"/>
      <c r="WEN185" s="213"/>
      <c r="WEO185" s="288"/>
      <c r="WEQ185" s="289"/>
      <c r="WER185" s="289"/>
      <c r="WES185" s="289"/>
      <c r="WET185" s="289"/>
      <c r="WEU185" s="288"/>
      <c r="WEV185" s="288"/>
      <c r="WEW185" s="288"/>
      <c r="WEX185" s="288"/>
      <c r="WEY185" s="288"/>
      <c r="WEZ185" s="288"/>
      <c r="WFA185" s="288"/>
      <c r="WFB185" s="288"/>
      <c r="WFC185" s="288"/>
      <c r="WFD185" s="288"/>
      <c r="WFE185" s="288"/>
      <c r="WFF185" s="288"/>
      <c r="WFG185" s="213"/>
      <c r="WFH185" s="288"/>
      <c r="WFJ185" s="289"/>
      <c r="WFK185" s="289"/>
      <c r="WFL185" s="289"/>
      <c r="WFM185" s="289"/>
      <c r="WFN185" s="288"/>
      <c r="WFO185" s="288"/>
      <c r="WFP185" s="288"/>
      <c r="WFQ185" s="288"/>
      <c r="WFR185" s="288"/>
      <c r="WFS185" s="288"/>
      <c r="WFT185" s="288"/>
      <c r="WFU185" s="288"/>
      <c r="WFV185" s="288"/>
      <c r="WFW185" s="288"/>
      <c r="WFX185" s="288"/>
      <c r="WFY185" s="288"/>
      <c r="WFZ185" s="213"/>
      <c r="WGA185" s="288"/>
      <c r="WGC185" s="289"/>
      <c r="WGD185" s="289"/>
      <c r="WGE185" s="289"/>
      <c r="WGF185" s="289"/>
      <c r="WGG185" s="288"/>
      <c r="WGH185" s="288"/>
      <c r="WGI185" s="288"/>
      <c r="WGJ185" s="288"/>
      <c r="WGK185" s="288"/>
      <c r="WGL185" s="288"/>
      <c r="WGM185" s="288"/>
      <c r="WGN185" s="288"/>
      <c r="WGO185" s="288"/>
      <c r="WGP185" s="288"/>
      <c r="WGQ185" s="288"/>
      <c r="WGR185" s="288"/>
      <c r="WGS185" s="213"/>
      <c r="WGT185" s="288"/>
      <c r="WGV185" s="289"/>
      <c r="WGW185" s="289"/>
      <c r="WGX185" s="289"/>
      <c r="WGY185" s="289"/>
      <c r="WGZ185" s="288"/>
      <c r="WHA185" s="288"/>
      <c r="WHB185" s="288"/>
      <c r="WHC185" s="288"/>
      <c r="WHD185" s="288"/>
      <c r="WHE185" s="288"/>
      <c r="WHF185" s="288"/>
      <c r="WHG185" s="288"/>
      <c r="WHH185" s="288"/>
      <c r="WHI185" s="288"/>
      <c r="WHJ185" s="288"/>
      <c r="WHK185" s="288"/>
      <c r="WHL185" s="213"/>
      <c r="WHM185" s="288"/>
      <c r="WHO185" s="289"/>
      <c r="WHP185" s="289"/>
      <c r="WHQ185" s="289"/>
      <c r="WHR185" s="289"/>
      <c r="WHS185" s="288"/>
      <c r="WHT185" s="288"/>
      <c r="WHU185" s="288"/>
      <c r="WHV185" s="288"/>
      <c r="WHW185" s="288"/>
      <c r="WHX185" s="288"/>
      <c r="WHY185" s="288"/>
      <c r="WHZ185" s="288"/>
      <c r="WIA185" s="288"/>
      <c r="WIB185" s="288"/>
      <c r="WIC185" s="288"/>
      <c r="WID185" s="288"/>
      <c r="WIE185" s="213"/>
      <c r="WIF185" s="288"/>
      <c r="WIH185" s="289"/>
      <c r="WII185" s="289"/>
      <c r="WIJ185" s="289"/>
      <c r="WIK185" s="289"/>
      <c r="WIL185" s="288"/>
      <c r="WIM185" s="288"/>
      <c r="WIN185" s="288"/>
      <c r="WIO185" s="288"/>
      <c r="WIP185" s="288"/>
      <c r="WIQ185" s="288"/>
      <c r="WIR185" s="288"/>
      <c r="WIS185" s="288"/>
      <c r="WIT185" s="288"/>
      <c r="WIU185" s="288"/>
      <c r="WIV185" s="288"/>
      <c r="WIW185" s="288"/>
      <c r="WIX185" s="213"/>
      <c r="WIY185" s="288"/>
      <c r="WJA185" s="289"/>
      <c r="WJB185" s="289"/>
      <c r="WJC185" s="289"/>
      <c r="WJD185" s="289"/>
      <c r="WJE185" s="288"/>
      <c r="WJF185" s="288"/>
      <c r="WJG185" s="288"/>
      <c r="WJH185" s="288"/>
      <c r="WJI185" s="288"/>
      <c r="WJJ185" s="288"/>
      <c r="WJK185" s="288"/>
      <c r="WJL185" s="288"/>
      <c r="WJM185" s="288"/>
      <c r="WJN185" s="288"/>
      <c r="WJO185" s="288"/>
      <c r="WJP185" s="288"/>
      <c r="WJQ185" s="213"/>
      <c r="WJR185" s="288"/>
      <c r="WJT185" s="289"/>
      <c r="WJU185" s="289"/>
      <c r="WJV185" s="289"/>
      <c r="WJW185" s="289"/>
      <c r="WJX185" s="288"/>
      <c r="WJY185" s="288"/>
      <c r="WJZ185" s="288"/>
      <c r="WKA185" s="288"/>
      <c r="WKB185" s="288"/>
      <c r="WKC185" s="288"/>
      <c r="WKD185" s="288"/>
      <c r="WKE185" s="288"/>
      <c r="WKF185" s="288"/>
      <c r="WKG185" s="288"/>
      <c r="WKH185" s="288"/>
      <c r="WKI185" s="288"/>
      <c r="WKJ185" s="213"/>
      <c r="WKK185" s="288"/>
      <c r="WKM185" s="289"/>
      <c r="WKN185" s="289"/>
      <c r="WKO185" s="289"/>
      <c r="WKP185" s="289"/>
      <c r="WKQ185" s="288"/>
      <c r="WKR185" s="288"/>
      <c r="WKS185" s="288"/>
      <c r="WKT185" s="288"/>
      <c r="WKU185" s="288"/>
      <c r="WKV185" s="288"/>
      <c r="WKW185" s="288"/>
      <c r="WKX185" s="288"/>
      <c r="WKY185" s="288"/>
      <c r="WKZ185" s="288"/>
      <c r="WLA185" s="288"/>
      <c r="WLB185" s="288"/>
      <c r="WLC185" s="213"/>
      <c r="WLD185" s="288"/>
      <c r="WLF185" s="289"/>
      <c r="WLG185" s="289"/>
      <c r="WLH185" s="289"/>
      <c r="WLI185" s="289"/>
      <c r="WLJ185" s="288"/>
      <c r="WLK185" s="288"/>
      <c r="WLL185" s="288"/>
      <c r="WLM185" s="288"/>
      <c r="WLN185" s="288"/>
      <c r="WLO185" s="288"/>
      <c r="WLP185" s="288"/>
      <c r="WLQ185" s="288"/>
      <c r="WLR185" s="288"/>
      <c r="WLS185" s="288"/>
      <c r="WLT185" s="288"/>
      <c r="WLU185" s="288"/>
      <c r="WLV185" s="213"/>
      <c r="WLW185" s="288"/>
      <c r="WLY185" s="289"/>
      <c r="WLZ185" s="289"/>
      <c r="WMA185" s="289"/>
      <c r="WMB185" s="289"/>
      <c r="WMC185" s="288"/>
      <c r="WMD185" s="288"/>
      <c r="WME185" s="288"/>
      <c r="WMF185" s="288"/>
      <c r="WMG185" s="288"/>
      <c r="WMH185" s="288"/>
      <c r="WMI185" s="288"/>
      <c r="WMJ185" s="288"/>
      <c r="WMK185" s="288"/>
      <c r="WML185" s="288"/>
      <c r="WMM185" s="288"/>
      <c r="WMN185" s="288"/>
      <c r="WMO185" s="213"/>
      <c r="WMP185" s="288"/>
      <c r="WMR185" s="289"/>
      <c r="WMS185" s="289"/>
      <c r="WMT185" s="289"/>
      <c r="WMU185" s="289"/>
      <c r="WMV185" s="288"/>
      <c r="WMW185" s="288"/>
      <c r="WMX185" s="288"/>
      <c r="WMY185" s="288"/>
      <c r="WMZ185" s="288"/>
      <c r="WNA185" s="288"/>
      <c r="WNB185" s="288"/>
      <c r="WNC185" s="288"/>
      <c r="WND185" s="288"/>
      <c r="WNE185" s="288"/>
      <c r="WNF185" s="288"/>
      <c r="WNG185" s="288"/>
      <c r="WNH185" s="213"/>
      <c r="WNI185" s="288"/>
      <c r="WNK185" s="289"/>
      <c r="WNL185" s="289"/>
      <c r="WNM185" s="289"/>
      <c r="WNN185" s="289"/>
      <c r="WNO185" s="288"/>
      <c r="WNP185" s="288"/>
      <c r="WNQ185" s="288"/>
      <c r="WNR185" s="288"/>
      <c r="WNS185" s="288"/>
      <c r="WNT185" s="288"/>
      <c r="WNU185" s="288"/>
      <c r="WNV185" s="288"/>
      <c r="WNW185" s="288"/>
      <c r="WNX185" s="288"/>
      <c r="WNY185" s="288"/>
      <c r="WNZ185" s="288"/>
      <c r="WOA185" s="213"/>
      <c r="WOB185" s="288"/>
      <c r="WOD185" s="289"/>
      <c r="WOE185" s="289"/>
      <c r="WOF185" s="289"/>
      <c r="WOG185" s="289"/>
      <c r="WOH185" s="288"/>
      <c r="WOI185" s="288"/>
      <c r="WOJ185" s="288"/>
      <c r="WOK185" s="288"/>
      <c r="WOL185" s="288"/>
      <c r="WOM185" s="288"/>
      <c r="WON185" s="288"/>
      <c r="WOO185" s="288"/>
      <c r="WOP185" s="288"/>
      <c r="WOQ185" s="288"/>
      <c r="WOR185" s="288"/>
      <c r="WOS185" s="288"/>
      <c r="WOT185" s="213"/>
      <c r="WOU185" s="288"/>
      <c r="WOW185" s="289"/>
      <c r="WOX185" s="289"/>
      <c r="WOY185" s="289"/>
      <c r="WOZ185" s="289"/>
      <c r="WPA185" s="288"/>
      <c r="WPB185" s="288"/>
      <c r="WPC185" s="288"/>
      <c r="WPD185" s="288"/>
      <c r="WPE185" s="288"/>
      <c r="WPF185" s="288"/>
      <c r="WPG185" s="288"/>
      <c r="WPH185" s="288"/>
      <c r="WPI185" s="288"/>
      <c r="WPJ185" s="288"/>
      <c r="WPK185" s="288"/>
      <c r="WPL185" s="288"/>
      <c r="WPM185" s="213"/>
      <c r="WPN185" s="288"/>
      <c r="WPP185" s="289"/>
      <c r="WPQ185" s="289"/>
      <c r="WPR185" s="289"/>
      <c r="WPS185" s="289"/>
      <c r="WPT185" s="288"/>
      <c r="WPU185" s="288"/>
      <c r="WPV185" s="288"/>
      <c r="WPW185" s="288"/>
      <c r="WPX185" s="288"/>
      <c r="WPY185" s="288"/>
      <c r="WPZ185" s="288"/>
      <c r="WQA185" s="288"/>
      <c r="WQB185" s="288"/>
      <c r="WQC185" s="288"/>
      <c r="WQD185" s="288"/>
      <c r="WQE185" s="288"/>
      <c r="WQF185" s="213"/>
      <c r="WQG185" s="288"/>
      <c r="WQI185" s="289"/>
      <c r="WQJ185" s="289"/>
      <c r="WQK185" s="289"/>
      <c r="WQL185" s="289"/>
      <c r="WQM185" s="288"/>
      <c r="WQN185" s="288"/>
      <c r="WQO185" s="288"/>
      <c r="WQP185" s="288"/>
      <c r="WQQ185" s="288"/>
      <c r="WQR185" s="288"/>
      <c r="WQS185" s="288"/>
      <c r="WQT185" s="288"/>
      <c r="WQU185" s="288"/>
      <c r="WQV185" s="288"/>
      <c r="WQW185" s="288"/>
      <c r="WQX185" s="288"/>
      <c r="WQY185" s="213"/>
      <c r="WQZ185" s="288"/>
      <c r="WRB185" s="289"/>
      <c r="WRC185" s="289"/>
      <c r="WRD185" s="289"/>
      <c r="WRE185" s="289"/>
      <c r="WRF185" s="288"/>
      <c r="WRG185" s="288"/>
      <c r="WRH185" s="288"/>
      <c r="WRI185" s="288"/>
      <c r="WRJ185" s="288"/>
      <c r="WRK185" s="288"/>
      <c r="WRL185" s="288"/>
      <c r="WRM185" s="288"/>
      <c r="WRN185" s="288"/>
      <c r="WRO185" s="288"/>
      <c r="WRP185" s="288"/>
      <c r="WRQ185" s="288"/>
      <c r="WRR185" s="213"/>
      <c r="WRS185" s="288"/>
      <c r="WRU185" s="289"/>
      <c r="WRV185" s="289"/>
      <c r="WRW185" s="289"/>
      <c r="WRX185" s="289"/>
      <c r="WRY185" s="288"/>
      <c r="WRZ185" s="288"/>
      <c r="WSA185" s="288"/>
      <c r="WSB185" s="288"/>
      <c r="WSC185" s="288"/>
      <c r="WSD185" s="288"/>
      <c r="WSE185" s="288"/>
      <c r="WSF185" s="288"/>
      <c r="WSG185" s="288"/>
      <c r="WSH185" s="288"/>
      <c r="WSI185" s="288"/>
      <c r="WSJ185" s="288"/>
      <c r="WSK185" s="213"/>
      <c r="WSL185" s="288"/>
      <c r="WSN185" s="289"/>
      <c r="WSO185" s="289"/>
      <c r="WSP185" s="289"/>
      <c r="WSQ185" s="289"/>
      <c r="WSR185" s="288"/>
      <c r="WSS185" s="288"/>
      <c r="WST185" s="288"/>
      <c r="WSU185" s="288"/>
      <c r="WSV185" s="288"/>
      <c r="WSW185" s="288"/>
      <c r="WSX185" s="288"/>
      <c r="WSY185" s="288"/>
      <c r="WSZ185" s="288"/>
      <c r="WTA185" s="288"/>
      <c r="WTB185" s="288"/>
      <c r="WTC185" s="288"/>
      <c r="WTD185" s="213"/>
      <c r="WTE185" s="288"/>
      <c r="WTG185" s="289"/>
      <c r="WTH185" s="289"/>
      <c r="WTI185" s="289"/>
      <c r="WTJ185" s="289"/>
      <c r="WTK185" s="288"/>
      <c r="WTL185" s="288"/>
      <c r="WTM185" s="288"/>
      <c r="WTN185" s="288"/>
      <c r="WTO185" s="288"/>
      <c r="WTP185" s="288"/>
      <c r="WTQ185" s="288"/>
      <c r="WTR185" s="288"/>
      <c r="WTS185" s="288"/>
      <c r="WTT185" s="288"/>
      <c r="WTU185" s="288"/>
      <c r="WTV185" s="288"/>
      <c r="WTW185" s="213"/>
      <c r="WTX185" s="288"/>
      <c r="WTZ185" s="289"/>
      <c r="WUA185" s="289"/>
      <c r="WUB185" s="289"/>
      <c r="WUC185" s="289"/>
      <c r="WUD185" s="288"/>
      <c r="WUE185" s="288"/>
      <c r="WUF185" s="288"/>
      <c r="WUG185" s="288"/>
      <c r="WUH185" s="288"/>
      <c r="WUI185" s="288"/>
      <c r="WUJ185" s="288"/>
      <c r="WUK185" s="288"/>
      <c r="WUL185" s="288"/>
      <c r="WUM185" s="288"/>
      <c r="WUN185" s="288"/>
      <c r="WUO185" s="288"/>
      <c r="WUP185" s="213"/>
      <c r="WUQ185" s="288"/>
      <c r="WUS185" s="289"/>
      <c r="WUT185" s="289"/>
      <c r="WUU185" s="289"/>
      <c r="WUV185" s="289"/>
      <c r="WUW185" s="288"/>
      <c r="WUX185" s="288"/>
      <c r="WUY185" s="288"/>
      <c r="WUZ185" s="288"/>
      <c r="WVA185" s="288"/>
      <c r="WVB185" s="288"/>
      <c r="WVC185" s="288"/>
      <c r="WVD185" s="288"/>
      <c r="WVE185" s="288"/>
      <c r="WVF185" s="288"/>
      <c r="WVG185" s="288"/>
      <c r="WVH185" s="288"/>
      <c r="WVI185" s="213"/>
      <c r="WVJ185" s="288"/>
      <c r="WVL185" s="289"/>
      <c r="WVM185" s="289"/>
      <c r="WVN185" s="289"/>
      <c r="WVO185" s="289"/>
      <c r="WVP185" s="288"/>
      <c r="WVQ185" s="288"/>
      <c r="WVR185" s="288"/>
      <c r="WVS185" s="288"/>
      <c r="WVT185" s="288"/>
      <c r="WVU185" s="288"/>
      <c r="WVV185" s="288"/>
      <c r="WVW185" s="288"/>
      <c r="WVX185" s="288"/>
      <c r="WVY185" s="288"/>
      <c r="WVZ185" s="288"/>
      <c r="WWA185" s="288"/>
      <c r="WWB185" s="213"/>
      <c r="WWC185" s="288"/>
      <c r="WWE185" s="289"/>
      <c r="WWF185" s="289"/>
      <c r="WWG185" s="289"/>
      <c r="WWH185" s="289"/>
      <c r="WWI185" s="288"/>
      <c r="WWJ185" s="288"/>
      <c r="WWK185" s="288"/>
      <c r="WWL185" s="288"/>
      <c r="WWM185" s="288"/>
      <c r="WWN185" s="288"/>
      <c r="WWO185" s="288"/>
      <c r="WWP185" s="288"/>
      <c r="WWQ185" s="288"/>
      <c r="WWR185" s="288"/>
      <c r="WWS185" s="288"/>
      <c r="WWT185" s="288"/>
      <c r="WWU185" s="213"/>
      <c r="WWV185" s="288"/>
      <c r="WWX185" s="289"/>
      <c r="WWY185" s="289"/>
      <c r="WWZ185" s="289"/>
      <c r="WXA185" s="289"/>
      <c r="WXB185" s="288"/>
      <c r="WXC185" s="288"/>
      <c r="WXD185" s="288"/>
      <c r="WXE185" s="288"/>
      <c r="WXF185" s="288"/>
      <c r="WXG185" s="288"/>
      <c r="WXH185" s="288"/>
      <c r="WXI185" s="288"/>
      <c r="WXJ185" s="288"/>
      <c r="WXK185" s="288"/>
      <c r="WXL185" s="288"/>
      <c r="WXM185" s="288"/>
      <c r="WXN185" s="213"/>
      <c r="WXO185" s="288"/>
      <c r="WXQ185" s="289"/>
      <c r="WXR185" s="289"/>
      <c r="WXS185" s="289"/>
      <c r="WXT185" s="289"/>
      <c r="WXU185" s="288"/>
      <c r="WXV185" s="288"/>
      <c r="WXW185" s="288"/>
      <c r="WXX185" s="288"/>
      <c r="WXY185" s="288"/>
      <c r="WXZ185" s="288"/>
      <c r="WYA185" s="288"/>
      <c r="WYB185" s="288"/>
      <c r="WYC185" s="288"/>
      <c r="WYD185" s="288"/>
      <c r="WYE185" s="288"/>
      <c r="WYF185" s="288"/>
      <c r="WYG185" s="213"/>
      <c r="WYH185" s="288"/>
      <c r="WYJ185" s="289"/>
      <c r="WYK185" s="289"/>
      <c r="WYL185" s="289"/>
      <c r="WYM185" s="289"/>
      <c r="WYN185" s="288"/>
      <c r="WYO185" s="288"/>
      <c r="WYP185" s="288"/>
      <c r="WYQ185" s="288"/>
      <c r="WYR185" s="288"/>
      <c r="WYS185" s="288"/>
      <c r="WYT185" s="288"/>
      <c r="WYU185" s="288"/>
      <c r="WYV185" s="288"/>
      <c r="WYW185" s="288"/>
      <c r="WYX185" s="288"/>
      <c r="WYY185" s="288"/>
      <c r="WYZ185" s="213"/>
      <c r="WZA185" s="288"/>
      <c r="WZC185" s="289"/>
      <c r="WZD185" s="289"/>
      <c r="WZE185" s="289"/>
      <c r="WZF185" s="289"/>
      <c r="WZG185" s="288"/>
      <c r="WZH185" s="288"/>
      <c r="WZI185" s="288"/>
      <c r="WZJ185" s="288"/>
      <c r="WZK185" s="288"/>
      <c r="WZL185" s="288"/>
      <c r="WZM185" s="288"/>
      <c r="WZN185" s="288"/>
      <c r="WZO185" s="288"/>
      <c r="WZP185" s="288"/>
      <c r="WZQ185" s="288"/>
      <c r="WZR185" s="288"/>
      <c r="WZS185" s="213"/>
      <c r="WZT185" s="288"/>
      <c r="WZV185" s="289"/>
      <c r="WZW185" s="289"/>
      <c r="WZX185" s="289"/>
      <c r="WZY185" s="289"/>
      <c r="WZZ185" s="288"/>
      <c r="XAA185" s="288"/>
      <c r="XAB185" s="288"/>
      <c r="XAC185" s="288"/>
      <c r="XAD185" s="288"/>
      <c r="XAE185" s="288"/>
      <c r="XAF185" s="288"/>
      <c r="XAG185" s="288"/>
      <c r="XAH185" s="288"/>
      <c r="XAI185" s="288"/>
      <c r="XAJ185" s="288"/>
      <c r="XAK185" s="288"/>
      <c r="XAL185" s="213"/>
      <c r="XAM185" s="288"/>
      <c r="XAO185" s="289"/>
      <c r="XAP185" s="289"/>
      <c r="XAQ185" s="289"/>
      <c r="XAR185" s="289"/>
      <c r="XAS185" s="288"/>
      <c r="XAT185" s="288"/>
      <c r="XAU185" s="288"/>
      <c r="XAV185" s="288"/>
      <c r="XAW185" s="288"/>
      <c r="XAX185" s="288"/>
      <c r="XAY185" s="288"/>
      <c r="XAZ185" s="288"/>
      <c r="XBA185" s="288"/>
      <c r="XBB185" s="288"/>
      <c r="XBC185" s="288"/>
      <c r="XBD185" s="288"/>
      <c r="XBE185" s="213"/>
      <c r="XBF185" s="288"/>
      <c r="XBH185" s="289"/>
      <c r="XBI185" s="289"/>
      <c r="XBJ185" s="289"/>
      <c r="XBK185" s="289"/>
      <c r="XBL185" s="288"/>
      <c r="XBM185" s="288"/>
      <c r="XBN185" s="288"/>
      <c r="XBO185" s="288"/>
      <c r="XBP185" s="288"/>
      <c r="XBQ185" s="288"/>
      <c r="XBR185" s="288"/>
      <c r="XBS185" s="288"/>
      <c r="XBT185" s="288"/>
      <c r="XBU185" s="288"/>
      <c r="XBV185" s="288"/>
      <c r="XBW185" s="288"/>
      <c r="XBX185" s="213"/>
      <c r="XBY185" s="288"/>
      <c r="XCA185" s="289"/>
      <c r="XCB185" s="289"/>
      <c r="XCC185" s="289"/>
      <c r="XCD185" s="289"/>
      <c r="XCE185" s="288"/>
      <c r="XCF185" s="288"/>
      <c r="XCG185" s="288"/>
      <c r="XCH185" s="288"/>
      <c r="XCI185" s="288"/>
      <c r="XCJ185" s="288"/>
      <c r="XCK185" s="288"/>
      <c r="XCL185" s="288"/>
      <c r="XCM185" s="288"/>
      <c r="XCN185" s="288"/>
      <c r="XCO185" s="288"/>
      <c r="XCP185" s="288"/>
      <c r="XCQ185" s="213"/>
      <c r="XCR185" s="288"/>
      <c r="XCT185" s="289"/>
      <c r="XCU185" s="289"/>
      <c r="XCV185" s="289"/>
      <c r="XCW185" s="289"/>
      <c r="XCX185" s="288"/>
      <c r="XCY185" s="288"/>
      <c r="XCZ185" s="288"/>
      <c r="XDA185" s="288"/>
      <c r="XDB185" s="288"/>
      <c r="XDC185" s="288"/>
      <c r="XDD185" s="288"/>
      <c r="XDE185" s="288"/>
      <c r="XDF185" s="288"/>
      <c r="XDG185" s="288"/>
      <c r="XDH185" s="288"/>
      <c r="XDI185" s="288"/>
      <c r="XDJ185" s="213"/>
      <c r="XDK185" s="288"/>
      <c r="XDM185" s="289"/>
      <c r="XDN185" s="289"/>
      <c r="XDO185" s="289"/>
      <c r="XDP185" s="289"/>
      <c r="XDQ185" s="288"/>
      <c r="XDR185" s="288"/>
      <c r="XDS185" s="288"/>
      <c r="XDT185" s="288"/>
      <c r="XDU185" s="288"/>
      <c r="XDV185" s="288"/>
      <c r="XDW185" s="288"/>
      <c r="XDX185" s="288"/>
      <c r="XDY185" s="288"/>
      <c r="XDZ185" s="288"/>
      <c r="XEA185" s="288"/>
      <c r="XEB185" s="288"/>
      <c r="XEC185" s="213"/>
      <c r="XED185" s="288"/>
      <c r="XEF185" s="289"/>
      <c r="XEG185" s="289"/>
      <c r="XEH185" s="289"/>
      <c r="XEI185" s="289"/>
      <c r="XEJ185" s="288"/>
      <c r="XEK185" s="288"/>
      <c r="XEL185" s="288"/>
      <c r="XEM185" s="288"/>
      <c r="XEN185" s="288"/>
      <c r="XEO185" s="288"/>
      <c r="XEP185" s="288"/>
      <c r="XEQ185" s="288"/>
      <c r="XER185" s="288"/>
      <c r="XES185" s="288"/>
      <c r="XET185" s="288"/>
      <c r="XEU185" s="288"/>
      <c r="XEV185" s="213"/>
      <c r="XEW185" s="288"/>
      <c r="XEY185" s="289"/>
      <c r="XEZ185" s="289"/>
      <c r="XFA185" s="289"/>
      <c r="XFB185" s="289"/>
      <c r="XFC185" s="288"/>
      <c r="XFD185" s="288"/>
    </row>
    <row r="186" spans="1:10240 10242:16384" x14ac:dyDescent="0.25">
      <c r="B186" s="525"/>
      <c r="C186" s="525"/>
      <c r="D186" s="525"/>
      <c r="E186" s="11" t="str">
        <f>IF(ABS(+E185-'Salary by Person'!E301)&lt;0.01," ","ERROR")</f>
        <v xml:space="preserve"> </v>
      </c>
      <c r="F186" s="11" t="str">
        <f>IF(ABS(+F185-'Salary by Person'!F301)&lt;0.01," ","ERROR")</f>
        <v xml:space="preserve"> </v>
      </c>
      <c r="G186" s="11" t="str">
        <f>IF(ABS(+G185-'Salary by Person'!G301)&lt;0.01," ","ERROR")</f>
        <v xml:space="preserve"> </v>
      </c>
      <c r="H186" s="11" t="str">
        <f>IF(ABS(+H185-'Salary by Person'!H301)&lt;0.01," ","ERROR")</f>
        <v xml:space="preserve"> </v>
      </c>
      <c r="I186" s="11" t="str">
        <f>IF(ABS(+I185-'Salary by Person'!I301)&lt;0.01," ","ERROR")</f>
        <v xml:space="preserve"> </v>
      </c>
      <c r="J186" s="11" t="str">
        <f>IF(ABS(+J185-'Salary by Person'!J301)&lt;0.01," ","ERROR")</f>
        <v xml:space="preserve"> </v>
      </c>
      <c r="K186" s="11" t="str">
        <f>IF(ABS(+K185-'Salary by Person'!K301)&lt;0.01," ","ERROR")</f>
        <v xml:space="preserve"> </v>
      </c>
      <c r="L186" s="11" t="str">
        <f>IF(ABS(+L185-'Salary by Person'!L301)&lt;0.01," ","ERROR")</f>
        <v xml:space="preserve"> </v>
      </c>
      <c r="M186" s="11" t="str">
        <f>IF(ABS(+M185-'Salary by Person'!M301)&lt;0.01," ","ERROR")</f>
        <v xml:space="preserve"> </v>
      </c>
      <c r="N186" s="11" t="str">
        <f>IF(ABS(+N185-'Salary by Person'!N301)&lt;0.01," ","ERROR")</f>
        <v xml:space="preserve"> </v>
      </c>
      <c r="O186" s="11" t="str">
        <f>IF(ABS(+O185-'Salary by Person'!O301)&lt;0.01," ","ERROR")</f>
        <v xml:space="preserve"> </v>
      </c>
      <c r="P186" s="11" t="str">
        <f>IF(ABS(+P185-'Salary by Person'!P301)&lt;0.01," ","ERROR")</f>
        <v xml:space="preserve"> </v>
      </c>
      <c r="Q186" s="267"/>
      <c r="R186" s="267"/>
    </row>
    <row r="187" spans="1:10240 10242:16384" s="3" customFormat="1" ht="18.75" x14ac:dyDescent="0.3">
      <c r="A187" s="1"/>
      <c r="B187" s="1"/>
      <c r="C187" s="1"/>
      <c r="D187" s="1"/>
      <c r="E187" s="1"/>
      <c r="F187" s="1"/>
      <c r="G187" s="1"/>
      <c r="H187" s="290"/>
      <c r="I187" s="290"/>
      <c r="J187" s="290"/>
      <c r="K187" s="290"/>
      <c r="L187" s="290"/>
      <c r="M187" s="290"/>
      <c r="N187" s="290"/>
      <c r="O187" s="291"/>
      <c r="P187" s="291"/>
      <c r="Q187" s="291"/>
      <c r="R187" s="291"/>
    </row>
    <row r="188" spans="1:10240 10242:16384" x14ac:dyDescent="0.25">
      <c r="H188" s="268"/>
      <c r="I188" s="268"/>
      <c r="J188" s="268"/>
      <c r="K188" s="268"/>
      <c r="L188" s="268"/>
      <c r="M188" s="268"/>
      <c r="N188" s="268"/>
      <c r="O188" s="268"/>
      <c r="P188" s="268"/>
      <c r="Q188" s="268"/>
      <c r="R188" s="268"/>
    </row>
  </sheetData>
  <sheetProtection algorithmName="SHA-512" hashValue="bq+5E4mHsn8QRTeZ4Lv/sgg3Nd3HjC+BoA3FJg9+CvedWtGkh207tENgKTCHzripLbLmCKV98FjmwedEMa+9Vg==" saltValue="A6QBum/UWVeRiL1X4Aw1Kw==" spinCount="100000" sheet="1" objects="1" scenarios="1" formatColumns="0" formatRows="0" insertRows="0"/>
  <mergeCells count="30">
    <mergeCell ref="A1:P1"/>
    <mergeCell ref="R8:R9"/>
    <mergeCell ref="A38:D38"/>
    <mergeCell ref="A67:D67"/>
    <mergeCell ref="A96:D96"/>
    <mergeCell ref="C3:G3"/>
    <mergeCell ref="I3:L3"/>
    <mergeCell ref="M3:P3"/>
    <mergeCell ref="C4:G4"/>
    <mergeCell ref="I4:L4"/>
    <mergeCell ref="M4:P4"/>
    <mergeCell ref="E8:G8"/>
    <mergeCell ref="H8:P8"/>
    <mergeCell ref="B11:D11"/>
    <mergeCell ref="B40:D40"/>
    <mergeCell ref="C5:G5"/>
    <mergeCell ref="I5:L5"/>
    <mergeCell ref="M5:P5"/>
    <mergeCell ref="C6:G6"/>
    <mergeCell ref="I6:L6"/>
    <mergeCell ref="M6:P6"/>
    <mergeCell ref="B98:D98"/>
    <mergeCell ref="B127:D127"/>
    <mergeCell ref="B156:D156"/>
    <mergeCell ref="B186:D186"/>
    <mergeCell ref="B69:D69"/>
    <mergeCell ref="A125:D125"/>
    <mergeCell ref="A154:D154"/>
    <mergeCell ref="A183:D183"/>
    <mergeCell ref="A185:D185"/>
  </mergeCells>
  <pageMargins left="0.5" right="0.5" top="0.5" bottom="0.5" header="0.5" footer="0.5"/>
  <pageSetup scale="63" fitToHeight="0" orientation="landscape" r:id="rId1"/>
  <rowBreaks count="2" manualBreakCount="2">
    <brk id="67" max="18" man="1"/>
    <brk id="1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T30"/>
  <sheetViews>
    <sheetView zoomScale="80" zoomScaleNormal="80" workbookViewId="0">
      <pane ySplit="9" topLeftCell="A10" activePane="bottomLeft" state="frozen"/>
      <selection pane="bottomLeft" activeCell="L13" sqref="L13"/>
    </sheetView>
  </sheetViews>
  <sheetFormatPr defaultColWidth="8.85546875" defaultRowHeight="15" x14ac:dyDescent="0.25"/>
  <cols>
    <col min="1" max="1" width="2.5703125" style="1" customWidth="1"/>
    <col min="2" max="2" width="14.85546875" style="1" customWidth="1"/>
    <col min="3" max="3" width="4.42578125" style="1" customWidth="1"/>
    <col min="4" max="4" width="29.5703125" style="1" customWidth="1"/>
    <col min="5" max="16" width="12.28515625" style="1" customWidth="1"/>
    <col min="17" max="17" width="3.42578125" style="1" customWidth="1"/>
    <col min="18" max="18" width="15.7109375" style="1" customWidth="1"/>
    <col min="19" max="19" width="3.85546875" style="1" customWidth="1"/>
    <col min="20" max="20" width="10.5703125" style="1" customWidth="1"/>
    <col min="21" max="16384" width="8.85546875" style="1"/>
  </cols>
  <sheetData>
    <row r="1" spans="1:20" ht="100.9" customHeight="1" x14ac:dyDescent="0.25">
      <c r="A1" s="532" t="s">
        <v>152</v>
      </c>
      <c r="B1" s="533"/>
      <c r="C1" s="533"/>
      <c r="D1" s="533"/>
      <c r="E1" s="533"/>
      <c r="F1" s="533"/>
      <c r="G1" s="533"/>
      <c r="H1" s="533"/>
      <c r="I1" s="533"/>
      <c r="J1" s="533"/>
      <c r="K1" s="533"/>
      <c r="L1" s="533"/>
      <c r="M1" s="533"/>
      <c r="N1" s="533"/>
      <c r="O1" s="533"/>
      <c r="P1" s="533"/>
      <c r="Q1" s="533"/>
      <c r="R1" s="533"/>
      <c r="S1" s="533"/>
      <c r="T1" s="534"/>
    </row>
    <row r="3" spans="1:20" s="15" customFormat="1" ht="19.5" customHeight="1" x14ac:dyDescent="0.35">
      <c r="B3" s="95" t="s">
        <v>100</v>
      </c>
      <c r="C3" s="500" t="str">
        <f>'Actual Time'!C3:G3</f>
        <v>[select from drop-down list]</v>
      </c>
      <c r="D3" s="500"/>
      <c r="E3" s="500"/>
      <c r="F3" s="500"/>
      <c r="G3" s="500"/>
      <c r="H3" s="14"/>
      <c r="I3" s="490" t="s">
        <v>104</v>
      </c>
      <c r="J3" s="490"/>
      <c r="K3" s="490"/>
      <c r="L3" s="490"/>
      <c r="M3" s="485" t="str">
        <f>'Actual Time'!M3:P3</f>
        <v>(this line self-populates)</v>
      </c>
      <c r="N3" s="485"/>
      <c r="O3" s="485"/>
      <c r="P3" s="485"/>
    </row>
    <row r="4" spans="1:20" s="15" customFormat="1" ht="17.25" customHeight="1" x14ac:dyDescent="0.35">
      <c r="B4" s="95" t="s">
        <v>103</v>
      </c>
      <c r="C4" s="500" t="str">
        <f>'Actual Time'!C4:G4</f>
        <v>[select from drop-down list]</v>
      </c>
      <c r="D4" s="500"/>
      <c r="E4" s="500"/>
      <c r="F4" s="500"/>
      <c r="G4" s="500"/>
      <c r="I4" s="490" t="s">
        <v>105</v>
      </c>
      <c r="J4" s="490"/>
      <c r="K4" s="490"/>
      <c r="L4" s="490"/>
      <c r="M4" s="501" t="str">
        <f>IF(('Actual Time'!M4:P4)="","",'Actual Time'!M4:P4)</f>
        <v/>
      </c>
      <c r="N4" s="501"/>
      <c r="O4" s="501"/>
      <c r="P4" s="501"/>
    </row>
    <row r="5" spans="1:20" s="15" customFormat="1" ht="16.5" customHeight="1" x14ac:dyDescent="0.35">
      <c r="B5" s="95" t="s">
        <v>101</v>
      </c>
      <c r="C5" s="485" t="str">
        <f>'Actual Time'!C5:G5</f>
        <v>(this line self-populates)</v>
      </c>
      <c r="D5" s="485"/>
      <c r="E5" s="485"/>
      <c r="F5" s="485"/>
      <c r="G5" s="485"/>
      <c r="H5" s="16"/>
      <c r="I5" s="490" t="s">
        <v>107</v>
      </c>
      <c r="J5" s="490"/>
      <c r="K5" s="490"/>
      <c r="L5" s="490"/>
      <c r="M5" s="502" t="str">
        <f>'Actual Time'!M5:P5</f>
        <v>[select from drop-down list]</v>
      </c>
      <c r="N5" s="502"/>
      <c r="O5" s="502"/>
      <c r="P5" s="502"/>
    </row>
    <row r="6" spans="1:20" s="15" customFormat="1" ht="15.75" customHeight="1" x14ac:dyDescent="0.35">
      <c r="B6" s="95" t="s">
        <v>102</v>
      </c>
      <c r="C6" s="487" t="str">
        <f>'Actual Time'!C6:G6</f>
        <v>(this line self-populates)</v>
      </c>
      <c r="D6" s="488"/>
      <c r="E6" s="488"/>
      <c r="F6" s="488"/>
      <c r="G6" s="489"/>
      <c r="H6" s="14"/>
      <c r="I6" s="490" t="s">
        <v>106</v>
      </c>
      <c r="J6" s="490"/>
      <c r="K6" s="490"/>
      <c r="L6" s="490"/>
      <c r="M6" s="494" t="str">
        <f>IF(('Actual Time'!M6=""),"",'Actual Time'!M6)</f>
        <v/>
      </c>
      <c r="N6" s="494"/>
      <c r="O6" s="494"/>
      <c r="P6" s="494"/>
    </row>
    <row r="7" spans="1:20" ht="15.75" customHeight="1" thickBot="1" x14ac:dyDescent="0.3">
      <c r="D7" s="266"/>
    </row>
    <row r="8" spans="1:20" ht="25.15" customHeight="1" thickBot="1" x14ac:dyDescent="0.3">
      <c r="A8" s="14"/>
      <c r="B8" s="345"/>
      <c r="C8" s="345"/>
      <c r="D8" s="14"/>
      <c r="E8" s="476" t="str">
        <f>+'Actual Time'!E8:G8</f>
        <v>(select in cell C3)</v>
      </c>
      <c r="F8" s="477"/>
      <c r="G8" s="478"/>
      <c r="H8" s="477" t="e">
        <f>+'Actual Time'!H8:P8</f>
        <v>#VALUE!</v>
      </c>
      <c r="I8" s="477"/>
      <c r="J8" s="477"/>
      <c r="K8" s="477"/>
      <c r="L8" s="477"/>
      <c r="M8" s="477"/>
      <c r="N8" s="477"/>
      <c r="O8" s="477"/>
      <c r="P8" s="478"/>
      <c r="Q8" s="14"/>
      <c r="R8" s="503" t="s">
        <v>148</v>
      </c>
      <c r="T8" s="503" t="s">
        <v>149</v>
      </c>
    </row>
    <row r="9" spans="1:20" ht="18" customHeight="1" thickBot="1" x14ac:dyDescent="0.3">
      <c r="A9" s="535"/>
      <c r="B9" s="536"/>
      <c r="C9" s="536"/>
      <c r="D9" s="537"/>
      <c r="E9" s="46" t="str">
        <f>+'Actual Time'!E9</f>
        <v>Oct</v>
      </c>
      <c r="F9" s="47" t="str">
        <f>+'Actual Time'!F9</f>
        <v>Nov</v>
      </c>
      <c r="G9" s="48" t="str">
        <f>+'Actual Time'!G9</f>
        <v>Dec</v>
      </c>
      <c r="H9" s="46" t="str">
        <f>+'Actual Time'!H9</f>
        <v>Jan</v>
      </c>
      <c r="I9" s="47" t="str">
        <f>+'Actual Time'!I9</f>
        <v>Feb</v>
      </c>
      <c r="J9" s="47" t="str">
        <f>+'Actual Time'!J9</f>
        <v>Mar</v>
      </c>
      <c r="K9" s="47" t="str">
        <f>+'Actual Time'!K9</f>
        <v>Apr</v>
      </c>
      <c r="L9" s="47" t="str">
        <f>+'Actual Time'!L9</f>
        <v>May</v>
      </c>
      <c r="M9" s="47" t="str">
        <f>+'Actual Time'!M9</f>
        <v>Jun</v>
      </c>
      <c r="N9" s="47" t="str">
        <f>+'Actual Time'!N9</f>
        <v>Jul</v>
      </c>
      <c r="O9" s="47" t="str">
        <f>+'Actual Time'!O9</f>
        <v>Aug</v>
      </c>
      <c r="P9" s="48" t="str">
        <f>+'Actual Time'!P9</f>
        <v>Sept</v>
      </c>
      <c r="Q9" s="14"/>
      <c r="R9" s="504"/>
      <c r="T9" s="504"/>
    </row>
    <row r="10" spans="1:20" ht="15.75" thickBot="1" x14ac:dyDescent="0.3">
      <c r="A10" s="435"/>
      <c r="B10" s="384"/>
      <c r="C10" s="384"/>
      <c r="D10" s="385"/>
      <c r="E10" s="386"/>
      <c r="F10" s="387"/>
      <c r="G10" s="388"/>
      <c r="H10" s="386"/>
      <c r="I10" s="387"/>
      <c r="J10" s="387"/>
      <c r="K10" s="387"/>
      <c r="L10" s="387"/>
      <c r="M10" s="387"/>
      <c r="N10" s="387"/>
      <c r="O10" s="387"/>
      <c r="P10" s="388"/>
      <c r="Q10" s="24"/>
      <c r="R10" s="389"/>
      <c r="T10" s="389"/>
    </row>
    <row r="11" spans="1:20" ht="15.75" thickBot="1" x14ac:dyDescent="0.3">
      <c r="A11" s="535" t="s">
        <v>150</v>
      </c>
      <c r="B11" s="536"/>
      <c r="C11" s="536"/>
      <c r="D11" s="537"/>
      <c r="E11" s="177"/>
      <c r="F11" s="178"/>
      <c r="G11" s="179"/>
      <c r="H11" s="390"/>
      <c r="I11" s="390"/>
      <c r="J11" s="390"/>
      <c r="K11" s="390"/>
      <c r="L11" s="390"/>
      <c r="M11" s="390"/>
      <c r="N11" s="390"/>
      <c r="O11" s="390"/>
      <c r="P11" s="391"/>
      <c r="Q11" s="24"/>
      <c r="R11" s="392"/>
      <c r="T11" s="392"/>
    </row>
    <row r="12" spans="1:20" ht="30" customHeight="1" x14ac:dyDescent="0.25">
      <c r="A12" s="529" t="s">
        <v>12</v>
      </c>
      <c r="B12" s="530"/>
      <c r="C12" s="530"/>
      <c r="D12" s="531"/>
      <c r="E12" s="293">
        <f>+'FTEs by Task'!E38</f>
        <v>0</v>
      </c>
      <c r="F12" s="294">
        <f>+'FTEs by Task'!F38</f>
        <v>0</v>
      </c>
      <c r="G12" s="295">
        <f>+'FTEs by Task'!G38</f>
        <v>0</v>
      </c>
      <c r="H12" s="301">
        <f>+'FTEs by Task'!H38</f>
        <v>0</v>
      </c>
      <c r="I12" s="294">
        <f>+'FTEs by Task'!I38</f>
        <v>0</v>
      </c>
      <c r="J12" s="294">
        <f>+'FTEs by Task'!J38</f>
        <v>0</v>
      </c>
      <c r="K12" s="294">
        <f>+'FTEs by Task'!K38</f>
        <v>0</v>
      </c>
      <c r="L12" s="294">
        <f>+'FTEs by Task'!L38</f>
        <v>0</v>
      </c>
      <c r="M12" s="294">
        <f>+'FTEs by Task'!M38</f>
        <v>0</v>
      </c>
      <c r="N12" s="294">
        <f>+'FTEs by Task'!N38</f>
        <v>0</v>
      </c>
      <c r="O12" s="294">
        <f>+'FTEs by Task'!O38</f>
        <v>0</v>
      </c>
      <c r="P12" s="295">
        <f>+'FTEs by Task'!P38</f>
        <v>0</v>
      </c>
      <c r="Q12" s="292"/>
      <c r="R12" s="299">
        <f>AVERAGE(E12:P12)</f>
        <v>0</v>
      </c>
      <c r="T12" s="299">
        <f t="shared" ref="T12:T17" si="0">SUM(E12:P12)</f>
        <v>0</v>
      </c>
    </row>
    <row r="13" spans="1:20" ht="54.75" customHeight="1" x14ac:dyDescent="0.25">
      <c r="A13" s="540" t="s">
        <v>18</v>
      </c>
      <c r="B13" s="541"/>
      <c r="C13" s="541"/>
      <c r="D13" s="542"/>
      <c r="E13" s="296">
        <f>+'FTEs by Task'!E67</f>
        <v>0</v>
      </c>
      <c r="F13" s="297">
        <f>+'FTEs by Task'!F67</f>
        <v>0</v>
      </c>
      <c r="G13" s="298">
        <f>+'FTEs by Task'!G67</f>
        <v>0</v>
      </c>
      <c r="H13" s="302">
        <f>+'FTEs by Task'!H67</f>
        <v>0</v>
      </c>
      <c r="I13" s="297">
        <f>+'FTEs by Task'!I67</f>
        <v>0</v>
      </c>
      <c r="J13" s="297">
        <f>+'FTEs by Task'!J67</f>
        <v>0</v>
      </c>
      <c r="K13" s="297">
        <f>+'FTEs by Task'!K67</f>
        <v>0</v>
      </c>
      <c r="L13" s="297">
        <f>+'FTEs by Task'!L67</f>
        <v>0</v>
      </c>
      <c r="M13" s="297">
        <f>+'FTEs by Task'!M67</f>
        <v>0</v>
      </c>
      <c r="N13" s="297">
        <f>+'FTEs by Task'!N67</f>
        <v>0</v>
      </c>
      <c r="O13" s="297">
        <f>+'FTEs by Task'!O67</f>
        <v>0</v>
      </c>
      <c r="P13" s="298">
        <f>+'FTEs by Task'!P67</f>
        <v>0</v>
      </c>
      <c r="Q13" s="292"/>
      <c r="R13" s="300">
        <f t="shared" ref="R13:R17" si="1">AVERAGE(E13:P13)</f>
        <v>0</v>
      </c>
      <c r="T13" s="300">
        <f t="shared" si="0"/>
        <v>0</v>
      </c>
    </row>
    <row r="14" spans="1:20" ht="29.25" customHeight="1" x14ac:dyDescent="0.25">
      <c r="A14" s="540" t="s">
        <v>15</v>
      </c>
      <c r="B14" s="541"/>
      <c r="C14" s="541"/>
      <c r="D14" s="542"/>
      <c r="E14" s="296">
        <f>+'FTEs by Task'!E96</f>
        <v>0</v>
      </c>
      <c r="F14" s="297">
        <f>+'FTEs by Task'!F96</f>
        <v>0</v>
      </c>
      <c r="G14" s="298">
        <f>+'FTEs by Task'!G96</f>
        <v>0</v>
      </c>
      <c r="H14" s="302">
        <f>+'FTEs by Task'!H96</f>
        <v>0</v>
      </c>
      <c r="I14" s="297">
        <f>+'FTEs by Task'!I96</f>
        <v>0</v>
      </c>
      <c r="J14" s="297">
        <f>+'FTEs by Task'!J96</f>
        <v>0</v>
      </c>
      <c r="K14" s="297">
        <f>+'FTEs by Task'!K96</f>
        <v>0</v>
      </c>
      <c r="L14" s="297">
        <f>+'FTEs by Task'!L96</f>
        <v>0</v>
      </c>
      <c r="M14" s="297">
        <f>+'FTEs by Task'!M96</f>
        <v>0</v>
      </c>
      <c r="N14" s="297">
        <f>+'FTEs by Task'!N96</f>
        <v>0</v>
      </c>
      <c r="O14" s="297">
        <f>+'FTEs by Task'!O96</f>
        <v>0</v>
      </c>
      <c r="P14" s="298">
        <f>+'FTEs by Task'!P96</f>
        <v>0</v>
      </c>
      <c r="Q14" s="292"/>
      <c r="R14" s="300">
        <f t="shared" si="1"/>
        <v>0</v>
      </c>
      <c r="T14" s="300">
        <f t="shared" si="0"/>
        <v>0</v>
      </c>
    </row>
    <row r="15" spans="1:20" ht="29.25" customHeight="1" x14ac:dyDescent="0.25">
      <c r="A15" s="540" t="s">
        <v>13</v>
      </c>
      <c r="B15" s="541"/>
      <c r="C15" s="541"/>
      <c r="D15" s="542"/>
      <c r="E15" s="296">
        <f>+'FTEs by Task'!E125</f>
        <v>0</v>
      </c>
      <c r="F15" s="297">
        <f>+'FTEs by Task'!F125</f>
        <v>0</v>
      </c>
      <c r="G15" s="298">
        <f>+'FTEs by Task'!G125</f>
        <v>0</v>
      </c>
      <c r="H15" s="302">
        <f>+'FTEs by Task'!H125</f>
        <v>0</v>
      </c>
      <c r="I15" s="297">
        <f>+'FTEs by Task'!I125</f>
        <v>0</v>
      </c>
      <c r="J15" s="297">
        <f>+'FTEs by Task'!J125</f>
        <v>0</v>
      </c>
      <c r="K15" s="297">
        <f>+'FTEs by Task'!K125</f>
        <v>0</v>
      </c>
      <c r="L15" s="297">
        <f>+'FTEs by Task'!L125</f>
        <v>0</v>
      </c>
      <c r="M15" s="297">
        <f>+'FTEs by Task'!M125</f>
        <v>0</v>
      </c>
      <c r="N15" s="297">
        <f>+'FTEs by Task'!N125</f>
        <v>0</v>
      </c>
      <c r="O15" s="297">
        <f>+'FTEs by Task'!O125</f>
        <v>0</v>
      </c>
      <c r="P15" s="298">
        <f>+'FTEs by Task'!P125</f>
        <v>0</v>
      </c>
      <c r="Q15" s="292"/>
      <c r="R15" s="300">
        <f t="shared" si="1"/>
        <v>0</v>
      </c>
      <c r="T15" s="300">
        <f t="shared" si="0"/>
        <v>0</v>
      </c>
    </row>
    <row r="16" spans="1:20" ht="30.75" customHeight="1" x14ac:dyDescent="0.25">
      <c r="A16" s="540" t="s">
        <v>14</v>
      </c>
      <c r="B16" s="541"/>
      <c r="C16" s="541"/>
      <c r="D16" s="542"/>
      <c r="E16" s="296">
        <f>+'FTEs by Task'!E154</f>
        <v>0</v>
      </c>
      <c r="F16" s="297">
        <f>+'FTEs by Task'!F154</f>
        <v>0</v>
      </c>
      <c r="G16" s="298">
        <f>+'FTEs by Task'!G154</f>
        <v>0</v>
      </c>
      <c r="H16" s="302">
        <f>+'FTEs by Task'!H154</f>
        <v>0</v>
      </c>
      <c r="I16" s="297">
        <f>+'FTEs by Task'!I154</f>
        <v>0</v>
      </c>
      <c r="J16" s="297">
        <f>+'FTEs by Task'!J154</f>
        <v>0</v>
      </c>
      <c r="K16" s="297">
        <f>+'FTEs by Task'!K154</f>
        <v>0</v>
      </c>
      <c r="L16" s="297">
        <f>+'FTEs by Task'!L154</f>
        <v>0</v>
      </c>
      <c r="M16" s="297">
        <f>+'FTEs by Task'!M154</f>
        <v>0</v>
      </c>
      <c r="N16" s="297">
        <f>+'FTEs by Task'!N154</f>
        <v>0</v>
      </c>
      <c r="O16" s="297">
        <f>+'FTEs by Task'!O154</f>
        <v>0</v>
      </c>
      <c r="P16" s="298">
        <f>+'FTEs by Task'!P154</f>
        <v>0</v>
      </c>
      <c r="Q16" s="292"/>
      <c r="R16" s="300">
        <f t="shared" si="1"/>
        <v>0</v>
      </c>
      <c r="T16" s="300">
        <f t="shared" si="0"/>
        <v>0</v>
      </c>
    </row>
    <row r="17" spans="1:20" ht="14.45" customHeight="1" thickBot="1" x14ac:dyDescent="0.3">
      <c r="A17" s="544" t="s">
        <v>16</v>
      </c>
      <c r="B17" s="545"/>
      <c r="C17" s="545"/>
      <c r="D17" s="546"/>
      <c r="E17" s="303">
        <f>+'FTEs by Task'!E183</f>
        <v>0</v>
      </c>
      <c r="F17" s="304">
        <f>+'FTEs by Task'!F183</f>
        <v>0</v>
      </c>
      <c r="G17" s="305">
        <f>+'FTEs by Task'!G183</f>
        <v>0</v>
      </c>
      <c r="H17" s="306">
        <f>+'FTEs by Task'!H183</f>
        <v>0</v>
      </c>
      <c r="I17" s="304">
        <f>+'FTEs by Task'!I183</f>
        <v>0</v>
      </c>
      <c r="J17" s="304">
        <f>+'FTEs by Task'!J183</f>
        <v>0</v>
      </c>
      <c r="K17" s="304">
        <f>+'FTEs by Task'!K183</f>
        <v>0</v>
      </c>
      <c r="L17" s="304">
        <f>+'FTEs by Task'!L183</f>
        <v>0</v>
      </c>
      <c r="M17" s="304">
        <f>+'FTEs by Task'!M183</f>
        <v>0</v>
      </c>
      <c r="N17" s="304">
        <f>+'FTEs by Task'!N183</f>
        <v>0</v>
      </c>
      <c r="O17" s="304">
        <f>+'FTEs by Task'!O183</f>
        <v>0</v>
      </c>
      <c r="P17" s="305">
        <f>+'FTEs by Task'!P183</f>
        <v>0</v>
      </c>
      <c r="R17" s="307">
        <f t="shared" si="1"/>
        <v>0</v>
      </c>
      <c r="T17" s="308">
        <f t="shared" si="0"/>
        <v>0</v>
      </c>
    </row>
    <row r="18" spans="1:20" ht="14.45" customHeight="1" thickBot="1" x14ac:dyDescent="0.3">
      <c r="A18" s="538" t="s">
        <v>151</v>
      </c>
      <c r="B18" s="539"/>
      <c r="C18" s="539"/>
      <c r="D18" s="539"/>
      <c r="E18" s="255">
        <f>SUM(E12:E17)</f>
        <v>0</v>
      </c>
      <c r="F18" s="256">
        <f t="shared" ref="F18:P18" si="2">SUM(F12:F17)</f>
        <v>0</v>
      </c>
      <c r="G18" s="256">
        <f t="shared" si="2"/>
        <v>0</v>
      </c>
      <c r="H18" s="256">
        <f t="shared" si="2"/>
        <v>0</v>
      </c>
      <c r="I18" s="256">
        <f t="shared" si="2"/>
        <v>0</v>
      </c>
      <c r="J18" s="256">
        <f t="shared" si="2"/>
        <v>0</v>
      </c>
      <c r="K18" s="256">
        <f t="shared" si="2"/>
        <v>0</v>
      </c>
      <c r="L18" s="256">
        <f t="shared" si="2"/>
        <v>0</v>
      </c>
      <c r="M18" s="256">
        <f t="shared" si="2"/>
        <v>0</v>
      </c>
      <c r="N18" s="256">
        <f t="shared" si="2"/>
        <v>0</v>
      </c>
      <c r="O18" s="256">
        <f t="shared" si="2"/>
        <v>0</v>
      </c>
      <c r="P18" s="257">
        <f t="shared" si="2"/>
        <v>0</v>
      </c>
      <c r="Q18" s="3"/>
      <c r="R18" s="254">
        <f>SUM(R12:R17)</f>
        <v>0</v>
      </c>
      <c r="T18" s="254">
        <f>SUM(T12:T17)</f>
        <v>0</v>
      </c>
    </row>
    <row r="19" spans="1:20" ht="20.25" customHeight="1" thickBot="1" x14ac:dyDescent="0.3">
      <c r="E19" s="2" t="str">
        <f>IF(ABS(+E18-'Actual Time'!E301)&lt;0.01," ","ERROR")</f>
        <v xml:space="preserve"> </v>
      </c>
      <c r="F19" s="2" t="str">
        <f>IF(ABS(+F18-'Actual Time'!F301)&lt;0.01," ","ERROR")</f>
        <v xml:space="preserve"> </v>
      </c>
      <c r="G19" s="2" t="str">
        <f>IF(ABS(+G18-'Actual Time'!G301)&lt;0.01," ","ERROR")</f>
        <v xml:space="preserve"> </v>
      </c>
      <c r="H19" s="2" t="str">
        <f>IF(ABS(+H18-'Actual Time'!H301)&lt;0.01," ","ERROR")</f>
        <v xml:space="preserve"> </v>
      </c>
      <c r="I19" s="2" t="str">
        <f>IF(ABS(+I18-'Actual Time'!I301)&lt;0.01," ","ERROR")</f>
        <v xml:space="preserve"> </v>
      </c>
      <c r="J19" s="2" t="str">
        <f>IF(ABS(+J18-'Actual Time'!J301)&lt;0.01," ","ERROR")</f>
        <v xml:space="preserve"> </v>
      </c>
      <c r="K19" s="2" t="str">
        <f>IF(ABS(+K18-'Actual Time'!K301)&lt;0.01," ","ERROR")</f>
        <v xml:space="preserve"> </v>
      </c>
      <c r="L19" s="2" t="str">
        <f>IF(ABS(+L18-'Actual Time'!L301)&lt;0.01," ","ERROR")</f>
        <v xml:space="preserve"> </v>
      </c>
      <c r="M19" s="2" t="str">
        <f>IF(ABS(+M18-'Actual Time'!M301)&lt;0.01," ","ERROR")</f>
        <v xml:space="preserve"> </v>
      </c>
      <c r="N19" s="2" t="str">
        <f>IF(ABS(+N18-'Actual Time'!N301)&lt;0.01," ","ERROR")</f>
        <v xml:space="preserve"> </v>
      </c>
      <c r="O19" s="2" t="str">
        <f>IF(ABS(+O18-'Actual Time'!O301)&lt;0.01," ","ERROR")</f>
        <v xml:space="preserve"> </v>
      </c>
      <c r="P19" s="2" t="str">
        <f>IF(ABS(+P18-'Actual Time'!P301)&lt;0.01," ","ERROR")</f>
        <v xml:space="preserve"> </v>
      </c>
    </row>
    <row r="20" spans="1:20" ht="14.45" customHeight="1" thickBot="1" x14ac:dyDescent="0.3">
      <c r="A20" s="535" t="s">
        <v>153</v>
      </c>
      <c r="B20" s="536"/>
      <c r="C20" s="536"/>
      <c r="D20" s="537"/>
      <c r="E20" s="177"/>
      <c r="F20" s="178"/>
      <c r="G20" s="179"/>
      <c r="H20" s="177"/>
      <c r="I20" s="178"/>
      <c r="J20" s="178"/>
      <c r="K20" s="178"/>
      <c r="L20" s="178"/>
      <c r="M20" s="178"/>
      <c r="N20" s="178"/>
      <c r="O20" s="178"/>
      <c r="P20" s="179"/>
      <c r="Q20" s="24"/>
      <c r="R20" s="392"/>
    </row>
    <row r="21" spans="1:20" ht="30" customHeight="1" x14ac:dyDescent="0.25">
      <c r="A21" s="543" t="s">
        <v>12</v>
      </c>
      <c r="B21" s="543"/>
      <c r="C21" s="543"/>
      <c r="D21" s="543"/>
      <c r="E21" s="312">
        <f>+'Salary by Task'!E38</f>
        <v>0</v>
      </c>
      <c r="F21" s="312">
        <f>+'Salary by Task'!F38</f>
        <v>0</v>
      </c>
      <c r="G21" s="312">
        <f>+'Salary by Task'!G38</f>
        <v>0</v>
      </c>
      <c r="H21" s="312">
        <f>+'Salary by Task'!H38</f>
        <v>0</v>
      </c>
      <c r="I21" s="312">
        <f>+'Salary by Task'!I38</f>
        <v>0</v>
      </c>
      <c r="J21" s="312">
        <f>+'Salary by Task'!J38</f>
        <v>0</v>
      </c>
      <c r="K21" s="312">
        <f>+'Salary by Task'!K38</f>
        <v>0</v>
      </c>
      <c r="L21" s="312">
        <f>+'Salary by Task'!L38</f>
        <v>0</v>
      </c>
      <c r="M21" s="312">
        <f>+'Salary by Task'!M38</f>
        <v>0</v>
      </c>
      <c r="N21" s="312">
        <f>+'Salary by Task'!N38</f>
        <v>0</v>
      </c>
      <c r="O21" s="312">
        <f>+'Salary by Task'!O38</f>
        <v>0</v>
      </c>
      <c r="P21" s="312">
        <f>+'Salary by Task'!P38</f>
        <v>0</v>
      </c>
      <c r="Q21" s="311"/>
      <c r="R21" s="315">
        <f>SUM(E21:P21)</f>
        <v>0</v>
      </c>
    </row>
    <row r="22" spans="1:20" ht="54.75" customHeight="1" x14ac:dyDescent="0.25">
      <c r="A22" s="541" t="s">
        <v>18</v>
      </c>
      <c r="B22" s="541"/>
      <c r="C22" s="541"/>
      <c r="D22" s="541"/>
      <c r="E22" s="313">
        <f>+'Salary by Task'!E67</f>
        <v>0</v>
      </c>
      <c r="F22" s="313">
        <f>+'Salary by Task'!F67</f>
        <v>0</v>
      </c>
      <c r="G22" s="313">
        <f>+'Salary by Task'!G67</f>
        <v>0</v>
      </c>
      <c r="H22" s="313">
        <f>+'Salary by Task'!H67</f>
        <v>0</v>
      </c>
      <c r="I22" s="313">
        <f>+'Salary by Task'!I67</f>
        <v>0</v>
      </c>
      <c r="J22" s="313">
        <f>+'Salary by Task'!J67</f>
        <v>0</v>
      </c>
      <c r="K22" s="313">
        <f>+'Salary by Task'!K67</f>
        <v>0</v>
      </c>
      <c r="L22" s="313">
        <f>+'Salary by Task'!L67</f>
        <v>0</v>
      </c>
      <c r="M22" s="313">
        <f>+'Salary by Task'!M67</f>
        <v>0</v>
      </c>
      <c r="N22" s="313">
        <f>+'Salary by Task'!N67</f>
        <v>0</v>
      </c>
      <c r="O22" s="313">
        <f>+'Salary by Task'!O67</f>
        <v>0</v>
      </c>
      <c r="P22" s="313">
        <f>+'Salary by Task'!P67</f>
        <v>0</v>
      </c>
      <c r="Q22" s="311"/>
      <c r="R22" s="316">
        <f>SUM(E22:P22)</f>
        <v>0</v>
      </c>
    </row>
    <row r="23" spans="1:20" ht="30.75" customHeight="1" x14ac:dyDescent="0.25">
      <c r="A23" s="541" t="s">
        <v>15</v>
      </c>
      <c r="B23" s="541"/>
      <c r="C23" s="541"/>
      <c r="D23" s="541"/>
      <c r="E23" s="313">
        <f>+'Salary by Task'!E96</f>
        <v>0</v>
      </c>
      <c r="F23" s="313">
        <f>+'Salary by Task'!F96</f>
        <v>0</v>
      </c>
      <c r="G23" s="313">
        <f>+'Salary by Task'!G96</f>
        <v>0</v>
      </c>
      <c r="H23" s="313">
        <f>+'Salary by Task'!H96</f>
        <v>0</v>
      </c>
      <c r="I23" s="313">
        <f>+'Salary by Task'!I96</f>
        <v>0</v>
      </c>
      <c r="J23" s="313">
        <f>+'Salary by Task'!J96</f>
        <v>0</v>
      </c>
      <c r="K23" s="313">
        <f>+'Salary by Task'!K96</f>
        <v>0</v>
      </c>
      <c r="L23" s="313">
        <f>+'Salary by Task'!L96</f>
        <v>0</v>
      </c>
      <c r="M23" s="313">
        <f>+'Salary by Task'!M96</f>
        <v>0</v>
      </c>
      <c r="N23" s="313">
        <f>+'Salary by Task'!N96</f>
        <v>0</v>
      </c>
      <c r="O23" s="313">
        <f>+'Salary by Task'!O96</f>
        <v>0</v>
      </c>
      <c r="P23" s="313">
        <f>+'Salary by Task'!P96</f>
        <v>0</v>
      </c>
      <c r="Q23" s="311"/>
      <c r="R23" s="316">
        <f t="shared" ref="R23:R26" si="3">SUM(E23:P23)</f>
        <v>0</v>
      </c>
    </row>
    <row r="24" spans="1:20" ht="29.25" customHeight="1" x14ac:dyDescent="0.25">
      <c r="A24" s="541" t="s">
        <v>13</v>
      </c>
      <c r="B24" s="541"/>
      <c r="C24" s="541"/>
      <c r="D24" s="541"/>
      <c r="E24" s="313">
        <f>+'Salary by Task'!E125</f>
        <v>0</v>
      </c>
      <c r="F24" s="313">
        <f>+'Salary by Task'!F125</f>
        <v>0</v>
      </c>
      <c r="G24" s="313">
        <f>+'Salary by Task'!G125</f>
        <v>0</v>
      </c>
      <c r="H24" s="313">
        <f>+'Salary by Task'!H125</f>
        <v>0</v>
      </c>
      <c r="I24" s="313">
        <f>+'Salary by Task'!I125</f>
        <v>0</v>
      </c>
      <c r="J24" s="313">
        <f>+'Salary by Task'!J125</f>
        <v>0</v>
      </c>
      <c r="K24" s="313">
        <f>+'Salary by Task'!K125</f>
        <v>0</v>
      </c>
      <c r="L24" s="313">
        <f>+'Salary by Task'!L125</f>
        <v>0</v>
      </c>
      <c r="M24" s="313">
        <f>+'Salary by Task'!M125</f>
        <v>0</v>
      </c>
      <c r="N24" s="313">
        <f>+'Salary by Task'!N125</f>
        <v>0</v>
      </c>
      <c r="O24" s="313">
        <f>+'Salary by Task'!O125</f>
        <v>0</v>
      </c>
      <c r="P24" s="313">
        <f>+'Salary by Task'!P125</f>
        <v>0</v>
      </c>
      <c r="Q24" s="311"/>
      <c r="R24" s="316">
        <f t="shared" si="3"/>
        <v>0</v>
      </c>
    </row>
    <row r="25" spans="1:20" ht="29.25" customHeight="1" x14ac:dyDescent="0.3">
      <c r="A25" s="541" t="s">
        <v>14</v>
      </c>
      <c r="B25" s="541"/>
      <c r="C25" s="541"/>
      <c r="D25" s="541"/>
      <c r="E25" s="313">
        <f>+'Salary by Task'!E154</f>
        <v>0</v>
      </c>
      <c r="F25" s="313">
        <f>+'Salary by Task'!F154</f>
        <v>0</v>
      </c>
      <c r="G25" s="313">
        <f>+'Salary by Task'!G154</f>
        <v>0</v>
      </c>
      <c r="H25" s="313">
        <f>+'Salary by Task'!H154</f>
        <v>0</v>
      </c>
      <c r="I25" s="313">
        <f>+'Salary by Task'!I154</f>
        <v>0</v>
      </c>
      <c r="J25" s="313">
        <f>+'Salary by Task'!J154</f>
        <v>0</v>
      </c>
      <c r="K25" s="313">
        <f>+'Salary by Task'!K154</f>
        <v>0</v>
      </c>
      <c r="L25" s="313">
        <f>+'Salary by Task'!L154</f>
        <v>0</v>
      </c>
      <c r="M25" s="313">
        <f>+'Salary by Task'!M154</f>
        <v>0</v>
      </c>
      <c r="N25" s="313">
        <f>+'Salary by Task'!N154</f>
        <v>0</v>
      </c>
      <c r="O25" s="313">
        <f>+'Salary by Task'!O154</f>
        <v>0</v>
      </c>
      <c r="P25" s="313">
        <f>+'Salary by Task'!P154</f>
        <v>0</v>
      </c>
      <c r="Q25" s="310"/>
      <c r="R25" s="316">
        <f t="shared" si="3"/>
        <v>0</v>
      </c>
    </row>
    <row r="26" spans="1:20" ht="18.600000000000001" customHeight="1" thickBot="1" x14ac:dyDescent="0.35">
      <c r="A26" s="541" t="s">
        <v>16</v>
      </c>
      <c r="B26" s="541"/>
      <c r="C26" s="541"/>
      <c r="D26" s="541"/>
      <c r="E26" s="314">
        <f>+'Salary by Task'!E183</f>
        <v>0</v>
      </c>
      <c r="F26" s="314">
        <f>+'Salary by Task'!F183</f>
        <v>0</v>
      </c>
      <c r="G26" s="314">
        <f>+'Salary by Task'!G183</f>
        <v>0</v>
      </c>
      <c r="H26" s="314">
        <f>+'Salary by Task'!H183</f>
        <v>0</v>
      </c>
      <c r="I26" s="314">
        <f>+'Salary by Task'!I183</f>
        <v>0</v>
      </c>
      <c r="J26" s="314">
        <f>+'Salary by Task'!J183</f>
        <v>0</v>
      </c>
      <c r="K26" s="314">
        <f>+'Salary by Task'!K183</f>
        <v>0</v>
      </c>
      <c r="L26" s="314">
        <f>+'Salary by Task'!L183</f>
        <v>0</v>
      </c>
      <c r="M26" s="314">
        <f>+'Salary by Task'!M183</f>
        <v>0</v>
      </c>
      <c r="N26" s="314">
        <f>+'Salary by Task'!N183</f>
        <v>0</v>
      </c>
      <c r="O26" s="314">
        <f>+'Salary by Task'!O183</f>
        <v>0</v>
      </c>
      <c r="P26" s="314">
        <f>+'Salary by Task'!P183</f>
        <v>0</v>
      </c>
      <c r="Q26" s="310"/>
      <c r="R26" s="317">
        <f t="shared" si="3"/>
        <v>0</v>
      </c>
    </row>
    <row r="27" spans="1:20" ht="17.45" customHeight="1" thickBot="1" x14ac:dyDescent="0.35">
      <c r="A27" s="538" t="s">
        <v>154</v>
      </c>
      <c r="B27" s="539"/>
      <c r="C27" s="539"/>
      <c r="D27" s="539"/>
      <c r="E27" s="318">
        <f>SUM(E21:E26)</f>
        <v>0</v>
      </c>
      <c r="F27" s="319">
        <f t="shared" ref="F27:R27" si="4">SUM(F21:F26)</f>
        <v>0</v>
      </c>
      <c r="G27" s="319">
        <f t="shared" si="4"/>
        <v>0</v>
      </c>
      <c r="H27" s="319">
        <f t="shared" si="4"/>
        <v>0</v>
      </c>
      <c r="I27" s="319">
        <f t="shared" si="4"/>
        <v>0</v>
      </c>
      <c r="J27" s="319">
        <f t="shared" si="4"/>
        <v>0</v>
      </c>
      <c r="K27" s="319">
        <f t="shared" si="4"/>
        <v>0</v>
      </c>
      <c r="L27" s="319">
        <f t="shared" si="4"/>
        <v>0</v>
      </c>
      <c r="M27" s="319">
        <f t="shared" si="4"/>
        <v>0</v>
      </c>
      <c r="N27" s="319">
        <f t="shared" si="4"/>
        <v>0</v>
      </c>
      <c r="O27" s="319">
        <f t="shared" si="4"/>
        <v>0</v>
      </c>
      <c r="P27" s="320">
        <f t="shared" si="4"/>
        <v>0</v>
      </c>
      <c r="Q27" s="310"/>
      <c r="R27" s="321">
        <f t="shared" si="4"/>
        <v>0</v>
      </c>
    </row>
    <row r="28" spans="1:20" ht="17.25" x14ac:dyDescent="0.3">
      <c r="E28" s="2" t="str">
        <f>IF(ABS(+E27-'Salary by Person'!E301)&lt;0.01," ","ERROR")</f>
        <v xml:space="preserve"> </v>
      </c>
      <c r="F28" s="2" t="str">
        <f>IF(ABS(+F27-'Salary by Person'!F301)&lt;0.01," ","ERROR")</f>
        <v xml:space="preserve"> </v>
      </c>
      <c r="G28" s="2" t="str">
        <f>IF(ABS(+G27-'Salary by Person'!G301)&lt;0.01," ","ERROR")</f>
        <v xml:space="preserve"> </v>
      </c>
      <c r="H28" s="2" t="str">
        <f>IF(ABS(+H27-'Salary by Person'!H301)&lt;0.01," ","ERROR")</f>
        <v xml:space="preserve"> </v>
      </c>
      <c r="I28" s="2" t="str">
        <f>IF(ABS(+I27-'Salary by Person'!I301)&lt;0.01," ","ERROR")</f>
        <v xml:space="preserve"> </v>
      </c>
      <c r="J28" s="2" t="str">
        <f>IF(ABS(+J27-'Salary by Person'!J301)&lt;0.01," ","ERROR")</f>
        <v xml:space="preserve"> </v>
      </c>
      <c r="K28" s="2" t="str">
        <f>IF(ABS(+K27-'Salary by Person'!K301)&lt;0.01," ","ERROR")</f>
        <v xml:space="preserve"> </v>
      </c>
      <c r="L28" s="2" t="str">
        <f>IF(ABS(+L27-'Salary by Person'!L301)&lt;0.01," ","ERROR")</f>
        <v xml:space="preserve"> </v>
      </c>
      <c r="M28" s="2" t="str">
        <f>IF(ABS(+M27-'Salary by Person'!M301)&lt;0.01," ","ERROR")</f>
        <v xml:space="preserve"> </v>
      </c>
      <c r="N28" s="2" t="str">
        <f>IF(ABS(+N27-'Salary by Person'!N301)&lt;0.01," ","ERROR")</f>
        <v xml:space="preserve"> </v>
      </c>
      <c r="O28" s="2" t="str">
        <f>IF(ABS(+O27-'Salary by Person'!O301)&lt;0.01," ","ERROR")</f>
        <v xml:space="preserve"> </v>
      </c>
      <c r="P28" s="2" t="str">
        <f>IF(ABS(+P27-'Salary by Person'!P301)&lt;0.01," ","ERROR")</f>
        <v xml:space="preserve"> </v>
      </c>
      <c r="Q28" s="310"/>
    </row>
    <row r="29" spans="1:20" ht="17.25" x14ac:dyDescent="0.3">
      <c r="Q29" s="310"/>
    </row>
    <row r="30" spans="1:20" s="3" customFormat="1" ht="17.25" x14ac:dyDescent="0.3">
      <c r="B30" s="310"/>
      <c r="C30" s="310"/>
      <c r="D30" s="310"/>
      <c r="E30" s="310"/>
      <c r="F30" s="310"/>
      <c r="G30" s="310"/>
      <c r="H30" s="310"/>
      <c r="I30" s="310"/>
      <c r="J30" s="310"/>
      <c r="K30" s="310"/>
      <c r="L30" s="310"/>
      <c r="M30" s="310"/>
      <c r="N30" s="310"/>
      <c r="O30" s="310"/>
      <c r="P30" s="310"/>
      <c r="Q30" s="310"/>
      <c r="R30" s="310"/>
    </row>
  </sheetData>
  <sheetProtection algorithmName="SHA-512" hashValue="aADtjZd95p3t0mcM4TN6sj+AdZ5Au+yQveghbyzQ7HRT9bDG9mm5R8JSQ42/3bfgKqtrFBoj/5qYNuy6rdK2rA==" saltValue="psl6qUCvg4WnXbYcpgqBYg==" spinCount="100000" sheet="1" objects="1" scenarios="1" formatColumns="0" formatRows="0"/>
  <mergeCells count="34">
    <mergeCell ref="A25:D25"/>
    <mergeCell ref="A26:D26"/>
    <mergeCell ref="A11:D11"/>
    <mergeCell ref="A27:D27"/>
    <mergeCell ref="A21:D21"/>
    <mergeCell ref="A22:D22"/>
    <mergeCell ref="A23:D23"/>
    <mergeCell ref="A24:D24"/>
    <mergeCell ref="A16:D16"/>
    <mergeCell ref="A17:D17"/>
    <mergeCell ref="C6:G6"/>
    <mergeCell ref="I6:L6"/>
    <mergeCell ref="A9:D9"/>
    <mergeCell ref="A18:D18"/>
    <mergeCell ref="A20:D20"/>
    <mergeCell ref="A15:D15"/>
    <mergeCell ref="A13:D13"/>
    <mergeCell ref="A14:D14"/>
    <mergeCell ref="M6:P6"/>
    <mergeCell ref="R8:R9"/>
    <mergeCell ref="T8:T9"/>
    <mergeCell ref="A12:D12"/>
    <mergeCell ref="A1:T1"/>
    <mergeCell ref="C3:G3"/>
    <mergeCell ref="I3:L3"/>
    <mergeCell ref="M3:P3"/>
    <mergeCell ref="C4:G4"/>
    <mergeCell ref="I4:L4"/>
    <mergeCell ref="M4:P4"/>
    <mergeCell ref="C5:G5"/>
    <mergeCell ref="E8:G8"/>
    <mergeCell ref="H8:P8"/>
    <mergeCell ref="I5:L5"/>
    <mergeCell ref="M5:P5"/>
  </mergeCells>
  <pageMargins left="0.5" right="0.5" top="0.5" bottom="0.5" header="0.5" footer="0.5"/>
  <pageSetup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R41"/>
  <sheetViews>
    <sheetView zoomScaleNormal="100" workbookViewId="0">
      <pane ySplit="10" topLeftCell="A11" activePane="bottomLeft" state="frozen"/>
      <selection pane="bottomLeft" activeCell="C3" sqref="C3:G3"/>
    </sheetView>
  </sheetViews>
  <sheetFormatPr defaultColWidth="8.85546875" defaultRowHeight="14.25" x14ac:dyDescent="0.2"/>
  <cols>
    <col min="1" max="1" width="12.7109375" style="14" customWidth="1"/>
    <col min="2" max="2" width="14.85546875" style="14" customWidth="1"/>
    <col min="3" max="3" width="4.42578125" style="14" customWidth="1"/>
    <col min="4" max="4" width="28.5703125" style="14" customWidth="1"/>
    <col min="5" max="16" width="10.7109375" style="14" bestFit="1" customWidth="1"/>
    <col min="17" max="17" width="3.42578125" style="14" customWidth="1"/>
    <col min="18" max="18" width="12.28515625" style="14" customWidth="1"/>
    <col min="19" max="19" width="2.7109375" style="14" customWidth="1"/>
    <col min="20" max="23" width="9.140625" style="14" customWidth="1"/>
    <col min="24" max="16384" width="8.85546875" style="14"/>
  </cols>
  <sheetData>
    <row r="1" spans="1:18" ht="67.150000000000006" customHeight="1" x14ac:dyDescent="0.2">
      <c r="A1" s="553" t="s">
        <v>158</v>
      </c>
      <c r="B1" s="554"/>
      <c r="C1" s="554"/>
      <c r="D1" s="554"/>
      <c r="E1" s="554"/>
      <c r="F1" s="554"/>
      <c r="G1" s="554"/>
      <c r="H1" s="554"/>
      <c r="I1" s="554"/>
      <c r="J1" s="554"/>
      <c r="K1" s="554"/>
      <c r="L1" s="554"/>
      <c r="M1" s="554"/>
      <c r="N1" s="554"/>
      <c r="O1" s="554"/>
      <c r="P1" s="554"/>
      <c r="Q1" s="554"/>
      <c r="R1" s="555"/>
    </row>
    <row r="2" spans="1:18" ht="20.25" customHeight="1" x14ac:dyDescent="0.2"/>
    <row r="3" spans="1:18" s="15" customFormat="1" ht="19.5" customHeight="1" x14ac:dyDescent="0.35">
      <c r="B3" s="95" t="s">
        <v>100</v>
      </c>
      <c r="C3" s="500" t="str">
        <f>'Actual Time'!C3:G3</f>
        <v>[select from drop-down list]</v>
      </c>
      <c r="D3" s="500"/>
      <c r="E3" s="500"/>
      <c r="F3" s="500"/>
      <c r="G3" s="500"/>
      <c r="H3" s="14"/>
      <c r="I3" s="490" t="s">
        <v>104</v>
      </c>
      <c r="J3" s="490"/>
      <c r="K3" s="490"/>
      <c r="L3" s="490"/>
      <c r="M3" s="485" t="str">
        <f>'Actual Time'!M3:P3</f>
        <v>(this line self-populates)</v>
      </c>
      <c r="N3" s="485"/>
      <c r="O3" s="485"/>
      <c r="P3" s="485"/>
    </row>
    <row r="4" spans="1:18" s="15" customFormat="1" ht="17.25" customHeight="1" x14ac:dyDescent="0.35">
      <c r="B4" s="95" t="s">
        <v>103</v>
      </c>
      <c r="C4" s="500" t="str">
        <f>'Actual Time'!C4:G4</f>
        <v>[select from drop-down list]</v>
      </c>
      <c r="D4" s="500"/>
      <c r="E4" s="500"/>
      <c r="F4" s="500"/>
      <c r="G4" s="500"/>
      <c r="I4" s="490" t="s">
        <v>105</v>
      </c>
      <c r="J4" s="490"/>
      <c r="K4" s="490"/>
      <c r="L4" s="490"/>
      <c r="M4" s="501" t="str">
        <f>IF(('Actual Time'!M4:P4)="","",'Actual Time'!M4:P4)</f>
        <v/>
      </c>
      <c r="N4" s="501"/>
      <c r="O4" s="501"/>
      <c r="P4" s="501"/>
    </row>
    <row r="5" spans="1:18" s="15" customFormat="1" ht="16.5" customHeight="1" x14ac:dyDescent="0.35">
      <c r="B5" s="95" t="s">
        <v>101</v>
      </c>
      <c r="C5" s="485" t="str">
        <f>'Actual Time'!C5:G5</f>
        <v>(this line self-populates)</v>
      </c>
      <c r="D5" s="485"/>
      <c r="E5" s="485"/>
      <c r="F5" s="485"/>
      <c r="G5" s="485"/>
      <c r="H5" s="16"/>
      <c r="I5" s="490" t="s">
        <v>107</v>
      </c>
      <c r="J5" s="490"/>
      <c r="K5" s="490"/>
      <c r="L5" s="490"/>
      <c r="M5" s="502" t="str">
        <f>'Actual Time'!M5:P5</f>
        <v>[select from drop-down list]</v>
      </c>
      <c r="N5" s="502"/>
      <c r="O5" s="502"/>
      <c r="P5" s="502"/>
    </row>
    <row r="6" spans="1:18" s="15" customFormat="1" ht="15.75" customHeight="1" x14ac:dyDescent="0.35">
      <c r="B6" s="95" t="s">
        <v>102</v>
      </c>
      <c r="C6" s="487" t="str">
        <f>'Actual Time'!C6:G6</f>
        <v>(this line self-populates)</v>
      </c>
      <c r="D6" s="488"/>
      <c r="E6" s="488"/>
      <c r="F6" s="488"/>
      <c r="G6" s="489"/>
      <c r="H6" s="14"/>
      <c r="I6" s="490" t="s">
        <v>106</v>
      </c>
      <c r="J6" s="490"/>
      <c r="K6" s="490"/>
      <c r="L6" s="490"/>
      <c r="M6" s="494" t="str">
        <f>IF(('Actual Time'!M6=""),"",'Actual Time'!M6)</f>
        <v/>
      </c>
      <c r="N6" s="494"/>
      <c r="O6" s="494"/>
      <c r="P6" s="494"/>
    </row>
    <row r="7" spans="1:18" s="322" customFormat="1" ht="10.15" customHeight="1" thickBot="1" x14ac:dyDescent="0.4">
      <c r="B7" s="323"/>
      <c r="C7" s="323"/>
      <c r="D7" s="323"/>
      <c r="E7" s="323"/>
      <c r="F7" s="323"/>
      <c r="G7" s="323"/>
      <c r="H7" s="24"/>
      <c r="I7" s="323"/>
      <c r="J7" s="323"/>
      <c r="K7" s="323"/>
      <c r="L7" s="323"/>
      <c r="M7" s="324"/>
      <c r="N7" s="325"/>
      <c r="O7" s="325"/>
      <c r="P7" s="325"/>
    </row>
    <row r="8" spans="1:18" ht="17.25" customHeight="1" thickBot="1" x14ac:dyDescent="0.3">
      <c r="B8" s="345"/>
      <c r="C8" s="345"/>
      <c r="E8" s="476" t="str">
        <f>+'Actual Time'!E8:G8</f>
        <v>(select in cell C3)</v>
      </c>
      <c r="F8" s="477"/>
      <c r="G8" s="478"/>
      <c r="H8" s="477" t="e">
        <f>+'Actual Time'!H8:P8</f>
        <v>#VALUE!</v>
      </c>
      <c r="I8" s="477"/>
      <c r="J8" s="477"/>
      <c r="K8" s="477"/>
      <c r="L8" s="477"/>
      <c r="M8" s="477"/>
      <c r="N8" s="477"/>
      <c r="O8" s="477"/>
      <c r="P8" s="478"/>
      <c r="R8" s="346"/>
    </row>
    <row r="9" spans="1:18" ht="15.75" thickBot="1" x14ac:dyDescent="0.25">
      <c r="A9" s="535"/>
      <c r="B9" s="536"/>
      <c r="C9" s="536"/>
      <c r="D9" s="537"/>
      <c r="E9" s="46" t="str">
        <f>+'Actual Time'!E9</f>
        <v>Oct</v>
      </c>
      <c r="F9" s="47" t="str">
        <f>+'Actual Time'!F9</f>
        <v>Nov</v>
      </c>
      <c r="G9" s="48" t="str">
        <f>+'Actual Time'!G9</f>
        <v>Dec</v>
      </c>
      <c r="H9" s="46" t="str">
        <f>+'Actual Time'!H9</f>
        <v>Jan</v>
      </c>
      <c r="I9" s="47" t="str">
        <f>+'Actual Time'!I9</f>
        <v>Feb</v>
      </c>
      <c r="J9" s="47" t="str">
        <f>+'Actual Time'!J9</f>
        <v>Mar</v>
      </c>
      <c r="K9" s="47" t="str">
        <f>+'Actual Time'!K9</f>
        <v>Apr</v>
      </c>
      <c r="L9" s="47" t="str">
        <f>+'Actual Time'!L9</f>
        <v>May</v>
      </c>
      <c r="M9" s="47" t="str">
        <f>+'Actual Time'!M9</f>
        <v>Jun</v>
      </c>
      <c r="N9" s="47" t="str">
        <f>+'Actual Time'!N9</f>
        <v>Jul</v>
      </c>
      <c r="O9" s="47" t="str">
        <f>+'Actual Time'!O9</f>
        <v>Aug</v>
      </c>
      <c r="P9" s="48" t="str">
        <f>+'Actual Time'!P9</f>
        <v>Sept</v>
      </c>
      <c r="R9" s="347"/>
    </row>
    <row r="10" spans="1:18" ht="30.6" customHeight="1" thickBot="1" x14ac:dyDescent="0.25">
      <c r="A10" s="326" t="s">
        <v>129</v>
      </c>
      <c r="B10" s="547" t="s">
        <v>128</v>
      </c>
      <c r="C10" s="548"/>
      <c r="D10" s="549"/>
      <c r="E10" s="550" t="s">
        <v>159</v>
      </c>
      <c r="F10" s="551"/>
      <c r="G10" s="552"/>
      <c r="H10" s="550" t="s">
        <v>159</v>
      </c>
      <c r="I10" s="551"/>
      <c r="J10" s="551"/>
      <c r="K10" s="551"/>
      <c r="L10" s="551"/>
      <c r="M10" s="551"/>
      <c r="N10" s="551"/>
      <c r="O10" s="551"/>
      <c r="P10" s="552"/>
      <c r="R10" s="348" t="s">
        <v>160</v>
      </c>
    </row>
    <row r="11" spans="1:18" ht="15" x14ac:dyDescent="0.2">
      <c r="A11" s="449">
        <f>'Monthly Pay Rates'!A11</f>
        <v>1</v>
      </c>
      <c r="B11" s="449" t="str">
        <f>'Monthly Pay Rates'!B11</f>
        <v/>
      </c>
      <c r="C11" s="349"/>
      <c r="D11" s="350"/>
      <c r="E11" s="327" t="str">
        <f>IF('FTEs by Task'!E190&gt;0,IF('Monthly Pay Rates'!E11&gt;0," ","ERROR1"),IF('Monthly Pay Rates'!E11&gt;0,"warning"," "))</f>
        <v xml:space="preserve"> </v>
      </c>
      <c r="F11" s="328" t="str">
        <f>IF('FTEs by Task'!F190&gt;0,IF('Monthly Pay Rates'!F11&gt;0," ","ERROR1"),IF('Monthly Pay Rates'!F11&gt;0,"warning"," "))</f>
        <v xml:space="preserve"> </v>
      </c>
      <c r="G11" s="329" t="str">
        <f>IF('FTEs by Task'!G190&gt;0,IF('Monthly Pay Rates'!G11&gt;0," ","ERROR1"),IF('Monthly Pay Rates'!G11&gt;0,"warning"," "))</f>
        <v xml:space="preserve"> </v>
      </c>
      <c r="H11" s="330" t="str">
        <f>IF('FTEs by Task'!H190&gt;0,IF('Monthly Pay Rates'!H11&gt;0," ","ERROR1"),IF('Monthly Pay Rates'!H11&gt;0,"warning"," "))</f>
        <v xml:space="preserve"> </v>
      </c>
      <c r="I11" s="328" t="str">
        <f>IF('FTEs by Task'!I190&gt;0,IF('Monthly Pay Rates'!I11&gt;0," ","ERROR1"),IF('Monthly Pay Rates'!I11&gt;0,"warning"," "))</f>
        <v xml:space="preserve"> </v>
      </c>
      <c r="J11" s="328" t="str">
        <f>IF('FTEs by Task'!J190&gt;0,IF('Monthly Pay Rates'!J11&gt;0," ","ERROR1"),IF('Monthly Pay Rates'!J11&gt;0,"warning"," "))</f>
        <v xml:space="preserve"> </v>
      </c>
      <c r="K11" s="328" t="str">
        <f>IF('FTEs by Task'!K190&gt;0,IF('Monthly Pay Rates'!K11&gt;0," ","ERROR1"),IF('Monthly Pay Rates'!K11&gt;0,"warning"," "))</f>
        <v xml:space="preserve"> </v>
      </c>
      <c r="L11" s="328" t="str">
        <f>IF('FTEs by Task'!L190&gt;0,IF('Monthly Pay Rates'!L11&gt;0," ","ERROR1"),IF('Monthly Pay Rates'!L11&gt;0,"warning"," "))</f>
        <v xml:space="preserve"> </v>
      </c>
      <c r="M11" s="328" t="str">
        <f>IF('FTEs by Task'!M190&gt;0,IF('Monthly Pay Rates'!M11&gt;0," ","ERROR1"),IF('Monthly Pay Rates'!M11&gt;0,"warning"," "))</f>
        <v xml:space="preserve"> </v>
      </c>
      <c r="N11" s="328" t="str">
        <f>IF('FTEs by Task'!N190&gt;0,IF('Monthly Pay Rates'!N11&gt;0," ","ERROR1"),IF('Monthly Pay Rates'!N11&gt;0,"warning"," "))</f>
        <v xml:space="preserve"> </v>
      </c>
      <c r="O11" s="328" t="str">
        <f>IF('FTEs by Task'!O190&gt;0,IF('Monthly Pay Rates'!O11&gt;0," ","ERROR1"),IF('Monthly Pay Rates'!O11&gt;0,"warning"," "))</f>
        <v xml:space="preserve"> </v>
      </c>
      <c r="P11" s="331" t="str">
        <f>IF('FTEs by Task'!P190&gt;0,IF('Monthly Pay Rates'!P11&gt;0," ","ERROR1"),IF('Monthly Pay Rates'!P11&gt;0,"warning"," "))</f>
        <v xml:space="preserve"> </v>
      </c>
      <c r="Q11" s="351"/>
      <c r="R11" s="342" t="str">
        <f>IF('FTEs by Task'!R190&gt;0,IF(+'Mis-Match Check'!B11=0,"NO NAME"," "),IF('Mis-Match Check'!B11=0," ","no time"))</f>
        <v>no time</v>
      </c>
    </row>
    <row r="12" spans="1:18" ht="15" x14ac:dyDescent="0.2">
      <c r="A12" s="448">
        <f>'Monthly Pay Rates'!A12</f>
        <v>2</v>
      </c>
      <c r="B12" s="450" t="str">
        <f>'Monthly Pay Rates'!B12</f>
        <v/>
      </c>
      <c r="C12" s="352"/>
      <c r="D12" s="353"/>
      <c r="E12" s="332" t="str">
        <f>IF('FTEs by Task'!E191&gt;0,IF('Monthly Pay Rates'!E12&gt;0," ","ERROR1"),IF('Monthly Pay Rates'!E12&gt;0,"warning"," "))</f>
        <v xml:space="preserve"> </v>
      </c>
      <c r="F12" s="333" t="str">
        <f>IF('FTEs by Task'!F191&gt;0,IF('Monthly Pay Rates'!F12&gt;0," ","ERROR1"),IF('Monthly Pay Rates'!F12&gt;0,"warning"," "))</f>
        <v xml:space="preserve"> </v>
      </c>
      <c r="G12" s="334" t="str">
        <f>IF('FTEs by Task'!G191&gt;0,IF('Monthly Pay Rates'!G12&gt;0," ","ERROR1"),IF('Monthly Pay Rates'!G12&gt;0,"warning"," "))</f>
        <v xml:space="preserve"> </v>
      </c>
      <c r="H12" s="335" t="str">
        <f>IF('FTEs by Task'!H191&gt;0,IF('Monthly Pay Rates'!H12&gt;0," ","ERROR1"),IF('Monthly Pay Rates'!H12&gt;0,"warning"," "))</f>
        <v xml:space="preserve"> </v>
      </c>
      <c r="I12" s="333" t="str">
        <f>IF('FTEs by Task'!I191&gt;0,IF('Monthly Pay Rates'!I12&gt;0," ","ERROR1"),IF('Monthly Pay Rates'!I12&gt;0,"warning"," "))</f>
        <v xml:space="preserve"> </v>
      </c>
      <c r="J12" s="333" t="str">
        <f>IF('FTEs by Task'!J191&gt;0,IF('Monthly Pay Rates'!J12&gt;0," ","ERROR1"),IF('Monthly Pay Rates'!J12&gt;0,"warning"," "))</f>
        <v xml:space="preserve"> </v>
      </c>
      <c r="K12" s="333" t="str">
        <f>IF('FTEs by Task'!K191&gt;0,IF('Monthly Pay Rates'!K12&gt;0," ","ERROR1"),IF('Monthly Pay Rates'!K12&gt;0,"warning"," "))</f>
        <v xml:space="preserve"> </v>
      </c>
      <c r="L12" s="333" t="str">
        <f>IF('FTEs by Task'!L191&gt;0,IF('Monthly Pay Rates'!L12&gt;0," ","ERROR1"),IF('Monthly Pay Rates'!L12&gt;0,"warning"," "))</f>
        <v xml:space="preserve"> </v>
      </c>
      <c r="M12" s="333" t="str">
        <f>IF('FTEs by Task'!M191&gt;0,IF('Monthly Pay Rates'!M12&gt;0," ","ERROR1"),IF('Monthly Pay Rates'!M12&gt;0,"warning"," "))</f>
        <v xml:space="preserve"> </v>
      </c>
      <c r="N12" s="333" t="str">
        <f>IF('FTEs by Task'!N191&gt;0,IF('Monthly Pay Rates'!N12&gt;0," ","ERROR1"),IF('Monthly Pay Rates'!N12&gt;0,"warning"," "))</f>
        <v xml:space="preserve"> </v>
      </c>
      <c r="O12" s="333" t="str">
        <f>IF('FTEs by Task'!O191&gt;0,IF('Monthly Pay Rates'!O12&gt;0," ","ERROR1"),IF('Monthly Pay Rates'!O12&gt;0,"warning"," "))</f>
        <v xml:space="preserve"> </v>
      </c>
      <c r="P12" s="336" t="str">
        <f>IF('FTEs by Task'!P191&gt;0,IF('Monthly Pay Rates'!P12&gt;0," ","ERROR1"),IF('Monthly Pay Rates'!P12&gt;0,"warning"," "))</f>
        <v xml:space="preserve"> </v>
      </c>
      <c r="Q12" s="351"/>
      <c r="R12" s="343" t="str">
        <f>IF('FTEs by Task'!R191&gt;0,IF(+'Mis-Match Check'!B12=0,"NO NAME"," "),IF('Mis-Match Check'!B12=0," ","no time"))</f>
        <v>no time</v>
      </c>
    </row>
    <row r="13" spans="1:18" ht="15" x14ac:dyDescent="0.2">
      <c r="A13" s="448">
        <f>'Monthly Pay Rates'!A13</f>
        <v>3</v>
      </c>
      <c r="B13" s="450" t="str">
        <f>'Monthly Pay Rates'!B13</f>
        <v/>
      </c>
      <c r="C13" s="352"/>
      <c r="D13" s="353"/>
      <c r="E13" s="332" t="str">
        <f>IF('FTEs by Task'!E192&gt;0,IF('Monthly Pay Rates'!E13&gt;0," ","ERROR1"),IF('Monthly Pay Rates'!E13&gt;0,"warning"," "))</f>
        <v xml:space="preserve"> </v>
      </c>
      <c r="F13" s="333" t="str">
        <f>IF('FTEs by Task'!F192&gt;0,IF('Monthly Pay Rates'!F13&gt;0," ","ERROR1"),IF('Monthly Pay Rates'!F13&gt;0,"warning"," "))</f>
        <v xml:space="preserve"> </v>
      </c>
      <c r="G13" s="334" t="str">
        <f>IF('FTEs by Task'!G192&gt;0,IF('Monthly Pay Rates'!G13&gt;0," ","ERROR1"),IF('Monthly Pay Rates'!G13&gt;0,"warning"," "))</f>
        <v xml:space="preserve"> </v>
      </c>
      <c r="H13" s="335" t="str">
        <f>IF('FTEs by Task'!H192&gt;0,IF('Monthly Pay Rates'!H13&gt;0," ","ERROR1"),IF('Monthly Pay Rates'!H13&gt;0,"warning"," "))</f>
        <v xml:space="preserve"> </v>
      </c>
      <c r="I13" s="333" t="str">
        <f>IF('FTEs by Task'!I192&gt;0,IF('Monthly Pay Rates'!I13&gt;0," ","ERROR1"),IF('Monthly Pay Rates'!I13&gt;0,"warning"," "))</f>
        <v xml:space="preserve"> </v>
      </c>
      <c r="J13" s="333" t="str">
        <f>IF('FTEs by Task'!J192&gt;0,IF('Monthly Pay Rates'!J13&gt;0," ","ERROR1"),IF('Monthly Pay Rates'!J13&gt;0,"warning"," "))</f>
        <v xml:space="preserve"> </v>
      </c>
      <c r="K13" s="333" t="str">
        <f>IF('FTEs by Task'!K192&gt;0,IF('Monthly Pay Rates'!K13&gt;0," ","ERROR1"),IF('Monthly Pay Rates'!K13&gt;0,"warning"," "))</f>
        <v xml:space="preserve"> </v>
      </c>
      <c r="L13" s="333" t="str">
        <f>IF('FTEs by Task'!L192&gt;0,IF('Monthly Pay Rates'!L13&gt;0," ","ERROR1"),IF('Monthly Pay Rates'!L13&gt;0,"warning"," "))</f>
        <v xml:space="preserve"> </v>
      </c>
      <c r="M13" s="333" t="str">
        <f>IF('FTEs by Task'!M192&gt;0,IF('Monthly Pay Rates'!M13&gt;0," ","ERROR1"),IF('Monthly Pay Rates'!M13&gt;0,"warning"," "))</f>
        <v xml:space="preserve"> </v>
      </c>
      <c r="N13" s="333" t="str">
        <f>IF('FTEs by Task'!N192&gt;0,IF('Monthly Pay Rates'!N13&gt;0," ","ERROR1"),IF('Monthly Pay Rates'!N13&gt;0,"warning"," "))</f>
        <v xml:space="preserve"> </v>
      </c>
      <c r="O13" s="333" t="str">
        <f>IF('FTEs by Task'!O192&gt;0,IF('Monthly Pay Rates'!O13&gt;0," ","ERROR1"),IF('Monthly Pay Rates'!O13&gt;0,"warning"," "))</f>
        <v xml:space="preserve"> </v>
      </c>
      <c r="P13" s="336" t="str">
        <f>IF('FTEs by Task'!P192&gt;0,IF('Monthly Pay Rates'!P13&gt;0," ","ERROR1"),IF('Monthly Pay Rates'!P13&gt;0,"warning"," "))</f>
        <v xml:space="preserve"> </v>
      </c>
      <c r="Q13" s="354"/>
      <c r="R13" s="343" t="str">
        <f>IF('FTEs by Task'!R192&gt;0,IF(+'Mis-Match Check'!B13=0,"NO NAME"," "),IF('Mis-Match Check'!B13=0," ","no time"))</f>
        <v>no time</v>
      </c>
    </row>
    <row r="14" spans="1:18" ht="15" x14ac:dyDescent="0.2">
      <c r="A14" s="448">
        <f>'Monthly Pay Rates'!A14</f>
        <v>4</v>
      </c>
      <c r="B14" s="450" t="str">
        <f>'Monthly Pay Rates'!B14</f>
        <v/>
      </c>
      <c r="C14" s="352"/>
      <c r="D14" s="353"/>
      <c r="E14" s="332" t="str">
        <f>IF('FTEs by Task'!E193&gt;0,IF('Monthly Pay Rates'!E14&gt;0," ","ERROR1"),IF('Monthly Pay Rates'!E14&gt;0,"warning"," "))</f>
        <v xml:space="preserve"> </v>
      </c>
      <c r="F14" s="333" t="str">
        <f>IF('FTEs by Task'!F193&gt;0,IF('Monthly Pay Rates'!F14&gt;0," ","ERROR1"),IF('Monthly Pay Rates'!F14&gt;0,"warning"," "))</f>
        <v xml:space="preserve"> </v>
      </c>
      <c r="G14" s="334" t="str">
        <f>IF('FTEs by Task'!G193&gt;0,IF('Monthly Pay Rates'!G14&gt;0," ","ERROR1"),IF('Monthly Pay Rates'!G14&gt;0,"warning"," "))</f>
        <v xml:space="preserve"> </v>
      </c>
      <c r="H14" s="335" t="str">
        <f>IF('FTEs by Task'!H193&gt;0,IF('Monthly Pay Rates'!H14&gt;0," ","ERROR1"),IF('Monthly Pay Rates'!H14&gt;0,"warning"," "))</f>
        <v xml:space="preserve"> </v>
      </c>
      <c r="I14" s="333" t="str">
        <f>IF('FTEs by Task'!I193&gt;0,IF('Monthly Pay Rates'!I14&gt;0," ","ERROR1"),IF('Monthly Pay Rates'!I14&gt;0,"warning"," "))</f>
        <v xml:space="preserve"> </v>
      </c>
      <c r="J14" s="333" t="str">
        <f>IF('FTEs by Task'!J193&gt;0,IF('Monthly Pay Rates'!J14&gt;0," ","ERROR1"),IF('Monthly Pay Rates'!J14&gt;0,"warning"," "))</f>
        <v xml:space="preserve"> </v>
      </c>
      <c r="K14" s="333" t="str">
        <f>IF('FTEs by Task'!K193&gt;0,IF('Monthly Pay Rates'!K14&gt;0," ","ERROR1"),IF('Monthly Pay Rates'!K14&gt;0,"warning"," "))</f>
        <v xml:space="preserve"> </v>
      </c>
      <c r="L14" s="333" t="str">
        <f>IF('FTEs by Task'!L193&gt;0,IF('Monthly Pay Rates'!L14&gt;0," ","ERROR1"),IF('Monthly Pay Rates'!L14&gt;0,"warning"," "))</f>
        <v xml:space="preserve"> </v>
      </c>
      <c r="M14" s="333" t="str">
        <f>IF('FTEs by Task'!M193&gt;0,IF('Monthly Pay Rates'!M14&gt;0," ","ERROR1"),IF('Monthly Pay Rates'!M14&gt;0,"warning"," "))</f>
        <v xml:space="preserve"> </v>
      </c>
      <c r="N14" s="333" t="str">
        <f>IF('FTEs by Task'!N193&gt;0,IF('Monthly Pay Rates'!N14&gt;0," ","ERROR1"),IF('Monthly Pay Rates'!N14&gt;0,"warning"," "))</f>
        <v xml:space="preserve"> </v>
      </c>
      <c r="O14" s="333" t="str">
        <f>IF('FTEs by Task'!O193&gt;0,IF('Monthly Pay Rates'!O14&gt;0," ","ERROR1"),IF('Monthly Pay Rates'!O14&gt;0,"warning"," "))</f>
        <v xml:space="preserve"> </v>
      </c>
      <c r="P14" s="336" t="str">
        <f>IF('FTEs by Task'!P193&gt;0,IF('Monthly Pay Rates'!P14&gt;0," ","ERROR1"),IF('Monthly Pay Rates'!P14&gt;0,"warning"," "))</f>
        <v xml:space="preserve"> </v>
      </c>
      <c r="Q14" s="354"/>
      <c r="R14" s="343" t="str">
        <f>IF('FTEs by Task'!R193&gt;0,IF(+'Mis-Match Check'!B14=0,"NO NAME"," "),IF('Mis-Match Check'!B14=0," ","no time"))</f>
        <v>no time</v>
      </c>
    </row>
    <row r="15" spans="1:18" ht="15" x14ac:dyDescent="0.2">
      <c r="A15" s="448">
        <f>'Monthly Pay Rates'!A15</f>
        <v>5</v>
      </c>
      <c r="B15" s="450" t="str">
        <f>'Monthly Pay Rates'!B15</f>
        <v/>
      </c>
      <c r="C15" s="352"/>
      <c r="D15" s="353"/>
      <c r="E15" s="332" t="str">
        <f>IF('FTEs by Task'!E194&gt;0,IF('Monthly Pay Rates'!E15&gt;0," ","ERROR1"),IF('Monthly Pay Rates'!E15&gt;0,"warning"," "))</f>
        <v xml:space="preserve"> </v>
      </c>
      <c r="F15" s="333" t="str">
        <f>IF('FTEs by Task'!F194&gt;0,IF('Monthly Pay Rates'!F15&gt;0," ","ERROR1"),IF('Monthly Pay Rates'!F15&gt;0,"warning"," "))</f>
        <v xml:space="preserve"> </v>
      </c>
      <c r="G15" s="334" t="str">
        <f>IF('FTEs by Task'!G194&gt;0,IF('Monthly Pay Rates'!G15&gt;0," ","ERROR1"),IF('Monthly Pay Rates'!G15&gt;0,"warning"," "))</f>
        <v xml:space="preserve"> </v>
      </c>
      <c r="H15" s="335" t="str">
        <f>IF('FTEs by Task'!H194&gt;0,IF('Monthly Pay Rates'!H15&gt;0," ","ERROR1"),IF('Monthly Pay Rates'!H15&gt;0,"warning"," "))</f>
        <v xml:space="preserve"> </v>
      </c>
      <c r="I15" s="333" t="str">
        <f>IF('FTEs by Task'!I194&gt;0,IF('Monthly Pay Rates'!I15&gt;0," ","ERROR1"),IF('Monthly Pay Rates'!I15&gt;0,"warning"," "))</f>
        <v xml:space="preserve"> </v>
      </c>
      <c r="J15" s="333" t="str">
        <f>IF('FTEs by Task'!J194&gt;0,IF('Monthly Pay Rates'!J15&gt;0," ","ERROR1"),IF('Monthly Pay Rates'!J15&gt;0,"warning"," "))</f>
        <v xml:space="preserve"> </v>
      </c>
      <c r="K15" s="333" t="str">
        <f>IF('FTEs by Task'!K194&gt;0,IF('Monthly Pay Rates'!K15&gt;0," ","ERROR1"),IF('Monthly Pay Rates'!K15&gt;0,"warning"," "))</f>
        <v xml:space="preserve"> </v>
      </c>
      <c r="L15" s="333" t="str">
        <f>IF('FTEs by Task'!L194&gt;0,IF('Monthly Pay Rates'!L15&gt;0," ","ERROR1"),IF('Monthly Pay Rates'!L15&gt;0,"warning"," "))</f>
        <v xml:space="preserve"> </v>
      </c>
      <c r="M15" s="333" t="str">
        <f>IF('FTEs by Task'!M194&gt;0,IF('Monthly Pay Rates'!M15&gt;0," ","ERROR1"),IF('Monthly Pay Rates'!M15&gt;0,"warning"," "))</f>
        <v xml:space="preserve"> </v>
      </c>
      <c r="N15" s="333" t="str">
        <f>IF('FTEs by Task'!N194&gt;0,IF('Monthly Pay Rates'!N15&gt;0," ","ERROR1"),IF('Monthly Pay Rates'!N15&gt;0,"warning"," "))</f>
        <v xml:space="preserve"> </v>
      </c>
      <c r="O15" s="333" t="str">
        <f>IF('FTEs by Task'!O194&gt;0,IF('Monthly Pay Rates'!O15&gt;0," ","ERROR1"),IF('Monthly Pay Rates'!O15&gt;0,"warning"," "))</f>
        <v xml:space="preserve"> </v>
      </c>
      <c r="P15" s="336" t="str">
        <f>IF('FTEs by Task'!P194&gt;0,IF('Monthly Pay Rates'!P15&gt;0," ","ERROR1"),IF('Monthly Pay Rates'!P15&gt;0,"warning"," "))</f>
        <v xml:space="preserve"> </v>
      </c>
      <c r="Q15" s="351"/>
      <c r="R15" s="343" t="str">
        <f>IF('FTEs by Task'!R194&gt;0,IF(+'Mis-Match Check'!B15=0,"NO NAME"," "),IF('Mis-Match Check'!B15=0," ","no time"))</f>
        <v>no time</v>
      </c>
    </row>
    <row r="16" spans="1:18" ht="15" x14ac:dyDescent="0.2">
      <c r="A16" s="448">
        <f>'Monthly Pay Rates'!A16</f>
        <v>6</v>
      </c>
      <c r="B16" s="450" t="str">
        <f>'Monthly Pay Rates'!B16</f>
        <v/>
      </c>
      <c r="C16" s="352"/>
      <c r="D16" s="353"/>
      <c r="E16" s="332" t="str">
        <f>IF('FTEs by Task'!E195&gt;0,IF('Monthly Pay Rates'!E16&gt;0," ","ERROR1"),IF('Monthly Pay Rates'!E16&gt;0,"warning"," "))</f>
        <v xml:space="preserve"> </v>
      </c>
      <c r="F16" s="333" t="str">
        <f>IF('FTEs by Task'!F195&gt;0,IF('Monthly Pay Rates'!F16&gt;0," ","ERROR1"),IF('Monthly Pay Rates'!F16&gt;0,"warning"," "))</f>
        <v xml:space="preserve"> </v>
      </c>
      <c r="G16" s="334" t="str">
        <f>IF('FTEs by Task'!G195&gt;0,IF('Monthly Pay Rates'!G16&gt;0," ","ERROR1"),IF('Monthly Pay Rates'!G16&gt;0,"warning"," "))</f>
        <v xml:space="preserve"> </v>
      </c>
      <c r="H16" s="335" t="str">
        <f>IF('FTEs by Task'!H195&gt;0,IF('Monthly Pay Rates'!H16&gt;0," ","ERROR1"),IF('Monthly Pay Rates'!H16&gt;0,"warning"," "))</f>
        <v xml:space="preserve"> </v>
      </c>
      <c r="I16" s="333" t="str">
        <f>IF('FTEs by Task'!I195&gt;0,IF('Monthly Pay Rates'!I16&gt;0," ","ERROR1"),IF('Monthly Pay Rates'!I16&gt;0,"warning"," "))</f>
        <v xml:space="preserve"> </v>
      </c>
      <c r="J16" s="333" t="str">
        <f>IF('FTEs by Task'!J195&gt;0,IF('Monthly Pay Rates'!J16&gt;0," ","ERROR1"),IF('Monthly Pay Rates'!J16&gt;0,"warning"," "))</f>
        <v xml:space="preserve"> </v>
      </c>
      <c r="K16" s="333" t="str">
        <f>IF('FTEs by Task'!K195&gt;0,IF('Monthly Pay Rates'!K16&gt;0," ","ERROR1"),IF('Monthly Pay Rates'!K16&gt;0,"warning"," "))</f>
        <v xml:space="preserve"> </v>
      </c>
      <c r="L16" s="333" t="str">
        <f>IF('FTEs by Task'!L195&gt;0,IF('Monthly Pay Rates'!L16&gt;0," ","ERROR1"),IF('Monthly Pay Rates'!L16&gt;0,"warning"," "))</f>
        <v xml:space="preserve"> </v>
      </c>
      <c r="M16" s="333" t="str">
        <f>IF('FTEs by Task'!M195&gt;0,IF('Monthly Pay Rates'!M16&gt;0," ","ERROR1"),IF('Monthly Pay Rates'!M16&gt;0,"warning"," "))</f>
        <v xml:space="preserve"> </v>
      </c>
      <c r="N16" s="333" t="str">
        <f>IF('FTEs by Task'!N195&gt;0,IF('Monthly Pay Rates'!N16&gt;0," ","ERROR1"),IF('Monthly Pay Rates'!N16&gt;0,"warning"," "))</f>
        <v xml:space="preserve"> </v>
      </c>
      <c r="O16" s="333" t="str">
        <f>IF('FTEs by Task'!O195&gt;0,IF('Monthly Pay Rates'!O16&gt;0," ","ERROR1"),IF('Monthly Pay Rates'!O16&gt;0,"warning"," "))</f>
        <v xml:space="preserve"> </v>
      </c>
      <c r="P16" s="336" t="str">
        <f>IF('FTEs by Task'!P195&gt;0,IF('Monthly Pay Rates'!P16&gt;0," ","ERROR1"),IF('Monthly Pay Rates'!P16&gt;0,"warning"," "))</f>
        <v xml:space="preserve"> </v>
      </c>
      <c r="Q16" s="355"/>
      <c r="R16" s="343" t="str">
        <f>IF('FTEs by Task'!R195&gt;0,IF(+'Mis-Match Check'!B16=0,"NO NAME"," "),IF('Mis-Match Check'!B16=0," ","no time"))</f>
        <v>no time</v>
      </c>
    </row>
    <row r="17" spans="1:18" ht="15" x14ac:dyDescent="0.2">
      <c r="A17" s="448">
        <f>'Monthly Pay Rates'!A17</f>
        <v>7</v>
      </c>
      <c r="B17" s="450" t="str">
        <f>'Monthly Pay Rates'!B17</f>
        <v/>
      </c>
      <c r="C17" s="352"/>
      <c r="D17" s="353"/>
      <c r="E17" s="332" t="str">
        <f>IF('FTEs by Task'!E196&gt;0,IF('Monthly Pay Rates'!E17&gt;0," ","ERROR1"),IF('Monthly Pay Rates'!E17&gt;0,"warning"," "))</f>
        <v xml:space="preserve"> </v>
      </c>
      <c r="F17" s="333" t="str">
        <f>IF('FTEs by Task'!F196&gt;0,IF('Monthly Pay Rates'!F17&gt;0," ","ERROR1"),IF('Monthly Pay Rates'!F17&gt;0,"warning"," "))</f>
        <v xml:space="preserve"> </v>
      </c>
      <c r="G17" s="334" t="str">
        <f>IF('FTEs by Task'!G196&gt;0,IF('Monthly Pay Rates'!G17&gt;0," ","ERROR1"),IF('Monthly Pay Rates'!G17&gt;0,"warning"," "))</f>
        <v xml:space="preserve"> </v>
      </c>
      <c r="H17" s="335" t="str">
        <f>IF('FTEs by Task'!H196&gt;0,IF('Monthly Pay Rates'!H17&gt;0," ","ERROR1"),IF('Monthly Pay Rates'!H17&gt;0,"warning"," "))</f>
        <v xml:space="preserve"> </v>
      </c>
      <c r="I17" s="333" t="str">
        <f>IF('FTEs by Task'!I196&gt;0,IF('Monthly Pay Rates'!I17&gt;0," ","ERROR1"),IF('Monthly Pay Rates'!I17&gt;0,"warning"," "))</f>
        <v xml:space="preserve"> </v>
      </c>
      <c r="J17" s="333" t="str">
        <f>IF('FTEs by Task'!J196&gt;0,IF('Monthly Pay Rates'!J17&gt;0," ","ERROR1"),IF('Monthly Pay Rates'!J17&gt;0,"warning"," "))</f>
        <v xml:space="preserve"> </v>
      </c>
      <c r="K17" s="333" t="str">
        <f>IF('FTEs by Task'!K196&gt;0,IF('Monthly Pay Rates'!K17&gt;0," ","ERROR1"),IF('Monthly Pay Rates'!K17&gt;0,"warning"," "))</f>
        <v xml:space="preserve"> </v>
      </c>
      <c r="L17" s="333" t="str">
        <f>IF('FTEs by Task'!L196&gt;0,IF('Monthly Pay Rates'!L17&gt;0," ","ERROR1"),IF('Monthly Pay Rates'!L17&gt;0,"warning"," "))</f>
        <v xml:space="preserve"> </v>
      </c>
      <c r="M17" s="333" t="str">
        <f>IF('FTEs by Task'!M196&gt;0,IF('Monthly Pay Rates'!M17&gt;0," ","ERROR1"),IF('Monthly Pay Rates'!M17&gt;0,"warning"," "))</f>
        <v xml:space="preserve"> </v>
      </c>
      <c r="N17" s="333" t="str">
        <f>IF('FTEs by Task'!N196&gt;0,IF('Monthly Pay Rates'!N17&gt;0," ","ERROR1"),IF('Monthly Pay Rates'!N17&gt;0,"warning"," "))</f>
        <v xml:space="preserve"> </v>
      </c>
      <c r="O17" s="333" t="str">
        <f>IF('FTEs by Task'!O196&gt;0,IF('Monthly Pay Rates'!O17&gt;0," ","ERROR1"),IF('Monthly Pay Rates'!O17&gt;0,"warning"," "))</f>
        <v xml:space="preserve"> </v>
      </c>
      <c r="P17" s="336" t="str">
        <f>IF('FTEs by Task'!P196&gt;0,IF('Monthly Pay Rates'!P17&gt;0," ","ERROR1"),IF('Monthly Pay Rates'!P17&gt;0,"warning"," "))</f>
        <v xml:space="preserve"> </v>
      </c>
      <c r="Q17" s="351"/>
      <c r="R17" s="343" t="str">
        <f>IF('FTEs by Task'!R196&gt;0,IF(+'Mis-Match Check'!B17=0,"NO NAME"," "),IF('Mis-Match Check'!B17=0," ","no time"))</f>
        <v>no time</v>
      </c>
    </row>
    <row r="18" spans="1:18" ht="15" x14ac:dyDescent="0.2">
      <c r="A18" s="448">
        <f>'Monthly Pay Rates'!A18</f>
        <v>8</v>
      </c>
      <c r="B18" s="450" t="str">
        <f>'Monthly Pay Rates'!B18</f>
        <v/>
      </c>
      <c r="C18" s="352"/>
      <c r="D18" s="353"/>
      <c r="E18" s="332" t="str">
        <f>IF('FTEs by Task'!E197&gt;0,IF('Monthly Pay Rates'!E18&gt;0," ","ERROR1"),IF('Monthly Pay Rates'!E18&gt;0,"warning"," "))</f>
        <v xml:space="preserve"> </v>
      </c>
      <c r="F18" s="333" t="str">
        <f>IF('FTEs by Task'!F197&gt;0,IF('Monthly Pay Rates'!F18&gt;0," ","ERROR1"),IF('Monthly Pay Rates'!F18&gt;0,"warning"," "))</f>
        <v xml:space="preserve"> </v>
      </c>
      <c r="G18" s="334" t="str">
        <f>IF('FTEs by Task'!G197&gt;0,IF('Monthly Pay Rates'!G18&gt;0," ","ERROR1"),IF('Monthly Pay Rates'!G18&gt;0,"warning"," "))</f>
        <v xml:space="preserve"> </v>
      </c>
      <c r="H18" s="335" t="str">
        <f>IF('FTEs by Task'!H197&gt;0,IF('Monthly Pay Rates'!H18&gt;0," ","ERROR1"),IF('Monthly Pay Rates'!H18&gt;0,"warning"," "))</f>
        <v xml:space="preserve"> </v>
      </c>
      <c r="I18" s="333" t="str">
        <f>IF('FTEs by Task'!I197&gt;0,IF('Monthly Pay Rates'!I18&gt;0," ","ERROR1"),IF('Monthly Pay Rates'!I18&gt;0,"warning"," "))</f>
        <v xml:space="preserve"> </v>
      </c>
      <c r="J18" s="333" t="str">
        <f>IF('FTEs by Task'!J197&gt;0,IF('Monthly Pay Rates'!J18&gt;0," ","ERROR1"),IF('Monthly Pay Rates'!J18&gt;0,"warning"," "))</f>
        <v xml:space="preserve"> </v>
      </c>
      <c r="K18" s="333" t="str">
        <f>IF('FTEs by Task'!K197&gt;0,IF('Monthly Pay Rates'!K18&gt;0," ","ERROR1"),IF('Monthly Pay Rates'!K18&gt;0,"warning"," "))</f>
        <v xml:space="preserve"> </v>
      </c>
      <c r="L18" s="333" t="str">
        <f>IF('FTEs by Task'!L197&gt;0,IF('Monthly Pay Rates'!L18&gt;0," ","ERROR1"),IF('Monthly Pay Rates'!L18&gt;0,"warning"," "))</f>
        <v xml:space="preserve"> </v>
      </c>
      <c r="M18" s="333" t="str">
        <f>IF('FTEs by Task'!M197&gt;0,IF('Monthly Pay Rates'!M18&gt;0," ","ERROR1"),IF('Monthly Pay Rates'!M18&gt;0,"warning"," "))</f>
        <v xml:space="preserve"> </v>
      </c>
      <c r="N18" s="333" t="str">
        <f>IF('FTEs by Task'!N197&gt;0,IF('Monthly Pay Rates'!N18&gt;0," ","ERROR1"),IF('Monthly Pay Rates'!N18&gt;0,"warning"," "))</f>
        <v xml:space="preserve"> </v>
      </c>
      <c r="O18" s="333" t="str">
        <f>IF('FTEs by Task'!O197&gt;0,IF('Monthly Pay Rates'!O18&gt;0," ","ERROR1"),IF('Monthly Pay Rates'!O18&gt;0,"warning"," "))</f>
        <v xml:space="preserve"> </v>
      </c>
      <c r="P18" s="336" t="str">
        <f>IF('FTEs by Task'!P197&gt;0,IF('Monthly Pay Rates'!P18&gt;0," ","ERROR1"),IF('Monthly Pay Rates'!P18&gt;0,"warning"," "))</f>
        <v xml:space="preserve"> </v>
      </c>
      <c r="Q18" s="351"/>
      <c r="R18" s="343" t="str">
        <f>IF('FTEs by Task'!R197&gt;0,IF(+'Mis-Match Check'!B18=0,"NO NAME"," "),IF('Mis-Match Check'!B18=0," ","no time"))</f>
        <v>no time</v>
      </c>
    </row>
    <row r="19" spans="1:18" ht="15" x14ac:dyDescent="0.2">
      <c r="A19" s="448">
        <f>'Monthly Pay Rates'!A19</f>
        <v>9</v>
      </c>
      <c r="B19" s="450" t="str">
        <f>'Monthly Pay Rates'!B19</f>
        <v/>
      </c>
      <c r="C19" s="352"/>
      <c r="D19" s="353"/>
      <c r="E19" s="332" t="str">
        <f>IF('FTEs by Task'!E198&gt;0,IF('Monthly Pay Rates'!E19&gt;0," ","ERROR1"),IF('Monthly Pay Rates'!E19&gt;0,"warning"," "))</f>
        <v xml:space="preserve"> </v>
      </c>
      <c r="F19" s="333" t="str">
        <f>IF('FTEs by Task'!F198&gt;0,IF('Monthly Pay Rates'!F19&gt;0," ","ERROR1"),IF('Monthly Pay Rates'!F19&gt;0,"warning"," "))</f>
        <v xml:space="preserve"> </v>
      </c>
      <c r="G19" s="334" t="str">
        <f>IF('FTEs by Task'!G198&gt;0,IF('Monthly Pay Rates'!G19&gt;0," ","ERROR1"),IF('Monthly Pay Rates'!G19&gt;0,"warning"," "))</f>
        <v xml:space="preserve"> </v>
      </c>
      <c r="H19" s="335" t="str">
        <f>IF('FTEs by Task'!H198&gt;0,IF('Monthly Pay Rates'!H19&gt;0," ","ERROR1"),IF('Monthly Pay Rates'!H19&gt;0,"warning"," "))</f>
        <v xml:space="preserve"> </v>
      </c>
      <c r="I19" s="333" t="str">
        <f>IF('FTEs by Task'!I198&gt;0,IF('Monthly Pay Rates'!I19&gt;0," ","ERROR1"),IF('Monthly Pay Rates'!I19&gt;0,"warning"," "))</f>
        <v xml:space="preserve"> </v>
      </c>
      <c r="J19" s="333" t="str">
        <f>IF('FTEs by Task'!J198&gt;0,IF('Monthly Pay Rates'!J19&gt;0," ","ERROR1"),IF('Monthly Pay Rates'!J19&gt;0,"warning"," "))</f>
        <v xml:space="preserve"> </v>
      </c>
      <c r="K19" s="333" t="str">
        <f>IF('FTEs by Task'!K198&gt;0,IF('Monthly Pay Rates'!K19&gt;0," ","ERROR1"),IF('Monthly Pay Rates'!K19&gt;0,"warning"," "))</f>
        <v xml:space="preserve"> </v>
      </c>
      <c r="L19" s="333" t="str">
        <f>IF('FTEs by Task'!L198&gt;0,IF('Monthly Pay Rates'!L19&gt;0," ","ERROR1"),IF('Monthly Pay Rates'!L19&gt;0,"warning"," "))</f>
        <v xml:space="preserve"> </v>
      </c>
      <c r="M19" s="333" t="str">
        <f>IF('FTEs by Task'!M198&gt;0,IF('Monthly Pay Rates'!M19&gt;0," ","ERROR1"),IF('Monthly Pay Rates'!M19&gt;0,"warning"," "))</f>
        <v xml:space="preserve"> </v>
      </c>
      <c r="N19" s="333" t="str">
        <f>IF('FTEs by Task'!N198&gt;0,IF('Monthly Pay Rates'!N19&gt;0," ","ERROR1"),IF('Monthly Pay Rates'!N19&gt;0,"warning"," "))</f>
        <v xml:space="preserve"> </v>
      </c>
      <c r="O19" s="333" t="str">
        <f>IF('FTEs by Task'!O198&gt;0,IF('Monthly Pay Rates'!O19&gt;0," ","ERROR1"),IF('Monthly Pay Rates'!O19&gt;0,"warning"," "))</f>
        <v xml:space="preserve"> </v>
      </c>
      <c r="P19" s="336" t="str">
        <f>IF('FTEs by Task'!P198&gt;0,IF('Monthly Pay Rates'!P19&gt;0," ","ERROR1"),IF('Monthly Pay Rates'!P19&gt;0,"warning"," "))</f>
        <v xml:space="preserve"> </v>
      </c>
      <c r="Q19" s="355"/>
      <c r="R19" s="343" t="str">
        <f>IF('FTEs by Task'!R198&gt;0,IF(+'Mis-Match Check'!B19=0,"NO NAME"," "),IF('Mis-Match Check'!B19=0," ","no time"))</f>
        <v>no time</v>
      </c>
    </row>
    <row r="20" spans="1:18" ht="15" x14ac:dyDescent="0.2">
      <c r="A20" s="448">
        <f>'Monthly Pay Rates'!A20</f>
        <v>10</v>
      </c>
      <c r="B20" s="450" t="str">
        <f>'Monthly Pay Rates'!B20</f>
        <v/>
      </c>
      <c r="C20" s="352"/>
      <c r="D20" s="353"/>
      <c r="E20" s="332" t="str">
        <f>IF('FTEs by Task'!E199&gt;0,IF('Monthly Pay Rates'!E20&gt;0," ","ERROR1"),IF('Monthly Pay Rates'!E20&gt;0,"warning"," "))</f>
        <v xml:space="preserve"> </v>
      </c>
      <c r="F20" s="333" t="str">
        <f>IF('FTEs by Task'!F199&gt;0,IF('Monthly Pay Rates'!F20&gt;0," ","ERROR1"),IF('Monthly Pay Rates'!F20&gt;0,"warning"," "))</f>
        <v xml:space="preserve"> </v>
      </c>
      <c r="G20" s="334" t="str">
        <f>IF('FTEs by Task'!G199&gt;0,IF('Monthly Pay Rates'!G20&gt;0," ","ERROR1"),IF('Monthly Pay Rates'!G20&gt;0,"warning"," "))</f>
        <v xml:space="preserve"> </v>
      </c>
      <c r="H20" s="335" t="str">
        <f>IF('FTEs by Task'!H199&gt;0,IF('Monthly Pay Rates'!H20&gt;0," ","ERROR1"),IF('Monthly Pay Rates'!H20&gt;0,"warning"," "))</f>
        <v xml:space="preserve"> </v>
      </c>
      <c r="I20" s="333" t="str">
        <f>IF('FTEs by Task'!I199&gt;0,IF('Monthly Pay Rates'!I20&gt;0," ","ERROR1"),IF('Monthly Pay Rates'!I20&gt;0,"warning"," "))</f>
        <v xml:space="preserve"> </v>
      </c>
      <c r="J20" s="333" t="str">
        <f>IF('FTEs by Task'!J199&gt;0,IF('Monthly Pay Rates'!J20&gt;0," ","ERROR1"),IF('Monthly Pay Rates'!J20&gt;0,"warning"," "))</f>
        <v xml:space="preserve"> </v>
      </c>
      <c r="K20" s="333" t="str">
        <f>IF('FTEs by Task'!K199&gt;0,IF('Monthly Pay Rates'!K20&gt;0," ","ERROR1"),IF('Monthly Pay Rates'!K20&gt;0,"warning"," "))</f>
        <v xml:space="preserve"> </v>
      </c>
      <c r="L20" s="333" t="str">
        <f>IF('FTEs by Task'!L199&gt;0,IF('Monthly Pay Rates'!L20&gt;0," ","ERROR1"),IF('Monthly Pay Rates'!L20&gt;0,"warning"," "))</f>
        <v xml:space="preserve"> </v>
      </c>
      <c r="M20" s="333" t="str">
        <f>IF('FTEs by Task'!M199&gt;0,IF('Monthly Pay Rates'!M20&gt;0," ","ERROR1"),IF('Monthly Pay Rates'!M20&gt;0,"warning"," "))</f>
        <v xml:space="preserve"> </v>
      </c>
      <c r="N20" s="333" t="str">
        <f>IF('FTEs by Task'!N199&gt;0,IF('Monthly Pay Rates'!N20&gt;0," ","ERROR1"),IF('Monthly Pay Rates'!N20&gt;0,"warning"," "))</f>
        <v xml:space="preserve"> </v>
      </c>
      <c r="O20" s="333" t="str">
        <f>IF('FTEs by Task'!O199&gt;0,IF('Monthly Pay Rates'!O20&gt;0," ","ERROR1"),IF('Monthly Pay Rates'!O20&gt;0,"warning"," "))</f>
        <v xml:space="preserve"> </v>
      </c>
      <c r="P20" s="336" t="str">
        <f>IF('FTEs by Task'!P199&gt;0,IF('Monthly Pay Rates'!P20&gt;0," ","ERROR1"),IF('Monthly Pay Rates'!P20&gt;0,"warning"," "))</f>
        <v xml:space="preserve"> </v>
      </c>
      <c r="Q20" s="351"/>
      <c r="R20" s="343" t="str">
        <f>IF('FTEs by Task'!R199&gt;0,IF(+'Mis-Match Check'!B20=0,"NO NAME"," "),IF('Mis-Match Check'!B20=0," ","no time"))</f>
        <v>no time</v>
      </c>
    </row>
    <row r="21" spans="1:18" ht="15" x14ac:dyDescent="0.2">
      <c r="A21" s="448">
        <f>'Monthly Pay Rates'!A21</f>
        <v>11</v>
      </c>
      <c r="B21" s="450" t="str">
        <f>'Monthly Pay Rates'!B21</f>
        <v/>
      </c>
      <c r="C21" s="352"/>
      <c r="D21" s="353"/>
      <c r="E21" s="332" t="str">
        <f>IF('FTEs by Task'!E200&gt;0,IF('Monthly Pay Rates'!E21&gt;0," ","ERROR1"),IF('Monthly Pay Rates'!E21&gt;0,"warning"," "))</f>
        <v xml:space="preserve"> </v>
      </c>
      <c r="F21" s="333" t="str">
        <f>IF('FTEs by Task'!F200&gt;0,IF('Monthly Pay Rates'!F21&gt;0," ","ERROR1"),IF('Monthly Pay Rates'!F21&gt;0,"warning"," "))</f>
        <v xml:space="preserve"> </v>
      </c>
      <c r="G21" s="334" t="str">
        <f>IF('FTEs by Task'!G200&gt;0,IF('Monthly Pay Rates'!G21&gt;0," ","ERROR1"),IF('Monthly Pay Rates'!G21&gt;0,"warning"," "))</f>
        <v xml:space="preserve"> </v>
      </c>
      <c r="H21" s="335" t="str">
        <f>IF('FTEs by Task'!H200&gt;0,IF('Monthly Pay Rates'!H21&gt;0," ","ERROR1"),IF('Monthly Pay Rates'!H21&gt;0,"warning"," "))</f>
        <v xml:space="preserve"> </v>
      </c>
      <c r="I21" s="333" t="str">
        <f>IF('FTEs by Task'!I200&gt;0,IF('Monthly Pay Rates'!I21&gt;0," ","ERROR1"),IF('Monthly Pay Rates'!I21&gt;0,"warning"," "))</f>
        <v xml:space="preserve"> </v>
      </c>
      <c r="J21" s="333" t="str">
        <f>IF('FTEs by Task'!J200&gt;0,IF('Monthly Pay Rates'!J21&gt;0," ","ERROR1"),IF('Monthly Pay Rates'!J21&gt;0,"warning"," "))</f>
        <v xml:space="preserve"> </v>
      </c>
      <c r="K21" s="333" t="str">
        <f>IF('FTEs by Task'!K200&gt;0,IF('Monthly Pay Rates'!K21&gt;0," ","ERROR1"),IF('Monthly Pay Rates'!K21&gt;0,"warning"," "))</f>
        <v xml:space="preserve"> </v>
      </c>
      <c r="L21" s="333" t="str">
        <f>IF('FTEs by Task'!L200&gt;0,IF('Monthly Pay Rates'!L21&gt;0," ","ERROR1"),IF('Monthly Pay Rates'!L21&gt;0,"warning"," "))</f>
        <v xml:space="preserve"> </v>
      </c>
      <c r="M21" s="333" t="str">
        <f>IF('FTEs by Task'!M200&gt;0,IF('Monthly Pay Rates'!M21&gt;0," ","ERROR1"),IF('Monthly Pay Rates'!M21&gt;0,"warning"," "))</f>
        <v xml:space="preserve"> </v>
      </c>
      <c r="N21" s="333" t="str">
        <f>IF('FTEs by Task'!N200&gt;0,IF('Monthly Pay Rates'!N21&gt;0," ","ERROR1"),IF('Monthly Pay Rates'!N21&gt;0,"warning"," "))</f>
        <v xml:space="preserve"> </v>
      </c>
      <c r="O21" s="333" t="str">
        <f>IF('FTEs by Task'!O200&gt;0,IF('Monthly Pay Rates'!O21&gt;0," ","ERROR1"),IF('Monthly Pay Rates'!O21&gt;0,"warning"," "))</f>
        <v xml:space="preserve"> </v>
      </c>
      <c r="P21" s="336" t="str">
        <f>IF('FTEs by Task'!P200&gt;0,IF('Monthly Pay Rates'!P21&gt;0," ","ERROR1"),IF('Monthly Pay Rates'!P21&gt;0,"warning"," "))</f>
        <v xml:space="preserve"> </v>
      </c>
      <c r="Q21" s="351"/>
      <c r="R21" s="343" t="str">
        <f>IF('FTEs by Task'!R200&gt;0,IF(+'Mis-Match Check'!B21=0,"NO NAME"," "),IF('Mis-Match Check'!B21=0," ","no time"))</f>
        <v>no time</v>
      </c>
    </row>
    <row r="22" spans="1:18" ht="15" x14ac:dyDescent="0.2">
      <c r="A22" s="448">
        <f>'Monthly Pay Rates'!A22</f>
        <v>12</v>
      </c>
      <c r="B22" s="450" t="str">
        <f>'Monthly Pay Rates'!B22</f>
        <v/>
      </c>
      <c r="C22" s="352"/>
      <c r="D22" s="353"/>
      <c r="E22" s="332" t="str">
        <f>IF('FTEs by Task'!E201&gt;0,IF('Monthly Pay Rates'!E22&gt;0," ","ERROR1"),IF('Monthly Pay Rates'!E22&gt;0,"warning"," "))</f>
        <v xml:space="preserve"> </v>
      </c>
      <c r="F22" s="333" t="str">
        <f>IF('FTEs by Task'!F201&gt;0,IF('Monthly Pay Rates'!F22&gt;0," ","ERROR1"),IF('Monthly Pay Rates'!F22&gt;0,"warning"," "))</f>
        <v xml:space="preserve"> </v>
      </c>
      <c r="G22" s="334" t="str">
        <f>IF('FTEs by Task'!G201&gt;0,IF('Monthly Pay Rates'!G22&gt;0," ","ERROR1"),IF('Monthly Pay Rates'!G22&gt;0,"warning"," "))</f>
        <v xml:space="preserve"> </v>
      </c>
      <c r="H22" s="335" t="str">
        <f>IF('FTEs by Task'!H201&gt;0,IF('Monthly Pay Rates'!H22&gt;0," ","ERROR1"),IF('Monthly Pay Rates'!H22&gt;0,"warning"," "))</f>
        <v xml:space="preserve"> </v>
      </c>
      <c r="I22" s="333" t="str">
        <f>IF('FTEs by Task'!I201&gt;0,IF('Monthly Pay Rates'!I22&gt;0," ","ERROR1"),IF('Monthly Pay Rates'!I22&gt;0,"warning"," "))</f>
        <v xml:space="preserve"> </v>
      </c>
      <c r="J22" s="333" t="str">
        <f>IF('FTEs by Task'!J201&gt;0,IF('Monthly Pay Rates'!J22&gt;0," ","ERROR1"),IF('Monthly Pay Rates'!J22&gt;0,"warning"," "))</f>
        <v xml:space="preserve"> </v>
      </c>
      <c r="K22" s="333" t="str">
        <f>IF('FTEs by Task'!K201&gt;0,IF('Monthly Pay Rates'!K22&gt;0," ","ERROR1"),IF('Monthly Pay Rates'!K22&gt;0,"warning"," "))</f>
        <v xml:space="preserve"> </v>
      </c>
      <c r="L22" s="333" t="str">
        <f>IF('FTEs by Task'!L201&gt;0,IF('Monthly Pay Rates'!L22&gt;0," ","ERROR1"),IF('Monthly Pay Rates'!L22&gt;0,"warning"," "))</f>
        <v xml:space="preserve"> </v>
      </c>
      <c r="M22" s="333" t="str">
        <f>IF('FTEs by Task'!M201&gt;0,IF('Monthly Pay Rates'!M22&gt;0," ","ERROR1"),IF('Monthly Pay Rates'!M22&gt;0,"warning"," "))</f>
        <v xml:space="preserve"> </v>
      </c>
      <c r="N22" s="333" t="str">
        <f>IF('FTEs by Task'!N201&gt;0,IF('Monthly Pay Rates'!N22&gt;0," ","ERROR1"),IF('Monthly Pay Rates'!N22&gt;0,"warning"," "))</f>
        <v xml:space="preserve"> </v>
      </c>
      <c r="O22" s="333" t="str">
        <f>IF('FTEs by Task'!O201&gt;0,IF('Monthly Pay Rates'!O22&gt;0," ","ERROR1"),IF('Monthly Pay Rates'!O22&gt;0,"warning"," "))</f>
        <v xml:space="preserve"> </v>
      </c>
      <c r="P22" s="336" t="str">
        <f>IF('FTEs by Task'!P201&gt;0,IF('Monthly Pay Rates'!P22&gt;0," ","ERROR1"),IF('Monthly Pay Rates'!P22&gt;0,"warning"," "))</f>
        <v xml:space="preserve"> </v>
      </c>
      <c r="Q22" s="355"/>
      <c r="R22" s="343" t="str">
        <f>IF('FTEs by Task'!R201&gt;0,IF(+'Mis-Match Check'!B22=0,"NO NAME"," "),IF('Mis-Match Check'!B22=0," ","no time"))</f>
        <v>no time</v>
      </c>
    </row>
    <row r="23" spans="1:18" ht="15" x14ac:dyDescent="0.2">
      <c r="A23" s="448">
        <f>'Monthly Pay Rates'!A23</f>
        <v>13</v>
      </c>
      <c r="B23" s="450" t="str">
        <f>'Monthly Pay Rates'!B23</f>
        <v/>
      </c>
      <c r="C23" s="352"/>
      <c r="D23" s="353"/>
      <c r="E23" s="332" t="str">
        <f>IF('FTEs by Task'!E202&gt;0,IF('Monthly Pay Rates'!E23&gt;0," ","ERROR1"),IF('Monthly Pay Rates'!E23&gt;0,"warning"," "))</f>
        <v xml:space="preserve"> </v>
      </c>
      <c r="F23" s="333" t="str">
        <f>IF('FTEs by Task'!F202&gt;0,IF('Monthly Pay Rates'!F23&gt;0," ","ERROR1"),IF('Monthly Pay Rates'!F23&gt;0,"warning"," "))</f>
        <v xml:space="preserve"> </v>
      </c>
      <c r="G23" s="334" t="str">
        <f>IF('FTEs by Task'!G202&gt;0,IF('Monthly Pay Rates'!G23&gt;0," ","ERROR1"),IF('Monthly Pay Rates'!G23&gt;0,"warning"," "))</f>
        <v xml:space="preserve"> </v>
      </c>
      <c r="H23" s="335" t="str">
        <f>IF('FTEs by Task'!H202&gt;0,IF('Monthly Pay Rates'!H23&gt;0," ","ERROR1"),IF('Monthly Pay Rates'!H23&gt;0,"warning"," "))</f>
        <v xml:space="preserve"> </v>
      </c>
      <c r="I23" s="333" t="str">
        <f>IF('FTEs by Task'!I202&gt;0,IF('Monthly Pay Rates'!I23&gt;0," ","ERROR1"),IF('Monthly Pay Rates'!I23&gt;0,"warning"," "))</f>
        <v xml:space="preserve"> </v>
      </c>
      <c r="J23" s="333" t="str">
        <f>IF('FTEs by Task'!J202&gt;0,IF('Monthly Pay Rates'!J23&gt;0," ","ERROR1"),IF('Monthly Pay Rates'!J23&gt;0,"warning"," "))</f>
        <v xml:space="preserve"> </v>
      </c>
      <c r="K23" s="333" t="str">
        <f>IF('FTEs by Task'!K202&gt;0,IF('Monthly Pay Rates'!K23&gt;0," ","ERROR1"),IF('Monthly Pay Rates'!K23&gt;0,"warning"," "))</f>
        <v xml:space="preserve"> </v>
      </c>
      <c r="L23" s="333" t="str">
        <f>IF('FTEs by Task'!L202&gt;0,IF('Monthly Pay Rates'!L23&gt;0," ","ERROR1"),IF('Monthly Pay Rates'!L23&gt;0,"warning"," "))</f>
        <v xml:space="preserve"> </v>
      </c>
      <c r="M23" s="333" t="str">
        <f>IF('FTEs by Task'!M202&gt;0,IF('Monthly Pay Rates'!M23&gt;0," ","ERROR1"),IF('Monthly Pay Rates'!M23&gt;0,"warning"," "))</f>
        <v xml:space="preserve"> </v>
      </c>
      <c r="N23" s="333" t="str">
        <f>IF('FTEs by Task'!N202&gt;0,IF('Monthly Pay Rates'!N23&gt;0," ","ERROR1"),IF('Monthly Pay Rates'!N23&gt;0,"warning"," "))</f>
        <v xml:space="preserve"> </v>
      </c>
      <c r="O23" s="333" t="str">
        <f>IF('FTEs by Task'!O202&gt;0,IF('Monthly Pay Rates'!O23&gt;0," ","ERROR1"),IF('Monthly Pay Rates'!O23&gt;0,"warning"," "))</f>
        <v xml:space="preserve"> </v>
      </c>
      <c r="P23" s="336" t="str">
        <f>IF('FTEs by Task'!P202&gt;0,IF('Monthly Pay Rates'!P23&gt;0," ","ERROR1"),IF('Monthly Pay Rates'!P23&gt;0,"warning"," "))</f>
        <v xml:space="preserve"> </v>
      </c>
      <c r="Q23" s="351"/>
      <c r="R23" s="343" t="str">
        <f>IF('FTEs by Task'!R202&gt;0,IF(+'Mis-Match Check'!B23=0,"NO NAME"," "),IF('Mis-Match Check'!B23=0," ","no time"))</f>
        <v>no time</v>
      </c>
    </row>
    <row r="24" spans="1:18" ht="15" x14ac:dyDescent="0.2">
      <c r="A24" s="448">
        <f>'Monthly Pay Rates'!A24</f>
        <v>14</v>
      </c>
      <c r="B24" s="450" t="str">
        <f>'Monthly Pay Rates'!B24</f>
        <v/>
      </c>
      <c r="C24" s="352"/>
      <c r="D24" s="353"/>
      <c r="E24" s="332" t="str">
        <f>IF('FTEs by Task'!E203&gt;0,IF('Monthly Pay Rates'!E24&gt;0," ","ERROR1"),IF('Monthly Pay Rates'!E24&gt;0,"warning"," "))</f>
        <v xml:space="preserve"> </v>
      </c>
      <c r="F24" s="333" t="str">
        <f>IF('FTEs by Task'!F203&gt;0,IF('Monthly Pay Rates'!F24&gt;0," ","ERROR1"),IF('Monthly Pay Rates'!F24&gt;0,"warning"," "))</f>
        <v xml:space="preserve"> </v>
      </c>
      <c r="G24" s="334" t="str">
        <f>IF('FTEs by Task'!G203&gt;0,IF('Monthly Pay Rates'!G24&gt;0," ","ERROR1"),IF('Monthly Pay Rates'!G24&gt;0,"warning"," "))</f>
        <v xml:space="preserve"> </v>
      </c>
      <c r="H24" s="335" t="str">
        <f>IF('FTEs by Task'!H203&gt;0,IF('Monthly Pay Rates'!H24&gt;0," ","ERROR1"),IF('Monthly Pay Rates'!H24&gt;0,"warning"," "))</f>
        <v xml:space="preserve"> </v>
      </c>
      <c r="I24" s="333" t="str">
        <f>IF('FTEs by Task'!I203&gt;0,IF('Monthly Pay Rates'!I24&gt;0," ","ERROR1"),IF('Monthly Pay Rates'!I24&gt;0,"warning"," "))</f>
        <v xml:space="preserve"> </v>
      </c>
      <c r="J24" s="333" t="str">
        <f>IF('FTEs by Task'!J203&gt;0,IF('Monthly Pay Rates'!J24&gt;0," ","ERROR1"),IF('Monthly Pay Rates'!J24&gt;0,"warning"," "))</f>
        <v xml:space="preserve"> </v>
      </c>
      <c r="K24" s="333" t="str">
        <f>IF('FTEs by Task'!K203&gt;0,IF('Monthly Pay Rates'!K24&gt;0," ","ERROR1"),IF('Monthly Pay Rates'!K24&gt;0,"warning"," "))</f>
        <v xml:space="preserve"> </v>
      </c>
      <c r="L24" s="333" t="str">
        <f>IF('FTEs by Task'!L203&gt;0,IF('Monthly Pay Rates'!L24&gt;0," ","ERROR1"),IF('Monthly Pay Rates'!L24&gt;0,"warning"," "))</f>
        <v xml:space="preserve"> </v>
      </c>
      <c r="M24" s="333" t="str">
        <f>IF('FTEs by Task'!M203&gt;0,IF('Monthly Pay Rates'!M24&gt;0," ","ERROR1"),IF('Monthly Pay Rates'!M24&gt;0,"warning"," "))</f>
        <v xml:space="preserve"> </v>
      </c>
      <c r="N24" s="333" t="str">
        <f>IF('FTEs by Task'!N203&gt;0,IF('Monthly Pay Rates'!N24&gt;0," ","ERROR1"),IF('Monthly Pay Rates'!N24&gt;0,"warning"," "))</f>
        <v xml:space="preserve"> </v>
      </c>
      <c r="O24" s="333" t="str">
        <f>IF('FTEs by Task'!O203&gt;0,IF('Monthly Pay Rates'!O24&gt;0," ","ERROR1"),IF('Monthly Pay Rates'!O24&gt;0,"warning"," "))</f>
        <v xml:space="preserve"> </v>
      </c>
      <c r="P24" s="336" t="str">
        <f>IF('FTEs by Task'!P203&gt;0,IF('Monthly Pay Rates'!P24&gt;0," ","ERROR1"),IF('Monthly Pay Rates'!P24&gt;0,"warning"," "))</f>
        <v xml:space="preserve"> </v>
      </c>
      <c r="Q24" s="351"/>
      <c r="R24" s="343" t="str">
        <f>IF('FTEs by Task'!R203&gt;0,IF(+'Mis-Match Check'!B24=0,"NO NAME"," "),IF('Mis-Match Check'!B24=0," ","no time"))</f>
        <v>no time</v>
      </c>
    </row>
    <row r="25" spans="1:18" ht="15" x14ac:dyDescent="0.2">
      <c r="A25" s="448">
        <f>'Monthly Pay Rates'!A25</f>
        <v>15</v>
      </c>
      <c r="B25" s="450" t="str">
        <f>'Monthly Pay Rates'!B25</f>
        <v/>
      </c>
      <c r="C25" s="352"/>
      <c r="D25" s="353"/>
      <c r="E25" s="332" t="str">
        <f>IF('FTEs by Task'!E204&gt;0,IF('Monthly Pay Rates'!E25&gt;0," ","ERROR1"),IF('Monthly Pay Rates'!E25&gt;0,"warning"," "))</f>
        <v xml:space="preserve"> </v>
      </c>
      <c r="F25" s="333" t="str">
        <f>IF('FTEs by Task'!F204&gt;0,IF('Monthly Pay Rates'!F25&gt;0," ","ERROR1"),IF('Monthly Pay Rates'!F25&gt;0,"warning"," "))</f>
        <v xml:space="preserve"> </v>
      </c>
      <c r="G25" s="334" t="str">
        <f>IF('FTEs by Task'!G204&gt;0,IF('Monthly Pay Rates'!G25&gt;0," ","ERROR1"),IF('Monthly Pay Rates'!G25&gt;0,"warning"," "))</f>
        <v xml:space="preserve"> </v>
      </c>
      <c r="H25" s="335" t="str">
        <f>IF('FTEs by Task'!H204&gt;0,IF('Monthly Pay Rates'!H25&gt;0," ","ERROR1"),IF('Monthly Pay Rates'!H25&gt;0,"warning"," "))</f>
        <v xml:space="preserve"> </v>
      </c>
      <c r="I25" s="333" t="str">
        <f>IF('FTEs by Task'!I204&gt;0,IF('Monthly Pay Rates'!I25&gt;0," ","ERROR1"),IF('Monthly Pay Rates'!I25&gt;0,"warning"," "))</f>
        <v xml:space="preserve"> </v>
      </c>
      <c r="J25" s="333" t="str">
        <f>IF('FTEs by Task'!J204&gt;0,IF('Monthly Pay Rates'!J25&gt;0," ","ERROR1"),IF('Monthly Pay Rates'!J25&gt;0,"warning"," "))</f>
        <v xml:space="preserve"> </v>
      </c>
      <c r="K25" s="333" t="str">
        <f>IF('FTEs by Task'!K204&gt;0,IF('Monthly Pay Rates'!K25&gt;0," ","ERROR1"),IF('Monthly Pay Rates'!K25&gt;0,"warning"," "))</f>
        <v xml:space="preserve"> </v>
      </c>
      <c r="L25" s="333" t="str">
        <f>IF('FTEs by Task'!L204&gt;0,IF('Monthly Pay Rates'!L25&gt;0," ","ERROR1"),IF('Monthly Pay Rates'!L25&gt;0,"warning"," "))</f>
        <v xml:space="preserve"> </v>
      </c>
      <c r="M25" s="333" t="str">
        <f>IF('FTEs by Task'!M204&gt;0,IF('Monthly Pay Rates'!M25&gt;0," ","ERROR1"),IF('Monthly Pay Rates'!M25&gt;0,"warning"," "))</f>
        <v xml:space="preserve"> </v>
      </c>
      <c r="N25" s="333" t="str">
        <f>IF('FTEs by Task'!N204&gt;0,IF('Monthly Pay Rates'!N25&gt;0," ","ERROR1"),IF('Monthly Pay Rates'!N25&gt;0,"warning"," "))</f>
        <v xml:space="preserve"> </v>
      </c>
      <c r="O25" s="333" t="str">
        <f>IF('FTEs by Task'!O204&gt;0,IF('Monthly Pay Rates'!O25&gt;0," ","ERROR1"),IF('Monthly Pay Rates'!O25&gt;0,"warning"," "))</f>
        <v xml:space="preserve"> </v>
      </c>
      <c r="P25" s="336" t="str">
        <f>IF('FTEs by Task'!P204&gt;0,IF('Monthly Pay Rates'!P25&gt;0," ","ERROR1"),IF('Monthly Pay Rates'!P25&gt;0,"warning"," "))</f>
        <v xml:space="preserve"> </v>
      </c>
      <c r="Q25" s="355"/>
      <c r="R25" s="343" t="str">
        <f>IF('FTEs by Task'!R204&gt;0,IF(+'Mis-Match Check'!B25=0,"NO NAME"," "),IF('Mis-Match Check'!B25=0," ","no time"))</f>
        <v>no time</v>
      </c>
    </row>
    <row r="26" spans="1:18" ht="15" x14ac:dyDescent="0.2">
      <c r="A26" s="448">
        <f>'Monthly Pay Rates'!A26</f>
        <v>16</v>
      </c>
      <c r="B26" s="450" t="str">
        <f>'Monthly Pay Rates'!B26</f>
        <v/>
      </c>
      <c r="C26" s="352"/>
      <c r="D26" s="353"/>
      <c r="E26" s="332" t="str">
        <f>IF('FTEs by Task'!E205&gt;0,IF('Monthly Pay Rates'!E26&gt;0," ","ERROR1"),IF('Monthly Pay Rates'!E26&gt;0,"warning"," "))</f>
        <v xml:space="preserve"> </v>
      </c>
      <c r="F26" s="333" t="str">
        <f>IF('FTEs by Task'!F205&gt;0,IF('Monthly Pay Rates'!F26&gt;0," ","ERROR1"),IF('Monthly Pay Rates'!F26&gt;0,"warning"," "))</f>
        <v xml:space="preserve"> </v>
      </c>
      <c r="G26" s="334" t="str">
        <f>IF('FTEs by Task'!G205&gt;0,IF('Monthly Pay Rates'!G26&gt;0," ","ERROR1"),IF('Monthly Pay Rates'!G26&gt;0,"warning"," "))</f>
        <v xml:space="preserve"> </v>
      </c>
      <c r="H26" s="335" t="str">
        <f>IF('FTEs by Task'!H205&gt;0,IF('Monthly Pay Rates'!H26&gt;0," ","ERROR1"),IF('Monthly Pay Rates'!H26&gt;0,"warning"," "))</f>
        <v xml:space="preserve"> </v>
      </c>
      <c r="I26" s="333" t="str">
        <f>IF('FTEs by Task'!I205&gt;0,IF('Monthly Pay Rates'!I26&gt;0," ","ERROR1"),IF('Monthly Pay Rates'!I26&gt;0,"warning"," "))</f>
        <v xml:space="preserve"> </v>
      </c>
      <c r="J26" s="333" t="str">
        <f>IF('FTEs by Task'!J205&gt;0,IF('Monthly Pay Rates'!J26&gt;0," ","ERROR1"),IF('Monthly Pay Rates'!J26&gt;0,"warning"," "))</f>
        <v xml:space="preserve"> </v>
      </c>
      <c r="K26" s="333" t="str">
        <f>IF('FTEs by Task'!K205&gt;0,IF('Monthly Pay Rates'!K26&gt;0," ","ERROR1"),IF('Monthly Pay Rates'!K26&gt;0,"warning"," "))</f>
        <v xml:space="preserve"> </v>
      </c>
      <c r="L26" s="333" t="str">
        <f>IF('FTEs by Task'!L205&gt;0,IF('Monthly Pay Rates'!L26&gt;0," ","ERROR1"),IF('Monthly Pay Rates'!L26&gt;0,"warning"," "))</f>
        <v xml:space="preserve"> </v>
      </c>
      <c r="M26" s="333" t="str">
        <f>IF('FTEs by Task'!M205&gt;0,IF('Monthly Pay Rates'!M26&gt;0," ","ERROR1"),IF('Monthly Pay Rates'!M26&gt;0,"warning"," "))</f>
        <v xml:space="preserve"> </v>
      </c>
      <c r="N26" s="333" t="str">
        <f>IF('FTEs by Task'!N205&gt;0,IF('Monthly Pay Rates'!N26&gt;0," ","ERROR1"),IF('Monthly Pay Rates'!N26&gt;0,"warning"," "))</f>
        <v xml:space="preserve"> </v>
      </c>
      <c r="O26" s="333" t="str">
        <f>IF('FTEs by Task'!O205&gt;0,IF('Monthly Pay Rates'!O26&gt;0," ","ERROR1"),IF('Monthly Pay Rates'!O26&gt;0,"warning"," "))</f>
        <v xml:space="preserve"> </v>
      </c>
      <c r="P26" s="336" t="str">
        <f>IF('FTEs by Task'!P205&gt;0,IF('Monthly Pay Rates'!P26&gt;0," ","ERROR1"),IF('Monthly Pay Rates'!P26&gt;0,"warning"," "))</f>
        <v xml:space="preserve"> </v>
      </c>
      <c r="Q26" s="351"/>
      <c r="R26" s="343" t="str">
        <f>IF('FTEs by Task'!R205&gt;0,IF(+'Mis-Match Check'!B26=0,"NO NAME"," "),IF('Mis-Match Check'!B26=0," ","no time"))</f>
        <v>no time</v>
      </c>
    </row>
    <row r="27" spans="1:18" ht="15" x14ac:dyDescent="0.2">
      <c r="A27" s="448">
        <f>'Monthly Pay Rates'!A27</f>
        <v>17</v>
      </c>
      <c r="B27" s="450" t="str">
        <f>'Monthly Pay Rates'!B27</f>
        <v/>
      </c>
      <c r="C27" s="352"/>
      <c r="D27" s="353"/>
      <c r="E27" s="332" t="str">
        <f>IF('FTEs by Task'!E206&gt;0,IF('Monthly Pay Rates'!E27&gt;0," ","ERROR1"),IF('Monthly Pay Rates'!E27&gt;0,"warning"," "))</f>
        <v xml:space="preserve"> </v>
      </c>
      <c r="F27" s="333" t="str">
        <f>IF('FTEs by Task'!F206&gt;0,IF('Monthly Pay Rates'!F27&gt;0," ","ERROR1"),IF('Monthly Pay Rates'!F27&gt;0,"warning"," "))</f>
        <v xml:space="preserve"> </v>
      </c>
      <c r="G27" s="334" t="str">
        <f>IF('FTEs by Task'!G206&gt;0,IF('Monthly Pay Rates'!G27&gt;0," ","ERROR1"),IF('Monthly Pay Rates'!G27&gt;0,"warning"," "))</f>
        <v xml:space="preserve"> </v>
      </c>
      <c r="H27" s="335" t="str">
        <f>IF('FTEs by Task'!H206&gt;0,IF('Monthly Pay Rates'!H27&gt;0," ","ERROR1"),IF('Monthly Pay Rates'!H27&gt;0,"warning"," "))</f>
        <v xml:space="preserve"> </v>
      </c>
      <c r="I27" s="333" t="str">
        <f>IF('FTEs by Task'!I206&gt;0,IF('Monthly Pay Rates'!I27&gt;0," ","ERROR1"),IF('Monthly Pay Rates'!I27&gt;0,"warning"," "))</f>
        <v xml:space="preserve"> </v>
      </c>
      <c r="J27" s="333" t="str">
        <f>IF('FTEs by Task'!J206&gt;0,IF('Monthly Pay Rates'!J27&gt;0," ","ERROR1"),IF('Monthly Pay Rates'!J27&gt;0,"warning"," "))</f>
        <v xml:space="preserve"> </v>
      </c>
      <c r="K27" s="333" t="str">
        <f>IF('FTEs by Task'!K206&gt;0,IF('Monthly Pay Rates'!K27&gt;0," ","ERROR1"),IF('Monthly Pay Rates'!K27&gt;0,"warning"," "))</f>
        <v xml:space="preserve"> </v>
      </c>
      <c r="L27" s="333" t="str">
        <f>IF('FTEs by Task'!L206&gt;0,IF('Monthly Pay Rates'!L27&gt;0," ","ERROR1"),IF('Monthly Pay Rates'!L27&gt;0,"warning"," "))</f>
        <v xml:space="preserve"> </v>
      </c>
      <c r="M27" s="333" t="str">
        <f>IF('FTEs by Task'!M206&gt;0,IF('Monthly Pay Rates'!M27&gt;0," ","ERROR1"),IF('Monthly Pay Rates'!M27&gt;0,"warning"," "))</f>
        <v xml:space="preserve"> </v>
      </c>
      <c r="N27" s="333" t="str">
        <f>IF('FTEs by Task'!N206&gt;0,IF('Monthly Pay Rates'!N27&gt;0," ","ERROR1"),IF('Monthly Pay Rates'!N27&gt;0,"warning"," "))</f>
        <v xml:space="preserve"> </v>
      </c>
      <c r="O27" s="333" t="str">
        <f>IF('FTEs by Task'!O206&gt;0,IF('Monthly Pay Rates'!O27&gt;0," ","ERROR1"),IF('Monthly Pay Rates'!O27&gt;0,"warning"," "))</f>
        <v xml:space="preserve"> </v>
      </c>
      <c r="P27" s="336" t="str">
        <f>IF('FTEs by Task'!P206&gt;0,IF('Monthly Pay Rates'!P27&gt;0," ","ERROR1"),IF('Monthly Pay Rates'!P27&gt;0,"warning"," "))</f>
        <v xml:space="preserve"> </v>
      </c>
      <c r="Q27" s="351"/>
      <c r="R27" s="343" t="str">
        <f>IF('FTEs by Task'!R206&gt;0,IF(+'Mis-Match Check'!B27=0,"NO NAME"," "),IF('Mis-Match Check'!B27=0," ","no time"))</f>
        <v>no time</v>
      </c>
    </row>
    <row r="28" spans="1:18" ht="15" x14ac:dyDescent="0.2">
      <c r="A28" s="448">
        <f>'Monthly Pay Rates'!A28</f>
        <v>18</v>
      </c>
      <c r="B28" s="450" t="str">
        <f>'Monthly Pay Rates'!B28</f>
        <v/>
      </c>
      <c r="C28" s="352"/>
      <c r="D28" s="353"/>
      <c r="E28" s="332" t="str">
        <f>IF('FTEs by Task'!E207&gt;0,IF('Monthly Pay Rates'!E28&gt;0," ","ERROR1"),IF('Monthly Pay Rates'!E28&gt;0,"warning"," "))</f>
        <v xml:space="preserve"> </v>
      </c>
      <c r="F28" s="333" t="str">
        <f>IF('FTEs by Task'!F207&gt;0,IF('Monthly Pay Rates'!F28&gt;0," ","ERROR1"),IF('Monthly Pay Rates'!F28&gt;0,"warning"," "))</f>
        <v xml:space="preserve"> </v>
      </c>
      <c r="G28" s="334" t="str">
        <f>IF('FTEs by Task'!G207&gt;0,IF('Monthly Pay Rates'!G28&gt;0," ","ERROR1"),IF('Monthly Pay Rates'!G28&gt;0,"warning"," "))</f>
        <v xml:space="preserve"> </v>
      </c>
      <c r="H28" s="335" t="str">
        <f>IF('FTEs by Task'!H207&gt;0,IF('Monthly Pay Rates'!H28&gt;0," ","ERROR1"),IF('Monthly Pay Rates'!H28&gt;0,"warning"," "))</f>
        <v xml:space="preserve"> </v>
      </c>
      <c r="I28" s="333" t="str">
        <f>IF('FTEs by Task'!I207&gt;0,IF('Monthly Pay Rates'!I28&gt;0," ","ERROR1"),IF('Monthly Pay Rates'!I28&gt;0,"warning"," "))</f>
        <v xml:space="preserve"> </v>
      </c>
      <c r="J28" s="333" t="str">
        <f>IF('FTEs by Task'!J207&gt;0,IF('Monthly Pay Rates'!J28&gt;0," ","ERROR1"),IF('Monthly Pay Rates'!J28&gt;0,"warning"," "))</f>
        <v xml:space="preserve"> </v>
      </c>
      <c r="K28" s="333" t="str">
        <f>IF('FTEs by Task'!K207&gt;0,IF('Monthly Pay Rates'!K28&gt;0," ","ERROR1"),IF('Monthly Pay Rates'!K28&gt;0,"warning"," "))</f>
        <v xml:space="preserve"> </v>
      </c>
      <c r="L28" s="333" t="str">
        <f>IF('FTEs by Task'!L207&gt;0,IF('Monthly Pay Rates'!L28&gt;0," ","ERROR1"),IF('Monthly Pay Rates'!L28&gt;0,"warning"," "))</f>
        <v xml:space="preserve"> </v>
      </c>
      <c r="M28" s="333" t="str">
        <f>IF('FTEs by Task'!M207&gt;0,IF('Monthly Pay Rates'!M28&gt;0," ","ERROR1"),IF('Monthly Pay Rates'!M28&gt;0,"warning"," "))</f>
        <v xml:space="preserve"> </v>
      </c>
      <c r="N28" s="333" t="str">
        <f>IF('FTEs by Task'!N207&gt;0,IF('Monthly Pay Rates'!N28&gt;0," ","ERROR1"),IF('Monthly Pay Rates'!N28&gt;0,"warning"," "))</f>
        <v xml:space="preserve"> </v>
      </c>
      <c r="O28" s="333" t="str">
        <f>IF('FTEs by Task'!O207&gt;0,IF('Monthly Pay Rates'!O28&gt;0," ","ERROR1"),IF('Monthly Pay Rates'!O28&gt;0,"warning"," "))</f>
        <v xml:space="preserve"> </v>
      </c>
      <c r="P28" s="336" t="str">
        <f>IF('FTEs by Task'!P207&gt;0,IF('Monthly Pay Rates'!P28&gt;0," ","ERROR1"),IF('Monthly Pay Rates'!P28&gt;0,"warning"," "))</f>
        <v xml:space="preserve"> </v>
      </c>
      <c r="Q28" s="355"/>
      <c r="R28" s="343" t="str">
        <f>IF('FTEs by Task'!R207&gt;0,IF(+'Mis-Match Check'!B28=0,"NO NAME"," "),IF('Mis-Match Check'!B28=0," ","no time"))</f>
        <v>no time</v>
      </c>
    </row>
    <row r="29" spans="1:18" ht="15" x14ac:dyDescent="0.2">
      <c r="A29" s="448">
        <f>'Monthly Pay Rates'!A29</f>
        <v>19</v>
      </c>
      <c r="B29" s="450" t="str">
        <f>'Monthly Pay Rates'!B29</f>
        <v/>
      </c>
      <c r="C29" s="352"/>
      <c r="D29" s="353"/>
      <c r="E29" s="332" t="str">
        <f>IF('FTEs by Task'!E208&gt;0,IF('Monthly Pay Rates'!E29&gt;0," ","ERROR1"),IF('Monthly Pay Rates'!E29&gt;0,"warning"," "))</f>
        <v xml:space="preserve"> </v>
      </c>
      <c r="F29" s="333" t="str">
        <f>IF('FTEs by Task'!F208&gt;0,IF('Monthly Pay Rates'!F29&gt;0," ","ERROR1"),IF('Monthly Pay Rates'!F29&gt;0,"warning"," "))</f>
        <v xml:space="preserve"> </v>
      </c>
      <c r="G29" s="334" t="str">
        <f>IF('FTEs by Task'!G208&gt;0,IF('Monthly Pay Rates'!G29&gt;0," ","ERROR1"),IF('Monthly Pay Rates'!G29&gt;0,"warning"," "))</f>
        <v xml:space="preserve"> </v>
      </c>
      <c r="H29" s="335" t="str">
        <f>IF('FTEs by Task'!H208&gt;0,IF('Monthly Pay Rates'!H29&gt;0," ","ERROR1"),IF('Monthly Pay Rates'!H29&gt;0,"warning"," "))</f>
        <v xml:space="preserve"> </v>
      </c>
      <c r="I29" s="333" t="str">
        <f>IF('FTEs by Task'!I208&gt;0,IF('Monthly Pay Rates'!I29&gt;0," ","ERROR1"),IF('Monthly Pay Rates'!I29&gt;0,"warning"," "))</f>
        <v xml:space="preserve"> </v>
      </c>
      <c r="J29" s="333" t="str">
        <f>IF('FTEs by Task'!J208&gt;0,IF('Monthly Pay Rates'!J29&gt;0," ","ERROR1"),IF('Monthly Pay Rates'!J29&gt;0,"warning"," "))</f>
        <v xml:space="preserve"> </v>
      </c>
      <c r="K29" s="333" t="str">
        <f>IF('FTEs by Task'!K208&gt;0,IF('Monthly Pay Rates'!K29&gt;0," ","ERROR1"),IF('Monthly Pay Rates'!K29&gt;0,"warning"," "))</f>
        <v xml:space="preserve"> </v>
      </c>
      <c r="L29" s="333" t="str">
        <f>IF('FTEs by Task'!L208&gt;0,IF('Monthly Pay Rates'!L29&gt;0," ","ERROR1"),IF('Monthly Pay Rates'!L29&gt;0,"warning"," "))</f>
        <v xml:space="preserve"> </v>
      </c>
      <c r="M29" s="333" t="str">
        <f>IF('FTEs by Task'!M208&gt;0,IF('Monthly Pay Rates'!M29&gt;0," ","ERROR1"),IF('Monthly Pay Rates'!M29&gt;0,"warning"," "))</f>
        <v xml:space="preserve"> </v>
      </c>
      <c r="N29" s="333" t="str">
        <f>IF('FTEs by Task'!N208&gt;0,IF('Monthly Pay Rates'!N29&gt;0," ","ERROR1"),IF('Monthly Pay Rates'!N29&gt;0,"warning"," "))</f>
        <v xml:space="preserve"> </v>
      </c>
      <c r="O29" s="333" t="str">
        <f>IF('FTEs by Task'!O208&gt;0,IF('Monthly Pay Rates'!O29&gt;0," ","ERROR1"),IF('Monthly Pay Rates'!O29&gt;0,"warning"," "))</f>
        <v xml:space="preserve"> </v>
      </c>
      <c r="P29" s="336" t="str">
        <f>IF('FTEs by Task'!P208&gt;0,IF('Monthly Pay Rates'!P29&gt;0," ","ERROR1"),IF('Monthly Pay Rates'!P29&gt;0,"warning"," "))</f>
        <v xml:space="preserve"> </v>
      </c>
      <c r="Q29" s="351"/>
      <c r="R29" s="343" t="str">
        <f>IF('FTEs by Task'!R208&gt;0,IF(+'Mis-Match Check'!B29=0,"NO NAME"," "),IF('Mis-Match Check'!B29=0," ","no time"))</f>
        <v>no time</v>
      </c>
    </row>
    <row r="30" spans="1:18" ht="15" x14ac:dyDescent="0.2">
      <c r="A30" s="448">
        <f>'Monthly Pay Rates'!A30</f>
        <v>20</v>
      </c>
      <c r="B30" s="450" t="str">
        <f>'Monthly Pay Rates'!B30</f>
        <v/>
      </c>
      <c r="C30" s="352"/>
      <c r="D30" s="353"/>
      <c r="E30" s="332" t="str">
        <f>IF('FTEs by Task'!E209&gt;0,IF('Monthly Pay Rates'!E30&gt;0," ","ERROR1"),IF('Monthly Pay Rates'!E30&gt;0,"warning"," "))</f>
        <v xml:space="preserve"> </v>
      </c>
      <c r="F30" s="333" t="str">
        <f>IF('FTEs by Task'!F209&gt;0,IF('Monthly Pay Rates'!F30&gt;0," ","ERROR1"),IF('Monthly Pay Rates'!F30&gt;0,"warning"," "))</f>
        <v xml:space="preserve"> </v>
      </c>
      <c r="G30" s="334" t="str">
        <f>IF('FTEs by Task'!G209&gt;0,IF('Monthly Pay Rates'!G30&gt;0," ","ERROR1"),IF('Monthly Pay Rates'!G30&gt;0,"warning"," "))</f>
        <v xml:space="preserve"> </v>
      </c>
      <c r="H30" s="335" t="str">
        <f>IF('FTEs by Task'!H209&gt;0,IF('Monthly Pay Rates'!H30&gt;0," ","ERROR1"),IF('Monthly Pay Rates'!H30&gt;0,"warning"," "))</f>
        <v xml:space="preserve"> </v>
      </c>
      <c r="I30" s="333" t="str">
        <f>IF('FTEs by Task'!I209&gt;0,IF('Monthly Pay Rates'!I30&gt;0," ","ERROR1"),IF('Monthly Pay Rates'!I30&gt;0,"warning"," "))</f>
        <v xml:space="preserve"> </v>
      </c>
      <c r="J30" s="333" t="str">
        <f>IF('FTEs by Task'!J209&gt;0,IF('Monthly Pay Rates'!J30&gt;0," ","ERROR1"),IF('Monthly Pay Rates'!J30&gt;0,"warning"," "))</f>
        <v xml:space="preserve"> </v>
      </c>
      <c r="K30" s="333" t="str">
        <f>IF('FTEs by Task'!K209&gt;0,IF('Monthly Pay Rates'!K30&gt;0," ","ERROR1"),IF('Monthly Pay Rates'!K30&gt;0,"warning"," "))</f>
        <v xml:space="preserve"> </v>
      </c>
      <c r="L30" s="333" t="str">
        <f>IF('FTEs by Task'!L209&gt;0,IF('Monthly Pay Rates'!L30&gt;0," ","ERROR1"),IF('Monthly Pay Rates'!L30&gt;0,"warning"," "))</f>
        <v xml:space="preserve"> </v>
      </c>
      <c r="M30" s="333" t="str">
        <f>IF('FTEs by Task'!M209&gt;0,IF('Monthly Pay Rates'!M30&gt;0," ","ERROR1"),IF('Monthly Pay Rates'!M30&gt;0,"warning"," "))</f>
        <v xml:space="preserve"> </v>
      </c>
      <c r="N30" s="333" t="str">
        <f>IF('FTEs by Task'!N209&gt;0,IF('Monthly Pay Rates'!N30&gt;0," ","ERROR1"),IF('Monthly Pay Rates'!N30&gt;0,"warning"," "))</f>
        <v xml:space="preserve"> </v>
      </c>
      <c r="O30" s="333" t="str">
        <f>IF('FTEs by Task'!O209&gt;0,IF('Monthly Pay Rates'!O30&gt;0," ","ERROR1"),IF('Monthly Pay Rates'!O30&gt;0,"warning"," "))</f>
        <v xml:space="preserve"> </v>
      </c>
      <c r="P30" s="336" t="str">
        <f>IF('FTEs by Task'!P209&gt;0,IF('Monthly Pay Rates'!P30&gt;0," ","ERROR1"),IF('Monthly Pay Rates'!P30&gt;0,"warning"," "))</f>
        <v xml:space="preserve"> </v>
      </c>
      <c r="Q30" s="351"/>
      <c r="R30" s="343" t="str">
        <f>IF('FTEs by Task'!R209&gt;0,IF(+'Mis-Match Check'!B30=0,"NO NAME"," "),IF('Mis-Match Check'!B30=0," ","no time"))</f>
        <v>no time</v>
      </c>
    </row>
    <row r="31" spans="1:18" ht="15" x14ac:dyDescent="0.2">
      <c r="A31" s="448">
        <f>'Monthly Pay Rates'!A31</f>
        <v>21</v>
      </c>
      <c r="B31" s="450" t="str">
        <f>'Monthly Pay Rates'!B31</f>
        <v/>
      </c>
      <c r="C31" s="352"/>
      <c r="D31" s="353"/>
      <c r="E31" s="332" t="str">
        <f>IF('FTEs by Task'!E210&gt;0,IF('Monthly Pay Rates'!E31&gt;0," ","ERROR1"),IF('Monthly Pay Rates'!E31&gt;0,"warning"," "))</f>
        <v xml:space="preserve"> </v>
      </c>
      <c r="F31" s="333" t="str">
        <f>IF('FTEs by Task'!F210&gt;0,IF('Monthly Pay Rates'!F31&gt;0," ","ERROR1"),IF('Monthly Pay Rates'!F31&gt;0,"warning"," "))</f>
        <v xml:space="preserve"> </v>
      </c>
      <c r="G31" s="334" t="str">
        <f>IF('FTEs by Task'!G210&gt;0,IF('Monthly Pay Rates'!G31&gt;0," ","ERROR1"),IF('Monthly Pay Rates'!G31&gt;0,"warning"," "))</f>
        <v xml:space="preserve"> </v>
      </c>
      <c r="H31" s="335" t="str">
        <f>IF('FTEs by Task'!H210&gt;0,IF('Monthly Pay Rates'!H31&gt;0," ","ERROR1"),IF('Monthly Pay Rates'!H31&gt;0,"warning"," "))</f>
        <v xml:space="preserve"> </v>
      </c>
      <c r="I31" s="333" t="str">
        <f>IF('FTEs by Task'!I210&gt;0,IF('Monthly Pay Rates'!I31&gt;0," ","ERROR1"),IF('Monthly Pay Rates'!I31&gt;0,"warning"," "))</f>
        <v xml:space="preserve"> </v>
      </c>
      <c r="J31" s="333" t="str">
        <f>IF('FTEs by Task'!J210&gt;0,IF('Monthly Pay Rates'!J31&gt;0," ","ERROR1"),IF('Monthly Pay Rates'!J31&gt;0,"warning"," "))</f>
        <v xml:space="preserve"> </v>
      </c>
      <c r="K31" s="333" t="str">
        <f>IF('FTEs by Task'!K210&gt;0,IF('Monthly Pay Rates'!K31&gt;0," ","ERROR1"),IF('Monthly Pay Rates'!K31&gt;0,"warning"," "))</f>
        <v xml:space="preserve"> </v>
      </c>
      <c r="L31" s="333" t="str">
        <f>IF('FTEs by Task'!L210&gt;0,IF('Monthly Pay Rates'!L31&gt;0," ","ERROR1"),IF('Monthly Pay Rates'!L31&gt;0,"warning"," "))</f>
        <v xml:space="preserve"> </v>
      </c>
      <c r="M31" s="333" t="str">
        <f>IF('FTEs by Task'!M210&gt;0,IF('Monthly Pay Rates'!M31&gt;0," ","ERROR1"),IF('Monthly Pay Rates'!M31&gt;0,"warning"," "))</f>
        <v xml:space="preserve"> </v>
      </c>
      <c r="N31" s="333" t="str">
        <f>IF('FTEs by Task'!N210&gt;0,IF('Monthly Pay Rates'!N31&gt;0," ","ERROR1"),IF('Monthly Pay Rates'!N31&gt;0,"warning"," "))</f>
        <v xml:space="preserve"> </v>
      </c>
      <c r="O31" s="333" t="str">
        <f>IF('FTEs by Task'!O210&gt;0,IF('Monthly Pay Rates'!O31&gt;0," ","ERROR1"),IF('Monthly Pay Rates'!O31&gt;0,"warning"," "))</f>
        <v xml:space="preserve"> </v>
      </c>
      <c r="P31" s="336" t="str">
        <f>IF('FTEs by Task'!P210&gt;0,IF('Monthly Pay Rates'!P31&gt;0," ","ERROR1"),IF('Monthly Pay Rates'!P31&gt;0,"warning"," "))</f>
        <v xml:space="preserve"> </v>
      </c>
      <c r="Q31" s="355"/>
      <c r="R31" s="343" t="str">
        <f>IF('FTEs by Task'!R210&gt;0,IF(+'Mis-Match Check'!B31=0,"NO NAME"," "),IF('Mis-Match Check'!B31=0," ","no time"))</f>
        <v>no time</v>
      </c>
    </row>
    <row r="32" spans="1:18" ht="15" x14ac:dyDescent="0.2">
      <c r="A32" s="448">
        <f>'Monthly Pay Rates'!A32</f>
        <v>22</v>
      </c>
      <c r="B32" s="450" t="str">
        <f>'Monthly Pay Rates'!B32</f>
        <v/>
      </c>
      <c r="C32" s="352"/>
      <c r="D32" s="353"/>
      <c r="E32" s="332" t="str">
        <f>IF('FTEs by Task'!E211&gt;0,IF('Monthly Pay Rates'!E32&gt;0," ","ERROR1"),IF('Monthly Pay Rates'!E32&gt;0,"warning"," "))</f>
        <v xml:space="preserve"> </v>
      </c>
      <c r="F32" s="333" t="str">
        <f>IF('FTEs by Task'!F211&gt;0,IF('Monthly Pay Rates'!F32&gt;0," ","ERROR1"),IF('Monthly Pay Rates'!F32&gt;0,"warning"," "))</f>
        <v xml:space="preserve"> </v>
      </c>
      <c r="G32" s="334" t="str">
        <f>IF('FTEs by Task'!G211&gt;0,IF('Monthly Pay Rates'!G32&gt;0," ","ERROR1"),IF('Monthly Pay Rates'!G32&gt;0,"warning"," "))</f>
        <v xml:space="preserve"> </v>
      </c>
      <c r="H32" s="335" t="str">
        <f>IF('FTEs by Task'!H211&gt;0,IF('Monthly Pay Rates'!H32&gt;0," ","ERROR1"),IF('Monthly Pay Rates'!H32&gt;0,"warning"," "))</f>
        <v xml:space="preserve"> </v>
      </c>
      <c r="I32" s="333" t="str">
        <f>IF('FTEs by Task'!I211&gt;0,IF('Monthly Pay Rates'!I32&gt;0," ","ERROR1"),IF('Monthly Pay Rates'!I32&gt;0,"warning"," "))</f>
        <v xml:space="preserve"> </v>
      </c>
      <c r="J32" s="333" t="str">
        <f>IF('FTEs by Task'!J211&gt;0,IF('Monthly Pay Rates'!J32&gt;0," ","ERROR1"),IF('Monthly Pay Rates'!J32&gt;0,"warning"," "))</f>
        <v xml:space="preserve"> </v>
      </c>
      <c r="K32" s="333" t="str">
        <f>IF('FTEs by Task'!K211&gt;0,IF('Monthly Pay Rates'!K32&gt;0," ","ERROR1"),IF('Monthly Pay Rates'!K32&gt;0,"warning"," "))</f>
        <v xml:space="preserve"> </v>
      </c>
      <c r="L32" s="333" t="str">
        <f>IF('FTEs by Task'!L211&gt;0,IF('Monthly Pay Rates'!L32&gt;0," ","ERROR1"),IF('Monthly Pay Rates'!L32&gt;0,"warning"," "))</f>
        <v xml:space="preserve"> </v>
      </c>
      <c r="M32" s="333" t="str">
        <f>IF('FTEs by Task'!M211&gt;0,IF('Monthly Pay Rates'!M32&gt;0," ","ERROR1"),IF('Monthly Pay Rates'!M32&gt;0,"warning"," "))</f>
        <v xml:space="preserve"> </v>
      </c>
      <c r="N32" s="333" t="str">
        <f>IF('FTEs by Task'!N211&gt;0,IF('Monthly Pay Rates'!N32&gt;0," ","ERROR1"),IF('Monthly Pay Rates'!N32&gt;0,"warning"," "))</f>
        <v xml:space="preserve"> </v>
      </c>
      <c r="O32" s="333" t="str">
        <f>IF('FTEs by Task'!O211&gt;0,IF('Monthly Pay Rates'!O32&gt;0," ","ERROR1"),IF('Monthly Pay Rates'!O32&gt;0,"warning"," "))</f>
        <v xml:space="preserve"> </v>
      </c>
      <c r="P32" s="336" t="str">
        <f>IF('FTEs by Task'!P211&gt;0,IF('Monthly Pay Rates'!P32&gt;0," ","ERROR1"),IF('Monthly Pay Rates'!P32&gt;0,"warning"," "))</f>
        <v xml:space="preserve"> </v>
      </c>
      <c r="Q32" s="351"/>
      <c r="R32" s="343" t="str">
        <f>IF('FTEs by Task'!R211&gt;0,IF(+'Mis-Match Check'!B32=0,"NO NAME"," "),IF('Mis-Match Check'!B32=0," ","no time"))</f>
        <v>no time</v>
      </c>
    </row>
    <row r="33" spans="1:18" ht="15" x14ac:dyDescent="0.2">
      <c r="A33" s="448">
        <f>'Monthly Pay Rates'!A33</f>
        <v>23</v>
      </c>
      <c r="B33" s="450" t="str">
        <f>'Monthly Pay Rates'!B33</f>
        <v/>
      </c>
      <c r="C33" s="352"/>
      <c r="D33" s="353"/>
      <c r="E33" s="332" t="str">
        <f>IF('FTEs by Task'!E212&gt;0,IF('Monthly Pay Rates'!E33&gt;0," ","ERROR1"),IF('Monthly Pay Rates'!E33&gt;0,"warning"," "))</f>
        <v xml:space="preserve"> </v>
      </c>
      <c r="F33" s="333" t="str">
        <f>IF('FTEs by Task'!F212&gt;0,IF('Monthly Pay Rates'!F33&gt;0," ","ERROR1"),IF('Monthly Pay Rates'!F33&gt;0,"warning"," "))</f>
        <v xml:space="preserve"> </v>
      </c>
      <c r="G33" s="334" t="str">
        <f>IF('FTEs by Task'!G212&gt;0,IF('Monthly Pay Rates'!G33&gt;0," ","ERROR1"),IF('Monthly Pay Rates'!G33&gt;0,"warning"," "))</f>
        <v xml:space="preserve"> </v>
      </c>
      <c r="H33" s="335" t="str">
        <f>IF('FTEs by Task'!H212&gt;0,IF('Monthly Pay Rates'!H33&gt;0," ","ERROR1"),IF('Monthly Pay Rates'!H33&gt;0,"warning"," "))</f>
        <v xml:space="preserve"> </v>
      </c>
      <c r="I33" s="333" t="str">
        <f>IF('FTEs by Task'!I212&gt;0,IF('Monthly Pay Rates'!I33&gt;0," ","ERROR1"),IF('Monthly Pay Rates'!I33&gt;0,"warning"," "))</f>
        <v xml:space="preserve"> </v>
      </c>
      <c r="J33" s="333" t="str">
        <f>IF('FTEs by Task'!J212&gt;0,IF('Monthly Pay Rates'!J33&gt;0," ","ERROR1"),IF('Monthly Pay Rates'!J33&gt;0,"warning"," "))</f>
        <v xml:space="preserve"> </v>
      </c>
      <c r="K33" s="333" t="str">
        <f>IF('FTEs by Task'!K212&gt;0,IF('Monthly Pay Rates'!K33&gt;0," ","ERROR1"),IF('Monthly Pay Rates'!K33&gt;0,"warning"," "))</f>
        <v xml:space="preserve"> </v>
      </c>
      <c r="L33" s="333" t="str">
        <f>IF('FTEs by Task'!L212&gt;0,IF('Monthly Pay Rates'!L33&gt;0," ","ERROR1"),IF('Monthly Pay Rates'!L33&gt;0,"warning"," "))</f>
        <v xml:space="preserve"> </v>
      </c>
      <c r="M33" s="333" t="str">
        <f>IF('FTEs by Task'!M212&gt;0,IF('Monthly Pay Rates'!M33&gt;0," ","ERROR1"),IF('Monthly Pay Rates'!M33&gt;0,"warning"," "))</f>
        <v xml:space="preserve"> </v>
      </c>
      <c r="N33" s="333" t="str">
        <f>IF('FTEs by Task'!N212&gt;0,IF('Monthly Pay Rates'!N33&gt;0," ","ERROR1"),IF('Monthly Pay Rates'!N33&gt;0,"warning"," "))</f>
        <v xml:space="preserve"> </v>
      </c>
      <c r="O33" s="333" t="str">
        <f>IF('FTEs by Task'!O212&gt;0,IF('Monthly Pay Rates'!O33&gt;0," ","ERROR1"),IF('Monthly Pay Rates'!O33&gt;0,"warning"," "))</f>
        <v xml:space="preserve"> </v>
      </c>
      <c r="P33" s="336" t="str">
        <f>IF('FTEs by Task'!P212&gt;0,IF('Monthly Pay Rates'!P33&gt;0," ","ERROR1"),IF('Monthly Pay Rates'!P33&gt;0,"warning"," "))</f>
        <v xml:space="preserve"> </v>
      </c>
      <c r="Q33" s="351"/>
      <c r="R33" s="343" t="str">
        <f>IF('FTEs by Task'!R212&gt;0,IF(+'Mis-Match Check'!B33=0,"NO NAME"," "),IF('Mis-Match Check'!B33=0," ","no time"))</f>
        <v>no time</v>
      </c>
    </row>
    <row r="34" spans="1:18" ht="15.75" thickBot="1" x14ac:dyDescent="0.25">
      <c r="A34" s="451">
        <f>'Monthly Pay Rates'!A34</f>
        <v>24</v>
      </c>
      <c r="B34" s="451" t="str">
        <f>'Monthly Pay Rates'!B34</f>
        <v/>
      </c>
      <c r="C34" s="356"/>
      <c r="D34" s="357"/>
      <c r="E34" s="337" t="str">
        <f>IF('FTEs by Task'!E213&gt;0,IF('Monthly Pay Rates'!E34&gt;0," ","ERROR1"),IF('Monthly Pay Rates'!E34&gt;0,"warning"," "))</f>
        <v xml:space="preserve"> </v>
      </c>
      <c r="F34" s="338" t="str">
        <f>IF('FTEs by Task'!F213&gt;0,IF('Monthly Pay Rates'!F34&gt;0," ","ERROR1"),IF('Monthly Pay Rates'!F34&gt;0,"warning"," "))</f>
        <v xml:space="preserve"> </v>
      </c>
      <c r="G34" s="339" t="str">
        <f>IF('FTEs by Task'!G213&gt;0,IF('Monthly Pay Rates'!G34&gt;0," ","ERROR1"),IF('Monthly Pay Rates'!G34&gt;0,"warning"," "))</f>
        <v xml:space="preserve"> </v>
      </c>
      <c r="H34" s="340" t="str">
        <f>IF('FTEs by Task'!H213&gt;0,IF('Monthly Pay Rates'!H34&gt;0," ","ERROR1"),IF('Monthly Pay Rates'!H34&gt;0,"warning"," "))</f>
        <v xml:space="preserve"> </v>
      </c>
      <c r="I34" s="338" t="str">
        <f>IF('FTEs by Task'!I213&gt;0,IF('Monthly Pay Rates'!I34&gt;0," ","ERROR1"),IF('Monthly Pay Rates'!I34&gt;0,"warning"," "))</f>
        <v xml:space="preserve"> </v>
      </c>
      <c r="J34" s="338" t="str">
        <f>IF('FTEs by Task'!J213&gt;0,IF('Monthly Pay Rates'!J34&gt;0," ","ERROR1"),IF('Monthly Pay Rates'!J34&gt;0,"warning"," "))</f>
        <v xml:space="preserve"> </v>
      </c>
      <c r="K34" s="338" t="str">
        <f>IF('FTEs by Task'!K213&gt;0,IF('Monthly Pay Rates'!K34&gt;0," ","ERROR1"),IF('Monthly Pay Rates'!K34&gt;0,"warning"," "))</f>
        <v xml:space="preserve"> </v>
      </c>
      <c r="L34" s="338" t="str">
        <f>IF('FTEs by Task'!L213&gt;0,IF('Monthly Pay Rates'!L34&gt;0," ","ERROR1"),IF('Monthly Pay Rates'!L34&gt;0,"warning"," "))</f>
        <v xml:space="preserve"> </v>
      </c>
      <c r="M34" s="338" t="str">
        <f>IF('FTEs by Task'!M213&gt;0,IF('Monthly Pay Rates'!M34&gt;0," ","ERROR1"),IF('Monthly Pay Rates'!M34&gt;0,"warning"," "))</f>
        <v xml:space="preserve"> </v>
      </c>
      <c r="N34" s="338" t="str">
        <f>IF('FTEs by Task'!N213&gt;0,IF('Monthly Pay Rates'!N34&gt;0," ","ERROR1"),IF('Monthly Pay Rates'!N34&gt;0,"warning"," "))</f>
        <v xml:space="preserve"> </v>
      </c>
      <c r="O34" s="338" t="str">
        <f>IF('FTEs by Task'!O213&gt;0,IF('Monthly Pay Rates'!O34&gt;0," ","ERROR1"),IF('Monthly Pay Rates'!O34&gt;0,"warning"," "))</f>
        <v xml:space="preserve"> </v>
      </c>
      <c r="P34" s="341" t="str">
        <f>IF('FTEs by Task'!P213&gt;0,IF('Monthly Pay Rates'!P34&gt;0," ","ERROR1"),IF('Monthly Pay Rates'!P34&gt;0,"warning"," "))</f>
        <v xml:space="preserve"> </v>
      </c>
      <c r="Q34" s="351"/>
      <c r="R34" s="344" t="str">
        <f>IF('FTEs by Task'!R213&gt;0,IF(+'Mis-Match Check'!B34=0,"NO NAME"," "),IF('Mis-Match Check'!B34=0," ","no time"))</f>
        <v>no time</v>
      </c>
    </row>
    <row r="35" spans="1:18" ht="15" x14ac:dyDescent="0.2">
      <c r="A35" s="199"/>
      <c r="B35" s="200"/>
      <c r="C35" s="358"/>
      <c r="D35" s="358"/>
      <c r="E35" s="5"/>
      <c r="F35" s="5"/>
      <c r="G35" s="5"/>
      <c r="H35" s="5"/>
      <c r="I35" s="5"/>
      <c r="J35" s="5"/>
      <c r="K35" s="5"/>
      <c r="L35" s="5"/>
      <c r="M35" s="5"/>
      <c r="N35" s="5"/>
      <c r="O35" s="5"/>
      <c r="P35" s="5"/>
      <c r="Q35" s="351"/>
      <c r="R35" s="4"/>
    </row>
    <row r="36" spans="1:18" ht="16.5" thickBot="1" x14ac:dyDescent="0.3">
      <c r="A36" s="20"/>
      <c r="D36" s="28"/>
      <c r="E36" s="200"/>
      <c r="F36" s="200"/>
      <c r="G36" s="200"/>
      <c r="H36" s="200"/>
      <c r="I36" s="200"/>
      <c r="J36" s="200"/>
      <c r="K36" s="200"/>
      <c r="L36" s="200"/>
      <c r="M36" s="200"/>
      <c r="N36" s="200"/>
      <c r="O36" s="200"/>
      <c r="P36" s="200"/>
      <c r="Q36" s="197"/>
      <c r="R36" s="197"/>
    </row>
    <row r="37" spans="1:18" ht="16.5" thickBot="1" x14ac:dyDescent="0.3">
      <c r="A37" s="359" t="s">
        <v>80</v>
      </c>
      <c r="B37" s="360"/>
      <c r="C37" s="361"/>
      <c r="D37" s="362"/>
      <c r="E37" s="362"/>
      <c r="F37" s="362"/>
      <c r="G37" s="362"/>
      <c r="H37" s="362"/>
      <c r="I37" s="362"/>
      <c r="J37" s="362"/>
      <c r="K37" s="362"/>
      <c r="L37" s="362"/>
      <c r="M37" s="362"/>
      <c r="N37" s="362"/>
      <c r="O37" s="362"/>
      <c r="P37" s="363"/>
      <c r="Q37" s="363"/>
      <c r="R37" s="179"/>
    </row>
    <row r="38" spans="1:18" ht="15" x14ac:dyDescent="0.25">
      <c r="A38" s="364" t="s">
        <v>81</v>
      </c>
      <c r="B38" s="365"/>
      <c r="C38" s="366"/>
      <c r="D38" s="367" t="s">
        <v>82</v>
      </c>
      <c r="E38" s="367"/>
      <c r="F38" s="367"/>
      <c r="G38" s="367"/>
      <c r="H38" s="367"/>
      <c r="I38" s="367"/>
      <c r="J38" s="367"/>
      <c r="K38" s="367"/>
      <c r="L38" s="367"/>
      <c r="M38" s="368"/>
      <c r="N38" s="369"/>
      <c r="O38" s="369"/>
      <c r="P38" s="369"/>
      <c r="Q38" s="369"/>
      <c r="R38" s="370"/>
    </row>
    <row r="39" spans="1:18" ht="15" x14ac:dyDescent="0.25">
      <c r="A39" s="371" t="s">
        <v>83</v>
      </c>
      <c r="B39" s="372"/>
      <c r="C39" s="373"/>
      <c r="D39" s="374" t="s">
        <v>156</v>
      </c>
      <c r="E39" s="374"/>
      <c r="F39" s="374"/>
      <c r="G39" s="374"/>
      <c r="H39" s="374"/>
      <c r="I39" s="374"/>
      <c r="J39" s="374"/>
      <c r="K39" s="374"/>
      <c r="L39" s="259"/>
      <c r="M39" s="375"/>
      <c r="N39" s="375"/>
      <c r="O39" s="375"/>
      <c r="P39" s="375"/>
      <c r="Q39" s="375"/>
      <c r="R39" s="376"/>
    </row>
    <row r="40" spans="1:18" ht="15" x14ac:dyDescent="0.25">
      <c r="A40" s="371" t="s">
        <v>84</v>
      </c>
      <c r="B40" s="372"/>
      <c r="C40" s="373"/>
      <c r="D40" s="374" t="s">
        <v>155</v>
      </c>
      <c r="E40" s="374"/>
      <c r="F40" s="374"/>
      <c r="G40" s="374"/>
      <c r="H40" s="374"/>
      <c r="I40" s="374"/>
      <c r="J40" s="374"/>
      <c r="K40" s="374"/>
      <c r="L40" s="374"/>
      <c r="M40" s="374"/>
      <c r="N40" s="259"/>
      <c r="O40" s="375"/>
      <c r="P40" s="375"/>
      <c r="Q40" s="375"/>
      <c r="R40" s="376"/>
    </row>
    <row r="41" spans="1:18" ht="15.75" thickBot="1" x14ac:dyDescent="0.3">
      <c r="A41" s="377" t="s">
        <v>85</v>
      </c>
      <c r="B41" s="378"/>
      <c r="C41" s="379"/>
      <c r="D41" s="380" t="s">
        <v>157</v>
      </c>
      <c r="E41" s="380"/>
      <c r="F41" s="380"/>
      <c r="G41" s="380"/>
      <c r="H41" s="380"/>
      <c r="I41" s="380"/>
      <c r="J41" s="380"/>
      <c r="K41" s="380"/>
      <c r="L41" s="381"/>
      <c r="M41" s="382"/>
      <c r="N41" s="382"/>
      <c r="O41" s="382"/>
      <c r="P41" s="382"/>
      <c r="Q41" s="382"/>
      <c r="R41" s="383"/>
    </row>
  </sheetData>
  <sheetProtection algorithmName="SHA-512" hashValue="O35WDsGalYhPVTwhiWlKnUf7H9At769b1JSYibIIdvGCC34ilIzPzT3TTbkwj+V5N9H0BzRAxkYCkEpxyUkHfw==" saltValue="1NNqCgWgtnn3S9Zueql9Ig==" spinCount="100000" sheet="1" objects="1" scenarios="1" formatColumns="0" formatRows="0" insertRows="0"/>
  <mergeCells count="19">
    <mergeCell ref="A1:R1"/>
    <mergeCell ref="C3:G3"/>
    <mergeCell ref="I3:L3"/>
    <mergeCell ref="M3:P3"/>
    <mergeCell ref="E8:G8"/>
    <mergeCell ref="H8:P8"/>
    <mergeCell ref="C4:G4"/>
    <mergeCell ref="I4:L4"/>
    <mergeCell ref="M4:P4"/>
    <mergeCell ref="C5:G5"/>
    <mergeCell ref="I5:L5"/>
    <mergeCell ref="M5:P5"/>
    <mergeCell ref="C6:G6"/>
    <mergeCell ref="I6:L6"/>
    <mergeCell ref="M6:P6"/>
    <mergeCell ref="A9:D9"/>
    <mergeCell ref="B10:D10"/>
    <mergeCell ref="E10:G10"/>
    <mergeCell ref="H10:P10"/>
  </mergeCells>
  <pageMargins left="0.5" right="0.5" top="0.5" bottom="0.5" header="0.5" footer="0.5"/>
  <pageSetup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249977111117893"/>
  </sheetPr>
  <dimension ref="A1:R1"/>
  <sheetViews>
    <sheetView zoomScaleNormal="100" workbookViewId="0">
      <selection activeCell="I7" sqref="I7"/>
    </sheetView>
  </sheetViews>
  <sheetFormatPr defaultColWidth="9.140625" defaultRowHeight="14.25" x14ac:dyDescent="0.2"/>
  <cols>
    <col min="1" max="16384" width="9.140625" style="6"/>
  </cols>
  <sheetData>
    <row r="1" spans="1:18" ht="56.45" customHeight="1" thickBot="1" x14ac:dyDescent="0.25">
      <c r="A1" s="556" t="s">
        <v>161</v>
      </c>
      <c r="B1" s="557"/>
      <c r="C1" s="557"/>
      <c r="D1" s="557"/>
      <c r="E1" s="557"/>
      <c r="F1" s="557"/>
      <c r="G1" s="557"/>
      <c r="H1" s="557"/>
      <c r="I1" s="557"/>
      <c r="J1" s="557"/>
      <c r="K1" s="557"/>
      <c r="L1" s="557"/>
      <c r="M1" s="557"/>
      <c r="N1" s="557"/>
      <c r="O1" s="557"/>
      <c r="P1" s="557"/>
      <c r="Q1" s="557"/>
      <c r="R1" s="558"/>
    </row>
  </sheetData>
  <mergeCells count="1">
    <mergeCell ref="A1:R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Instructions</vt:lpstr>
      <vt:lpstr>Actual Time</vt:lpstr>
      <vt:lpstr>Monthly Pay Rates</vt:lpstr>
      <vt:lpstr>Salary by Person</vt:lpstr>
      <vt:lpstr>FTEs by Task</vt:lpstr>
      <vt:lpstr>Salary by Task</vt:lpstr>
      <vt:lpstr>Summary</vt:lpstr>
      <vt:lpstr>Mis-Match Check</vt:lpstr>
      <vt:lpstr>User Inut</vt:lpstr>
      <vt:lpstr>'Actual Time'!Print_Area</vt:lpstr>
      <vt:lpstr>'FTEs by Task'!Print_Area</vt:lpstr>
      <vt:lpstr>Instructions!Print_Area</vt:lpstr>
      <vt:lpstr>'Mis-Match Check'!Print_Area</vt:lpstr>
      <vt:lpstr>'Monthly Pay Rates'!Print_Area</vt:lpstr>
      <vt:lpstr>'Salary by Person'!Print_Area</vt:lpstr>
      <vt:lpstr>'Salary by Task'!Print_Area</vt:lpstr>
      <vt:lpstr>Summary!Print_Area</vt:lpstr>
      <vt:lpstr>'Actual Time'!Print_Titles</vt:lpstr>
      <vt:lpstr>'FTEs by Task'!Print_Titles</vt:lpstr>
      <vt:lpstr>'Mis-Match Check'!Print_Titles</vt:lpstr>
      <vt:lpstr>'Monthly Pay Rates'!Print_Titles</vt:lpstr>
      <vt:lpstr>'Salary by Person'!Print_Titles</vt:lpstr>
      <vt:lpstr>'Salary by Task'!Print_Titles</vt:lpstr>
      <vt:lpstr>Summary!Print_Titles</vt:lpstr>
    </vt:vector>
  </TitlesOfParts>
  <Company>TAMHSC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Gilmore, Fiona (HHSC)</dc:creator>
  <cp:lastModifiedBy>Gilmore,Fiona (HHSC)</cp:lastModifiedBy>
  <cp:lastPrinted>2018-04-13T16:37:26Z</cp:lastPrinted>
  <dcterms:created xsi:type="dcterms:W3CDTF">2007-07-12T15:20:07Z</dcterms:created>
  <dcterms:modified xsi:type="dcterms:W3CDTF">2020-10-01T17:25:35Z</dcterms:modified>
</cp:coreProperties>
</file>