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2191" yWindow="105" windowWidth="18435" windowHeight="11640" tabRatio="887" activeTab="1"/>
  </bookViews>
  <sheets>
    <sheet name="Document History" sheetId="1" r:id="rId1"/>
    <sheet name="Part 1" sheetId="2" r:id="rId2"/>
    <sheet name="Part 2" sheetId="3" r:id="rId3"/>
    <sheet name="Certification" sheetId="4" r:id="rId4"/>
  </sheets>
  <definedNames>
    <definedName name="_xlnm.Print_Area" localSheetId="0">'Document History'!$A$1:$F$38</definedName>
    <definedName name="_xlnm.Print_Area" localSheetId="1">'Part 1'!$A$1:$Q$44</definedName>
    <definedName name="_xlnm.Print_Area" localSheetId="2">'Part 2'!$A$1:$Q$90</definedName>
    <definedName name="_xlnm.Print_Titles" localSheetId="1">'Part 1'!$3:$10</definedName>
    <definedName name="Z_4348DDF0_B1D5_4FC6_BBE8_91384CF599AF_.wvu.FilterData" localSheetId="1" hidden="1">'Part 1'!$E$49:$E$51</definedName>
    <definedName name="Z_4348DDF0_B1D5_4FC6_BBE8_91384CF599AF_.wvu.PrintArea" localSheetId="0" hidden="1">'Document History'!$A$1:$F$38</definedName>
    <definedName name="Z_4348DDF0_B1D5_4FC6_BBE8_91384CF599AF_.wvu.PrintArea" localSheetId="1" hidden="1">'Part 1'!$A$1:$Q$44</definedName>
    <definedName name="Z_4348DDF0_B1D5_4FC6_BBE8_91384CF599AF_.wvu.PrintArea" localSheetId="2" hidden="1">'Part 2'!$A$1:$Q$90</definedName>
    <definedName name="Z_4348DDF0_B1D5_4FC6_BBE8_91384CF599AF_.wvu.PrintTitles" localSheetId="1" hidden="1">'Part 1'!$3:$10</definedName>
    <definedName name="Z_4348DDF0_B1D5_4FC6_BBE8_91384CF599AF_.wvu.Rows" localSheetId="1" hidden="1">'Part 1'!$49:$97</definedName>
    <definedName name="Z_4348DDF0_B1D5_4FC6_BBE8_91384CF599AF_.wvu.Rows" localSheetId="2" hidden="1">'Part 2'!$92:$212</definedName>
    <definedName name="Z_EE2EAF05_1A44_4EDD_B47C_C13AEC30111D_.wvu.FilterData" localSheetId="1" hidden="1">'Part 1'!$E$49:$E$51</definedName>
    <definedName name="Z_EE2EAF05_1A44_4EDD_B47C_C13AEC30111D_.wvu.PrintArea" localSheetId="0" hidden="1">'Document History'!$A$1:$F$38</definedName>
    <definedName name="Z_EE2EAF05_1A44_4EDD_B47C_C13AEC30111D_.wvu.PrintArea" localSheetId="1" hidden="1">'Part 1'!$A$1:$Q$44</definedName>
    <definedName name="Z_EE2EAF05_1A44_4EDD_B47C_C13AEC30111D_.wvu.PrintArea" localSheetId="2" hidden="1">'Part 2'!$A$1:$Q$90</definedName>
    <definedName name="Z_EE2EAF05_1A44_4EDD_B47C_C13AEC30111D_.wvu.PrintTitles" localSheetId="1" hidden="1">'Part 1'!$3:$10</definedName>
    <definedName name="Z_EE2EAF05_1A44_4EDD_B47C_C13AEC30111D_.wvu.Rows" localSheetId="1" hidden="1">'Part 1'!$49:$97</definedName>
    <definedName name="Z_EE2EAF05_1A44_4EDD_B47C_C13AEC30111D_.wvu.Rows" localSheetId="2" hidden="1">'Part 2'!$92:$212</definedName>
  </definedNames>
  <calcPr fullCalcOnLoad="1"/>
</workbook>
</file>

<file path=xl/sharedStrings.xml><?xml version="1.0" encoding="utf-8"?>
<sst xmlns="http://schemas.openxmlformats.org/spreadsheetml/2006/main" count="205" uniqueCount="159">
  <si>
    <t>Incurred Months:</t>
  </si>
  <si>
    <t>YTD</t>
  </si>
  <si>
    <t xml:space="preserve">              DATA CERTIFICATION FORM</t>
  </si>
  <si>
    <t>Document Name</t>
  </si>
  <si>
    <t>Date of Submission</t>
  </si>
  <si>
    <t xml:space="preserve">State Fiscal Year:  </t>
  </si>
  <si>
    <t xml:space="preserve">Submission Date:  </t>
  </si>
  <si>
    <t xml:space="preserve">Submission Type:  </t>
  </si>
  <si>
    <t>Insurance</t>
  </si>
  <si>
    <t>YES</t>
  </si>
  <si>
    <t>Bonuses</t>
  </si>
  <si>
    <t>no</t>
  </si>
  <si>
    <t>Printed Name and Title of CEO, CFO, or equivalent (no delegates)</t>
  </si>
  <si>
    <t>On behalf of (legal name of Contractor)</t>
  </si>
  <si>
    <t>Date signed</t>
  </si>
  <si>
    <t>State Fiscal Year, &amp; Quarter, covered</t>
  </si>
  <si>
    <t xml:space="preserve">4.   </t>
  </si>
  <si>
    <t xml:space="preserve">5.   </t>
  </si>
  <si>
    <t xml:space="preserve">1.  </t>
  </si>
  <si>
    <t xml:space="preserve">2.  </t>
  </si>
  <si>
    <t xml:space="preserve">3.  </t>
  </si>
  <si>
    <t xml:space="preserve">7.  </t>
  </si>
  <si>
    <t xml:space="preserve">8.  </t>
  </si>
  <si>
    <t>Legal Signature of officer named above</t>
  </si>
  <si>
    <t>DO NOT DELETE LINES BELOW:</t>
  </si>
  <si>
    <t xml:space="preserve">SDA:  </t>
  </si>
  <si>
    <t>Program:</t>
  </si>
  <si>
    <t>HHSC  FINANCIAL STATISTICAL REPORT  (FSR)</t>
  </si>
  <si>
    <t>Quarterly</t>
  </si>
  <si>
    <t>Yr-End 90-Day</t>
  </si>
  <si>
    <t>DO NOT DELETE BELOW THIS LINE</t>
  </si>
  <si>
    <t>HHSC Managed Care contract costs</t>
  </si>
  <si>
    <t>STAR</t>
  </si>
  <si>
    <t>Dallas</t>
  </si>
  <si>
    <t xml:space="preserve">Acme Health Plans, Inc. </t>
  </si>
  <si>
    <t>Program name:</t>
  </si>
  <si>
    <t>CHIP</t>
  </si>
  <si>
    <t>STAR SDAs:</t>
  </si>
  <si>
    <t>Harris / Houston</t>
  </si>
  <si>
    <t>Ft. Worth / Tarrant</t>
  </si>
  <si>
    <t>El Paso</t>
  </si>
  <si>
    <t>Travis / Austin</t>
  </si>
  <si>
    <t>Lubbock</t>
  </si>
  <si>
    <t>Corpus / Nueces</t>
  </si>
  <si>
    <t>CHIP SDAs:</t>
  </si>
  <si>
    <t>STAR Health (Foster Care)</t>
  </si>
  <si>
    <t>Bexar/San Antonio</t>
  </si>
  <si>
    <t>STAR+PLUS</t>
  </si>
  <si>
    <t>Dental</t>
  </si>
  <si>
    <t>MCO name:</t>
  </si>
  <si>
    <t>Community Health Choice / Harris County Hosp. Distr.</t>
  </si>
  <si>
    <t>Molina Healthcare</t>
  </si>
  <si>
    <t>El Paso First Health Plans / EP County Hosp Distr</t>
  </si>
  <si>
    <t xml:space="preserve">             ----------------------------------------&gt;            </t>
  </si>
  <si>
    <t>Hidalgo</t>
  </si>
  <si>
    <t>Jefferson</t>
  </si>
  <si>
    <t>C-RSA</t>
  </si>
  <si>
    <t>M-RSA West</t>
  </si>
  <si>
    <t>M-RSA Central</t>
  </si>
  <si>
    <t>M-RSA Northeast</t>
  </si>
  <si>
    <t>Superior / Bankers / Centene</t>
  </si>
  <si>
    <t>Community First Health Plans / Univ Health Sys / Bexar Cnty Hosp Distr</t>
  </si>
  <si>
    <t>Enter the above Admin Expense amounts, by Program and SDA, into the appropriate FSRs.</t>
  </si>
  <si>
    <t>PROGRAM / Service Delivery Area:</t>
  </si>
  <si>
    <t xml:space="preserve">6.   </t>
  </si>
  <si>
    <t>Program &amp; SDA</t>
  </si>
  <si>
    <t xml:space="preserve">9.  </t>
  </si>
  <si>
    <t xml:space="preserve">10.   </t>
  </si>
  <si>
    <t>Blue Cross Blue Shield of Texas / Health Care Service Corporation</t>
  </si>
  <si>
    <r>
      <t>HHSC Financial Statistical Report (FSR)</t>
    </r>
    <r>
      <rPr>
        <sz val="11"/>
        <color indexed="8"/>
        <rFont val="Arial"/>
        <family val="2"/>
      </rPr>
      <t xml:space="preserve"> - Allowable Administrative Expenses</t>
    </r>
  </si>
  <si>
    <t>Contractor Name (Name of legal entity of MCO)</t>
  </si>
  <si>
    <t>Rptg Period End Date:</t>
  </si>
  <si>
    <t>Corporate Allocations</t>
  </si>
  <si>
    <t>Other Adminstrative Expenses</t>
  </si>
  <si>
    <t>Total Administrative Expenses</t>
  </si>
  <si>
    <t xml:space="preserve">Administrative Expenses </t>
  </si>
  <si>
    <t xml:space="preserve">Part 2:   </t>
  </si>
  <si>
    <t xml:space="preserve">Part 1:   </t>
  </si>
  <si>
    <t xml:space="preserve">Service Area:  </t>
  </si>
  <si>
    <r>
      <t xml:space="preserve">Rent, Lease, or Mortgage Payment </t>
    </r>
    <r>
      <rPr>
        <sz val="9"/>
        <rFont val="Arial"/>
        <family val="2"/>
      </rPr>
      <t>for Office Space</t>
    </r>
  </si>
  <si>
    <t>Supplies, Postage, Freight, Printing</t>
  </si>
  <si>
    <t>Depreciation &amp; Amortization</t>
  </si>
  <si>
    <t xml:space="preserve">     Subtotal (specified in-house services)</t>
  </si>
  <si>
    <t xml:space="preserve">MCO Name:  </t>
  </si>
  <si>
    <t>All</t>
  </si>
  <si>
    <t>PBM Admin Fees - Fees based on $PMPM</t>
  </si>
  <si>
    <t>PBM Admin Fees - Fees based on transaction volume</t>
  </si>
  <si>
    <t>PBM Fees - Other</t>
  </si>
  <si>
    <t>Outsourced services (Capitated Arrangements)</t>
  </si>
  <si>
    <t>Not Included in Total Administrative Above:</t>
  </si>
  <si>
    <t xml:space="preserve">  Total Administrative Value Added Services</t>
  </si>
  <si>
    <t>Administrative Expenses  -  Allocation to Programs / SDAs</t>
  </si>
  <si>
    <r>
      <t>Total Administrative Expenses</t>
    </r>
    <r>
      <rPr>
        <sz val="9"/>
        <rFont val="Arial"/>
        <family val="2"/>
      </rPr>
      <t xml:space="preserve"> </t>
    </r>
  </si>
  <si>
    <t>Total Allocated Administrative Expenses</t>
  </si>
  <si>
    <t>Allocated Administrative Expenses</t>
  </si>
  <si>
    <t>CHAPTER</t>
  </si>
  <si>
    <t>HHSC UNIFORM MANAGED CARE MANUAL</t>
  </si>
  <si>
    <t>EFFECTIVE DATE</t>
  </si>
  <si>
    <t>DOCUMENT HISTORY LOG</t>
  </si>
  <si>
    <t>DOCUMENT</t>
  </si>
  <si>
    <t>EFFECTIVE</t>
  </si>
  <si>
    <t>DATE</t>
  </si>
  <si>
    <t>Baseline</t>
  </si>
  <si>
    <r>
      <t>STATUS</t>
    </r>
    <r>
      <rPr>
        <b/>
        <vertAlign val="superscript"/>
        <sz val="12"/>
        <color indexed="8"/>
        <rFont val="Arial"/>
        <family val="2"/>
      </rPr>
      <t>1</t>
    </r>
  </si>
  <si>
    <r>
      <t>DESCRIPTION</t>
    </r>
    <r>
      <rPr>
        <b/>
        <vertAlign val="superscript"/>
        <sz val="12"/>
        <color indexed="8"/>
        <rFont val="Arial"/>
        <family val="2"/>
      </rPr>
      <t>3</t>
    </r>
  </si>
  <si>
    <r>
      <t>REVISION</t>
    </r>
    <r>
      <rPr>
        <b/>
        <vertAlign val="superscript"/>
        <sz val="12"/>
        <rFont val="Arial"/>
        <family val="2"/>
      </rPr>
      <t>2</t>
    </r>
  </si>
  <si>
    <r>
      <t>3</t>
    </r>
    <r>
      <rPr>
        <sz val="8"/>
        <rFont val="Arial"/>
        <family val="2"/>
      </rPr>
      <t xml:space="preserve">  Brief description of the changes to the document made in the revision.</t>
    </r>
  </si>
  <si>
    <t>Admin FINANCIAL STATISTICAL REPORT (Admin FSR) TEMPLATE</t>
  </si>
  <si>
    <r>
      <t>1</t>
    </r>
    <r>
      <rPr>
        <sz val="8"/>
        <rFont val="Arial"/>
        <family val="2"/>
      </rPr>
      <t xml:space="preserve">  Status should be represented as “Baseline” for initial issuances, “Revision” for changes to the Baseline version, and “Cancellation” for withdrawn versions.</t>
    </r>
  </si>
  <si>
    <r>
      <t xml:space="preserve">Marketing, PR, and Outreach </t>
    </r>
    <r>
      <rPr>
        <sz val="9"/>
        <rFont val="Arial"/>
        <family val="2"/>
      </rPr>
      <t>(excl. Salaries)</t>
    </r>
  </si>
  <si>
    <r>
      <t>Salaries, wages, and benefits (</t>
    </r>
    <r>
      <rPr>
        <sz val="9"/>
        <rFont val="Arial"/>
        <family val="2"/>
      </rPr>
      <t>excl. bonuses)</t>
    </r>
  </si>
  <si>
    <r>
      <t xml:space="preserve">Utilities </t>
    </r>
    <r>
      <rPr>
        <sz val="9"/>
        <rFont val="Arial"/>
        <family val="2"/>
      </rPr>
      <t>(if not incl. in rent), excl. Phone/Telecom</t>
    </r>
  </si>
  <si>
    <r>
      <t>Equipment Lease or Rent</t>
    </r>
    <r>
      <rPr>
        <sz val="9"/>
        <rFont val="Arial"/>
        <family val="2"/>
      </rPr>
      <t>, excl. Phone/Telecom</t>
    </r>
  </si>
  <si>
    <r>
      <t>Legal &amp; Prof. Services</t>
    </r>
    <r>
      <rPr>
        <sz val="9"/>
        <rFont val="Arial"/>
        <family val="2"/>
      </rPr>
      <t>, incl. External Audit, Tax, Consulting</t>
    </r>
  </si>
  <si>
    <t>Outsourced services (Non-Capitated Arrangements)</t>
  </si>
  <si>
    <r>
      <t xml:space="preserve">The named managed care organization, herein referred to as "MCO" or "Contractor," is authorized to </t>
    </r>
    <r>
      <rPr>
        <sz val="12"/>
        <color indexed="8"/>
        <rFont val="Times New Roman"/>
        <family val="1"/>
      </rPr>
      <t xml:space="preserve">submit encounter data to the Texas Health and Human Services Commission (HHSC) for services rendered by the undersigned MCO, in machine-readable form, as specified by HHSC. Contractor is also required to submit data in the attached Financial Statistical Report (FSR). </t>
    </r>
  </si>
  <si>
    <t>By signature below, Contractor certifies that the data or documents so recorded and submitted as input data or information, based on its best knowledge, information, and belief: are in compliance with Subpart H of the Balanced Budget Act Certification requirements; are complete, accurate, and truthful; and are in accordance with all Federal and State laws, regulations, policies, and the HHSC Contract in effect during the time covered in the report. Contractor further certifies that it will retain and preserve all documents as required by law or by the Contract, submit all or any part of the same, or permit access to same for audit purposes, as required by HHSC or any agency of the federal government, or their representatives. Document access and retention extends to source documents needed to verify any costs billed to or assessed to the Contractor by the Contractor's parent or any other Affiliate;  such source documents may include parts of the books and records of the parent or other Affiliate.</t>
  </si>
  <si>
    <t xml:space="preserve">Note: Unless an item is specifically stated otherwise, reporting of all amounts in the Admin expenses FSR is on an incurred basis (that is, reported in the period corresponding to dates the services were incurred, rather than to date paid).  All prior quarters' data must be updated to reflect the most recent actuals. </t>
  </si>
  <si>
    <t>Phone / Telecom / Cell phones / T1 / Broadband</t>
  </si>
  <si>
    <r>
      <t xml:space="preserve">Taxes </t>
    </r>
    <r>
      <rPr>
        <sz val="9"/>
        <rFont val="Arial"/>
        <family val="2"/>
      </rPr>
      <t>(excl. income taxes &amp; premium taxes)</t>
    </r>
    <r>
      <rPr>
        <sz val="10"/>
        <rFont val="Arial"/>
        <family val="2"/>
      </rPr>
      <t xml:space="preserve"> &amp; Licensing</t>
    </r>
  </si>
  <si>
    <t>Computer hardware/Software purch., uncapitalized</t>
  </si>
  <si>
    <t>Furniture, Fixtures, and other Equipment Purchased, uncapitalized</t>
  </si>
  <si>
    <t>Maintenance, Repairs, Custodial, and Security</t>
  </si>
  <si>
    <t>Travel Expenses</t>
  </si>
  <si>
    <t>Christus</t>
  </si>
  <si>
    <t>DentaQuest USA Insurance Co</t>
  </si>
  <si>
    <t>Driscoll Children's Health Plan</t>
  </si>
  <si>
    <t>FirstCare Health Plans / SHA</t>
  </si>
  <si>
    <t>MCNA Insurance</t>
  </si>
  <si>
    <t>Parkland Health Plan / Dallas Cnty Hosp Distr</t>
  </si>
  <si>
    <t>Scott &amp; White</t>
  </si>
  <si>
    <t>Sendero Health Plans</t>
  </si>
  <si>
    <t>Seton Health Plan / Ascension Health</t>
  </si>
  <si>
    <t>Texas Children's Health Plan</t>
  </si>
  <si>
    <t>United HealthCare / UnitedHealth Group</t>
  </si>
  <si>
    <t>Total Gross Revenues</t>
  </si>
  <si>
    <t>Admin Cost as % of Gross Revenues</t>
  </si>
  <si>
    <t>Gross Revenues per FSR:</t>
  </si>
  <si>
    <t>HealthSpring / Cigna</t>
  </si>
  <si>
    <r>
      <t xml:space="preserve">2 </t>
    </r>
    <r>
      <rPr>
        <sz val="8"/>
        <rFont val="Arial"/>
        <family val="2"/>
      </rPr>
      <t xml:space="preserve"> Revisions should be numbered according to the version of the issuance and sequential numbering of the revision—e.g., “1.2” refers to the first version of the document and the second revision.</t>
    </r>
  </si>
  <si>
    <t>Identify outsourced services included in Line 19 "Non-Capitated Arrangements" of this part by vendor and YTD dollar amount.</t>
  </si>
  <si>
    <t>Identify outsourced services included in Line 20 "Capitated Arrangements" of this part  by vendor and YTD dollar amount.</t>
  </si>
  <si>
    <t>Cook Children's Health Plan</t>
  </si>
  <si>
    <t>STAR Health</t>
  </si>
  <si>
    <t>Statewide</t>
  </si>
  <si>
    <t>MRSA West</t>
  </si>
  <si>
    <t>MRSA Central</t>
  </si>
  <si>
    <t>MRSA Northeast</t>
  </si>
  <si>
    <t>Do not include any MMP costs in the Admin FSR.</t>
  </si>
  <si>
    <t>Yr-End 210-Day</t>
  </si>
  <si>
    <t>Aetna Better Health</t>
  </si>
  <si>
    <t>Amerigroup / Anthem</t>
  </si>
  <si>
    <t>Children's Medical Center / CMC</t>
  </si>
  <si>
    <t>STAR KIDS</t>
  </si>
  <si>
    <t>STAR KIDS SDAs:</t>
  </si>
  <si>
    <t>2.0</t>
  </si>
  <si>
    <t>Version 2.0</t>
  </si>
  <si>
    <t>5.3.1.65</t>
  </si>
  <si>
    <t>Initial version of Uniform Managed Care Manual Chapter 5.3.1.65, "Admin FSR Template" applies to contracts issued as a result of HHSC RFP numbers 529-08-0001, 529-10-0020, 529-12-0002, 529-12-0003, 529-13-0042, 529-13-0071, and 529-15-0001 for reporting transactions occurring on or after September 1, 2016.</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</si>
</sst>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409]mmmm\ d\,\ yyyy;@"/>
    <numFmt numFmtId="167" formatCode="m/d/yyyy;@"/>
    <numFmt numFmtId="168" formatCode="0.0"/>
    <numFmt numFmtId="169" formatCode="mmmm\ d\,\ yyyy"/>
    <numFmt numFmtId="170" formatCode="[$-409]dddd\,\ mmmm\ dd\,\ yyyy"/>
    <numFmt numFmtId="171" formatCode="[$-409]mmm\-yy;@"/>
    <numFmt numFmtId="172" formatCode="_(&quot;$&quot;* #,##0.0_);_(&quot;$&quot;* \(#,##0.0\);_(&quot;$&quot;* &quot;-&quot;??_);_(@_)"/>
    <numFmt numFmtId="173" formatCode="_(&quot;$&quot;* #,##0_);_(&quot;$&quot;* \(#,##0\);_(&quot;$&quot;* &quot;-&quot;??_);_(@_)"/>
    <numFmt numFmtId="174" formatCode="[$-409]h:mm:ss\ AM/PM"/>
    <numFmt numFmtId="175" formatCode="&quot;$&quot;#,##0.00"/>
    <numFmt numFmtId="176" formatCode="&quot;$&quot;#,##0.0"/>
    <numFmt numFmtId="177" formatCode="&quot;$&quot;#,##0"/>
    <numFmt numFmtId="178" formatCode="mmm\-yyyy"/>
    <numFmt numFmtId="179" formatCode="&quot;Yes&quot;;&quot;Yes&quot;;&quot;No&quot;"/>
    <numFmt numFmtId="180" formatCode="&quot;True&quot;;&quot;True&quot;;&quot;False&quot;"/>
    <numFmt numFmtId="181" formatCode="&quot;On&quot;;&quot;On&quot;;&quot;Off&quot;"/>
    <numFmt numFmtId="182" formatCode="[$€-2]\ #,##0.00_);[Red]\([$€-2]\ #,##0.00\)"/>
  </numFmts>
  <fonts count="65">
    <font>
      <sz val="10"/>
      <name val="Times New Roman"/>
      <family val="0"/>
    </font>
    <font>
      <sz val="11"/>
      <color indexed="8"/>
      <name val="Calibri"/>
      <family val="2"/>
    </font>
    <font>
      <b/>
      <sz val="10"/>
      <name val="Arial"/>
      <family val="2"/>
    </font>
    <font>
      <sz val="10"/>
      <name val="Arial"/>
      <family val="2"/>
    </font>
    <font>
      <b/>
      <u val="single"/>
      <sz val="10"/>
      <name val="Arial"/>
      <family val="2"/>
    </font>
    <font>
      <sz val="9"/>
      <name val="Arial"/>
      <family val="2"/>
    </font>
    <font>
      <sz val="8"/>
      <name val="Times New Roman"/>
      <family val="1"/>
    </font>
    <font>
      <b/>
      <sz val="12"/>
      <name val="Arial"/>
      <family val="2"/>
    </font>
    <font>
      <sz val="12"/>
      <name val="Times New Roman"/>
      <family val="1"/>
    </font>
    <font>
      <b/>
      <sz val="12"/>
      <name val="Times New Roman"/>
      <family val="1"/>
    </font>
    <font>
      <i/>
      <sz val="9"/>
      <name val="Arial"/>
      <family val="2"/>
    </font>
    <font>
      <u val="single"/>
      <sz val="10"/>
      <name val="Arial"/>
      <family val="2"/>
    </font>
    <font>
      <sz val="10"/>
      <color indexed="12"/>
      <name val="Arial"/>
      <family val="2"/>
    </font>
    <font>
      <i/>
      <sz val="10"/>
      <name val="Arial"/>
      <family val="2"/>
    </font>
    <font>
      <sz val="11"/>
      <name val="Arial"/>
      <family val="2"/>
    </font>
    <font>
      <b/>
      <u val="single"/>
      <sz val="11"/>
      <name val="Arial"/>
      <family val="2"/>
    </font>
    <font>
      <sz val="11"/>
      <color indexed="8"/>
      <name val="Arial"/>
      <family val="2"/>
    </font>
    <font>
      <b/>
      <sz val="10"/>
      <color indexed="8"/>
      <name val="Arial"/>
      <family val="2"/>
    </font>
    <font>
      <sz val="10"/>
      <color indexed="8"/>
      <name val="Arial"/>
      <family val="2"/>
    </font>
    <font>
      <b/>
      <u val="single"/>
      <sz val="14"/>
      <name val="Arial"/>
      <family val="2"/>
    </font>
    <font>
      <u val="single"/>
      <sz val="10"/>
      <name val="Times New Roman"/>
      <family val="1"/>
    </font>
    <font>
      <b/>
      <u val="single"/>
      <sz val="10"/>
      <color indexed="8"/>
      <name val="Arial"/>
      <family val="2"/>
    </font>
    <font>
      <u val="single"/>
      <sz val="10"/>
      <color indexed="8"/>
      <name val="Arial"/>
      <family val="2"/>
    </font>
    <font>
      <sz val="10"/>
      <color indexed="12"/>
      <name val="Times New Roman"/>
      <family val="1"/>
    </font>
    <font>
      <b/>
      <sz val="10"/>
      <color indexed="10"/>
      <name val="Times New Roman"/>
      <family val="1"/>
    </font>
    <font>
      <sz val="12"/>
      <color indexed="12"/>
      <name val="Times New Roman"/>
      <family val="1"/>
    </font>
    <font>
      <b/>
      <sz val="12"/>
      <color indexed="8"/>
      <name val="Arial"/>
      <family val="2"/>
    </font>
    <font>
      <sz val="12"/>
      <color indexed="8"/>
      <name val="Times New Roman"/>
      <family val="1"/>
    </font>
    <font>
      <b/>
      <sz val="11"/>
      <color indexed="8"/>
      <name val="Arial"/>
      <family val="2"/>
    </font>
    <font>
      <sz val="8"/>
      <color indexed="23"/>
      <name val="Arial"/>
      <family val="2"/>
    </font>
    <font>
      <sz val="9"/>
      <name val="Times New Roman"/>
      <family val="1"/>
    </font>
    <font>
      <i/>
      <sz val="10"/>
      <name val="Times New Roman"/>
      <family val="1"/>
    </font>
    <font>
      <sz val="8"/>
      <name val="Arial"/>
      <family val="2"/>
    </font>
    <font>
      <i/>
      <sz val="10"/>
      <color indexed="23"/>
      <name val="Times New Roman"/>
      <family val="1"/>
    </font>
    <font>
      <sz val="10"/>
      <color indexed="23"/>
      <name val="Times New Roman"/>
      <family val="1"/>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7"/>
      <name val="Arial"/>
      <family val="2"/>
    </font>
    <font>
      <b/>
      <sz val="14"/>
      <name val="Arial"/>
      <family val="2"/>
    </font>
    <font>
      <b/>
      <vertAlign val="superscript"/>
      <sz val="12"/>
      <color indexed="8"/>
      <name val="Arial"/>
      <family val="2"/>
    </font>
    <font>
      <b/>
      <vertAlign val="superscript"/>
      <sz val="12"/>
      <name val="Arial"/>
      <family val="2"/>
    </font>
    <font>
      <vertAlign val="superscript"/>
      <sz val="8"/>
      <name val="Arial"/>
      <family val="2"/>
    </font>
    <font>
      <b/>
      <i/>
      <sz val="10"/>
      <name val="Arial"/>
      <family val="2"/>
    </font>
    <font>
      <b/>
      <sz val="10"/>
      <name val="Times New Roman"/>
      <family val="1"/>
    </font>
    <font>
      <u val="single"/>
      <sz val="10"/>
      <color indexed="20"/>
      <name val="Times New Roman"/>
      <family val="1"/>
    </font>
    <font>
      <u val="single"/>
      <sz val="10"/>
      <color indexed="12"/>
      <name val="Times New Roman"/>
      <family val="1"/>
    </font>
    <font>
      <b/>
      <sz val="12"/>
      <color indexed="10"/>
      <name val="Arial"/>
      <family val="2"/>
    </font>
    <font>
      <sz val="8"/>
      <name val="Segoe UI"/>
      <family val="2"/>
    </font>
    <font>
      <u val="single"/>
      <sz val="10"/>
      <color theme="11"/>
      <name val="Times New Roman"/>
      <family val="1"/>
    </font>
    <font>
      <u val="single"/>
      <sz val="10"/>
      <color theme="10"/>
      <name val="Times New Roman"/>
      <family val="1"/>
    </font>
    <font>
      <sz val="10"/>
      <color rgb="FF000000"/>
      <name val="Arial"/>
      <family val="2"/>
    </font>
    <font>
      <b/>
      <sz val="12"/>
      <color rgb="FFFF0000"/>
      <name val="Arial"/>
      <family val="2"/>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rgb="FFFFFF00"/>
        <bgColor indexed="64"/>
      </patternFill>
    </fill>
    <fill>
      <patternFill patternType="solid">
        <fgColor theme="0" tint="-0.24997000396251678"/>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56"/>
      </bottom>
    </border>
    <border>
      <left/>
      <right/>
      <top/>
      <bottom style="thick">
        <color indexed="27"/>
      </bottom>
    </border>
    <border>
      <left/>
      <right/>
      <top/>
      <bottom style="medium">
        <color indexed="27"/>
      </bottom>
    </border>
    <border>
      <left/>
      <right/>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56"/>
      </top>
      <bottom style="double">
        <color indexed="56"/>
      </bottom>
    </border>
    <border>
      <left style="thin"/>
      <right style="thin"/>
      <top style="thin"/>
      <bottom/>
    </border>
    <border>
      <left style="thin"/>
      <right style="thin"/>
      <top/>
      <bottom/>
    </border>
    <border>
      <left style="thin"/>
      <right style="thin"/>
      <top/>
      <bottom style="thin"/>
    </border>
    <border>
      <left/>
      <right/>
      <top/>
      <bottom style="thin"/>
    </border>
    <border>
      <left/>
      <right/>
      <top style="thin"/>
      <bottom style="double"/>
    </border>
    <border>
      <left/>
      <right/>
      <top/>
      <bottom style="medium"/>
    </border>
    <border>
      <left/>
      <right/>
      <top style="thin"/>
      <bottom style="thin"/>
    </border>
    <border>
      <left/>
      <right/>
      <top style="thin"/>
      <bottom/>
    </border>
    <border>
      <left/>
      <right/>
      <top/>
      <bottom style="thick"/>
    </border>
    <border>
      <left style="thin"/>
      <right/>
      <top style="thin"/>
      <bottom/>
    </border>
    <border>
      <left/>
      <right style="thin"/>
      <top/>
      <bottom style="thin"/>
    </border>
    <border>
      <left style="thin"/>
      <right/>
      <top/>
      <bottom/>
    </border>
    <border>
      <left/>
      <right style="thin"/>
      <top/>
      <bottom/>
    </border>
    <border>
      <left/>
      <right style="thick"/>
      <top/>
      <bottom style="thin"/>
    </border>
    <border>
      <left/>
      <right style="thin"/>
      <top/>
      <bottom style="thick"/>
    </border>
    <border>
      <left style="thin"/>
      <right/>
      <top/>
      <bottom style="thin"/>
    </border>
    <border>
      <left/>
      <right style="thin">
        <color indexed="8"/>
      </right>
      <top/>
      <bottom style="thin"/>
    </border>
    <border>
      <left/>
      <right style="thin">
        <color indexed="8"/>
      </right>
      <top/>
      <bottom/>
    </border>
    <border>
      <left style="thin"/>
      <right/>
      <top/>
      <bottom style="thick">
        <color indexed="8"/>
      </bottom>
    </border>
    <border>
      <left/>
      <right/>
      <top/>
      <bottom style="thick">
        <color indexed="8"/>
      </bottom>
    </border>
    <border>
      <left/>
      <right style="thin">
        <color indexed="8"/>
      </right>
      <top/>
      <bottom style="thick">
        <color indexed="8"/>
      </bottom>
    </border>
    <border>
      <left style="thick"/>
      <right/>
      <top/>
      <bottom/>
    </border>
    <border>
      <left/>
      <right style="thick">
        <color indexed="8"/>
      </right>
      <top/>
      <bottom/>
    </border>
    <border>
      <left style="thick"/>
      <right/>
      <top/>
      <bottom style="thick"/>
    </border>
    <border>
      <left/>
      <right style="thick">
        <color indexed="8"/>
      </right>
      <top/>
      <bottom style="thick"/>
    </border>
    <border>
      <left style="thick"/>
      <right style="thin"/>
      <top style="thick"/>
      <bottom/>
    </border>
    <border>
      <left style="thick"/>
      <right style="thin"/>
      <top/>
      <bottom style="thin">
        <color indexed="8"/>
      </bottom>
    </border>
    <border>
      <left style="thin"/>
      <right style="thick"/>
      <top style="thick"/>
      <bottom/>
    </border>
    <border>
      <left style="thin"/>
      <right style="thick"/>
      <top/>
      <bottom style="thin">
        <color indexed="8"/>
      </bottom>
    </border>
    <border>
      <left/>
      <right/>
      <top style="double"/>
      <bottom/>
    </border>
    <border>
      <left style="thick"/>
      <right/>
      <top style="thin"/>
      <bottom/>
    </border>
    <border>
      <left/>
      <right style="thick">
        <color indexed="8"/>
      </right>
      <top style="thin"/>
      <bottom/>
    </border>
    <border>
      <left style="thick"/>
      <right style="thin"/>
      <top/>
      <bottom style="thin"/>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35" fillId="6"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8" borderId="0" applyNumberFormat="0" applyBorder="0" applyAlignment="0" applyProtection="0"/>
    <xf numFmtId="0" fontId="35" fillId="6" borderId="0" applyNumberFormat="0" applyBorder="0" applyAlignment="0" applyProtection="0"/>
    <xf numFmtId="0" fontId="35" fillId="3" borderId="0" applyNumberFormat="0" applyBorder="0" applyAlignment="0" applyProtection="0"/>
    <xf numFmtId="0" fontId="35" fillId="11"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6" fillId="15" borderId="0" applyNumberFormat="0" applyBorder="0" applyAlignment="0" applyProtection="0"/>
    <xf numFmtId="0" fontId="37" fillId="16" borderId="1" applyNumberFormat="0" applyAlignment="0" applyProtection="0"/>
    <xf numFmtId="0" fontId="38"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61" fillId="0" borderId="0" applyNumberFormat="0" applyFill="0" applyBorder="0" applyAlignment="0" applyProtection="0"/>
    <xf numFmtId="0" fontId="40" fillId="6"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62" fillId="0" borderId="0" applyNumberFormat="0" applyFill="0" applyBorder="0" applyAlignment="0" applyProtection="0"/>
    <xf numFmtId="0" fontId="44" fillId="7" borderId="1" applyNumberFormat="0" applyAlignment="0" applyProtection="0"/>
    <xf numFmtId="0" fontId="45" fillId="0" borderId="6" applyNumberFormat="0" applyFill="0" applyAlignment="0" applyProtection="0"/>
    <xf numFmtId="0" fontId="46" fillId="7" borderId="0" applyNumberFormat="0" applyBorder="0" applyAlignment="0" applyProtection="0"/>
    <xf numFmtId="0" fontId="3" fillId="0" borderId="0">
      <alignment/>
      <protection/>
    </xf>
    <xf numFmtId="0" fontId="0" fillId="0" borderId="0">
      <alignment/>
      <protection/>
    </xf>
    <xf numFmtId="0" fontId="3" fillId="4" borderId="7" applyNumberFormat="0" applyFont="0" applyAlignment="0" applyProtection="0"/>
    <xf numFmtId="0" fontId="47" fillId="16"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45" fillId="0" borderId="0" applyNumberFormat="0" applyFill="0" applyBorder="0" applyAlignment="0" applyProtection="0"/>
  </cellStyleXfs>
  <cellXfs count="267">
    <xf numFmtId="0" fontId="0" fillId="0" borderId="0" xfId="0" applyAlignment="1">
      <alignment/>
    </xf>
    <xf numFmtId="0" fontId="2" fillId="0" borderId="0" xfId="0" applyFont="1" applyAlignment="1" applyProtection="1">
      <alignment horizontal="right"/>
      <protection/>
    </xf>
    <xf numFmtId="0" fontId="3"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xf>
    <xf numFmtId="0" fontId="3" fillId="0" borderId="0" xfId="0" applyFont="1" applyAlignment="1">
      <alignment horizontal="center"/>
    </xf>
    <xf numFmtId="0" fontId="0" fillId="0" borderId="0" xfId="0" applyFont="1" applyAlignment="1">
      <alignment horizontal="left"/>
    </xf>
    <xf numFmtId="0" fontId="2" fillId="0" borderId="0" xfId="0" applyFont="1" applyAlignment="1" applyProtection="1">
      <alignment horizontal="right" vertical="top"/>
      <protection/>
    </xf>
    <xf numFmtId="0" fontId="0" fillId="0" borderId="0" xfId="0" applyAlignment="1">
      <alignment vertical="top"/>
    </xf>
    <xf numFmtId="0" fontId="3" fillId="0" borderId="0" xfId="0" applyFont="1" applyAlignment="1" applyProtection="1">
      <alignment horizontal="right"/>
      <protection/>
    </xf>
    <xf numFmtId="0" fontId="0" fillId="0" borderId="0" xfId="0" applyFont="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0" xfId="0" applyFont="1" applyBorder="1" applyAlignment="1">
      <alignment horizontal="center"/>
    </xf>
    <xf numFmtId="0" fontId="3" fillId="0" borderId="11" xfId="0" applyFont="1" applyBorder="1" applyAlignment="1">
      <alignment horizontal="center"/>
    </xf>
    <xf numFmtId="0" fontId="24" fillId="0" borderId="0" xfId="0" applyFont="1" applyFill="1" applyAlignment="1">
      <alignment/>
    </xf>
    <xf numFmtId="164" fontId="3" fillId="0" borderId="0" xfId="0" applyNumberFormat="1" applyFont="1" applyFill="1" applyBorder="1" applyAlignment="1" applyProtection="1">
      <alignment horizontal="left"/>
      <protection/>
    </xf>
    <xf numFmtId="0" fontId="3" fillId="0" borderId="0" xfId="0" applyFont="1" applyBorder="1" applyAlignment="1" applyProtection="1">
      <alignment/>
      <protection/>
    </xf>
    <xf numFmtId="0" fontId="3" fillId="0" borderId="0" xfId="0" applyFont="1" applyAlignment="1" applyProtection="1">
      <alignment/>
      <protection/>
    </xf>
    <xf numFmtId="0" fontId="3" fillId="0" borderId="0" xfId="0" applyFont="1" applyBorder="1" applyAlignment="1" applyProtection="1">
      <alignment horizontal="center"/>
      <protection/>
    </xf>
    <xf numFmtId="0" fontId="3" fillId="0" borderId="0" xfId="0" applyFont="1" applyAlignment="1" applyProtection="1">
      <alignment horizontal="center"/>
      <protection/>
    </xf>
    <xf numFmtId="0" fontId="0" fillId="0" borderId="0" xfId="0" applyAlignment="1" applyProtection="1">
      <alignment/>
      <protection/>
    </xf>
    <xf numFmtId="0" fontId="3" fillId="0" borderId="0" xfId="0" applyFont="1" applyAlignment="1" applyProtection="1">
      <alignment/>
      <protection/>
    </xf>
    <xf numFmtId="0" fontId="0" fillId="0" borderId="0" xfId="0" applyAlignment="1" applyProtection="1">
      <alignment vertical="top"/>
      <protection/>
    </xf>
    <xf numFmtId="0" fontId="0" fillId="0" borderId="0" xfId="0" applyBorder="1" applyAlignment="1" applyProtection="1">
      <alignment vertical="top"/>
      <protection/>
    </xf>
    <xf numFmtId="0" fontId="3" fillId="0" borderId="0" xfId="0" applyFont="1" applyBorder="1" applyAlignment="1" applyProtection="1">
      <alignment horizontal="right" vertical="center"/>
      <protection/>
    </xf>
    <xf numFmtId="37" fontId="3" fillId="0" borderId="0" xfId="54" applyNumberFormat="1" applyFont="1" applyAlignment="1" applyProtection="1">
      <alignment/>
      <protection/>
    </xf>
    <xf numFmtId="5" fontId="3" fillId="0" borderId="0" xfId="54" applyNumberFormat="1" applyFont="1" applyAlignment="1" applyProtection="1">
      <alignment/>
      <protection/>
    </xf>
    <xf numFmtId="0" fontId="20" fillId="0" borderId="0" xfId="0" applyFont="1" applyAlignment="1">
      <alignment/>
    </xf>
    <xf numFmtId="0" fontId="29" fillId="0" borderId="0" xfId="0" applyFont="1" applyAlignment="1" applyProtection="1">
      <alignment horizontal="right" vertical="top"/>
      <protection/>
    </xf>
    <xf numFmtId="0" fontId="0" fillId="0" borderId="0" xfId="0" applyFont="1" applyAlignment="1">
      <alignment/>
    </xf>
    <xf numFmtId="0" fontId="0" fillId="0" borderId="0" xfId="0" applyAlignment="1" applyProtection="1">
      <alignment/>
      <protection locked="0"/>
    </xf>
    <xf numFmtId="0" fontId="30" fillId="0" borderId="0" xfId="0" applyFont="1" applyAlignment="1">
      <alignment/>
    </xf>
    <xf numFmtId="0" fontId="0" fillId="0" borderId="0" xfId="0" applyFont="1" applyAlignment="1" applyProtection="1">
      <alignment horizontal="left"/>
      <protection/>
    </xf>
    <xf numFmtId="0" fontId="7" fillId="0" borderId="0" xfId="0" applyFont="1" applyAlignment="1" applyProtection="1">
      <alignment/>
      <protection/>
    </xf>
    <xf numFmtId="0" fontId="3" fillId="0" borderId="0" xfId="0" applyFont="1" applyBorder="1" applyAlignment="1" applyProtection="1" quotePrefix="1">
      <alignment horizontal="right"/>
      <protection/>
    </xf>
    <xf numFmtId="0" fontId="10" fillId="0" borderId="0" xfId="0" applyFont="1" applyAlignment="1" applyProtection="1">
      <alignment horizontal="left"/>
      <protection/>
    </xf>
    <xf numFmtId="0" fontId="3" fillId="0" borderId="0" xfId="0" applyFont="1" applyAlignment="1" applyProtection="1">
      <alignment horizontal="left"/>
      <protection/>
    </xf>
    <xf numFmtId="0" fontId="30" fillId="0" borderId="0" xfId="0" applyFont="1" applyAlignment="1" applyProtection="1">
      <alignment/>
      <protection/>
    </xf>
    <xf numFmtId="0" fontId="10" fillId="0" borderId="0" xfId="0" applyFont="1" applyAlignment="1" applyProtection="1">
      <alignment/>
      <protection/>
    </xf>
    <xf numFmtId="0" fontId="0" fillId="0" borderId="0" xfId="0" applyFont="1" applyAlignment="1" applyProtection="1">
      <alignment horizontal="left"/>
      <protection/>
    </xf>
    <xf numFmtId="0" fontId="8" fillId="0" borderId="0" xfId="0" applyFont="1" applyAlignment="1" applyProtection="1">
      <alignment/>
      <protection/>
    </xf>
    <xf numFmtId="0" fontId="0" fillId="0" borderId="0" xfId="0" applyAlignment="1" applyProtection="1">
      <alignment horizontal="center"/>
      <protection/>
    </xf>
    <xf numFmtId="0" fontId="8" fillId="0" borderId="0" xfId="0" applyFont="1" applyAlignment="1" applyProtection="1">
      <alignment/>
      <protection locked="0"/>
    </xf>
    <xf numFmtId="0" fontId="0" fillId="0" borderId="0" xfId="0" applyFont="1" applyAlignment="1" applyProtection="1">
      <alignment horizontal="left"/>
      <protection locked="0"/>
    </xf>
    <xf numFmtId="0" fontId="13" fillId="0" borderId="0" xfId="0" applyFont="1" applyAlignment="1" applyProtection="1">
      <alignment/>
      <protection locked="0"/>
    </xf>
    <xf numFmtId="0" fontId="9" fillId="0" borderId="0" xfId="0" applyFont="1" applyAlignment="1" applyProtection="1">
      <alignment/>
      <protection locked="0"/>
    </xf>
    <xf numFmtId="0" fontId="13" fillId="0" borderId="0" xfId="0" applyFont="1" applyAlignment="1" applyProtection="1">
      <alignment horizontal="left"/>
      <protection locked="0"/>
    </xf>
    <xf numFmtId="0" fontId="3" fillId="0" borderId="0" xfId="0" applyFont="1" applyAlignment="1" applyProtection="1">
      <alignment horizontal="left"/>
      <protection locked="0"/>
    </xf>
    <xf numFmtId="0" fontId="3" fillId="0" borderId="0" xfId="0" applyFont="1" applyBorder="1" applyAlignment="1" applyProtection="1" quotePrefix="1">
      <alignment horizontal="right"/>
      <protection locked="0"/>
    </xf>
    <xf numFmtId="0" fontId="0" fillId="0" borderId="0" xfId="0" applyFill="1" applyAlignment="1">
      <alignment vertical="top"/>
    </xf>
    <xf numFmtId="0" fontId="0" fillId="0" borderId="13" xfId="0" applyBorder="1" applyAlignment="1">
      <alignment/>
    </xf>
    <xf numFmtId="0" fontId="3" fillId="0" borderId="13" xfId="0" applyFont="1" applyBorder="1" applyAlignment="1">
      <alignment horizontal="center"/>
    </xf>
    <xf numFmtId="0" fontId="3" fillId="0" borderId="13" xfId="0" applyFont="1" applyBorder="1" applyAlignment="1">
      <alignment/>
    </xf>
    <xf numFmtId="37" fontId="3" fillId="0" borderId="13" xfId="54" applyNumberFormat="1" applyFont="1" applyBorder="1" applyAlignment="1" applyProtection="1">
      <alignment/>
      <protection/>
    </xf>
    <xf numFmtId="0" fontId="4" fillId="0" borderId="0" xfId="0" applyFont="1" applyBorder="1" applyAlignment="1" applyProtection="1">
      <alignment horizontal="left" vertical="center"/>
      <protection/>
    </xf>
    <xf numFmtId="0" fontId="22" fillId="0" borderId="0" xfId="0" applyFont="1" applyBorder="1" applyAlignment="1" applyProtection="1">
      <alignment horizontal="center"/>
      <protection/>
    </xf>
    <xf numFmtId="0" fontId="11" fillId="0" borderId="0" xfId="0" applyFont="1" applyBorder="1" applyAlignment="1" applyProtection="1" quotePrefix="1">
      <alignment horizontal="center"/>
      <protection/>
    </xf>
    <xf numFmtId="0" fontId="11" fillId="0" borderId="0" xfId="0" applyFont="1" applyBorder="1" applyAlignment="1" applyProtection="1">
      <alignment horizontal="center"/>
      <protection/>
    </xf>
    <xf numFmtId="14" fontId="5" fillId="0" borderId="0" xfId="0" applyNumberFormat="1" applyFont="1" applyAlignment="1">
      <alignment horizontal="left" vertical="top"/>
    </xf>
    <xf numFmtId="0" fontId="5" fillId="0" borderId="0" xfId="0" applyFont="1" applyAlignment="1">
      <alignment horizontal="right" vertical="top"/>
    </xf>
    <xf numFmtId="17" fontId="15" fillId="0" borderId="0" xfId="0" applyNumberFormat="1" applyFont="1" applyBorder="1" applyAlignment="1" applyProtection="1">
      <alignment horizontal="right" vertical="center"/>
      <protection/>
    </xf>
    <xf numFmtId="0" fontId="17" fillId="0" borderId="0" xfId="0" applyFont="1" applyFill="1" applyBorder="1" applyAlignment="1" applyProtection="1">
      <alignment horizontal="left"/>
      <protection/>
    </xf>
    <xf numFmtId="167" fontId="3" fillId="0" borderId="0" xfId="0" applyNumberFormat="1" applyFont="1" applyAlignment="1" applyProtection="1">
      <alignment horizontal="left"/>
      <protection/>
    </xf>
    <xf numFmtId="0" fontId="11" fillId="0" borderId="0" xfId="0" applyFont="1" applyAlignment="1">
      <alignment horizontal="left"/>
    </xf>
    <xf numFmtId="0" fontId="20" fillId="0" borderId="0" xfId="0" applyFont="1" applyAlignment="1" applyProtection="1">
      <alignment vertical="top"/>
      <protection/>
    </xf>
    <xf numFmtId="0" fontId="14" fillId="0" borderId="0" xfId="0" applyFont="1" applyAlignment="1">
      <alignment/>
    </xf>
    <xf numFmtId="38" fontId="3" fillId="0" borderId="0" xfId="0" applyNumberFormat="1" applyFont="1" applyAlignment="1">
      <alignment/>
    </xf>
    <xf numFmtId="38" fontId="3" fillId="0" borderId="13" xfId="0" applyNumberFormat="1" applyFont="1" applyBorder="1" applyAlignment="1">
      <alignment/>
    </xf>
    <xf numFmtId="0" fontId="0" fillId="0" borderId="0" xfId="0" applyBorder="1" applyAlignment="1">
      <alignment/>
    </xf>
    <xf numFmtId="38" fontId="18" fillId="0" borderId="0" xfId="0" applyNumberFormat="1" applyFont="1" applyFill="1" applyAlignment="1" applyProtection="1">
      <alignment/>
      <protection/>
    </xf>
    <xf numFmtId="0" fontId="0" fillId="0" borderId="0" xfId="0" applyFill="1" applyAlignment="1">
      <alignment/>
    </xf>
    <xf numFmtId="0" fontId="3" fillId="0" borderId="13" xfId="0" applyFont="1" applyBorder="1" applyAlignment="1">
      <alignment/>
    </xf>
    <xf numFmtId="5" fontId="3" fillId="0" borderId="0" xfId="0" applyNumberFormat="1" applyFont="1" applyAlignment="1">
      <alignment/>
    </xf>
    <xf numFmtId="0" fontId="11" fillId="0" borderId="0" xfId="0" applyFont="1" applyBorder="1" applyAlignment="1" applyProtection="1">
      <alignment/>
      <protection/>
    </xf>
    <xf numFmtId="0" fontId="11" fillId="0" borderId="0" xfId="0" applyFont="1" applyAlignment="1">
      <alignment/>
    </xf>
    <xf numFmtId="0" fontId="3" fillId="0" borderId="0" xfId="0" applyFont="1" applyFill="1" applyAlignment="1">
      <alignment/>
    </xf>
    <xf numFmtId="0" fontId="21" fillId="0" borderId="0" xfId="0" applyFont="1" applyBorder="1" applyAlignment="1" applyProtection="1">
      <alignment horizontal="center"/>
      <protection/>
    </xf>
    <xf numFmtId="0" fontId="4" fillId="0" borderId="0" xfId="0" applyFont="1" applyBorder="1" applyAlignment="1" applyProtection="1">
      <alignment horizontal="center"/>
      <protection/>
    </xf>
    <xf numFmtId="6" fontId="3" fillId="0" borderId="0" xfId="0" applyNumberFormat="1" applyFont="1" applyAlignment="1">
      <alignment/>
    </xf>
    <xf numFmtId="6" fontId="18" fillId="0" borderId="0" xfId="0" applyNumberFormat="1" applyFont="1" applyFill="1" applyAlignment="1" applyProtection="1">
      <alignment/>
      <protection/>
    </xf>
    <xf numFmtId="6" fontId="3" fillId="0" borderId="14" xfId="0" applyNumberFormat="1" applyFont="1" applyBorder="1" applyAlignment="1">
      <alignment/>
    </xf>
    <xf numFmtId="38" fontId="18" fillId="0" borderId="0" xfId="0" applyNumberFormat="1" applyFont="1" applyFill="1" applyAlignment="1">
      <alignment/>
    </xf>
    <xf numFmtId="38" fontId="18" fillId="0" borderId="13" xfId="0" applyNumberFormat="1" applyFont="1" applyFill="1" applyBorder="1" applyAlignment="1" applyProtection="1">
      <alignment/>
      <protection/>
    </xf>
    <xf numFmtId="6" fontId="18" fillId="0" borderId="13" xfId="0" applyNumberFormat="1" applyFont="1" applyFill="1" applyBorder="1" applyAlignment="1" applyProtection="1">
      <alignment/>
      <protection/>
    </xf>
    <xf numFmtId="0" fontId="2" fillId="0" borderId="0" xfId="0" applyFont="1" applyBorder="1" applyAlignment="1">
      <alignment horizontal="center"/>
    </xf>
    <xf numFmtId="0" fontId="3" fillId="0" borderId="0" xfId="0" applyFont="1" applyBorder="1" applyAlignment="1">
      <alignment horizontal="center"/>
    </xf>
    <xf numFmtId="0" fontId="3" fillId="0" borderId="13" xfId="0" applyFont="1" applyBorder="1" applyAlignment="1">
      <alignment horizontal="center"/>
    </xf>
    <xf numFmtId="0" fontId="11" fillId="0" borderId="13" xfId="0" applyFont="1" applyBorder="1" applyAlignment="1">
      <alignment/>
    </xf>
    <xf numFmtId="41" fontId="3" fillId="0" borderId="0" xfId="0" applyNumberFormat="1" applyFont="1" applyAlignment="1">
      <alignment/>
    </xf>
    <xf numFmtId="41" fontId="3" fillId="0" borderId="13" xfId="0" applyNumberFormat="1" applyFont="1" applyBorder="1" applyAlignment="1">
      <alignment/>
    </xf>
    <xf numFmtId="0" fontId="20" fillId="0" borderId="0" xfId="0" applyFont="1" applyAlignment="1" applyProtection="1">
      <alignment/>
      <protection/>
    </xf>
    <xf numFmtId="0" fontId="34" fillId="0" borderId="0" xfId="0" applyFont="1" applyAlignment="1">
      <alignment wrapText="1"/>
    </xf>
    <xf numFmtId="0" fontId="3" fillId="0" borderId="0" xfId="0" applyFont="1" applyBorder="1" applyAlignment="1">
      <alignment/>
    </xf>
    <xf numFmtId="0" fontId="3" fillId="0" borderId="0" xfId="0" applyFont="1" applyBorder="1" applyAlignment="1" applyProtection="1">
      <alignment/>
      <protection/>
    </xf>
    <xf numFmtId="37" fontId="3" fillId="0" borderId="0" xfId="54" applyNumberFormat="1" applyFont="1" applyBorder="1" applyAlignment="1" applyProtection="1">
      <alignment/>
      <protection/>
    </xf>
    <xf numFmtId="0" fontId="33" fillId="0" borderId="0" xfId="0" applyFont="1" applyAlignment="1">
      <alignment wrapText="1"/>
    </xf>
    <xf numFmtId="0" fontId="19" fillId="0" borderId="0" xfId="0" applyFont="1" applyFill="1" applyBorder="1" applyAlignment="1" applyProtection="1">
      <alignment horizontal="left" vertical="top"/>
      <protection/>
    </xf>
    <xf numFmtId="0" fontId="0" fillId="0" borderId="0" xfId="0" applyFont="1" applyAlignment="1">
      <alignment vertical="top"/>
    </xf>
    <xf numFmtId="0" fontId="0" fillId="0" borderId="0" xfId="0" applyFont="1" applyBorder="1" applyAlignment="1">
      <alignment vertical="top"/>
    </xf>
    <xf numFmtId="0" fontId="0" fillId="0" borderId="0" xfId="0" applyFont="1" applyAlignment="1">
      <alignment vertical="top"/>
    </xf>
    <xf numFmtId="0" fontId="0" fillId="0" borderId="0" xfId="0" applyFont="1" applyAlignment="1">
      <alignment vertical="top"/>
    </xf>
    <xf numFmtId="0" fontId="32" fillId="0" borderId="0" xfId="0" applyFont="1" applyAlignment="1" applyProtection="1">
      <alignment horizontal="right" vertical="top"/>
      <protection/>
    </xf>
    <xf numFmtId="0" fontId="14" fillId="0" borderId="0" xfId="0" applyFont="1" applyFill="1" applyBorder="1" applyAlignment="1" applyProtection="1">
      <alignment horizontal="left"/>
      <protection/>
    </xf>
    <xf numFmtId="166" fontId="3" fillId="0" borderId="0" xfId="0" applyNumberFormat="1" applyFont="1" applyFill="1" applyBorder="1" applyAlignment="1" applyProtection="1">
      <alignment horizontal="left"/>
      <protection/>
    </xf>
    <xf numFmtId="0" fontId="31" fillId="0" borderId="0" xfId="0" applyFont="1" applyAlignment="1">
      <alignment wrapText="1"/>
    </xf>
    <xf numFmtId="0" fontId="0" fillId="0" borderId="0" xfId="0" applyFont="1" applyAlignment="1">
      <alignment wrapText="1"/>
    </xf>
    <xf numFmtId="0" fontId="0" fillId="0" borderId="0" xfId="0" applyFont="1" applyAlignment="1">
      <alignment vertical="top"/>
    </xf>
    <xf numFmtId="0" fontId="0" fillId="0" borderId="0" xfId="0" applyFont="1" applyAlignment="1" applyProtection="1">
      <alignment vertical="top"/>
      <protection/>
    </xf>
    <xf numFmtId="0" fontId="0" fillId="0" borderId="0" xfId="0" applyFont="1" applyFill="1" applyAlignment="1">
      <alignment vertical="top"/>
    </xf>
    <xf numFmtId="0" fontId="10" fillId="0" borderId="0" xfId="0" applyFont="1" applyBorder="1" applyAlignment="1" applyProtection="1">
      <alignment horizontal="left" vertical="center"/>
      <protection/>
    </xf>
    <xf numFmtId="0" fontId="0" fillId="0" borderId="0" xfId="0" applyFont="1" applyBorder="1" applyAlignment="1" applyProtection="1">
      <alignment vertical="top"/>
      <protection/>
    </xf>
    <xf numFmtId="0" fontId="0" fillId="0" borderId="0" xfId="0" applyFont="1" applyAlignment="1" applyProtection="1">
      <alignment vertical="top"/>
      <protection/>
    </xf>
    <xf numFmtId="0" fontId="0" fillId="0" borderId="0" xfId="0" applyFont="1" applyBorder="1" applyAlignment="1" applyProtection="1">
      <alignment vertical="top"/>
      <protection/>
    </xf>
    <xf numFmtId="0" fontId="11" fillId="0" borderId="0" xfId="0" applyFont="1" applyFill="1" applyBorder="1" applyAlignment="1" applyProtection="1">
      <alignment horizontal="center"/>
      <protection/>
    </xf>
    <xf numFmtId="0" fontId="0" fillId="0" borderId="0" xfId="0" applyFont="1" applyAlignment="1">
      <alignment vertical="center"/>
    </xf>
    <xf numFmtId="37" fontId="3" fillId="0" borderId="0" xfId="54" applyNumberFormat="1" applyFont="1" applyFill="1" applyAlignment="1" applyProtection="1">
      <alignment/>
      <protection/>
    </xf>
    <xf numFmtId="0" fontId="0" fillId="0" borderId="0" xfId="0" applyFont="1" applyAlignment="1" applyProtection="1">
      <alignment/>
      <protection locked="0"/>
    </xf>
    <xf numFmtId="0" fontId="0" fillId="0" borderId="12" xfId="0" applyFont="1" applyBorder="1" applyAlignment="1">
      <alignment/>
    </xf>
    <xf numFmtId="0" fontId="0" fillId="0" borderId="13" xfId="0" applyFont="1" applyBorder="1" applyAlignment="1">
      <alignment vertical="top"/>
    </xf>
    <xf numFmtId="0" fontId="0" fillId="0" borderId="0" xfId="0" applyFont="1" applyAlignment="1">
      <alignment/>
    </xf>
    <xf numFmtId="0" fontId="11" fillId="0" borderId="0" xfId="0" applyFont="1" applyFill="1" applyBorder="1" applyAlignment="1" applyProtection="1" quotePrefix="1">
      <alignment horizontal="center"/>
      <protection/>
    </xf>
    <xf numFmtId="5" fontId="3" fillId="18" borderId="0" xfId="54" applyNumberFormat="1" applyFont="1" applyFill="1" applyAlignment="1" applyProtection="1">
      <alignment/>
      <protection locked="0"/>
    </xf>
    <xf numFmtId="41" fontId="3" fillId="18" borderId="0" xfId="54" applyNumberFormat="1" applyFont="1" applyFill="1" applyAlignment="1" applyProtection="1">
      <alignment/>
      <protection locked="0"/>
    </xf>
    <xf numFmtId="41" fontId="3" fillId="18" borderId="13" xfId="54" applyNumberFormat="1" applyFont="1" applyFill="1" applyBorder="1" applyAlignment="1" applyProtection="1">
      <alignment/>
      <protection locked="0"/>
    </xf>
    <xf numFmtId="41" fontId="3" fillId="18" borderId="0" xfId="54" applyNumberFormat="1" applyFont="1" applyFill="1" applyBorder="1" applyAlignment="1" applyProtection="1">
      <alignment/>
      <protection locked="0"/>
    </xf>
    <xf numFmtId="0" fontId="3" fillId="0" borderId="13" xfId="0" applyFont="1" applyBorder="1" applyAlignment="1" applyProtection="1">
      <alignment/>
      <protection/>
    </xf>
    <xf numFmtId="37" fontId="3" fillId="0" borderId="13" xfId="54" applyNumberFormat="1" applyFont="1" applyFill="1" applyBorder="1" applyAlignment="1" applyProtection="1">
      <alignment/>
      <protection/>
    </xf>
    <xf numFmtId="0" fontId="3" fillId="0" borderId="13" xfId="0" applyFont="1" applyBorder="1" applyAlignment="1" applyProtection="1" quotePrefix="1">
      <alignment horizontal="left"/>
      <protection/>
    </xf>
    <xf numFmtId="0" fontId="10" fillId="0" borderId="0" xfId="0" applyFont="1" applyFill="1" applyBorder="1" applyAlignment="1" applyProtection="1">
      <alignment horizontal="left" vertical="center"/>
      <protection/>
    </xf>
    <xf numFmtId="0" fontId="2" fillId="0" borderId="0" xfId="0" applyFont="1" applyFill="1" applyBorder="1" applyAlignment="1" applyProtection="1" quotePrefix="1">
      <alignment horizontal="left"/>
      <protection/>
    </xf>
    <xf numFmtId="6" fontId="12" fillId="18" borderId="0" xfId="0" applyNumberFormat="1" applyFont="1" applyFill="1" applyAlignment="1" applyProtection="1">
      <alignment/>
      <protection locked="0"/>
    </xf>
    <xf numFmtId="38" fontId="12" fillId="18" borderId="0" xfId="0" applyNumberFormat="1" applyFont="1" applyFill="1" applyAlignment="1" applyProtection="1">
      <alignment/>
      <protection locked="0"/>
    </xf>
    <xf numFmtId="38" fontId="12" fillId="18" borderId="13" xfId="0" applyNumberFormat="1" applyFont="1" applyFill="1" applyBorder="1" applyAlignment="1" applyProtection="1">
      <alignment/>
      <protection locked="0"/>
    </xf>
    <xf numFmtId="38" fontId="23" fillId="18" borderId="0" xfId="0" applyNumberFormat="1" applyFont="1" applyFill="1" applyAlignment="1" applyProtection="1">
      <alignment/>
      <protection locked="0"/>
    </xf>
    <xf numFmtId="38" fontId="23" fillId="18" borderId="13" xfId="0" applyNumberFormat="1" applyFont="1" applyFill="1" applyBorder="1" applyAlignment="1" applyProtection="1">
      <alignment/>
      <protection locked="0"/>
    </xf>
    <xf numFmtId="167" fontId="3" fillId="0" borderId="0" xfId="0" applyNumberFormat="1" applyFont="1" applyFill="1" applyAlignment="1" applyProtection="1">
      <alignment horizontal="left"/>
      <protection/>
    </xf>
    <xf numFmtId="10" fontId="2" fillId="0" borderId="14" xfId="73" applyNumberFormat="1" applyFont="1" applyFill="1" applyBorder="1" applyAlignment="1">
      <alignment/>
    </xf>
    <xf numFmtId="0" fontId="7" fillId="18" borderId="15" xfId="0" applyFont="1" applyFill="1" applyBorder="1" applyAlignment="1" applyProtection="1">
      <alignment horizontal="left"/>
      <protection locked="0"/>
    </xf>
    <xf numFmtId="0" fontId="7" fillId="0" borderId="0" xfId="0" applyFont="1" applyFill="1" applyAlignment="1" applyProtection="1">
      <alignment/>
      <protection/>
    </xf>
    <xf numFmtId="0" fontId="0" fillId="0" borderId="0" xfId="0" applyFill="1" applyAlignment="1" applyProtection="1">
      <alignment/>
      <protection/>
    </xf>
    <xf numFmtId="0" fontId="3" fillId="0" borderId="0" xfId="0" applyFont="1" applyAlignment="1">
      <alignment horizontal="left"/>
    </xf>
    <xf numFmtId="0" fontId="3" fillId="0" borderId="0" xfId="0" applyFont="1" applyFill="1" applyBorder="1" applyAlignment="1" applyProtection="1">
      <alignment horizontal="left"/>
      <protection/>
    </xf>
    <xf numFmtId="0" fontId="2" fillId="0" borderId="0" xfId="0" applyFont="1" applyFill="1" applyAlignment="1" applyProtection="1">
      <alignment/>
      <protection/>
    </xf>
    <xf numFmtId="0" fontId="3" fillId="0" borderId="0" xfId="0" applyFont="1" applyFill="1" applyAlignment="1" applyProtection="1" quotePrefix="1">
      <alignment horizontal="left"/>
      <protection/>
    </xf>
    <xf numFmtId="0" fontId="4" fillId="0" borderId="0" xfId="0" applyFont="1" applyAlignment="1" applyProtection="1">
      <alignment/>
      <protection/>
    </xf>
    <xf numFmtId="37" fontId="3" fillId="0" borderId="16" xfId="54" applyNumberFormat="1" applyFont="1" applyFill="1" applyBorder="1" applyAlignment="1" applyProtection="1">
      <alignment/>
      <protection/>
    </xf>
    <xf numFmtId="0" fontId="3" fillId="0" borderId="13" xfId="0" applyFont="1" applyFill="1" applyBorder="1" applyAlignment="1" applyProtection="1" quotePrefix="1">
      <alignment horizontal="left"/>
      <protection/>
    </xf>
    <xf numFmtId="0" fontId="3" fillId="0" borderId="16" xfId="0" applyFont="1" applyFill="1" applyBorder="1" applyAlignment="1" applyProtection="1" quotePrefix="1">
      <alignment horizontal="left"/>
      <protection/>
    </xf>
    <xf numFmtId="0" fontId="3" fillId="0" borderId="16" xfId="0" applyFont="1" applyBorder="1" applyAlignment="1" applyProtection="1">
      <alignment/>
      <protection/>
    </xf>
    <xf numFmtId="0" fontId="3" fillId="0" borderId="13" xfId="0" applyFont="1" applyBorder="1" applyAlignment="1" quotePrefix="1">
      <alignment horizontal="left"/>
    </xf>
    <xf numFmtId="41" fontId="11" fillId="18" borderId="13" xfId="54" applyNumberFormat="1" applyFont="1" applyFill="1" applyBorder="1" applyAlignment="1" applyProtection="1">
      <alignment/>
      <protection locked="0"/>
    </xf>
    <xf numFmtId="0" fontId="2" fillId="0" borderId="0" xfId="0" applyFont="1" applyFill="1" applyAlignment="1" applyProtection="1" quotePrefix="1">
      <alignment horizontal="left"/>
      <protection/>
    </xf>
    <xf numFmtId="37" fontId="3" fillId="0" borderId="17" xfId="54" applyNumberFormat="1" applyFont="1" applyFill="1" applyBorder="1" applyAlignment="1" applyProtection="1">
      <alignment/>
      <protection/>
    </xf>
    <xf numFmtId="5" fontId="2" fillId="0" borderId="14" xfId="54" applyNumberFormat="1" applyFont="1" applyFill="1" applyBorder="1" applyAlignment="1" applyProtection="1">
      <alignment/>
      <protection/>
    </xf>
    <xf numFmtId="0" fontId="4" fillId="0" borderId="0" xfId="0" applyFont="1" applyFill="1" applyBorder="1" applyAlignment="1" applyProtection="1">
      <alignment horizontal="left" vertical="top"/>
      <protection/>
    </xf>
    <xf numFmtId="0" fontId="3" fillId="0" borderId="0" xfId="0" applyFont="1" applyFill="1" applyAlignment="1" applyProtection="1" quotePrefix="1">
      <alignment horizontal="right" vertical="center"/>
      <protection/>
    </xf>
    <xf numFmtId="0" fontId="4" fillId="0" borderId="0" xfId="0" applyFont="1" applyFill="1" applyBorder="1" applyAlignment="1" applyProtection="1" quotePrefix="1">
      <alignment horizontal="left" vertical="top"/>
      <protection/>
    </xf>
    <xf numFmtId="0" fontId="0" fillId="0" borderId="18" xfId="0" applyBorder="1" applyAlignment="1">
      <alignment/>
    </xf>
    <xf numFmtId="167" fontId="3" fillId="18" borderId="0" xfId="0" applyNumberFormat="1" applyFont="1" applyFill="1" applyAlignment="1" applyProtection="1">
      <alignment horizontal="left"/>
      <protection locked="0"/>
    </xf>
    <xf numFmtId="0" fontId="4" fillId="18" borderId="0" xfId="0" applyFont="1" applyFill="1" applyBorder="1" applyAlignment="1" applyProtection="1">
      <alignment horizontal="center"/>
      <protection locked="0"/>
    </xf>
    <xf numFmtId="0" fontId="3" fillId="0" borderId="0" xfId="0" applyFont="1" applyBorder="1" applyAlignment="1">
      <alignment horizontal="left"/>
    </xf>
    <xf numFmtId="0" fontId="3" fillId="0" borderId="0" xfId="0" applyFont="1" applyFill="1" applyAlignment="1" applyProtection="1">
      <alignment horizontal="right"/>
      <protection/>
    </xf>
    <xf numFmtId="0" fontId="26" fillId="0" borderId="15" xfId="0" applyFont="1" applyFill="1" applyBorder="1" applyAlignment="1" applyProtection="1">
      <alignment horizontal="left"/>
      <protection/>
    </xf>
    <xf numFmtId="0" fontId="21" fillId="0" borderId="0" xfId="0" applyFont="1" applyFill="1" applyBorder="1" applyAlignment="1" applyProtection="1">
      <alignment horizontal="left"/>
      <protection/>
    </xf>
    <xf numFmtId="0" fontId="3" fillId="0" borderId="0" xfId="0" applyFont="1" applyBorder="1" applyAlignment="1" applyProtection="1" quotePrefix="1">
      <alignment horizontal="left"/>
      <protection/>
    </xf>
    <xf numFmtId="0" fontId="3" fillId="0" borderId="0" xfId="0" applyFont="1" applyFill="1" applyAlignment="1" applyProtection="1">
      <alignment/>
      <protection/>
    </xf>
    <xf numFmtId="0" fontId="0" fillId="0" borderId="0" xfId="0" applyFont="1" applyAlignment="1">
      <alignment/>
    </xf>
    <xf numFmtId="0" fontId="3" fillId="0" borderId="0" xfId="0" applyFont="1" applyAlignment="1">
      <alignment horizontal="right"/>
    </xf>
    <xf numFmtId="0" fontId="3" fillId="0" borderId="0" xfId="0" applyFont="1" applyFill="1" applyBorder="1" applyAlignment="1" applyProtection="1">
      <alignment horizontal="right"/>
      <protection/>
    </xf>
    <xf numFmtId="0" fontId="21" fillId="0" borderId="0" xfId="0" applyFont="1" applyFill="1" applyBorder="1" applyAlignment="1" applyProtection="1">
      <alignment/>
      <protection/>
    </xf>
    <xf numFmtId="0" fontId="0" fillId="0" borderId="19" xfId="0" applyFill="1" applyBorder="1" applyAlignment="1">
      <alignment/>
    </xf>
    <xf numFmtId="0" fontId="0" fillId="0" borderId="17" xfId="0" applyFill="1" applyBorder="1" applyAlignment="1">
      <alignment/>
    </xf>
    <xf numFmtId="0" fontId="50" fillId="0" borderId="10" xfId="0" applyFont="1" applyFill="1" applyBorder="1" applyAlignment="1">
      <alignment vertical="top" wrapText="1"/>
    </xf>
    <xf numFmtId="0" fontId="51" fillId="0" borderId="20" xfId="0" applyFont="1" applyFill="1" applyBorder="1" applyAlignment="1">
      <alignment horizontal="center" vertical="top" wrapText="1"/>
    </xf>
    <xf numFmtId="0" fontId="0" fillId="0" borderId="21" xfId="0" applyFill="1" applyBorder="1" applyAlignment="1">
      <alignment/>
    </xf>
    <xf numFmtId="0" fontId="50" fillId="0" borderId="11" xfId="0" applyFont="1" applyFill="1" applyBorder="1" applyAlignment="1">
      <alignment horizontal="justify" vertical="top" wrapText="1"/>
    </xf>
    <xf numFmtId="0" fontId="0" fillId="0" borderId="18" xfId="0" applyFill="1" applyBorder="1" applyAlignment="1">
      <alignment/>
    </xf>
    <xf numFmtId="0" fontId="7" fillId="0" borderId="22" xfId="0" applyFont="1" applyFill="1" applyBorder="1" applyAlignment="1">
      <alignment horizontal="center" wrapText="1"/>
    </xf>
    <xf numFmtId="0" fontId="26" fillId="0" borderId="22" xfId="0" applyFont="1" applyFill="1" applyBorder="1" applyAlignment="1">
      <alignment horizontal="center" wrapText="1"/>
    </xf>
    <xf numFmtId="0" fontId="7" fillId="0" borderId="20" xfId="0" applyFont="1" applyFill="1" applyBorder="1" applyAlignment="1">
      <alignment horizontal="center" wrapText="1"/>
    </xf>
    <xf numFmtId="0" fontId="26" fillId="0" borderId="20" xfId="0" applyFont="1" applyFill="1" applyBorder="1" applyAlignment="1">
      <alignment horizontal="center" wrapText="1"/>
    </xf>
    <xf numFmtId="168" fontId="18" fillId="0" borderId="20" xfId="0" applyNumberFormat="1" applyFont="1" applyFill="1" applyBorder="1" applyAlignment="1">
      <alignment horizontal="center" vertical="top" wrapText="1"/>
    </xf>
    <xf numFmtId="169" fontId="18" fillId="0" borderId="20" xfId="0" applyNumberFormat="1" applyFont="1" applyFill="1" applyBorder="1" applyAlignment="1">
      <alignment horizontal="center" vertical="top" wrapText="1"/>
    </xf>
    <xf numFmtId="0" fontId="3" fillId="0" borderId="23" xfId="0" applyFont="1" applyFill="1" applyBorder="1" applyAlignment="1">
      <alignment horizontal="left" vertical="top" wrapText="1"/>
    </xf>
    <xf numFmtId="0" fontId="3" fillId="0" borderId="0" xfId="0" applyFont="1" applyFill="1" applyAlignment="1" applyProtection="1">
      <alignment horizontal="right" vertical="top"/>
      <protection/>
    </xf>
    <xf numFmtId="0" fontId="3" fillId="0" borderId="0" xfId="0" applyFont="1" applyFill="1" applyAlignment="1">
      <alignment horizontal="center"/>
    </xf>
    <xf numFmtId="0" fontId="3" fillId="0" borderId="0" xfId="0" applyFont="1" applyFill="1" applyBorder="1" applyAlignment="1">
      <alignment horizontal="center"/>
    </xf>
    <xf numFmtId="0" fontId="3" fillId="0" borderId="0" xfId="0" applyFont="1" applyFill="1" applyBorder="1" applyAlignment="1" applyProtection="1">
      <alignment horizontal="right" vertical="center"/>
      <protection/>
    </xf>
    <xf numFmtId="0" fontId="3" fillId="0" borderId="0" xfId="0" applyFont="1" applyFill="1" applyBorder="1" applyAlignment="1" applyProtection="1">
      <alignment horizontal="right" vertical="top"/>
      <protection/>
    </xf>
    <xf numFmtId="0" fontId="3" fillId="0" borderId="0" xfId="0" applyFont="1" applyFill="1" applyAlignment="1" quotePrefix="1">
      <alignment horizontal="left"/>
    </xf>
    <xf numFmtId="0" fontId="2" fillId="0" borderId="0" xfId="0" applyFont="1" applyFill="1" applyAlignment="1">
      <alignment/>
    </xf>
    <xf numFmtId="0" fontId="4" fillId="0" borderId="0" xfId="0" applyFont="1" applyFill="1" applyAlignment="1">
      <alignment horizontal="left"/>
    </xf>
    <xf numFmtId="38" fontId="12" fillId="18" borderId="0" xfId="70" applyNumberFormat="1" applyFont="1" applyFill="1" applyProtection="1">
      <alignment/>
      <protection locked="0"/>
    </xf>
    <xf numFmtId="6" fontId="12" fillId="18" borderId="0" xfId="70" applyNumberFormat="1" applyFont="1" applyFill="1" applyProtection="1">
      <alignment/>
      <protection locked="0"/>
    </xf>
    <xf numFmtId="38" fontId="12" fillId="18" borderId="13" xfId="70" applyNumberFormat="1" applyFont="1" applyFill="1" applyBorder="1" applyProtection="1">
      <alignment/>
      <protection locked="0"/>
    </xf>
    <xf numFmtId="38" fontId="23" fillId="18" borderId="0" xfId="70" applyNumberFormat="1" applyFont="1" applyFill="1" applyProtection="1">
      <alignment/>
      <protection locked="0"/>
    </xf>
    <xf numFmtId="38" fontId="23" fillId="18" borderId="13" xfId="70" applyNumberFormat="1" applyFont="1" applyFill="1" applyBorder="1" applyProtection="1">
      <alignment/>
      <protection locked="0"/>
    </xf>
    <xf numFmtId="0" fontId="12" fillId="18" borderId="0" xfId="70" applyFont="1" applyFill="1" applyBorder="1" applyProtection="1">
      <alignment/>
      <protection locked="0"/>
    </xf>
    <xf numFmtId="0" fontId="12" fillId="18" borderId="13" xfId="70" applyFont="1" applyFill="1" applyBorder="1" applyProtection="1">
      <alignment/>
      <protection locked="0"/>
    </xf>
    <xf numFmtId="0" fontId="0" fillId="18" borderId="0" xfId="70" applyFill="1" applyProtection="1">
      <alignment/>
      <protection locked="0"/>
    </xf>
    <xf numFmtId="0" fontId="0" fillId="18" borderId="13" xfId="70" applyFill="1" applyBorder="1" applyProtection="1">
      <alignment/>
      <protection locked="0"/>
    </xf>
    <xf numFmtId="0" fontId="63" fillId="0" borderId="0" xfId="0" applyFont="1" applyAlignment="1">
      <alignment wrapText="1"/>
    </xf>
    <xf numFmtId="0" fontId="3" fillId="19" borderId="0" xfId="0" applyFont="1" applyFill="1" applyAlignment="1">
      <alignment/>
    </xf>
    <xf numFmtId="0" fontId="0" fillId="19" borderId="0" xfId="0" applyFont="1" applyFill="1" applyAlignment="1">
      <alignment vertical="top"/>
    </xf>
    <xf numFmtId="171" fontId="11" fillId="0" borderId="0" xfId="0" applyNumberFormat="1" applyFont="1" applyFill="1" applyBorder="1" applyAlignment="1" applyProtection="1" quotePrefix="1">
      <alignment horizontal="center"/>
      <protection/>
    </xf>
    <xf numFmtId="171" fontId="22" fillId="0" borderId="0" xfId="0" applyNumberFormat="1" applyFont="1" applyFill="1" applyBorder="1" applyAlignment="1" applyProtection="1">
      <alignment horizontal="center"/>
      <protection/>
    </xf>
    <xf numFmtId="0" fontId="11" fillId="19" borderId="0" xfId="0" applyFont="1" applyFill="1" applyAlignment="1">
      <alignment/>
    </xf>
    <xf numFmtId="41" fontId="3" fillId="0" borderId="0" xfId="0" applyNumberFormat="1" applyFont="1" applyFill="1" applyAlignment="1">
      <alignment/>
    </xf>
    <xf numFmtId="41" fontId="3" fillId="0" borderId="13" xfId="0" applyNumberFormat="1" applyFont="1" applyFill="1" applyBorder="1" applyAlignment="1">
      <alignment/>
    </xf>
    <xf numFmtId="0" fontId="0" fillId="0" borderId="13" xfId="0" applyFill="1" applyBorder="1" applyAlignment="1">
      <alignment/>
    </xf>
    <xf numFmtId="0" fontId="56" fillId="0" borderId="0" xfId="0" applyFont="1" applyAlignment="1" quotePrefix="1">
      <alignment/>
    </xf>
    <xf numFmtId="0" fontId="7" fillId="0" borderId="24" xfId="0" applyFont="1" applyFill="1" applyBorder="1" applyAlignment="1">
      <alignment horizontal="center" vertical="top" wrapText="1"/>
    </xf>
    <xf numFmtId="6" fontId="3" fillId="18" borderId="0" xfId="54" applyNumberFormat="1" applyFont="1" applyFill="1" applyBorder="1" applyAlignment="1" applyProtection="1">
      <alignment/>
      <protection locked="0"/>
    </xf>
    <xf numFmtId="0" fontId="2" fillId="20" borderId="0" xfId="0" applyFont="1" applyFill="1" applyBorder="1" applyAlignment="1" applyProtection="1">
      <alignment horizontal="left"/>
      <protection locked="0"/>
    </xf>
    <xf numFmtId="0" fontId="3" fillId="19" borderId="0" xfId="0" applyFont="1" applyFill="1" applyAlignment="1">
      <alignment horizontal="center"/>
    </xf>
    <xf numFmtId="0" fontId="0" fillId="0" borderId="0" xfId="0" applyFont="1" applyFill="1" applyAlignment="1">
      <alignment vertical="top"/>
    </xf>
    <xf numFmtId="0" fontId="11" fillId="0" borderId="0" xfId="0" applyFont="1" applyFill="1" applyAlignment="1">
      <alignment/>
    </xf>
    <xf numFmtId="0" fontId="0" fillId="0" borderId="0" xfId="0" applyFont="1" applyAlignment="1" quotePrefix="1">
      <alignment/>
    </xf>
    <xf numFmtId="0" fontId="3" fillId="0" borderId="13" xfId="0" applyFont="1" applyFill="1" applyBorder="1" applyAlignment="1">
      <alignment horizontal="center"/>
    </xf>
    <xf numFmtId="169" fontId="7" fillId="0" borderId="20" xfId="0" applyNumberFormat="1" applyFont="1" applyFill="1" applyBorder="1" applyAlignment="1">
      <alignment horizontal="center" vertical="top" wrapText="1"/>
    </xf>
    <xf numFmtId="0" fontId="51" fillId="0" borderId="25" xfId="0" applyFont="1" applyFill="1" applyBorder="1" applyAlignment="1">
      <alignment horizontal="center" vertical="top"/>
    </xf>
    <xf numFmtId="0" fontId="51" fillId="0" borderId="13" xfId="0" applyFont="1" applyFill="1" applyBorder="1" applyAlignment="1">
      <alignment horizontal="center" vertical="top"/>
    </xf>
    <xf numFmtId="0" fontId="51" fillId="0" borderId="26" xfId="0" applyFont="1" applyFill="1" applyBorder="1" applyAlignment="1">
      <alignment horizontal="center" vertical="top"/>
    </xf>
    <xf numFmtId="0" fontId="51" fillId="0" borderId="21"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1" fillId="0" borderId="27" xfId="0" applyFont="1" applyFill="1" applyBorder="1" applyAlignment="1">
      <alignment horizontal="center" vertical="center" wrapText="1"/>
    </xf>
    <xf numFmtId="0" fontId="51" fillId="0" borderId="28" xfId="0" applyFont="1" applyFill="1" applyBorder="1" applyAlignment="1">
      <alignment horizontal="center" vertical="center" wrapText="1"/>
    </xf>
    <xf numFmtId="0" fontId="51" fillId="0" borderId="29" xfId="0" applyFont="1" applyFill="1" applyBorder="1" applyAlignment="1">
      <alignment horizontal="center" vertical="center" wrapText="1"/>
    </xf>
    <xf numFmtId="0" fontId="51" fillId="0" borderId="30" xfId="0" applyFont="1" applyFill="1" applyBorder="1" applyAlignment="1">
      <alignment horizontal="center" vertical="center" wrapText="1"/>
    </xf>
    <xf numFmtId="0" fontId="54" fillId="0" borderId="31" xfId="0" applyFont="1" applyBorder="1" applyAlignment="1">
      <alignment horizontal="left" vertical="top" wrapText="1" indent="1"/>
    </xf>
    <xf numFmtId="0" fontId="54" fillId="0" borderId="0" xfId="0" applyFont="1" applyBorder="1" applyAlignment="1">
      <alignment horizontal="left" vertical="top" wrapText="1" indent="1"/>
    </xf>
    <xf numFmtId="0" fontId="54" fillId="0" borderId="32" xfId="0" applyFont="1" applyBorder="1" applyAlignment="1">
      <alignment horizontal="left" vertical="top" wrapText="1" indent="1"/>
    </xf>
    <xf numFmtId="0" fontId="54" fillId="0" borderId="33" xfId="0" applyFont="1" applyBorder="1" applyAlignment="1">
      <alignment horizontal="left" vertical="top" wrapText="1" indent="1"/>
    </xf>
    <xf numFmtId="0" fontId="54" fillId="0" borderId="18" xfId="0" applyFont="1" applyBorder="1" applyAlignment="1">
      <alignment horizontal="left" vertical="top" wrapText="1" indent="1"/>
    </xf>
    <xf numFmtId="0" fontId="54" fillId="0" borderId="34" xfId="0" applyFont="1" applyBorder="1" applyAlignment="1">
      <alignment horizontal="left" vertical="top" wrapText="1" indent="1"/>
    </xf>
    <xf numFmtId="0" fontId="7" fillId="0" borderId="18" xfId="0" applyFont="1" applyFill="1" applyBorder="1" applyAlignment="1">
      <alignment horizontal="center" wrapText="1"/>
    </xf>
    <xf numFmtId="0" fontId="26" fillId="0" borderId="35" xfId="0" applyFont="1" applyFill="1" applyBorder="1" applyAlignment="1">
      <alignment horizontal="center" wrapText="1"/>
    </xf>
    <xf numFmtId="0" fontId="26" fillId="0" borderId="36" xfId="0" applyFont="1" applyFill="1" applyBorder="1" applyAlignment="1">
      <alignment horizontal="center" wrapText="1"/>
    </xf>
    <xf numFmtId="0" fontId="26" fillId="0" borderId="37" xfId="0" applyFont="1" applyFill="1" applyBorder="1" applyAlignment="1">
      <alignment horizontal="center" wrapText="1"/>
    </xf>
    <xf numFmtId="0" fontId="26" fillId="0" borderId="38" xfId="0" applyFont="1" applyFill="1" applyBorder="1" applyAlignment="1">
      <alignment horizontal="center" wrapText="1"/>
    </xf>
    <xf numFmtId="0" fontId="5" fillId="0" borderId="0" xfId="0" applyFont="1" applyAlignment="1" quotePrefix="1">
      <alignment horizontal="left" vertical="top" wrapText="1"/>
    </xf>
    <xf numFmtId="0" fontId="30" fillId="0" borderId="0" xfId="0" applyFont="1" applyAlignment="1">
      <alignment vertical="top" wrapText="1"/>
    </xf>
    <xf numFmtId="37" fontId="3" fillId="18" borderId="16" xfId="54" applyNumberFormat="1" applyFont="1" applyFill="1" applyBorder="1" applyAlignment="1" applyProtection="1">
      <alignment horizontal="left"/>
      <protection locked="0"/>
    </xf>
    <xf numFmtId="41" fontId="3" fillId="18" borderId="13" xfId="54" applyNumberFormat="1" applyFont="1" applyFill="1" applyBorder="1" applyAlignment="1" applyProtection="1">
      <alignment horizontal="left" wrapText="1"/>
      <protection locked="0"/>
    </xf>
    <xf numFmtId="0" fontId="4" fillId="18" borderId="0" xfId="0" applyFont="1" applyFill="1" applyBorder="1" applyAlignment="1" applyProtection="1">
      <alignment horizontal="left"/>
      <protection locked="0"/>
    </xf>
    <xf numFmtId="0" fontId="3" fillId="0" borderId="0" xfId="0" applyFont="1" applyFill="1" applyBorder="1" applyAlignment="1">
      <alignment horizontal="left" wrapText="1"/>
    </xf>
    <xf numFmtId="0" fontId="64" fillId="0" borderId="0" xfId="0" applyFont="1" applyAlignment="1">
      <alignment horizontal="center"/>
    </xf>
    <xf numFmtId="0" fontId="15" fillId="0" borderId="0" xfId="0" applyFont="1" applyAlignment="1" quotePrefix="1">
      <alignment horizontal="left"/>
    </xf>
    <xf numFmtId="0" fontId="15" fillId="0" borderId="0" xfId="0" applyFont="1" applyAlignment="1">
      <alignment horizontal="left"/>
    </xf>
    <xf numFmtId="6" fontId="55" fillId="0" borderId="39" xfId="0" applyNumberFormat="1" applyFont="1" applyFill="1" applyBorder="1" applyAlignment="1">
      <alignment vertical="top" wrapText="1"/>
    </xf>
    <xf numFmtId="0" fontId="3" fillId="0" borderId="0" xfId="0" applyFont="1" applyAlignment="1" applyProtection="1">
      <alignment horizontal="right"/>
      <protection/>
    </xf>
    <xf numFmtId="0" fontId="21" fillId="0" borderId="0" xfId="0" applyFont="1" applyFill="1" applyBorder="1" applyAlignment="1" applyProtection="1">
      <alignment horizontal="left"/>
      <protection/>
    </xf>
    <xf numFmtId="0" fontId="26" fillId="0" borderId="15" xfId="0" applyFont="1" applyBorder="1" applyAlignment="1" applyProtection="1">
      <alignment horizontal="left"/>
      <protection/>
    </xf>
    <xf numFmtId="166" fontId="28" fillId="0" borderId="15" xfId="0" applyNumberFormat="1" applyFont="1" applyBorder="1" applyAlignment="1" applyProtection="1">
      <alignment horizontal="left"/>
      <protection/>
    </xf>
    <xf numFmtId="0" fontId="28" fillId="0" borderId="15" xfId="0" applyFont="1" applyBorder="1" applyAlignment="1" applyProtection="1">
      <alignment horizontal="left"/>
      <protection/>
    </xf>
    <xf numFmtId="166" fontId="25" fillId="0" borderId="15" xfId="0" applyNumberFormat="1" applyFont="1" applyBorder="1" applyAlignment="1" applyProtection="1">
      <alignment horizontal="left"/>
      <protection locked="0"/>
    </xf>
    <xf numFmtId="0" fontId="25" fillId="0" borderId="15" xfId="0" applyFont="1" applyBorder="1" applyAlignment="1" applyProtection="1">
      <alignment horizontal="left"/>
      <protection locked="0"/>
    </xf>
    <xf numFmtId="0" fontId="8" fillId="0" borderId="0" xfId="0" applyFont="1" applyAlignment="1" applyProtection="1">
      <alignment vertical="top" wrapText="1"/>
      <protection/>
    </xf>
    <xf numFmtId="0" fontId="0" fillId="0" borderId="0" xfId="0" applyAlignment="1" applyProtection="1">
      <alignment vertical="top" wrapText="1"/>
      <protection/>
    </xf>
    <xf numFmtId="0" fontId="27" fillId="0" borderId="15" xfId="0" applyFont="1" applyBorder="1" applyAlignment="1" applyProtection="1">
      <alignment horizontal="left"/>
      <protection locked="0"/>
    </xf>
    <xf numFmtId="0" fontId="54" fillId="0" borderId="40" xfId="0" applyFont="1" applyBorder="1" applyAlignment="1">
      <alignment horizontal="left" vertical="top" wrapText="1" indent="1"/>
    </xf>
    <xf numFmtId="0" fontId="54" fillId="0" borderId="17" xfId="0" applyFont="1" applyBorder="1" applyAlignment="1">
      <alignment horizontal="left" vertical="top" wrapText="1" indent="1"/>
    </xf>
    <xf numFmtId="0" fontId="54" fillId="0" borderId="41" xfId="0" applyFont="1" applyBorder="1" applyAlignment="1">
      <alignment horizontal="left" vertical="top" wrapText="1" indent="1"/>
    </xf>
    <xf numFmtId="0" fontId="3" fillId="0" borderId="42" xfId="0" applyFont="1" applyFill="1" applyBorder="1" applyAlignment="1">
      <alignment horizontal="center" vertical="top" wrapText="1"/>
    </xf>
  </cellXfs>
  <cellStyles count="6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Input" xfId="66"/>
    <cellStyle name="Linked Cell" xfId="67"/>
    <cellStyle name="Neutral" xfId="68"/>
    <cellStyle name="Normal 2" xfId="69"/>
    <cellStyle name="Normal 3" xfId="70"/>
    <cellStyle name="Note" xfId="71"/>
    <cellStyle name="Output" xfId="72"/>
    <cellStyle name="Percent" xfId="73"/>
    <cellStyle name="Title"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2</xdr:col>
      <xdr:colOff>47625</xdr:colOff>
      <xdr:row>6</xdr:row>
      <xdr:rowOff>180975</xdr:rowOff>
    </xdr:to>
    <xdr:pic>
      <xdr:nvPicPr>
        <xdr:cNvPr id="1" name="Picture 1"/>
        <xdr:cNvPicPr preferRelativeResize="1">
          <a:picLocks noChangeAspect="1"/>
        </xdr:cNvPicPr>
      </xdr:nvPicPr>
      <xdr:blipFill>
        <a:blip r:embed="rId1"/>
        <a:stretch>
          <a:fillRect/>
        </a:stretch>
      </xdr:blipFill>
      <xdr:spPr>
        <a:xfrm>
          <a:off x="19050" y="276225"/>
          <a:ext cx="1466850"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X1000"/>
  <sheetViews>
    <sheetView zoomScale="90" zoomScaleNormal="90" zoomScalePageLayoutView="0" workbookViewId="0" topLeftCell="A1">
      <selection activeCell="A8" sqref="A8"/>
    </sheetView>
  </sheetViews>
  <sheetFormatPr defaultColWidth="9.33203125" defaultRowHeight="12.75"/>
  <cols>
    <col min="2" max="2" width="15.83203125" style="0" customWidth="1"/>
    <col min="3" max="3" width="16.83203125" style="0" customWidth="1"/>
    <col min="4" max="4" width="22.66015625" style="0" customWidth="1"/>
    <col min="5" max="5" width="65.66015625" style="0" customWidth="1"/>
    <col min="6" max="6" width="27" style="0" bestFit="1" customWidth="1"/>
  </cols>
  <sheetData>
    <row r="1" ht="7.5" customHeight="1"/>
    <row r="2" spans="2:6" ht="12.75">
      <c r="B2" s="73"/>
      <c r="C2" s="73"/>
      <c r="D2" s="73"/>
      <c r="E2" s="73"/>
      <c r="F2" s="73"/>
    </row>
    <row r="3" spans="2:6" ht="12.75">
      <c r="B3" s="73"/>
      <c r="C3" s="173"/>
      <c r="D3" s="174"/>
      <c r="E3" s="174"/>
      <c r="F3" s="175" t="s">
        <v>95</v>
      </c>
    </row>
    <row r="4" spans="2:6" ht="18">
      <c r="B4" s="73"/>
      <c r="C4" s="223" t="s">
        <v>96</v>
      </c>
      <c r="D4" s="224"/>
      <c r="E4" s="225"/>
      <c r="F4" s="176" t="s">
        <v>157</v>
      </c>
    </row>
    <row r="5" spans="2:6" ht="12.75">
      <c r="B5" s="73"/>
      <c r="C5" s="177"/>
      <c r="D5" s="73"/>
      <c r="E5" s="73"/>
      <c r="F5" s="178" t="s">
        <v>97</v>
      </c>
    </row>
    <row r="6" spans="2:6" ht="15.75">
      <c r="B6" s="73"/>
      <c r="C6" s="226" t="s">
        <v>107</v>
      </c>
      <c r="D6" s="227"/>
      <c r="E6" s="228"/>
      <c r="F6" s="222">
        <v>42689</v>
      </c>
    </row>
    <row r="7" spans="1:6" ht="16.5" thickBot="1">
      <c r="A7" s="160"/>
      <c r="B7" s="179"/>
      <c r="C7" s="229"/>
      <c r="D7" s="230"/>
      <c r="E7" s="231"/>
      <c r="F7" s="214" t="s">
        <v>156</v>
      </c>
    </row>
    <row r="8" spans="2:6" ht="13.5" thickTop="1">
      <c r="B8" s="73"/>
      <c r="C8" s="73"/>
      <c r="D8" s="73"/>
      <c r="E8" s="73"/>
      <c r="F8" s="73"/>
    </row>
    <row r="9" spans="2:6" ht="16.5" thickBot="1">
      <c r="B9" s="238" t="s">
        <v>98</v>
      </c>
      <c r="C9" s="238"/>
      <c r="D9" s="238"/>
      <c r="E9" s="238"/>
      <c r="F9" s="73"/>
    </row>
    <row r="10" spans="2:6" ht="32.25" thickTop="1">
      <c r="B10" s="239" t="s">
        <v>103</v>
      </c>
      <c r="C10" s="180" t="s">
        <v>99</v>
      </c>
      <c r="D10" s="181" t="s">
        <v>100</v>
      </c>
      <c r="E10" s="241" t="s">
        <v>104</v>
      </c>
      <c r="F10" s="73"/>
    </row>
    <row r="11" spans="2:6" ht="18.75">
      <c r="B11" s="240"/>
      <c r="C11" s="182" t="s">
        <v>105</v>
      </c>
      <c r="D11" s="183" t="s">
        <v>101</v>
      </c>
      <c r="E11" s="242"/>
      <c r="F11" s="73"/>
    </row>
    <row r="12" spans="2:6" ht="77.25" customHeight="1">
      <c r="B12" s="266" t="s">
        <v>102</v>
      </c>
      <c r="C12" s="184">
        <v>2</v>
      </c>
      <c r="D12" s="185">
        <v>42689</v>
      </c>
      <c r="E12" s="186" t="s">
        <v>158</v>
      </c>
      <c r="F12" s="73"/>
    </row>
    <row r="13" spans="2:5" ht="27" customHeight="1">
      <c r="B13" s="263" t="s">
        <v>108</v>
      </c>
      <c r="C13" s="264"/>
      <c r="D13" s="264"/>
      <c r="E13" s="265"/>
    </row>
    <row r="14" spans="2:5" ht="24.75" customHeight="1">
      <c r="B14" s="232" t="s">
        <v>139</v>
      </c>
      <c r="C14" s="233"/>
      <c r="D14" s="233"/>
      <c r="E14" s="234"/>
    </row>
    <row r="15" spans="2:5" ht="13.5" thickBot="1">
      <c r="B15" s="235" t="s">
        <v>106</v>
      </c>
      <c r="C15" s="236"/>
      <c r="D15" s="236"/>
      <c r="E15" s="237"/>
    </row>
    <row r="16" ht="13.5" thickTop="1">
      <c r="G16" s="204"/>
    </row>
    <row r="995" ht="12.75">
      <c r="X995" s="213"/>
    </row>
    <row r="1000" ht="12.75">
      <c r="X1000" s="213" t="s">
        <v>155</v>
      </c>
    </row>
  </sheetData>
  <sheetProtection/>
  <mergeCells count="8">
    <mergeCell ref="C4:E4"/>
    <mergeCell ref="C6:E7"/>
    <mergeCell ref="B14:E14"/>
    <mergeCell ref="B15:E15"/>
    <mergeCell ref="B9:E9"/>
    <mergeCell ref="B10:B11"/>
    <mergeCell ref="E10:E11"/>
    <mergeCell ref="B13:E13"/>
  </mergeCells>
  <printOptions horizontalCentered="1"/>
  <pageMargins left="0.25" right="0.25" top="1" bottom="1" header="0.5" footer="0.5"/>
  <pageSetup fitToHeight="1" fitToWidth="1" horizontalDpi="600" verticalDpi="600" orientation="landscape" scale="7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S121"/>
  <sheetViews>
    <sheetView tabSelected="1" zoomScale="75" zoomScaleNormal="75" zoomScalePageLayoutView="0" workbookViewId="0" topLeftCell="A1">
      <selection activeCell="C4" sqref="C4"/>
    </sheetView>
  </sheetViews>
  <sheetFormatPr defaultColWidth="9.33203125" defaultRowHeight="16.5" customHeight="1"/>
  <cols>
    <col min="1" max="1" width="4.66015625" style="102" bestFit="1" customWidth="1"/>
    <col min="2" max="4" width="23.5" style="102" customWidth="1"/>
    <col min="5" max="16" width="16.83203125" style="102" customWidth="1"/>
    <col min="17" max="17" width="17.83203125" style="102" customWidth="1"/>
    <col min="18" max="16384" width="9.33203125" style="102" customWidth="1"/>
  </cols>
  <sheetData>
    <row r="1" spans="1:19" ht="12.75" customHeight="1">
      <c r="A1" s="100"/>
      <c r="B1" s="100"/>
      <c r="C1" s="100"/>
      <c r="D1" s="57" t="s">
        <v>27</v>
      </c>
      <c r="E1" s="57"/>
      <c r="F1" s="57"/>
      <c r="G1" s="57"/>
      <c r="H1" s="57"/>
      <c r="I1" s="57"/>
      <c r="J1" s="57"/>
      <c r="K1" s="57"/>
      <c r="L1" s="57"/>
      <c r="M1" s="57"/>
      <c r="N1" s="57"/>
      <c r="O1" s="57"/>
      <c r="P1" s="57"/>
      <c r="Q1" s="57"/>
      <c r="R1" s="57"/>
      <c r="S1" s="101"/>
    </row>
    <row r="2" spans="4:19" ht="12.75" customHeight="1">
      <c r="D2" s="57"/>
      <c r="E2" s="57"/>
      <c r="F2" s="57"/>
      <c r="G2" s="57"/>
      <c r="H2" s="57"/>
      <c r="I2" s="57"/>
      <c r="J2" s="57"/>
      <c r="K2" s="57"/>
      <c r="L2" s="57"/>
      <c r="M2" s="57"/>
      <c r="N2" s="57"/>
      <c r="O2" s="57"/>
      <c r="P2" s="57"/>
      <c r="Q2" s="57"/>
      <c r="R2" s="57"/>
      <c r="S2" s="101"/>
    </row>
    <row r="3" spans="1:8" s="103" customFormat="1" ht="12.75" customHeight="1">
      <c r="A3" s="8"/>
      <c r="B3" s="10" t="s">
        <v>83</v>
      </c>
      <c r="C3" s="247" t="s">
        <v>53</v>
      </c>
      <c r="D3" s="247"/>
      <c r="E3" s="247"/>
      <c r="F3" s="247"/>
      <c r="G3" s="247"/>
      <c r="H3" s="247"/>
    </row>
    <row r="4" spans="1:17" ht="12.75" customHeight="1">
      <c r="A4" s="8"/>
      <c r="B4" s="10" t="s">
        <v>5</v>
      </c>
      <c r="C4" s="162">
        <v>2017</v>
      </c>
      <c r="D4" s="143" t="s">
        <v>26</v>
      </c>
      <c r="E4" s="68" t="s">
        <v>84</v>
      </c>
      <c r="F4" s="103"/>
      <c r="G4" s="104"/>
      <c r="H4" s="62"/>
      <c r="I4" s="62"/>
      <c r="J4" s="62"/>
      <c r="K4" s="62"/>
      <c r="L4" s="62"/>
      <c r="M4" s="62"/>
      <c r="N4" s="62"/>
      <c r="O4" s="62"/>
      <c r="P4" s="62"/>
      <c r="Q4" s="61"/>
    </row>
    <row r="5" spans="1:17" s="109" customFormat="1" ht="12.75" customHeight="1">
      <c r="A5" s="8"/>
      <c r="B5" s="10" t="s">
        <v>6</v>
      </c>
      <c r="C5" s="161"/>
      <c r="D5" s="144" t="s">
        <v>78</v>
      </c>
      <c r="E5" s="105" t="s">
        <v>84</v>
      </c>
      <c r="F5" s="106"/>
      <c r="G5" s="107"/>
      <c r="H5" s="108"/>
      <c r="I5" s="108"/>
      <c r="J5" s="108"/>
      <c r="K5" s="108"/>
      <c r="L5" s="108"/>
      <c r="M5" s="108"/>
      <c r="N5" s="108"/>
      <c r="O5" s="108"/>
      <c r="P5" s="108"/>
      <c r="Q5" s="108"/>
    </row>
    <row r="6" spans="1:17" s="109" customFormat="1" ht="15.75">
      <c r="A6" s="8"/>
      <c r="B6" s="10" t="s">
        <v>7</v>
      </c>
      <c r="C6" s="216"/>
      <c r="D6" s="24" t="s">
        <v>71</v>
      </c>
      <c r="E6" s="161"/>
      <c r="G6" s="249" t="s">
        <v>148</v>
      </c>
      <c r="H6" s="249"/>
      <c r="I6" s="249"/>
      <c r="J6" s="249"/>
      <c r="K6" s="249"/>
      <c r="L6" s="108"/>
      <c r="M6" s="108"/>
      <c r="N6" s="108"/>
      <c r="O6" s="108"/>
      <c r="P6" s="108"/>
      <c r="Q6" s="108"/>
    </row>
    <row r="7" spans="1:17" s="109" customFormat="1" ht="12.75" customHeight="1">
      <c r="A7" s="8"/>
      <c r="B7" s="10"/>
      <c r="C7" s="164"/>
      <c r="D7" s="10"/>
      <c r="E7" s="10"/>
      <c r="F7" s="138"/>
      <c r="G7" s="108"/>
      <c r="H7" s="108"/>
      <c r="I7" s="108"/>
      <c r="J7" s="108"/>
      <c r="K7" s="108"/>
      <c r="L7" s="108"/>
      <c r="M7" s="108"/>
      <c r="N7" s="108"/>
      <c r="O7" s="108"/>
      <c r="P7" s="108"/>
      <c r="Q7" s="108"/>
    </row>
    <row r="8" spans="1:17" s="103" customFormat="1" ht="12.75" customHeight="1">
      <c r="A8" s="110"/>
      <c r="B8" s="158" t="s">
        <v>77</v>
      </c>
      <c r="C8" s="159" t="s">
        <v>75</v>
      </c>
      <c r="D8" s="99"/>
      <c r="E8" s="99"/>
      <c r="F8" s="111"/>
      <c r="G8" s="112"/>
      <c r="Q8" s="113"/>
    </row>
    <row r="9" spans="1:17" ht="12.75" customHeight="1">
      <c r="A9" s="114"/>
      <c r="B9" s="8"/>
      <c r="C9" s="8"/>
      <c r="D9" s="8"/>
      <c r="H9" s="21"/>
      <c r="I9" s="21"/>
      <c r="J9" s="21"/>
      <c r="K9" s="21"/>
      <c r="L9" s="21"/>
      <c r="M9" s="21"/>
      <c r="N9" s="21"/>
      <c r="O9" s="21"/>
      <c r="P9" s="21"/>
      <c r="Q9" s="115"/>
    </row>
    <row r="10" spans="2:17" s="117" customFormat="1" ht="12.75" customHeight="1">
      <c r="B10" s="93"/>
      <c r="C10" s="27"/>
      <c r="D10" s="187" t="s">
        <v>0</v>
      </c>
      <c r="E10" s="207" t="str">
        <f>IF($C$4=0,"Sep-?",CONCATENATE("Sep-",$C$4-2001))</f>
        <v>Sep-16</v>
      </c>
      <c r="F10" s="207" t="str">
        <f>IF($C$4=0,"Oct-?",CONCATENATE("Oct-",$C$4-2001))</f>
        <v>Oct-16</v>
      </c>
      <c r="G10" s="207" t="str">
        <f>IF($C$4=0,"Nov-?",CONCATENATE("Nov-",$C$4-2001))</f>
        <v>Nov-16</v>
      </c>
      <c r="H10" s="207" t="str">
        <f>IF($C$4=0,"Dec-?",CONCATENATE("Dec-",$C$4-2001))</f>
        <v>Dec-16</v>
      </c>
      <c r="I10" s="207" t="str">
        <f>IF($C$4=0,"Jan-?",CONCATENATE("Jan-",$C$4-2000))</f>
        <v>Jan-17</v>
      </c>
      <c r="J10" s="207" t="str">
        <f>IF($C$4=0,"Feb-?",CONCATENATE("Feb-",$C$4-2000))</f>
        <v>Feb-17</v>
      </c>
      <c r="K10" s="207" t="str">
        <f>IF($C$4=0,"Mar-?",CONCATENATE("Mar-",$C$4-2000))</f>
        <v>Mar-17</v>
      </c>
      <c r="L10" s="207" t="str">
        <f>IF($C$4=0,"Apr-?",CONCATENATE("Apr-",$C$4-2000))</f>
        <v>Apr-17</v>
      </c>
      <c r="M10" s="207" t="str">
        <f>IF($C$4=0,"May-?",CONCATENATE("May-",$C$4-2000))</f>
        <v>May-17</v>
      </c>
      <c r="N10" s="207" t="str">
        <f>IF($C$4=0,"Jun-?",CONCATENATE("Jun-",$C$4-2000))</f>
        <v>Jun-17</v>
      </c>
      <c r="O10" s="207" t="str">
        <f>IF($C$4=0,"Jul-?",CONCATENATE("Jul-",$C$4-2000))</f>
        <v>Jul-17</v>
      </c>
      <c r="P10" s="207" t="str">
        <f>IF($C$4=0,"Aug-?",CONCATENATE("Aug-",$C$4-2000))</f>
        <v>Aug-17</v>
      </c>
      <c r="Q10" s="63" t="s">
        <v>1</v>
      </c>
    </row>
    <row r="11" spans="1:17" s="117" customFormat="1" ht="12.75" customHeight="1">
      <c r="A11" s="67" t="s">
        <v>31</v>
      </c>
      <c r="B11" s="93"/>
      <c r="C11" s="27"/>
      <c r="D11" s="27"/>
      <c r="E11" s="116"/>
      <c r="F11" s="123"/>
      <c r="G11" s="60"/>
      <c r="H11" s="60"/>
      <c r="I11" s="60"/>
      <c r="J11" s="60"/>
      <c r="K11" s="60"/>
      <c r="L11" s="60"/>
      <c r="M11" s="60"/>
      <c r="N11" s="60"/>
      <c r="O11" s="60"/>
      <c r="P11" s="60"/>
      <c r="Q11" s="63"/>
    </row>
    <row r="12" spans="1:17" ht="12.75">
      <c r="A12" s="4">
        <v>1</v>
      </c>
      <c r="B12" s="5" t="s">
        <v>110</v>
      </c>
      <c r="C12" s="5"/>
      <c r="D12" s="5"/>
      <c r="E12" s="124"/>
      <c r="F12" s="124"/>
      <c r="G12" s="124"/>
      <c r="H12" s="124"/>
      <c r="I12" s="124"/>
      <c r="J12" s="124"/>
      <c r="K12" s="124"/>
      <c r="L12" s="124"/>
      <c r="M12" s="124"/>
      <c r="N12" s="124"/>
      <c r="O12" s="124"/>
      <c r="P12" s="124"/>
      <c r="Q12" s="29">
        <f aca="true" t="shared" si="0" ref="Q12:Q28">SUM(E12:P12)</f>
        <v>0</v>
      </c>
    </row>
    <row r="13" spans="1:17" ht="12.75">
      <c r="A13" s="4">
        <v>2</v>
      </c>
      <c r="B13" s="5" t="s">
        <v>10</v>
      </c>
      <c r="C13" s="5"/>
      <c r="D13" s="5"/>
      <c r="E13" s="125"/>
      <c r="F13" s="125"/>
      <c r="G13" s="125"/>
      <c r="H13" s="125"/>
      <c r="I13" s="125"/>
      <c r="J13" s="125"/>
      <c r="K13" s="125"/>
      <c r="L13" s="125"/>
      <c r="M13" s="125"/>
      <c r="N13" s="125"/>
      <c r="O13" s="125"/>
      <c r="P13" s="125"/>
      <c r="Q13" s="28">
        <f t="shared" si="0"/>
        <v>0</v>
      </c>
    </row>
    <row r="14" spans="1:17" ht="12.75" customHeight="1">
      <c r="A14" s="4">
        <v>3</v>
      </c>
      <c r="B14" s="55" t="s">
        <v>79</v>
      </c>
      <c r="C14" s="55"/>
      <c r="D14" s="55"/>
      <c r="E14" s="126"/>
      <c r="F14" s="126"/>
      <c r="G14" s="126"/>
      <c r="H14" s="126"/>
      <c r="I14" s="126"/>
      <c r="J14" s="126"/>
      <c r="K14" s="126"/>
      <c r="L14" s="126"/>
      <c r="M14" s="126"/>
      <c r="N14" s="126"/>
      <c r="O14" s="126"/>
      <c r="P14" s="126"/>
      <c r="Q14" s="56">
        <f t="shared" si="0"/>
        <v>0</v>
      </c>
    </row>
    <row r="15" spans="1:17" ht="12.75" customHeight="1">
      <c r="A15" s="4">
        <v>4</v>
      </c>
      <c r="B15" s="5" t="s">
        <v>111</v>
      </c>
      <c r="C15" s="5"/>
      <c r="D15" s="5"/>
      <c r="E15" s="125"/>
      <c r="F15" s="125"/>
      <c r="G15" s="125"/>
      <c r="H15" s="125"/>
      <c r="I15" s="125"/>
      <c r="J15" s="125"/>
      <c r="K15" s="125"/>
      <c r="L15" s="125"/>
      <c r="M15" s="125"/>
      <c r="N15" s="125"/>
      <c r="O15" s="125"/>
      <c r="P15" s="125"/>
      <c r="Q15" s="28">
        <f t="shared" si="0"/>
        <v>0</v>
      </c>
    </row>
    <row r="16" spans="1:17" ht="12.75" customHeight="1">
      <c r="A16" s="4">
        <v>5</v>
      </c>
      <c r="B16" s="5" t="s">
        <v>118</v>
      </c>
      <c r="C16" s="5"/>
      <c r="D16" s="5"/>
      <c r="E16" s="125"/>
      <c r="F16" s="125"/>
      <c r="G16" s="125"/>
      <c r="H16" s="125"/>
      <c r="I16" s="125"/>
      <c r="J16" s="125"/>
      <c r="K16" s="125"/>
      <c r="L16" s="125"/>
      <c r="M16" s="125"/>
      <c r="N16" s="125"/>
      <c r="O16" s="125"/>
      <c r="P16" s="125"/>
      <c r="Q16" s="28">
        <f t="shared" si="0"/>
        <v>0</v>
      </c>
    </row>
    <row r="17" spans="1:17" ht="12.75" customHeight="1">
      <c r="A17" s="4">
        <v>6</v>
      </c>
      <c r="B17" s="55" t="s">
        <v>112</v>
      </c>
      <c r="C17" s="55"/>
      <c r="D17" s="55"/>
      <c r="E17" s="126"/>
      <c r="F17" s="126"/>
      <c r="G17" s="126"/>
      <c r="H17" s="126"/>
      <c r="I17" s="126"/>
      <c r="J17" s="126"/>
      <c r="K17" s="126"/>
      <c r="L17" s="126"/>
      <c r="M17" s="126"/>
      <c r="N17" s="126"/>
      <c r="O17" s="126"/>
      <c r="P17" s="126"/>
      <c r="Q17" s="56">
        <f t="shared" si="0"/>
        <v>0</v>
      </c>
    </row>
    <row r="18" spans="1:17" ht="12.75" customHeight="1">
      <c r="A18" s="4">
        <v>7</v>
      </c>
      <c r="B18" s="5" t="s">
        <v>120</v>
      </c>
      <c r="C18" s="5"/>
      <c r="D18" s="5"/>
      <c r="E18" s="125"/>
      <c r="F18" s="125"/>
      <c r="G18" s="125"/>
      <c r="H18" s="125"/>
      <c r="I18" s="125"/>
      <c r="J18" s="125"/>
      <c r="K18" s="125"/>
      <c r="L18" s="125"/>
      <c r="M18" s="125"/>
      <c r="N18" s="125"/>
      <c r="O18" s="125"/>
      <c r="P18" s="125"/>
      <c r="Q18" s="28">
        <f t="shared" si="0"/>
        <v>0</v>
      </c>
    </row>
    <row r="19" spans="1:17" ht="12.75" customHeight="1">
      <c r="A19" s="4">
        <v>8</v>
      </c>
      <c r="B19" s="5" t="s">
        <v>121</v>
      </c>
      <c r="C19" s="5"/>
      <c r="D19" s="5"/>
      <c r="E19" s="125"/>
      <c r="F19" s="125"/>
      <c r="G19" s="125"/>
      <c r="H19" s="125"/>
      <c r="I19" s="125"/>
      <c r="J19" s="125"/>
      <c r="K19" s="125"/>
      <c r="L19" s="125"/>
      <c r="M19" s="125"/>
      <c r="N19" s="125"/>
      <c r="O19" s="125"/>
      <c r="P19" s="125"/>
      <c r="Q19" s="28">
        <f t="shared" si="0"/>
        <v>0</v>
      </c>
    </row>
    <row r="20" spans="1:17" ht="12.75" customHeight="1">
      <c r="A20" s="4">
        <v>9</v>
      </c>
      <c r="B20" s="55" t="s">
        <v>122</v>
      </c>
      <c r="C20" s="55"/>
      <c r="D20" s="55"/>
      <c r="E20" s="126"/>
      <c r="F20" s="126"/>
      <c r="G20" s="126"/>
      <c r="H20" s="126"/>
      <c r="I20" s="126"/>
      <c r="J20" s="126"/>
      <c r="K20" s="126"/>
      <c r="L20" s="126"/>
      <c r="M20" s="126"/>
      <c r="N20" s="126"/>
      <c r="O20" s="126"/>
      <c r="P20" s="126"/>
      <c r="Q20" s="56">
        <f t="shared" si="0"/>
        <v>0</v>
      </c>
    </row>
    <row r="21" spans="1:17" ht="12.75" customHeight="1">
      <c r="A21" s="4">
        <v>10</v>
      </c>
      <c r="B21" s="5" t="s">
        <v>80</v>
      </c>
      <c r="C21" s="5"/>
      <c r="D21" s="5"/>
      <c r="E21" s="125"/>
      <c r="F21" s="125"/>
      <c r="G21" s="125"/>
      <c r="H21" s="125"/>
      <c r="I21" s="125"/>
      <c r="J21" s="125"/>
      <c r="K21" s="125"/>
      <c r="L21" s="125"/>
      <c r="M21" s="125"/>
      <c r="N21" s="125"/>
      <c r="O21" s="125"/>
      <c r="P21" s="125"/>
      <c r="Q21" s="28">
        <f t="shared" si="0"/>
        <v>0</v>
      </c>
    </row>
    <row r="22" spans="1:17" ht="12.75" customHeight="1">
      <c r="A22" s="4">
        <v>11</v>
      </c>
      <c r="B22" s="5" t="s">
        <v>113</v>
      </c>
      <c r="C22" s="5"/>
      <c r="D22" s="5"/>
      <c r="E22" s="125"/>
      <c r="F22" s="125"/>
      <c r="G22" s="125"/>
      <c r="H22" s="125"/>
      <c r="I22" s="125"/>
      <c r="J22" s="125"/>
      <c r="K22" s="125"/>
      <c r="L22" s="125"/>
      <c r="M22" s="125"/>
      <c r="N22" s="125"/>
      <c r="O22" s="125"/>
      <c r="P22" s="125"/>
      <c r="Q22" s="28">
        <f t="shared" si="0"/>
        <v>0</v>
      </c>
    </row>
    <row r="23" spans="1:17" ht="12.75" customHeight="1">
      <c r="A23" s="4">
        <v>12</v>
      </c>
      <c r="B23" s="55" t="s">
        <v>123</v>
      </c>
      <c r="C23" s="55"/>
      <c r="D23" s="55"/>
      <c r="E23" s="126"/>
      <c r="F23" s="126"/>
      <c r="G23" s="126"/>
      <c r="H23" s="126"/>
      <c r="I23" s="126"/>
      <c r="J23" s="126"/>
      <c r="K23" s="126"/>
      <c r="L23" s="126"/>
      <c r="M23" s="126"/>
      <c r="N23" s="126"/>
      <c r="O23" s="126"/>
      <c r="P23" s="126"/>
      <c r="Q23" s="56">
        <f t="shared" si="0"/>
        <v>0</v>
      </c>
    </row>
    <row r="24" spans="1:17" ht="12.75" customHeight="1">
      <c r="A24" s="4">
        <v>13</v>
      </c>
      <c r="B24" s="5" t="s">
        <v>109</v>
      </c>
      <c r="C24" s="5"/>
      <c r="D24" s="5"/>
      <c r="E24" s="125"/>
      <c r="F24" s="125"/>
      <c r="G24" s="125"/>
      <c r="H24" s="125"/>
      <c r="I24" s="125"/>
      <c r="J24" s="125"/>
      <c r="K24" s="125"/>
      <c r="L24" s="125"/>
      <c r="M24" s="125"/>
      <c r="N24" s="125"/>
      <c r="O24" s="125"/>
      <c r="P24" s="125"/>
      <c r="Q24" s="28">
        <f t="shared" si="0"/>
        <v>0</v>
      </c>
    </row>
    <row r="25" spans="1:17" ht="12.75" customHeight="1">
      <c r="A25" s="4">
        <v>14</v>
      </c>
      <c r="B25" s="95" t="s">
        <v>119</v>
      </c>
      <c r="C25" s="95"/>
      <c r="D25" s="95"/>
      <c r="E25" s="127"/>
      <c r="F25" s="127"/>
      <c r="G25" s="127"/>
      <c r="H25" s="127"/>
      <c r="I25" s="127"/>
      <c r="J25" s="127"/>
      <c r="K25" s="127"/>
      <c r="L25" s="127"/>
      <c r="M25" s="127"/>
      <c r="N25" s="127"/>
      <c r="O25" s="127"/>
      <c r="P25" s="127"/>
      <c r="Q25" s="97">
        <f t="shared" si="0"/>
        <v>0</v>
      </c>
    </row>
    <row r="26" spans="1:17" ht="12.75" customHeight="1">
      <c r="A26" s="4">
        <v>15</v>
      </c>
      <c r="B26" s="55" t="s">
        <v>8</v>
      </c>
      <c r="C26" s="55"/>
      <c r="D26" s="55"/>
      <c r="E26" s="126"/>
      <c r="F26" s="126"/>
      <c r="G26" s="126"/>
      <c r="H26" s="126"/>
      <c r="I26" s="126"/>
      <c r="J26" s="126"/>
      <c r="K26" s="126"/>
      <c r="L26" s="126"/>
      <c r="M26" s="126"/>
      <c r="N26" s="126"/>
      <c r="O26" s="126"/>
      <c r="P26" s="126"/>
      <c r="Q26" s="56">
        <f t="shared" si="0"/>
        <v>0</v>
      </c>
    </row>
    <row r="27" spans="1:17" s="103" customFormat="1" ht="12.75" customHeight="1">
      <c r="A27" s="4">
        <v>16</v>
      </c>
      <c r="B27" s="5" t="s">
        <v>81</v>
      </c>
      <c r="C27" s="5"/>
      <c r="D27" s="5"/>
      <c r="E27" s="125"/>
      <c r="F27" s="125"/>
      <c r="G27" s="125"/>
      <c r="H27" s="125"/>
      <c r="I27" s="125"/>
      <c r="J27" s="125"/>
      <c r="K27" s="125"/>
      <c r="L27" s="125"/>
      <c r="M27" s="125"/>
      <c r="N27" s="125"/>
      <c r="O27" s="125"/>
      <c r="P27" s="125"/>
      <c r="Q27" s="28">
        <f t="shared" si="0"/>
        <v>0</v>
      </c>
    </row>
    <row r="28" spans="1:17" s="103" customFormat="1" ht="12.75" customHeight="1">
      <c r="A28" s="4">
        <v>17</v>
      </c>
      <c r="B28" s="152" t="s">
        <v>73</v>
      </c>
      <c r="C28" s="55"/>
      <c r="D28" s="55"/>
      <c r="E28" s="153"/>
      <c r="F28" s="153"/>
      <c r="G28" s="153"/>
      <c r="H28" s="153"/>
      <c r="I28" s="153"/>
      <c r="J28" s="153"/>
      <c r="K28" s="153"/>
      <c r="L28" s="153"/>
      <c r="M28" s="153"/>
      <c r="N28" s="153"/>
      <c r="O28" s="153"/>
      <c r="P28" s="153"/>
      <c r="Q28" s="56">
        <f t="shared" si="0"/>
        <v>0</v>
      </c>
    </row>
    <row r="29" spans="1:17" ht="12.75" customHeight="1">
      <c r="A29" s="4">
        <v>18</v>
      </c>
      <c r="B29" s="128" t="s">
        <v>82</v>
      </c>
      <c r="C29" s="128"/>
      <c r="D29" s="128"/>
      <c r="E29" s="129">
        <f>SUM(E12:E28)</f>
        <v>0</v>
      </c>
      <c r="F29" s="129">
        <f>SUM(F12:F28)</f>
        <v>0</v>
      </c>
      <c r="G29" s="129">
        <f>SUM(G12:G28)</f>
        <v>0</v>
      </c>
      <c r="H29" s="129">
        <f>SUM(H12:H28)</f>
        <v>0</v>
      </c>
      <c r="I29" s="129">
        <f>SUM(I12:I28)</f>
        <v>0</v>
      </c>
      <c r="J29" s="129">
        <f aca="true" t="shared" si="1" ref="J29:P29">SUM(J12:J28)</f>
        <v>0</v>
      </c>
      <c r="K29" s="129">
        <f t="shared" si="1"/>
        <v>0</v>
      </c>
      <c r="L29" s="129">
        <f t="shared" si="1"/>
        <v>0</v>
      </c>
      <c r="M29" s="129">
        <f t="shared" si="1"/>
        <v>0</v>
      </c>
      <c r="N29" s="129">
        <f t="shared" si="1"/>
        <v>0</v>
      </c>
      <c r="O29" s="129">
        <f t="shared" si="1"/>
        <v>0</v>
      </c>
      <c r="P29" s="129">
        <f t="shared" si="1"/>
        <v>0</v>
      </c>
      <c r="Q29" s="129">
        <f>SUM(Q12:Q28)</f>
        <v>0</v>
      </c>
    </row>
    <row r="30" spans="1:17" ht="12.75" customHeight="1">
      <c r="A30" s="4">
        <v>19</v>
      </c>
      <c r="B30" s="163" t="s">
        <v>114</v>
      </c>
      <c r="C30" s="95"/>
      <c r="D30" s="96"/>
      <c r="E30" s="127"/>
      <c r="F30" s="127"/>
      <c r="G30" s="127"/>
      <c r="H30" s="127"/>
      <c r="I30" s="127"/>
      <c r="J30" s="127"/>
      <c r="K30" s="127"/>
      <c r="L30" s="127"/>
      <c r="M30" s="127"/>
      <c r="N30" s="127"/>
      <c r="O30" s="127"/>
      <c r="P30" s="127"/>
      <c r="Q30" s="97">
        <f aca="true" t="shared" si="2" ref="Q30:Q35">SUM(E30:P30)</f>
        <v>0</v>
      </c>
    </row>
    <row r="31" spans="1:17" ht="12.75" customHeight="1">
      <c r="A31" s="88">
        <v>20</v>
      </c>
      <c r="B31" s="130" t="s">
        <v>88</v>
      </c>
      <c r="C31" s="128"/>
      <c r="D31" s="128"/>
      <c r="E31" s="126"/>
      <c r="F31" s="126"/>
      <c r="G31" s="126"/>
      <c r="H31" s="126"/>
      <c r="I31" s="126"/>
      <c r="J31" s="126"/>
      <c r="K31" s="126"/>
      <c r="L31" s="126"/>
      <c r="M31" s="126"/>
      <c r="N31" s="126"/>
      <c r="O31" s="126"/>
      <c r="P31" s="126"/>
      <c r="Q31" s="129">
        <f t="shared" si="2"/>
        <v>0</v>
      </c>
    </row>
    <row r="32" spans="1:17" ht="12.75" customHeight="1">
      <c r="A32" s="4">
        <v>21</v>
      </c>
      <c r="B32" s="146" t="s">
        <v>85</v>
      </c>
      <c r="C32" s="96"/>
      <c r="D32" s="96"/>
      <c r="E32" s="125"/>
      <c r="F32" s="125"/>
      <c r="G32" s="125"/>
      <c r="H32" s="125"/>
      <c r="I32" s="125"/>
      <c r="J32" s="125"/>
      <c r="K32" s="125"/>
      <c r="L32" s="125"/>
      <c r="M32" s="125"/>
      <c r="N32" s="125"/>
      <c r="O32" s="125"/>
      <c r="P32" s="125"/>
      <c r="Q32" s="118">
        <f t="shared" si="2"/>
        <v>0</v>
      </c>
    </row>
    <row r="33" spans="1:17" ht="12.75" customHeight="1">
      <c r="A33" s="4">
        <v>22</v>
      </c>
      <c r="B33" s="146" t="s">
        <v>86</v>
      </c>
      <c r="C33" s="96"/>
      <c r="D33" s="96"/>
      <c r="E33" s="215"/>
      <c r="F33" s="215"/>
      <c r="G33" s="215"/>
      <c r="H33" s="215"/>
      <c r="I33" s="215"/>
      <c r="J33" s="215"/>
      <c r="K33" s="215"/>
      <c r="L33" s="215"/>
      <c r="M33" s="215"/>
      <c r="N33" s="215"/>
      <c r="O33" s="215"/>
      <c r="P33" s="215"/>
      <c r="Q33" s="118">
        <f t="shared" si="2"/>
        <v>0</v>
      </c>
    </row>
    <row r="34" spans="1:17" ht="12.75" customHeight="1">
      <c r="A34" s="4">
        <v>23</v>
      </c>
      <c r="B34" s="149" t="s">
        <v>87</v>
      </c>
      <c r="C34" s="128"/>
      <c r="D34" s="128"/>
      <c r="E34" s="126"/>
      <c r="F34" s="126"/>
      <c r="G34" s="126"/>
      <c r="H34" s="126"/>
      <c r="I34" s="126"/>
      <c r="J34" s="126"/>
      <c r="K34" s="126"/>
      <c r="L34" s="126"/>
      <c r="M34" s="126"/>
      <c r="N34" s="126"/>
      <c r="O34" s="126"/>
      <c r="P34" s="126"/>
      <c r="Q34" s="129">
        <f t="shared" si="2"/>
        <v>0</v>
      </c>
    </row>
    <row r="35" spans="1:17" ht="12.75" customHeight="1">
      <c r="A35" s="4">
        <v>24</v>
      </c>
      <c r="B35" s="150" t="s">
        <v>72</v>
      </c>
      <c r="C35" s="151"/>
      <c r="D35" s="151"/>
      <c r="E35" s="126"/>
      <c r="F35" s="126"/>
      <c r="G35" s="126"/>
      <c r="H35" s="126"/>
      <c r="I35" s="126"/>
      <c r="J35" s="126"/>
      <c r="K35" s="126"/>
      <c r="L35" s="126"/>
      <c r="M35" s="126"/>
      <c r="N35" s="126"/>
      <c r="O35" s="126"/>
      <c r="P35" s="126"/>
      <c r="Q35" s="155">
        <f t="shared" si="2"/>
        <v>0</v>
      </c>
    </row>
    <row r="36" spans="1:17" ht="12.75" customHeight="1" thickBot="1">
      <c r="A36" s="4">
        <v>25</v>
      </c>
      <c r="B36" s="154" t="s">
        <v>74</v>
      </c>
      <c r="C36" s="145"/>
      <c r="D36" s="145"/>
      <c r="E36" s="156">
        <f>SUM(E29:E35)</f>
        <v>0</v>
      </c>
      <c r="F36" s="156">
        <f>SUM(F29:F35)</f>
        <v>0</v>
      </c>
      <c r="G36" s="156">
        <f>SUM(G29:G35)</f>
        <v>0</v>
      </c>
      <c r="H36" s="156">
        <f>SUM(H29:H35)</f>
        <v>0</v>
      </c>
      <c r="I36" s="156">
        <f>SUM(I29:I35)</f>
        <v>0</v>
      </c>
      <c r="J36" s="156">
        <f aca="true" t="shared" si="3" ref="J36:O36">SUM(J29:J35)</f>
        <v>0</v>
      </c>
      <c r="K36" s="156">
        <f t="shared" si="3"/>
        <v>0</v>
      </c>
      <c r="L36" s="156">
        <f t="shared" si="3"/>
        <v>0</v>
      </c>
      <c r="M36" s="156">
        <f t="shared" si="3"/>
        <v>0</v>
      </c>
      <c r="N36" s="156">
        <f t="shared" si="3"/>
        <v>0</v>
      </c>
      <c r="O36" s="156">
        <f t="shared" si="3"/>
        <v>0</v>
      </c>
      <c r="P36" s="156">
        <f>SUM(P29:P35)</f>
        <v>0</v>
      </c>
      <c r="Q36" s="156">
        <f>SUM(Q29:Q35)</f>
        <v>0</v>
      </c>
    </row>
    <row r="37" spans="2:17" ht="12.75" customHeight="1" thickTop="1">
      <c r="B37" s="24"/>
      <c r="C37" s="24"/>
      <c r="D37" s="24"/>
      <c r="E37" s="118"/>
      <c r="F37" s="118"/>
      <c r="G37" s="118"/>
      <c r="H37" s="118"/>
      <c r="I37" s="118"/>
      <c r="J37" s="118"/>
      <c r="K37" s="118"/>
      <c r="L37" s="118"/>
      <c r="M37" s="118"/>
      <c r="N37" s="118"/>
      <c r="O37" s="118"/>
      <c r="P37" s="118"/>
      <c r="Q37" s="118"/>
    </row>
    <row r="38" spans="1:17" ht="12.75" customHeight="1">
      <c r="A38" s="4"/>
      <c r="B38" s="147" t="s">
        <v>89</v>
      </c>
      <c r="C38" s="24"/>
      <c r="D38" s="24"/>
      <c r="E38" s="118"/>
      <c r="F38" s="118"/>
      <c r="G38" s="118"/>
      <c r="H38" s="118"/>
      <c r="I38" s="118"/>
      <c r="J38" s="118"/>
      <c r="K38" s="118"/>
      <c r="L38" s="118"/>
      <c r="M38" s="118"/>
      <c r="N38" s="118"/>
      <c r="O38" s="118"/>
      <c r="P38" s="118"/>
      <c r="Q38" s="118"/>
    </row>
    <row r="39" spans="1:17" ht="12.75" customHeight="1">
      <c r="A39" s="4">
        <v>26</v>
      </c>
      <c r="B39" s="24" t="s">
        <v>90</v>
      </c>
      <c r="C39" s="24"/>
      <c r="D39" s="24"/>
      <c r="E39" s="126"/>
      <c r="F39" s="126"/>
      <c r="G39" s="126"/>
      <c r="H39" s="126"/>
      <c r="I39" s="126"/>
      <c r="J39" s="126"/>
      <c r="K39" s="126"/>
      <c r="L39" s="126"/>
      <c r="M39" s="126"/>
      <c r="N39" s="126"/>
      <c r="O39" s="126"/>
      <c r="P39" s="126"/>
      <c r="Q39" s="148">
        <f>SUM(E39:P39)</f>
        <v>0</v>
      </c>
    </row>
    <row r="40" spans="2:17" ht="12.75" customHeight="1">
      <c r="B40" s="24"/>
      <c r="C40" s="24"/>
      <c r="D40" s="24"/>
      <c r="E40" s="118"/>
      <c r="F40" s="118"/>
      <c r="G40" s="118"/>
      <c r="H40" s="118"/>
      <c r="I40" s="118"/>
      <c r="J40" s="118"/>
      <c r="K40" s="118"/>
      <c r="L40" s="118"/>
      <c r="M40" s="118"/>
      <c r="N40" s="118"/>
      <c r="O40" s="118"/>
      <c r="P40" s="118"/>
      <c r="Q40" s="118"/>
    </row>
    <row r="41" spans="1:17" ht="26.25" customHeight="1">
      <c r="A41" s="188">
        <v>27</v>
      </c>
      <c r="B41" s="248" t="s">
        <v>140</v>
      </c>
      <c r="C41" s="248"/>
      <c r="D41" s="248"/>
      <c r="E41" s="248"/>
      <c r="F41" s="246"/>
      <c r="G41" s="246"/>
      <c r="H41" s="246"/>
      <c r="I41" s="246"/>
      <c r="J41" s="246"/>
      <c r="K41" s="246"/>
      <c r="L41" s="246"/>
      <c r="M41" s="246"/>
      <c r="N41" s="246"/>
      <c r="O41" s="246"/>
      <c r="P41" s="246"/>
      <c r="Q41" s="246"/>
    </row>
    <row r="42" spans="1:17" ht="36.75" customHeight="1">
      <c r="A42" s="189">
        <v>28</v>
      </c>
      <c r="B42" s="248" t="s">
        <v>141</v>
      </c>
      <c r="C42" s="248"/>
      <c r="D42" s="248"/>
      <c r="E42" s="248"/>
      <c r="F42" s="245"/>
      <c r="G42" s="245"/>
      <c r="H42" s="245"/>
      <c r="I42" s="245"/>
      <c r="J42" s="245"/>
      <c r="K42" s="245"/>
      <c r="L42" s="245"/>
      <c r="M42" s="245"/>
      <c r="N42" s="245"/>
      <c r="O42" s="245"/>
      <c r="P42" s="245"/>
      <c r="Q42" s="245"/>
    </row>
    <row r="43" spans="1:17" ht="12.75" customHeight="1">
      <c r="A43" s="88"/>
      <c r="B43" s="167"/>
      <c r="C43" s="96"/>
      <c r="D43" s="96"/>
      <c r="E43" s="96"/>
      <c r="F43" s="96"/>
      <c r="G43" s="96"/>
      <c r="H43" s="96"/>
      <c r="I43" s="96"/>
      <c r="J43" s="96"/>
      <c r="K43" s="96"/>
      <c r="L43" s="96"/>
      <c r="M43" s="96"/>
      <c r="N43" s="96"/>
      <c r="O43" s="96"/>
      <c r="P43" s="96"/>
      <c r="Q43" s="96"/>
    </row>
    <row r="44" spans="1:17" ht="25.5" customHeight="1">
      <c r="A44" s="243" t="s">
        <v>117</v>
      </c>
      <c r="B44" s="244"/>
      <c r="C44" s="244"/>
      <c r="D44" s="244"/>
      <c r="E44" s="244"/>
      <c r="F44" s="244"/>
      <c r="G44" s="244"/>
      <c r="H44" s="244"/>
      <c r="I44" s="244"/>
      <c r="J44" s="244"/>
      <c r="K44" s="244"/>
      <c r="L44" s="244"/>
      <c r="M44" s="244"/>
      <c r="N44" s="244"/>
      <c r="O44" s="244"/>
      <c r="P44" s="244"/>
      <c r="Q44" s="244"/>
    </row>
    <row r="45" spans="2:17" ht="12.75" customHeight="1">
      <c r="B45" s="24"/>
      <c r="C45" s="24"/>
      <c r="D45" s="24"/>
      <c r="E45" s="118"/>
      <c r="F45" s="118"/>
      <c r="G45" s="118"/>
      <c r="H45" s="118"/>
      <c r="I45" s="118"/>
      <c r="J45" s="118"/>
      <c r="K45" s="118"/>
      <c r="L45" s="118"/>
      <c r="M45" s="118"/>
      <c r="N45" s="118"/>
      <c r="O45" s="118"/>
      <c r="P45" s="118"/>
      <c r="Q45" s="118"/>
    </row>
    <row r="46" spans="1:17" ht="12.75" customHeight="1">
      <c r="A46" s="119"/>
      <c r="B46" s="11"/>
      <c r="C46" s="11"/>
      <c r="D46" s="11"/>
      <c r="E46" s="11"/>
      <c r="F46" s="11"/>
      <c r="G46" s="11"/>
      <c r="H46" s="11"/>
      <c r="I46" s="11"/>
      <c r="J46" s="11"/>
      <c r="K46" s="11"/>
      <c r="L46" s="11"/>
      <c r="M46" s="11"/>
      <c r="N46" s="11"/>
      <c r="O46" s="11"/>
      <c r="P46" s="11"/>
      <c r="Q46" s="11"/>
    </row>
    <row r="47" spans="1:17" s="103" customFormat="1" ht="12.75" customHeight="1">
      <c r="A47" s="30" t="s">
        <v>24</v>
      </c>
      <c r="B47" s="32"/>
      <c r="C47" s="32"/>
      <c r="D47" s="32"/>
      <c r="E47" s="32"/>
      <c r="F47" s="32"/>
      <c r="G47" s="32"/>
      <c r="H47" s="32"/>
      <c r="I47" s="32"/>
      <c r="J47" s="32"/>
      <c r="K47" s="32"/>
      <c r="L47" s="32"/>
      <c r="M47" s="32"/>
      <c r="N47" s="32"/>
      <c r="O47" s="32"/>
      <c r="P47" s="32"/>
      <c r="Q47" s="32"/>
    </row>
    <row r="48" spans="1:17" s="103" customFormat="1" ht="6" customHeight="1" hidden="1">
      <c r="A48" s="32"/>
      <c r="B48" s="32"/>
      <c r="C48" s="32"/>
      <c r="D48" s="32"/>
      <c r="E48" s="32"/>
      <c r="F48" s="32"/>
      <c r="G48" s="32"/>
      <c r="H48" s="32"/>
      <c r="I48" s="32"/>
      <c r="J48" s="32"/>
      <c r="K48" s="32"/>
      <c r="L48" s="32"/>
      <c r="M48" s="32"/>
      <c r="N48" s="32"/>
      <c r="O48" s="32"/>
      <c r="P48" s="32"/>
      <c r="Q48" s="32"/>
    </row>
    <row r="49" spans="1:17" ht="12.75" customHeight="1" hidden="1">
      <c r="A49" s="15">
        <v>2</v>
      </c>
      <c r="B49" s="11"/>
      <c r="C49" s="11"/>
      <c r="D49" s="11"/>
      <c r="E49" s="12" t="s">
        <v>9</v>
      </c>
      <c r="F49" s="11"/>
      <c r="G49" s="3" t="s">
        <v>28</v>
      </c>
      <c r="Q49" s="217">
        <v>2017</v>
      </c>
    </row>
    <row r="50" spans="1:17" ht="12.75" customHeight="1" hidden="1">
      <c r="A50" s="16">
        <v>28</v>
      </c>
      <c r="B50" s="11"/>
      <c r="C50" s="11"/>
      <c r="D50" s="11"/>
      <c r="E50" s="13" t="s">
        <v>11</v>
      </c>
      <c r="F50" s="11"/>
      <c r="G50" s="3" t="s">
        <v>29</v>
      </c>
      <c r="Q50" s="217">
        <v>2018</v>
      </c>
    </row>
    <row r="51" spans="1:17" ht="12.75" customHeight="1" hidden="1">
      <c r="A51" s="16"/>
      <c r="B51" s="11"/>
      <c r="C51" s="11"/>
      <c r="D51" s="11"/>
      <c r="E51" s="14"/>
      <c r="F51" s="11"/>
      <c r="G51" s="2" t="s">
        <v>149</v>
      </c>
      <c r="Q51" s="217">
        <v>2019</v>
      </c>
    </row>
    <row r="52" spans="1:17" ht="12.75" customHeight="1" hidden="1">
      <c r="A52" s="120"/>
      <c r="B52" s="11"/>
      <c r="C52" s="11"/>
      <c r="D52" s="11"/>
      <c r="E52" s="11"/>
      <c r="F52" s="11"/>
      <c r="G52" s="11"/>
      <c r="H52" s="11"/>
      <c r="I52" s="11"/>
      <c r="J52" s="11"/>
      <c r="K52" s="11"/>
      <c r="L52" s="11"/>
      <c r="M52" s="11"/>
      <c r="N52" s="11"/>
      <c r="O52" s="11"/>
      <c r="P52" s="11"/>
      <c r="Q52" s="11"/>
    </row>
    <row r="53" spans="1:17" ht="8.25" customHeight="1" hidden="1">
      <c r="A53" s="11"/>
      <c r="B53" s="11"/>
      <c r="C53" s="11"/>
      <c r="D53" s="11"/>
      <c r="E53" s="11"/>
      <c r="F53" s="11"/>
      <c r="G53" s="11"/>
      <c r="H53" s="11"/>
      <c r="I53" s="11"/>
      <c r="J53" s="11"/>
      <c r="K53" s="11"/>
      <c r="L53" s="11"/>
      <c r="M53" s="11"/>
      <c r="N53" s="11"/>
      <c r="O53" s="11"/>
      <c r="P53" s="11"/>
      <c r="Q53" s="11"/>
    </row>
    <row r="54" ht="12.75" customHeight="1" hidden="1"/>
    <row r="55" spans="1:2" s="103" customFormat="1" ht="12.75" hidden="1">
      <c r="A55" s="2"/>
      <c r="B55" s="77" t="s">
        <v>49</v>
      </c>
    </row>
    <row r="56" spans="1:2" ht="12.75" hidden="1">
      <c r="A56" s="2">
        <v>1</v>
      </c>
      <c r="B56" s="205" t="s">
        <v>150</v>
      </c>
    </row>
    <row r="57" spans="1:2" ht="12.75" hidden="1">
      <c r="A57" s="2">
        <v>2</v>
      </c>
      <c r="B57" s="205" t="s">
        <v>151</v>
      </c>
    </row>
    <row r="58" spans="1:2" ht="12.75" hidden="1">
      <c r="A58" s="2">
        <v>3</v>
      </c>
      <c r="B58" s="78" t="s">
        <v>68</v>
      </c>
    </row>
    <row r="59" spans="1:3" ht="12.75" hidden="1">
      <c r="A59" s="2">
        <v>4</v>
      </c>
      <c r="B59" s="205" t="s">
        <v>152</v>
      </c>
      <c r="C59" s="206"/>
    </row>
    <row r="60" spans="1:2" ht="12.75" hidden="1">
      <c r="A60" s="2">
        <v>5</v>
      </c>
      <c r="B60" s="78" t="s">
        <v>124</v>
      </c>
    </row>
    <row r="61" spans="1:2" ht="12.75" hidden="1">
      <c r="A61" s="2">
        <v>6</v>
      </c>
      <c r="B61" s="78" t="s">
        <v>61</v>
      </c>
    </row>
    <row r="62" spans="1:2" ht="12.75" hidden="1">
      <c r="A62" s="2">
        <v>7</v>
      </c>
      <c r="B62" s="78" t="s">
        <v>50</v>
      </c>
    </row>
    <row r="63" spans="1:3" ht="12.75" hidden="1">
      <c r="A63" s="2">
        <v>8</v>
      </c>
      <c r="B63" s="78" t="s">
        <v>142</v>
      </c>
      <c r="C63" s="218"/>
    </row>
    <row r="64" spans="1:2" ht="12.75" hidden="1">
      <c r="A64" s="2">
        <v>9</v>
      </c>
      <c r="B64" s="78" t="s">
        <v>125</v>
      </c>
    </row>
    <row r="65" spans="1:2" ht="12.75" hidden="1">
      <c r="A65" s="2">
        <v>10</v>
      </c>
      <c r="B65" s="78" t="s">
        <v>126</v>
      </c>
    </row>
    <row r="66" spans="1:2" ht="12.75" hidden="1">
      <c r="A66" s="2">
        <v>11</v>
      </c>
      <c r="B66" s="78" t="s">
        <v>52</v>
      </c>
    </row>
    <row r="67" spans="1:2" ht="12.75" hidden="1">
      <c r="A67" s="2">
        <v>12</v>
      </c>
      <c r="B67" s="78" t="s">
        <v>127</v>
      </c>
    </row>
    <row r="68" spans="1:2" ht="12.75" hidden="1">
      <c r="A68" s="2">
        <v>13</v>
      </c>
      <c r="B68" s="78" t="s">
        <v>138</v>
      </c>
    </row>
    <row r="69" spans="1:2" ht="12.75" hidden="1">
      <c r="A69" s="2">
        <v>14</v>
      </c>
      <c r="B69" s="78" t="s">
        <v>128</v>
      </c>
    </row>
    <row r="70" spans="1:2" ht="12.75" hidden="1">
      <c r="A70" s="2">
        <v>15</v>
      </c>
      <c r="B70" s="78" t="s">
        <v>51</v>
      </c>
    </row>
    <row r="71" spans="1:2" ht="12.75" hidden="1">
      <c r="A71" s="2">
        <v>16</v>
      </c>
      <c r="B71" s="78" t="s">
        <v>129</v>
      </c>
    </row>
    <row r="72" spans="1:2" ht="12.75" hidden="1">
      <c r="A72" s="2">
        <v>17</v>
      </c>
      <c r="B72" s="78" t="s">
        <v>130</v>
      </c>
    </row>
    <row r="73" spans="1:2" ht="12.75" hidden="1">
      <c r="A73" s="2">
        <v>18</v>
      </c>
      <c r="B73" s="78" t="s">
        <v>131</v>
      </c>
    </row>
    <row r="74" spans="1:2" ht="12.75" hidden="1">
      <c r="A74" s="2">
        <v>19</v>
      </c>
      <c r="B74" s="78" t="s">
        <v>132</v>
      </c>
    </row>
    <row r="75" spans="1:2" ht="12.75" hidden="1">
      <c r="A75" s="2">
        <v>20</v>
      </c>
      <c r="B75" s="2" t="s">
        <v>60</v>
      </c>
    </row>
    <row r="76" spans="1:2" ht="12.75" hidden="1">
      <c r="A76" s="2">
        <v>21</v>
      </c>
      <c r="B76" s="78" t="s">
        <v>133</v>
      </c>
    </row>
    <row r="77" spans="1:2" ht="12.75" hidden="1">
      <c r="A77" s="2">
        <v>22</v>
      </c>
      <c r="B77" s="78" t="s">
        <v>134</v>
      </c>
    </row>
    <row r="78" spans="1:2" ht="12.75" hidden="1">
      <c r="A78" s="2">
        <v>23</v>
      </c>
      <c r="B78" s="168" t="s">
        <v>34</v>
      </c>
    </row>
    <row r="79" spans="1:2" ht="12.75" hidden="1">
      <c r="A79" s="2">
        <v>24</v>
      </c>
      <c r="B79" s="78" t="s">
        <v>53</v>
      </c>
    </row>
    <row r="80" spans="1:2" ht="12.75" hidden="1">
      <c r="A80" s="205">
        <v>25</v>
      </c>
      <c r="B80" s="20"/>
    </row>
    <row r="81" spans="1:17" s="103" customFormat="1" ht="12.75" hidden="1">
      <c r="A81" s="89"/>
      <c r="B81" s="90"/>
      <c r="C81" s="121"/>
      <c r="D81" s="121"/>
      <c r="E81" s="121"/>
      <c r="F81" s="121"/>
      <c r="G81" s="121"/>
      <c r="H81" s="121"/>
      <c r="I81" s="121"/>
      <c r="J81" s="121"/>
      <c r="K81" s="121"/>
      <c r="L81" s="121"/>
      <c r="M81" s="121"/>
      <c r="N81" s="121"/>
      <c r="O81" s="121"/>
      <c r="P81" s="121"/>
      <c r="Q81" s="121"/>
    </row>
    <row r="82" spans="1:2" ht="12.75">
      <c r="A82" s="6"/>
      <c r="B82" s="2"/>
    </row>
    <row r="83" spans="1:2" ht="12.75">
      <c r="A83" s="6"/>
      <c r="B83" s="2"/>
    </row>
    <row r="84" spans="1:2" ht="12.75">
      <c r="A84" s="6"/>
      <c r="B84" s="2"/>
    </row>
    <row r="85" spans="1:2" ht="12.75">
      <c r="A85" s="6"/>
      <c r="B85" s="2"/>
    </row>
    <row r="86" spans="1:2" ht="12.75">
      <c r="A86" s="6"/>
      <c r="B86" s="2"/>
    </row>
    <row r="87" spans="1:2" ht="12.75">
      <c r="A87" s="6"/>
      <c r="B87" s="2"/>
    </row>
    <row r="88" spans="1:2" ht="12.75">
      <c r="A88" s="6"/>
      <c r="B88" s="2"/>
    </row>
    <row r="89" spans="1:2" ht="12.75">
      <c r="A89" s="6"/>
      <c r="B89" s="2"/>
    </row>
    <row r="90" spans="1:2" ht="12.75">
      <c r="A90" s="6"/>
      <c r="B90" s="2"/>
    </row>
    <row r="91" spans="1:2" ht="12.75">
      <c r="A91" s="6"/>
      <c r="B91" s="2"/>
    </row>
    <row r="92" spans="1:2" ht="12.75">
      <c r="A92" s="6"/>
      <c r="B92" s="2"/>
    </row>
    <row r="93" spans="1:2" ht="12.75">
      <c r="A93" s="6"/>
      <c r="B93" s="2"/>
    </row>
    <row r="94" spans="1:2" ht="12.75">
      <c r="A94" s="6"/>
      <c r="B94" s="2"/>
    </row>
    <row r="95" spans="1:2" ht="12.75">
      <c r="A95" s="6"/>
      <c r="B95" s="2"/>
    </row>
    <row r="96" spans="1:2" s="103" customFormat="1" ht="12.75">
      <c r="A96" s="6"/>
      <c r="B96" s="77"/>
    </row>
    <row r="97" spans="1:2" ht="12.75">
      <c r="A97" s="6"/>
      <c r="B97" s="2"/>
    </row>
    <row r="98" spans="1:2" ht="12.75">
      <c r="A98" s="6"/>
      <c r="B98" s="2"/>
    </row>
    <row r="99" spans="1:2" ht="12.75">
      <c r="A99" s="6"/>
      <c r="B99" s="2"/>
    </row>
    <row r="100" spans="1:2" ht="12.75">
      <c r="A100" s="6"/>
      <c r="B100" s="2"/>
    </row>
    <row r="101" spans="1:2" ht="12.75">
      <c r="A101" s="6"/>
      <c r="B101" s="2"/>
    </row>
    <row r="102" spans="1:2" ht="12.75">
      <c r="A102" s="6"/>
      <c r="B102" s="2"/>
    </row>
    <row r="103" spans="1:2" ht="12.75">
      <c r="A103" s="6"/>
      <c r="B103" s="2"/>
    </row>
    <row r="104" spans="1:2" ht="12.75">
      <c r="A104" s="6"/>
      <c r="B104" s="2"/>
    </row>
    <row r="105" spans="1:2" ht="12.75">
      <c r="A105" s="6"/>
      <c r="B105" s="2"/>
    </row>
    <row r="106" spans="1:2" ht="12.75">
      <c r="A106" s="6"/>
      <c r="B106" s="2"/>
    </row>
    <row r="107" spans="1:2" ht="12.75">
      <c r="A107" s="6"/>
      <c r="B107" s="2"/>
    </row>
    <row r="108" spans="1:2" s="103" customFormat="1" ht="12.75">
      <c r="A108" s="6"/>
      <c r="B108" s="77"/>
    </row>
    <row r="109" spans="1:2" ht="12.75">
      <c r="A109" s="6"/>
      <c r="B109" s="2"/>
    </row>
    <row r="110" spans="1:2" ht="12.75">
      <c r="A110" s="6"/>
      <c r="B110" s="122"/>
    </row>
    <row r="111" spans="1:2" s="103" customFormat="1" ht="12.75">
      <c r="A111" s="6"/>
      <c r="B111" s="77"/>
    </row>
    <row r="112" spans="1:2" ht="12.75">
      <c r="A112" s="6"/>
      <c r="B112" s="2"/>
    </row>
    <row r="113" spans="1:2" ht="12.75">
      <c r="A113" s="6"/>
      <c r="B113" s="2"/>
    </row>
    <row r="114" spans="1:2" ht="12.75">
      <c r="A114" s="6"/>
      <c r="B114" s="2"/>
    </row>
    <row r="115" spans="1:2" ht="12.75">
      <c r="A115" s="6"/>
      <c r="B115" s="2"/>
    </row>
    <row r="116" spans="1:2" ht="12.75">
      <c r="A116" s="6"/>
      <c r="B116" s="2"/>
    </row>
    <row r="117" spans="1:2" ht="12.75">
      <c r="A117" s="6"/>
      <c r="B117" s="2"/>
    </row>
    <row r="118" spans="1:2" ht="12.75">
      <c r="A118" s="6"/>
      <c r="B118" s="2"/>
    </row>
    <row r="119" spans="1:2" ht="12.75">
      <c r="A119" s="6"/>
      <c r="B119" s="2"/>
    </row>
    <row r="120" spans="1:2" ht="12.75">
      <c r="A120" s="6"/>
      <c r="B120" s="2"/>
    </row>
    <row r="121" spans="1:2" ht="12.75">
      <c r="A121" s="6"/>
      <c r="B121" s="2"/>
    </row>
  </sheetData>
  <sheetProtection password="C4A1" sheet="1"/>
  <mergeCells count="7">
    <mergeCell ref="A44:Q44"/>
    <mergeCell ref="F42:Q42"/>
    <mergeCell ref="F41:Q41"/>
    <mergeCell ref="C3:H3"/>
    <mergeCell ref="B41:E41"/>
    <mergeCell ref="B42:E42"/>
    <mergeCell ref="G6:K6"/>
  </mergeCells>
  <dataValidations count="4">
    <dataValidation type="list" allowBlank="1" showInputMessage="1" showErrorMessage="1" sqref="C6">
      <formula1>$G$49:$G$52</formula1>
    </dataValidation>
    <dataValidation type="list" allowBlank="1" showInputMessage="1" showErrorMessage="1" sqref="C4">
      <formula1>$Q$49:$Q$52</formula1>
    </dataValidation>
    <dataValidation type="list" allowBlank="1" showInputMessage="1" showErrorMessage="1" sqref="C3">
      <formula1>$B$56:$B$79</formula1>
    </dataValidation>
    <dataValidation type="decimal" allowBlank="1" showErrorMessage="1" errorTitle="Non-numeric value entered." error="Only numeric entries are acceptable. Try again." sqref="E12:P28 E30:P35 E39:P39">
      <formula1>-10000000000</formula1>
      <formula2>10000000000</formula2>
    </dataValidation>
  </dataValidations>
  <printOptions horizontalCentered="1"/>
  <pageMargins left="0.5" right="0.5" top="0.51" bottom="0.5" header="0" footer="0"/>
  <pageSetup fitToHeight="1" fitToWidth="1" horizontalDpi="600" verticalDpi="600" orientation="landscape" scale="48" r:id="rId1"/>
  <headerFooter alignWithMargins="0">
    <oddFooter>&amp;L&amp;A&amp;CAdministrative Expenses&amp;R&amp;D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S149"/>
  <sheetViews>
    <sheetView zoomScale="80" zoomScaleNormal="80" zoomScalePageLayoutView="0" workbookViewId="0" topLeftCell="A1">
      <selection activeCell="B18" sqref="B18"/>
    </sheetView>
  </sheetViews>
  <sheetFormatPr defaultColWidth="9.33203125" defaultRowHeight="12.75"/>
  <cols>
    <col min="1" max="1" width="4.66015625" style="0" customWidth="1"/>
    <col min="2" max="2" width="22.5" style="0" customWidth="1"/>
    <col min="3" max="3" width="23.5" style="0" customWidth="1"/>
    <col min="4" max="4" width="9.83203125" style="0" customWidth="1"/>
    <col min="5" max="17" width="17.83203125" style="0" customWidth="1"/>
    <col min="18" max="18" width="4.66015625" style="0" customWidth="1"/>
    <col min="19" max="22" width="12" style="0" customWidth="1"/>
    <col min="23" max="23" width="13.83203125" style="0" customWidth="1"/>
  </cols>
  <sheetData>
    <row r="1" spans="1:17" ht="12.75" customHeight="1">
      <c r="A1" s="9"/>
      <c r="B1" s="9"/>
      <c r="C1" s="9"/>
      <c r="D1" s="57" t="s">
        <v>27</v>
      </c>
      <c r="E1" s="57"/>
      <c r="F1" s="57"/>
      <c r="G1" s="57"/>
      <c r="H1" s="57"/>
      <c r="I1" s="57"/>
      <c r="J1" s="57"/>
      <c r="K1" s="57"/>
      <c r="L1" s="57"/>
      <c r="M1" s="57"/>
      <c r="N1" s="57"/>
      <c r="O1" s="57"/>
      <c r="P1" s="57"/>
      <c r="Q1" s="57"/>
    </row>
    <row r="2" spans="1:17" ht="12.75" customHeight="1">
      <c r="A2" s="9"/>
      <c r="B2" s="9"/>
      <c r="C2" s="9"/>
      <c r="D2" s="57"/>
      <c r="E2" s="57"/>
      <c r="F2" s="57"/>
      <c r="G2" s="57"/>
      <c r="H2" s="57"/>
      <c r="I2" s="57"/>
      <c r="J2" s="57"/>
      <c r="K2" s="57"/>
      <c r="L2" s="57"/>
      <c r="M2" s="57"/>
      <c r="N2" s="57"/>
      <c r="O2" s="57"/>
      <c r="P2" s="57"/>
      <c r="Q2" s="57"/>
    </row>
    <row r="3" spans="1:17" ht="12.75" customHeight="1">
      <c r="A3" s="8"/>
      <c r="B3" s="10" t="s">
        <v>83</v>
      </c>
      <c r="C3" s="254" t="str">
        <f>+'Part 1'!C3:F3</f>
        <v>             ----------------------------------------&gt;            </v>
      </c>
      <c r="D3" s="254"/>
      <c r="E3" s="254"/>
      <c r="F3" s="254"/>
      <c r="G3" s="254"/>
      <c r="H3" s="254"/>
      <c r="I3" s="172"/>
      <c r="J3" s="172"/>
      <c r="K3" s="172"/>
      <c r="L3" s="172"/>
      <c r="M3" s="172"/>
      <c r="N3" s="172"/>
      <c r="O3" s="172"/>
      <c r="P3" s="172"/>
      <c r="Q3" s="172"/>
    </row>
    <row r="4" spans="1:17" ht="12.75" customHeight="1">
      <c r="A4" s="8"/>
      <c r="B4" s="10" t="s">
        <v>5</v>
      </c>
      <c r="C4" s="166">
        <f>+'Part 1'!C4</f>
        <v>2017</v>
      </c>
      <c r="D4" s="169"/>
      <c r="E4" s="170" t="s">
        <v>26</v>
      </c>
      <c r="F4" s="68" t="str">
        <f>+'Part 1'!E4</f>
        <v>All</v>
      </c>
      <c r="G4" s="31"/>
      <c r="H4" s="62"/>
      <c r="I4" s="62"/>
      <c r="J4" s="62"/>
      <c r="K4" s="62"/>
      <c r="L4" s="62"/>
      <c r="M4" s="62"/>
      <c r="N4" s="62"/>
      <c r="O4" s="62"/>
      <c r="P4" s="62"/>
      <c r="Q4" s="61"/>
    </row>
    <row r="5" spans="1:17" ht="12.75" customHeight="1">
      <c r="A5" s="8"/>
      <c r="B5" s="10" t="s">
        <v>6</v>
      </c>
      <c r="C5" s="65">
        <f>+'Part 1'!C5</f>
        <v>0</v>
      </c>
      <c r="D5" s="169"/>
      <c r="E5" s="171" t="s">
        <v>25</v>
      </c>
      <c r="F5" s="68" t="str">
        <f>+'Part 1'!E5</f>
        <v>All</v>
      </c>
      <c r="G5" s="98"/>
      <c r="H5" s="94"/>
      <c r="I5" s="94"/>
      <c r="J5" s="94"/>
      <c r="K5" s="94"/>
      <c r="L5" s="94"/>
      <c r="M5" s="94"/>
      <c r="N5" s="94"/>
      <c r="O5" s="94"/>
      <c r="P5" s="94"/>
      <c r="Q5" s="94"/>
    </row>
    <row r="6" spans="1:17" ht="12.75" customHeight="1">
      <c r="A6" s="8"/>
      <c r="B6" s="10" t="s">
        <v>7</v>
      </c>
      <c r="C6" s="64">
        <f>+'Part 1'!C6</f>
        <v>0</v>
      </c>
      <c r="D6" s="253" t="s">
        <v>71</v>
      </c>
      <c r="E6" s="253"/>
      <c r="F6" s="65">
        <f>+'Part 1'!E6</f>
        <v>0</v>
      </c>
      <c r="G6" s="94"/>
      <c r="H6" s="94"/>
      <c r="I6" s="94"/>
      <c r="J6" s="94"/>
      <c r="K6" s="94"/>
      <c r="L6" s="94"/>
      <c r="M6" s="94"/>
      <c r="N6" s="94"/>
      <c r="O6" s="94"/>
      <c r="P6" s="94"/>
      <c r="Q6" s="94"/>
    </row>
    <row r="7" spans="1:16" ht="12.75" customHeight="1">
      <c r="A7" s="8"/>
      <c r="B7" s="1"/>
      <c r="C7" s="1"/>
      <c r="D7" s="1"/>
      <c r="E7" s="18"/>
      <c r="F7" s="18"/>
      <c r="G7" s="18"/>
      <c r="H7" s="19"/>
      <c r="I7" s="19"/>
      <c r="J7" s="19"/>
      <c r="K7" s="19"/>
      <c r="L7" s="19"/>
      <c r="M7" s="19"/>
      <c r="N7" s="19"/>
      <c r="O7" s="19"/>
      <c r="P7" s="19"/>
    </row>
    <row r="8" spans="1:17" ht="12.75" customHeight="1">
      <c r="A8" s="25"/>
      <c r="B8" s="158" t="s">
        <v>76</v>
      </c>
      <c r="C8" s="157" t="s">
        <v>91</v>
      </c>
      <c r="D8" s="99"/>
      <c r="E8" s="99"/>
      <c r="F8" s="52"/>
      <c r="G8" s="131"/>
      <c r="H8" s="52"/>
      <c r="I8" s="52"/>
      <c r="J8" s="52"/>
      <c r="K8" s="52"/>
      <c r="L8" s="52"/>
      <c r="M8" s="52"/>
      <c r="N8" s="52"/>
      <c r="O8" s="52"/>
      <c r="P8" s="52"/>
      <c r="Q8" s="26"/>
    </row>
    <row r="9" spans="1:17" ht="12.75" customHeight="1">
      <c r="A9" s="25"/>
      <c r="B9" s="8"/>
      <c r="C9" s="8"/>
      <c r="D9" s="8"/>
      <c r="E9" s="9"/>
      <c r="F9" s="9"/>
      <c r="G9" s="9"/>
      <c r="H9" s="21"/>
      <c r="I9" s="21"/>
      <c r="J9" s="21"/>
      <c r="K9" s="21"/>
      <c r="L9" s="21"/>
      <c r="M9" s="21"/>
      <c r="N9" s="21"/>
      <c r="O9" s="21"/>
      <c r="P9" s="21"/>
      <c r="Q9" s="26"/>
    </row>
    <row r="10" spans="3:17" ht="12.75" customHeight="1">
      <c r="C10" s="190"/>
      <c r="D10" s="191" t="s">
        <v>0</v>
      </c>
      <c r="E10" s="208" t="str">
        <f>+'Part 1'!E10</f>
        <v>Sep-16</v>
      </c>
      <c r="F10" s="207" t="str">
        <f>+'Part 1'!F10</f>
        <v>Oct-16</v>
      </c>
      <c r="G10" s="207" t="str">
        <f>+'Part 1'!G10</f>
        <v>Nov-16</v>
      </c>
      <c r="H10" s="207" t="str">
        <f>+'Part 1'!H10</f>
        <v>Dec-16</v>
      </c>
      <c r="I10" s="207" t="str">
        <f>+'Part 1'!I10</f>
        <v>Jan-17</v>
      </c>
      <c r="J10" s="208" t="str">
        <f>+'Part 1'!J10</f>
        <v>Feb-17</v>
      </c>
      <c r="K10" s="207" t="str">
        <f>+'Part 1'!K10</f>
        <v>Mar-17</v>
      </c>
      <c r="L10" s="207" t="str">
        <f>+'Part 1'!L10</f>
        <v>Apr-17</v>
      </c>
      <c r="M10" s="207" t="str">
        <f>+'Part 1'!M10</f>
        <v>May-17</v>
      </c>
      <c r="N10" s="207" t="str">
        <f>+'Part 1'!N10</f>
        <v>Jun-17</v>
      </c>
      <c r="O10" s="208" t="str">
        <f>+'Part 1'!O10</f>
        <v>Jul-17</v>
      </c>
      <c r="P10" s="207" t="str">
        <f>+'Part 1'!P10</f>
        <v>Aug-17</v>
      </c>
      <c r="Q10" s="63" t="s">
        <v>1</v>
      </c>
    </row>
    <row r="11" spans="1:17" ht="12.75" customHeight="1">
      <c r="A11" s="67" t="s">
        <v>31</v>
      </c>
      <c r="C11" s="27"/>
      <c r="D11" s="27"/>
      <c r="E11" s="58"/>
      <c r="F11" s="59"/>
      <c r="G11" s="60"/>
      <c r="H11" s="60"/>
      <c r="I11" s="60"/>
      <c r="J11" s="60"/>
      <c r="K11" s="60"/>
      <c r="L11" s="60"/>
      <c r="M11" s="60"/>
      <c r="N11" s="60"/>
      <c r="O11" s="60"/>
      <c r="P11" s="59"/>
      <c r="Q11" s="63"/>
    </row>
    <row r="12" spans="1:17" ht="12.75" customHeight="1">
      <c r="A12" s="4">
        <v>1</v>
      </c>
      <c r="B12" s="132" t="s">
        <v>92</v>
      </c>
      <c r="C12" s="73"/>
      <c r="D12" s="73"/>
      <c r="E12" s="75">
        <f>'Part 1'!E36</f>
        <v>0</v>
      </c>
      <c r="F12" s="75">
        <f>'Part 1'!F36</f>
        <v>0</v>
      </c>
      <c r="G12" s="75">
        <f>'Part 1'!G36</f>
        <v>0</v>
      </c>
      <c r="H12" s="75">
        <f>'Part 1'!H36</f>
        <v>0</v>
      </c>
      <c r="I12" s="75">
        <f>'Part 1'!I36</f>
        <v>0</v>
      </c>
      <c r="J12" s="75">
        <f>'Part 1'!J36</f>
        <v>0</v>
      </c>
      <c r="K12" s="75">
        <f>'Part 1'!K36</f>
        <v>0</v>
      </c>
      <c r="L12" s="75">
        <f>'Part 1'!L36</f>
        <v>0</v>
      </c>
      <c r="M12" s="75">
        <f>'Part 1'!M36</f>
        <v>0</v>
      </c>
      <c r="N12" s="75">
        <f>'Part 1'!N36</f>
        <v>0</v>
      </c>
      <c r="O12" s="75">
        <f>'Part 1'!O36</f>
        <v>0</v>
      </c>
      <c r="P12" s="75">
        <f>'Part 1'!P36</f>
        <v>0</v>
      </c>
      <c r="Q12" s="75">
        <f>'Part 1'!Q36</f>
        <v>0</v>
      </c>
    </row>
    <row r="13" spans="1:17" ht="12.75">
      <c r="A13" s="188">
        <v>2</v>
      </c>
      <c r="B13" s="192" t="s">
        <v>135</v>
      </c>
      <c r="C13" s="73"/>
      <c r="D13" s="73"/>
      <c r="E13" s="84">
        <f>E51</f>
        <v>0</v>
      </c>
      <c r="F13" s="84">
        <f>F51</f>
        <v>0</v>
      </c>
      <c r="G13" s="84">
        <f>G51</f>
        <v>0</v>
      </c>
      <c r="H13" s="84">
        <f>H51</f>
        <v>0</v>
      </c>
      <c r="I13" s="84">
        <f>I51</f>
        <v>0</v>
      </c>
      <c r="J13" s="84">
        <f aca="true" t="shared" si="0" ref="J13:P13">J51</f>
        <v>0</v>
      </c>
      <c r="K13" s="84">
        <f t="shared" si="0"/>
        <v>0</v>
      </c>
      <c r="L13" s="84">
        <f t="shared" si="0"/>
        <v>0</v>
      </c>
      <c r="M13" s="84">
        <f t="shared" si="0"/>
        <v>0</v>
      </c>
      <c r="N13" s="84">
        <f t="shared" si="0"/>
        <v>0</v>
      </c>
      <c r="O13" s="84">
        <f t="shared" si="0"/>
        <v>0</v>
      </c>
      <c r="P13" s="84">
        <f t="shared" si="0"/>
        <v>0</v>
      </c>
      <c r="Q13" s="75">
        <f>SUM(E13:P13)</f>
        <v>0</v>
      </c>
    </row>
    <row r="14" spans="1:17" ht="13.5" thickBot="1">
      <c r="A14" s="188">
        <v>3</v>
      </c>
      <c r="B14" s="193" t="s">
        <v>136</v>
      </c>
      <c r="C14" s="73"/>
      <c r="D14" s="73"/>
      <c r="E14" s="139">
        <f>IF(E13&gt;0,E12/E13,0)</f>
        <v>0</v>
      </c>
      <c r="F14" s="139">
        <f>IF(F13&gt;0,F12/F13,0)</f>
        <v>0</v>
      </c>
      <c r="G14" s="139">
        <f>IF(G13&gt;0,G12/G13,0)</f>
        <v>0</v>
      </c>
      <c r="H14" s="139">
        <f>IF(H13&gt;0,H12/H13,0)</f>
        <v>0</v>
      </c>
      <c r="I14" s="139">
        <f>IF(I13&gt;0,I12/I13,0)</f>
        <v>0</v>
      </c>
      <c r="J14" s="139">
        <f aca="true" t="shared" si="1" ref="J14:P14">IF(J13&gt;0,J12/J13,0)</f>
        <v>0</v>
      </c>
      <c r="K14" s="139">
        <f t="shared" si="1"/>
        <v>0</v>
      </c>
      <c r="L14" s="139">
        <f t="shared" si="1"/>
        <v>0</v>
      </c>
      <c r="M14" s="139">
        <f t="shared" si="1"/>
        <v>0</v>
      </c>
      <c r="N14" s="139">
        <f t="shared" si="1"/>
        <v>0</v>
      </c>
      <c r="O14" s="139">
        <f t="shared" si="1"/>
        <v>0</v>
      </c>
      <c r="P14" s="139">
        <f t="shared" si="1"/>
        <v>0</v>
      </c>
      <c r="Q14" s="139">
        <f>IF(Q13&gt;0,Q12/Q13,0)</f>
        <v>0</v>
      </c>
    </row>
    <row r="15" spans="1:19" ht="12.75" customHeight="1" thickTop="1">
      <c r="A15" s="188"/>
      <c r="B15" s="78"/>
      <c r="C15" s="73"/>
      <c r="D15" s="73"/>
      <c r="E15" s="2"/>
      <c r="F15" s="2"/>
      <c r="G15" s="2"/>
      <c r="H15" s="2"/>
      <c r="I15" s="2"/>
      <c r="J15" s="2"/>
      <c r="K15" s="2"/>
      <c r="L15" s="2"/>
      <c r="M15" s="2"/>
      <c r="N15" s="2"/>
      <c r="O15" s="2"/>
      <c r="P15" s="2"/>
      <c r="Q15" s="2"/>
      <c r="S15" s="220"/>
    </row>
    <row r="16" spans="1:17" ht="12.75">
      <c r="A16" s="194" t="s">
        <v>137</v>
      </c>
      <c r="B16" s="73"/>
      <c r="C16" s="73"/>
      <c r="D16" s="73"/>
      <c r="E16" s="87"/>
      <c r="F16" s="88"/>
      <c r="G16" s="88"/>
      <c r="H16" s="88"/>
      <c r="I16" s="88"/>
      <c r="J16" s="88"/>
      <c r="K16" s="88"/>
      <c r="L16" s="88"/>
      <c r="M16" s="88"/>
      <c r="N16" s="88"/>
      <c r="O16" s="88"/>
      <c r="P16" s="88"/>
      <c r="Q16" s="88"/>
    </row>
    <row r="17" spans="1:17" ht="15">
      <c r="A17" s="4"/>
      <c r="B17" s="76" t="s">
        <v>63</v>
      </c>
      <c r="C17" s="76"/>
      <c r="E17" s="79"/>
      <c r="F17" s="80"/>
      <c r="G17" s="80"/>
      <c r="H17" s="80"/>
      <c r="I17" s="80"/>
      <c r="J17" s="80"/>
      <c r="K17" s="80"/>
      <c r="L17" s="80"/>
      <c r="M17" s="80"/>
      <c r="N17" s="80"/>
      <c r="O17" s="80"/>
      <c r="P17" s="80"/>
      <c r="Q17" s="63"/>
    </row>
    <row r="18" spans="1:18" ht="12.75">
      <c r="A18" s="4">
        <v>4</v>
      </c>
      <c r="B18" s="200"/>
      <c r="C18" s="200"/>
      <c r="D18" s="202"/>
      <c r="E18" s="196"/>
      <c r="F18" s="196"/>
      <c r="G18" s="196"/>
      <c r="H18" s="133"/>
      <c r="I18" s="133"/>
      <c r="J18" s="133"/>
      <c r="K18" s="133"/>
      <c r="L18" s="133"/>
      <c r="M18" s="133"/>
      <c r="N18" s="133"/>
      <c r="O18" s="133"/>
      <c r="P18" s="133"/>
      <c r="Q18" s="81">
        <f aca="true" t="shared" si="2" ref="Q18:Q36">SUM(E18:P18)</f>
        <v>0</v>
      </c>
      <c r="R18" s="71"/>
    </row>
    <row r="19" spans="1:18" ht="12.75">
      <c r="A19" s="4">
        <v>5</v>
      </c>
      <c r="B19" s="200"/>
      <c r="C19" s="200"/>
      <c r="D19" s="202"/>
      <c r="E19" s="195"/>
      <c r="F19" s="195"/>
      <c r="G19" s="195"/>
      <c r="H19" s="134"/>
      <c r="I19" s="134"/>
      <c r="J19" s="134"/>
      <c r="K19" s="134"/>
      <c r="L19" s="134"/>
      <c r="M19" s="134"/>
      <c r="N19" s="134"/>
      <c r="O19" s="134"/>
      <c r="P19" s="134"/>
      <c r="Q19" s="69">
        <f t="shared" si="2"/>
        <v>0</v>
      </c>
      <c r="R19" s="71"/>
    </row>
    <row r="20" spans="1:18" ht="12.75">
      <c r="A20" s="54">
        <v>6</v>
      </c>
      <c r="B20" s="201"/>
      <c r="C20" s="201"/>
      <c r="D20" s="203"/>
      <c r="E20" s="197"/>
      <c r="F20" s="197"/>
      <c r="G20" s="197"/>
      <c r="H20" s="135"/>
      <c r="I20" s="135"/>
      <c r="J20" s="135"/>
      <c r="K20" s="135"/>
      <c r="L20" s="135"/>
      <c r="M20" s="135"/>
      <c r="N20" s="135"/>
      <c r="O20" s="135"/>
      <c r="P20" s="135"/>
      <c r="Q20" s="70">
        <f t="shared" si="2"/>
        <v>0</v>
      </c>
      <c r="R20" s="71"/>
    </row>
    <row r="21" spans="1:18" ht="12.75">
      <c r="A21" s="4">
        <v>7</v>
      </c>
      <c r="B21" s="200"/>
      <c r="C21" s="200"/>
      <c r="D21" s="202"/>
      <c r="E21" s="195"/>
      <c r="F21" s="195"/>
      <c r="G21" s="195"/>
      <c r="H21" s="134"/>
      <c r="I21" s="134"/>
      <c r="J21" s="134"/>
      <c r="K21" s="134"/>
      <c r="L21" s="134"/>
      <c r="M21" s="134"/>
      <c r="N21" s="134"/>
      <c r="O21" s="134"/>
      <c r="P21" s="134"/>
      <c r="Q21" s="69">
        <f t="shared" si="2"/>
        <v>0</v>
      </c>
      <c r="R21" s="71"/>
    </row>
    <row r="22" spans="1:18" ht="12.75">
      <c r="A22" s="4">
        <v>8</v>
      </c>
      <c r="B22" s="200"/>
      <c r="C22" s="200"/>
      <c r="D22" s="202"/>
      <c r="E22" s="195"/>
      <c r="F22" s="195"/>
      <c r="G22" s="195"/>
      <c r="H22" s="134"/>
      <c r="I22" s="134"/>
      <c r="J22" s="134"/>
      <c r="K22" s="134"/>
      <c r="L22" s="134"/>
      <c r="M22" s="134"/>
      <c r="N22" s="134"/>
      <c r="O22" s="134"/>
      <c r="P22" s="134"/>
      <c r="Q22" s="69">
        <f t="shared" si="2"/>
        <v>0</v>
      </c>
      <c r="R22" s="71"/>
    </row>
    <row r="23" spans="1:18" ht="12.75">
      <c r="A23" s="54">
        <v>9</v>
      </c>
      <c r="B23" s="201"/>
      <c r="C23" s="201"/>
      <c r="D23" s="203"/>
      <c r="E23" s="197"/>
      <c r="F23" s="197"/>
      <c r="G23" s="197"/>
      <c r="H23" s="135"/>
      <c r="I23" s="135"/>
      <c r="J23" s="135"/>
      <c r="K23" s="135"/>
      <c r="L23" s="135"/>
      <c r="M23" s="135"/>
      <c r="N23" s="135"/>
      <c r="O23" s="135"/>
      <c r="P23" s="135"/>
      <c r="Q23" s="70">
        <f t="shared" si="2"/>
        <v>0</v>
      </c>
      <c r="R23" s="71"/>
    </row>
    <row r="24" spans="1:18" ht="12.75">
      <c r="A24" s="4">
        <v>10</v>
      </c>
      <c r="B24" s="200"/>
      <c r="C24" s="200"/>
      <c r="D24" s="202"/>
      <c r="E24" s="195"/>
      <c r="F24" s="195"/>
      <c r="G24" s="195"/>
      <c r="H24" s="134"/>
      <c r="I24" s="134"/>
      <c r="J24" s="134"/>
      <c r="K24" s="134"/>
      <c r="L24" s="134"/>
      <c r="M24" s="134"/>
      <c r="N24" s="134"/>
      <c r="O24" s="134"/>
      <c r="P24" s="134"/>
      <c r="Q24" s="69">
        <f t="shared" si="2"/>
        <v>0</v>
      </c>
      <c r="R24" s="71"/>
    </row>
    <row r="25" spans="1:18" ht="12.75">
      <c r="A25" s="4">
        <v>11</v>
      </c>
      <c r="B25" s="200"/>
      <c r="C25" s="200"/>
      <c r="D25" s="202"/>
      <c r="E25" s="195"/>
      <c r="F25" s="195"/>
      <c r="G25" s="195"/>
      <c r="H25" s="134"/>
      <c r="I25" s="134"/>
      <c r="J25" s="134"/>
      <c r="K25" s="134"/>
      <c r="L25" s="134"/>
      <c r="M25" s="134"/>
      <c r="N25" s="134"/>
      <c r="O25" s="134"/>
      <c r="P25" s="134"/>
      <c r="Q25" s="69">
        <f>SUM(E25:P25)</f>
        <v>0</v>
      </c>
      <c r="R25" s="71"/>
    </row>
    <row r="26" spans="1:18" ht="12.75">
      <c r="A26" s="54">
        <v>12</v>
      </c>
      <c r="B26" s="201"/>
      <c r="C26" s="201"/>
      <c r="D26" s="203"/>
      <c r="E26" s="197"/>
      <c r="F26" s="197"/>
      <c r="G26" s="197"/>
      <c r="H26" s="135"/>
      <c r="I26" s="135"/>
      <c r="J26" s="135"/>
      <c r="K26" s="135"/>
      <c r="L26" s="135"/>
      <c r="M26" s="135"/>
      <c r="N26" s="135"/>
      <c r="O26" s="135"/>
      <c r="P26" s="135"/>
      <c r="Q26" s="70">
        <f t="shared" si="2"/>
        <v>0</v>
      </c>
      <c r="R26" s="71"/>
    </row>
    <row r="27" spans="1:18" ht="12.75">
      <c r="A27" s="4">
        <v>13</v>
      </c>
      <c r="B27" s="200"/>
      <c r="C27" s="200"/>
      <c r="D27" s="202"/>
      <c r="E27" s="198"/>
      <c r="F27" s="198"/>
      <c r="G27" s="198"/>
      <c r="H27" s="136"/>
      <c r="I27" s="136"/>
      <c r="J27" s="136"/>
      <c r="K27" s="136"/>
      <c r="L27" s="136"/>
      <c r="M27" s="136"/>
      <c r="N27" s="136"/>
      <c r="O27" s="136"/>
      <c r="P27" s="136"/>
      <c r="Q27" s="69">
        <f t="shared" si="2"/>
        <v>0</v>
      </c>
      <c r="R27" s="71"/>
    </row>
    <row r="28" spans="1:18" ht="12.75">
      <c r="A28" s="4">
        <v>14</v>
      </c>
      <c r="B28" s="200"/>
      <c r="C28" s="200"/>
      <c r="D28" s="202"/>
      <c r="E28" s="198"/>
      <c r="F28" s="198"/>
      <c r="G28" s="198"/>
      <c r="H28" s="136"/>
      <c r="I28" s="136"/>
      <c r="J28" s="136"/>
      <c r="K28" s="136"/>
      <c r="L28" s="136"/>
      <c r="M28" s="136"/>
      <c r="N28" s="136"/>
      <c r="O28" s="136"/>
      <c r="P28" s="136"/>
      <c r="Q28" s="69">
        <f t="shared" si="2"/>
        <v>0</v>
      </c>
      <c r="R28" s="71"/>
    </row>
    <row r="29" spans="1:18" ht="12.75">
      <c r="A29" s="54">
        <v>15</v>
      </c>
      <c r="B29" s="201"/>
      <c r="C29" s="201"/>
      <c r="D29" s="203"/>
      <c r="E29" s="199"/>
      <c r="F29" s="199"/>
      <c r="G29" s="199"/>
      <c r="H29" s="137"/>
      <c r="I29" s="137"/>
      <c r="J29" s="137"/>
      <c r="K29" s="137"/>
      <c r="L29" s="137"/>
      <c r="M29" s="137"/>
      <c r="N29" s="137"/>
      <c r="O29" s="137"/>
      <c r="P29" s="137"/>
      <c r="Q29" s="70">
        <f t="shared" si="2"/>
        <v>0</v>
      </c>
      <c r="R29" s="71"/>
    </row>
    <row r="30" spans="1:18" ht="12.75">
      <c r="A30" s="4">
        <v>16</v>
      </c>
      <c r="B30" s="200"/>
      <c r="C30" s="200"/>
      <c r="D30" s="202"/>
      <c r="E30" s="198"/>
      <c r="F30" s="198"/>
      <c r="G30" s="198"/>
      <c r="H30" s="136"/>
      <c r="I30" s="136"/>
      <c r="J30" s="136"/>
      <c r="K30" s="136"/>
      <c r="L30" s="136"/>
      <c r="M30" s="136"/>
      <c r="N30" s="136"/>
      <c r="O30" s="136"/>
      <c r="P30" s="136"/>
      <c r="Q30" s="69">
        <f t="shared" si="2"/>
        <v>0</v>
      </c>
      <c r="R30" s="71"/>
    </row>
    <row r="31" spans="1:18" ht="12.75">
      <c r="A31" s="4">
        <v>17</v>
      </c>
      <c r="B31" s="200"/>
      <c r="C31" s="200"/>
      <c r="D31" s="202"/>
      <c r="E31" s="198"/>
      <c r="F31" s="198"/>
      <c r="G31" s="198"/>
      <c r="H31" s="136"/>
      <c r="I31" s="136"/>
      <c r="J31" s="136"/>
      <c r="K31" s="136"/>
      <c r="L31" s="136"/>
      <c r="M31" s="136"/>
      <c r="N31" s="136"/>
      <c r="O31" s="136"/>
      <c r="P31" s="136"/>
      <c r="Q31" s="69">
        <f t="shared" si="2"/>
        <v>0</v>
      </c>
      <c r="R31" s="71"/>
    </row>
    <row r="32" spans="1:18" ht="12.75">
      <c r="A32" s="54">
        <v>18</v>
      </c>
      <c r="B32" s="201"/>
      <c r="C32" s="201"/>
      <c r="D32" s="203"/>
      <c r="E32" s="199"/>
      <c r="F32" s="199"/>
      <c r="G32" s="199"/>
      <c r="H32" s="137"/>
      <c r="I32" s="137"/>
      <c r="J32" s="137"/>
      <c r="K32" s="137"/>
      <c r="L32" s="137"/>
      <c r="M32" s="137"/>
      <c r="N32" s="137"/>
      <c r="O32" s="137"/>
      <c r="P32" s="137"/>
      <c r="Q32" s="70">
        <f t="shared" si="2"/>
        <v>0</v>
      </c>
      <c r="R32" s="71"/>
    </row>
    <row r="33" spans="1:18" ht="12.75">
      <c r="A33" s="4">
        <v>19</v>
      </c>
      <c r="B33" s="200"/>
      <c r="C33" s="200"/>
      <c r="D33" s="202"/>
      <c r="E33" s="198"/>
      <c r="F33" s="198"/>
      <c r="G33" s="198"/>
      <c r="H33" s="136"/>
      <c r="I33" s="136"/>
      <c r="J33" s="136"/>
      <c r="K33" s="136"/>
      <c r="L33" s="136"/>
      <c r="M33" s="136"/>
      <c r="N33" s="136"/>
      <c r="O33" s="136"/>
      <c r="P33" s="136"/>
      <c r="Q33" s="69">
        <f t="shared" si="2"/>
        <v>0</v>
      </c>
      <c r="R33" s="71"/>
    </row>
    <row r="34" spans="1:18" ht="12.75">
      <c r="A34" s="4">
        <v>20</v>
      </c>
      <c r="B34" s="200"/>
      <c r="C34" s="200"/>
      <c r="D34" s="202"/>
      <c r="E34" s="198"/>
      <c r="F34" s="198"/>
      <c r="G34" s="198"/>
      <c r="H34" s="136"/>
      <c r="I34" s="136"/>
      <c r="J34" s="136"/>
      <c r="K34" s="136"/>
      <c r="L34" s="136"/>
      <c r="M34" s="136"/>
      <c r="N34" s="136"/>
      <c r="O34" s="136"/>
      <c r="P34" s="136"/>
      <c r="Q34" s="69">
        <f t="shared" si="2"/>
        <v>0</v>
      </c>
      <c r="R34" s="71"/>
    </row>
    <row r="35" spans="1:18" ht="12.75">
      <c r="A35" s="54">
        <v>21</v>
      </c>
      <c r="B35" s="201"/>
      <c r="C35" s="201"/>
      <c r="D35" s="203"/>
      <c r="E35" s="199"/>
      <c r="F35" s="199"/>
      <c r="G35" s="199"/>
      <c r="H35" s="137"/>
      <c r="I35" s="137"/>
      <c r="J35" s="137"/>
      <c r="K35" s="137"/>
      <c r="L35" s="137"/>
      <c r="M35" s="137"/>
      <c r="N35" s="137"/>
      <c r="O35" s="137"/>
      <c r="P35" s="137"/>
      <c r="Q35" s="70">
        <f t="shared" si="2"/>
        <v>0</v>
      </c>
      <c r="R35" s="71"/>
    </row>
    <row r="36" spans="1:18" ht="12.75">
      <c r="A36" s="4">
        <v>22</v>
      </c>
      <c r="B36" s="200"/>
      <c r="C36" s="200"/>
      <c r="D36" s="202"/>
      <c r="E36" s="198"/>
      <c r="F36" s="198"/>
      <c r="G36" s="198"/>
      <c r="H36" s="136"/>
      <c r="I36" s="136"/>
      <c r="J36" s="136"/>
      <c r="K36" s="136"/>
      <c r="L36" s="136"/>
      <c r="M36" s="136"/>
      <c r="N36" s="136"/>
      <c r="O36" s="136"/>
      <c r="P36" s="136"/>
      <c r="Q36" s="69">
        <f t="shared" si="2"/>
        <v>0</v>
      </c>
      <c r="R36" s="71"/>
    </row>
    <row r="37" spans="1:18" ht="12.75">
      <c r="A37" s="4">
        <v>23</v>
      </c>
      <c r="B37" s="200"/>
      <c r="C37" s="200"/>
      <c r="D37" s="202"/>
      <c r="E37" s="198"/>
      <c r="F37" s="198"/>
      <c r="G37" s="198"/>
      <c r="H37" s="136"/>
      <c r="I37" s="136"/>
      <c r="J37" s="136"/>
      <c r="K37" s="136"/>
      <c r="L37" s="136"/>
      <c r="M37" s="136"/>
      <c r="N37" s="136"/>
      <c r="O37" s="136"/>
      <c r="P37" s="136"/>
      <c r="Q37" s="69">
        <f aca="true" t="shared" si="3" ref="Q37:Q49">SUM(E37:P37)</f>
        <v>0</v>
      </c>
      <c r="R37" s="71"/>
    </row>
    <row r="38" spans="1:18" ht="12.75">
      <c r="A38" s="54">
        <v>24</v>
      </c>
      <c r="B38" s="201"/>
      <c r="C38" s="201"/>
      <c r="D38" s="203"/>
      <c r="E38" s="199"/>
      <c r="F38" s="199"/>
      <c r="G38" s="199"/>
      <c r="H38" s="137"/>
      <c r="I38" s="137"/>
      <c r="J38" s="137"/>
      <c r="K38" s="137"/>
      <c r="L38" s="137"/>
      <c r="M38" s="137"/>
      <c r="N38" s="137"/>
      <c r="O38" s="137"/>
      <c r="P38" s="137"/>
      <c r="Q38" s="70">
        <f t="shared" si="3"/>
        <v>0</v>
      </c>
      <c r="R38" s="71"/>
    </row>
    <row r="39" spans="1:18" ht="12.75">
      <c r="A39" s="188">
        <v>25</v>
      </c>
      <c r="B39" s="200"/>
      <c r="C39" s="200"/>
      <c r="D39" s="202"/>
      <c r="E39" s="198"/>
      <c r="F39" s="198"/>
      <c r="G39" s="198"/>
      <c r="H39" s="136"/>
      <c r="I39" s="136"/>
      <c r="J39" s="136"/>
      <c r="K39" s="136"/>
      <c r="L39" s="136"/>
      <c r="M39" s="136"/>
      <c r="N39" s="136"/>
      <c r="O39" s="136"/>
      <c r="P39" s="136"/>
      <c r="Q39" s="69">
        <f t="shared" si="3"/>
        <v>0</v>
      </c>
      <c r="R39" s="71"/>
    </row>
    <row r="40" spans="1:18" ht="12.75">
      <c r="A40" s="188">
        <v>26</v>
      </c>
      <c r="B40" s="200"/>
      <c r="C40" s="200"/>
      <c r="D40" s="202"/>
      <c r="E40" s="198"/>
      <c r="F40" s="198"/>
      <c r="G40" s="198"/>
      <c r="H40" s="136"/>
      <c r="I40" s="136"/>
      <c r="J40" s="136"/>
      <c r="K40" s="136"/>
      <c r="L40" s="136"/>
      <c r="M40" s="136"/>
      <c r="N40" s="136"/>
      <c r="O40" s="136"/>
      <c r="P40" s="136"/>
      <c r="Q40" s="69">
        <f t="shared" si="3"/>
        <v>0</v>
      </c>
      <c r="R40" s="71"/>
    </row>
    <row r="41" spans="1:18" ht="12.75">
      <c r="A41" s="221">
        <v>27</v>
      </c>
      <c r="B41" s="201"/>
      <c r="C41" s="201"/>
      <c r="D41" s="203"/>
      <c r="E41" s="199"/>
      <c r="F41" s="199"/>
      <c r="G41" s="199"/>
      <c r="H41" s="137"/>
      <c r="I41" s="137"/>
      <c r="J41" s="137"/>
      <c r="K41" s="137"/>
      <c r="L41" s="137"/>
      <c r="M41" s="137"/>
      <c r="N41" s="137"/>
      <c r="O41" s="137"/>
      <c r="P41" s="137"/>
      <c r="Q41" s="70">
        <f t="shared" si="3"/>
        <v>0</v>
      </c>
      <c r="R41" s="71"/>
    </row>
    <row r="42" spans="1:18" ht="12.75">
      <c r="A42" s="188">
        <v>28</v>
      </c>
      <c r="B42" s="200"/>
      <c r="C42" s="200"/>
      <c r="D42" s="202"/>
      <c r="E42" s="198"/>
      <c r="F42" s="198"/>
      <c r="G42" s="198"/>
      <c r="H42" s="136"/>
      <c r="I42" s="136"/>
      <c r="J42" s="136"/>
      <c r="K42" s="136"/>
      <c r="L42" s="136"/>
      <c r="M42" s="136"/>
      <c r="N42" s="136"/>
      <c r="O42" s="136"/>
      <c r="P42" s="136"/>
      <c r="Q42" s="69">
        <f t="shared" si="3"/>
        <v>0</v>
      </c>
      <c r="R42" s="71"/>
    </row>
    <row r="43" spans="1:18" ht="12.75">
      <c r="A43" s="188">
        <v>29</v>
      </c>
      <c r="B43" s="200"/>
      <c r="C43" s="200"/>
      <c r="D43" s="202"/>
      <c r="E43" s="198"/>
      <c r="F43" s="198"/>
      <c r="G43" s="198"/>
      <c r="H43" s="136"/>
      <c r="I43" s="136"/>
      <c r="J43" s="136"/>
      <c r="K43" s="136"/>
      <c r="L43" s="136"/>
      <c r="M43" s="136"/>
      <c r="N43" s="136"/>
      <c r="O43" s="136"/>
      <c r="P43" s="136"/>
      <c r="Q43" s="69">
        <f t="shared" si="3"/>
        <v>0</v>
      </c>
      <c r="R43" s="71"/>
    </row>
    <row r="44" spans="1:18" ht="12.75">
      <c r="A44" s="221">
        <v>30</v>
      </c>
      <c r="B44" s="201"/>
      <c r="C44" s="201"/>
      <c r="D44" s="203"/>
      <c r="E44" s="199"/>
      <c r="F44" s="199"/>
      <c r="G44" s="199"/>
      <c r="H44" s="137"/>
      <c r="I44" s="137"/>
      <c r="J44" s="137"/>
      <c r="K44" s="137"/>
      <c r="L44" s="137"/>
      <c r="M44" s="137"/>
      <c r="N44" s="137"/>
      <c r="O44" s="137"/>
      <c r="P44" s="137"/>
      <c r="Q44" s="70">
        <f t="shared" si="3"/>
        <v>0</v>
      </c>
      <c r="R44" s="71"/>
    </row>
    <row r="45" spans="1:18" ht="12.75">
      <c r="A45" s="188">
        <v>31</v>
      </c>
      <c r="B45" s="200"/>
      <c r="C45" s="200"/>
      <c r="D45" s="202"/>
      <c r="E45" s="198"/>
      <c r="F45" s="198"/>
      <c r="G45" s="198"/>
      <c r="H45" s="136"/>
      <c r="I45" s="136"/>
      <c r="J45" s="136"/>
      <c r="K45" s="136"/>
      <c r="L45" s="136"/>
      <c r="M45" s="136"/>
      <c r="N45" s="136"/>
      <c r="O45" s="136"/>
      <c r="P45" s="136"/>
      <c r="Q45" s="69">
        <f t="shared" si="3"/>
        <v>0</v>
      </c>
      <c r="R45" s="71"/>
    </row>
    <row r="46" spans="1:18" ht="12.75">
      <c r="A46" s="188">
        <v>32</v>
      </c>
      <c r="B46" s="200"/>
      <c r="C46" s="200"/>
      <c r="D46" s="202"/>
      <c r="E46" s="198"/>
      <c r="F46" s="198"/>
      <c r="G46" s="198"/>
      <c r="H46" s="136"/>
      <c r="I46" s="136"/>
      <c r="J46" s="136"/>
      <c r="K46" s="136"/>
      <c r="L46" s="136"/>
      <c r="M46" s="136"/>
      <c r="N46" s="136"/>
      <c r="O46" s="136"/>
      <c r="P46" s="136"/>
      <c r="Q46" s="69">
        <f t="shared" si="3"/>
        <v>0</v>
      </c>
      <c r="R46" s="71"/>
    </row>
    <row r="47" spans="1:18" ht="12.75">
      <c r="A47" s="221">
        <v>33</v>
      </c>
      <c r="B47" s="201"/>
      <c r="C47" s="201"/>
      <c r="D47" s="203"/>
      <c r="E47" s="199"/>
      <c r="F47" s="199"/>
      <c r="G47" s="199"/>
      <c r="H47" s="137"/>
      <c r="I47" s="137"/>
      <c r="J47" s="137"/>
      <c r="K47" s="137"/>
      <c r="L47" s="137"/>
      <c r="M47" s="137"/>
      <c r="N47" s="137"/>
      <c r="O47" s="137"/>
      <c r="P47" s="137"/>
      <c r="Q47" s="70">
        <f t="shared" si="3"/>
        <v>0</v>
      </c>
      <c r="R47" s="71"/>
    </row>
    <row r="48" spans="1:18" ht="12.75">
      <c r="A48" s="188">
        <v>34</v>
      </c>
      <c r="B48" s="200"/>
      <c r="C48" s="200"/>
      <c r="D48" s="202"/>
      <c r="E48" s="198"/>
      <c r="F48" s="198"/>
      <c r="G48" s="198"/>
      <c r="H48" s="136"/>
      <c r="I48" s="136"/>
      <c r="J48" s="136"/>
      <c r="K48" s="136"/>
      <c r="L48" s="136"/>
      <c r="M48" s="136"/>
      <c r="N48" s="136"/>
      <c r="O48" s="136"/>
      <c r="P48" s="136"/>
      <c r="Q48" s="69">
        <f t="shared" si="3"/>
        <v>0</v>
      </c>
      <c r="R48" s="71"/>
    </row>
    <row r="49" spans="1:18" ht="12.75">
      <c r="A49" s="188">
        <v>35</v>
      </c>
      <c r="B49" s="200"/>
      <c r="C49" s="200"/>
      <c r="D49" s="202"/>
      <c r="E49" s="198"/>
      <c r="F49" s="198"/>
      <c r="G49" s="198"/>
      <c r="H49" s="136"/>
      <c r="I49" s="136"/>
      <c r="J49" s="136"/>
      <c r="K49" s="136"/>
      <c r="L49" s="136"/>
      <c r="M49" s="136"/>
      <c r="N49" s="136"/>
      <c r="O49" s="136"/>
      <c r="P49" s="136"/>
      <c r="Q49" s="69">
        <f t="shared" si="3"/>
        <v>0</v>
      </c>
      <c r="R49" s="71"/>
    </row>
    <row r="50" ht="6.75" customHeight="1">
      <c r="A50" s="73"/>
    </row>
    <row r="51" spans="1:17" ht="13.5" thickBot="1">
      <c r="A51" s="188">
        <v>36</v>
      </c>
      <c r="B51" s="78" t="s">
        <v>135</v>
      </c>
      <c r="C51" s="73"/>
      <c r="E51" s="83">
        <f aca="true" t="shared" si="4" ref="E51:Q51">SUM(E18:E50)</f>
        <v>0</v>
      </c>
      <c r="F51" s="83">
        <f t="shared" si="4"/>
        <v>0</v>
      </c>
      <c r="G51" s="83">
        <f t="shared" si="4"/>
        <v>0</v>
      </c>
      <c r="H51" s="83">
        <f t="shared" si="4"/>
        <v>0</v>
      </c>
      <c r="I51" s="83">
        <f t="shared" si="4"/>
        <v>0</v>
      </c>
      <c r="J51" s="83">
        <f t="shared" si="4"/>
        <v>0</v>
      </c>
      <c r="K51" s="83">
        <f t="shared" si="4"/>
        <v>0</v>
      </c>
      <c r="L51" s="83">
        <f t="shared" si="4"/>
        <v>0</v>
      </c>
      <c r="M51" s="83">
        <f t="shared" si="4"/>
        <v>0</v>
      </c>
      <c r="N51" s="83">
        <f t="shared" si="4"/>
        <v>0</v>
      </c>
      <c r="O51" s="83">
        <f t="shared" si="4"/>
        <v>0</v>
      </c>
      <c r="P51" s="83">
        <f t="shared" si="4"/>
        <v>0</v>
      </c>
      <c r="Q51" s="83">
        <f t="shared" si="4"/>
        <v>0</v>
      </c>
    </row>
    <row r="52" ht="13.5" thickTop="1"/>
    <row r="53" spans="1:17" ht="15">
      <c r="A53" s="250" t="s">
        <v>94</v>
      </c>
      <c r="B53" s="251"/>
      <c r="C53" s="251"/>
      <c r="D53" s="251"/>
      <c r="E53" s="87"/>
      <c r="F53" s="88"/>
      <c r="G53" s="88"/>
      <c r="H53" s="88"/>
      <c r="I53" s="88"/>
      <c r="J53" s="88"/>
      <c r="K53" s="88"/>
      <c r="L53" s="88"/>
      <c r="M53" s="88"/>
      <c r="N53" s="88"/>
      <c r="O53" s="88"/>
      <c r="P53" s="88"/>
      <c r="Q53" s="88"/>
    </row>
    <row r="54" spans="5:17" ht="6" customHeight="1">
      <c r="E54" s="79"/>
      <c r="F54" s="80"/>
      <c r="G54" s="80"/>
      <c r="H54" s="80"/>
      <c r="I54" s="80"/>
      <c r="J54" s="80"/>
      <c r="K54" s="80"/>
      <c r="L54" s="80"/>
      <c r="M54" s="80"/>
      <c r="N54" s="80"/>
      <c r="O54" s="80"/>
      <c r="P54" s="80"/>
      <c r="Q54" s="63"/>
    </row>
    <row r="55" spans="1:17" ht="12.75">
      <c r="A55" s="188">
        <v>37</v>
      </c>
      <c r="B55" s="91">
        <f aca="true" t="shared" si="5" ref="B55:C86">+B18</f>
        <v>0</v>
      </c>
      <c r="C55" s="91">
        <f t="shared" si="5"/>
        <v>0</v>
      </c>
      <c r="E55" s="82">
        <f aca="true" t="shared" si="6" ref="E55:P55">+E18*E$14</f>
        <v>0</v>
      </c>
      <c r="F55" s="82">
        <f t="shared" si="6"/>
        <v>0</v>
      </c>
      <c r="G55" s="82">
        <f t="shared" si="6"/>
        <v>0</v>
      </c>
      <c r="H55" s="82">
        <f t="shared" si="6"/>
        <v>0</v>
      </c>
      <c r="I55" s="82">
        <f t="shared" si="6"/>
        <v>0</v>
      </c>
      <c r="J55" s="82">
        <f t="shared" si="6"/>
        <v>0</v>
      </c>
      <c r="K55" s="82">
        <f t="shared" si="6"/>
        <v>0</v>
      </c>
      <c r="L55" s="82">
        <f t="shared" si="6"/>
        <v>0</v>
      </c>
      <c r="M55" s="82">
        <f t="shared" si="6"/>
        <v>0</v>
      </c>
      <c r="N55" s="82">
        <f t="shared" si="6"/>
        <v>0</v>
      </c>
      <c r="O55" s="82">
        <f t="shared" si="6"/>
        <v>0</v>
      </c>
      <c r="P55" s="82">
        <f t="shared" si="6"/>
        <v>0</v>
      </c>
      <c r="Q55" s="82">
        <f>SUM(E55:P55)</f>
        <v>0</v>
      </c>
    </row>
    <row r="56" spans="1:17" ht="12.75">
      <c r="A56" s="188">
        <v>38</v>
      </c>
      <c r="B56" s="91">
        <f t="shared" si="5"/>
        <v>0</v>
      </c>
      <c r="C56" s="91">
        <f t="shared" si="5"/>
        <v>0</v>
      </c>
      <c r="E56" s="72">
        <f aca="true" t="shared" si="7" ref="E56:P56">+E19*E$14</f>
        <v>0</v>
      </c>
      <c r="F56" s="72">
        <f t="shared" si="7"/>
        <v>0</v>
      </c>
      <c r="G56" s="72">
        <f t="shared" si="7"/>
        <v>0</v>
      </c>
      <c r="H56" s="72">
        <f t="shared" si="7"/>
        <v>0</v>
      </c>
      <c r="I56" s="72">
        <f t="shared" si="7"/>
        <v>0</v>
      </c>
      <c r="J56" s="72">
        <f t="shared" si="7"/>
        <v>0</v>
      </c>
      <c r="K56" s="72">
        <f t="shared" si="7"/>
        <v>0</v>
      </c>
      <c r="L56" s="72">
        <f t="shared" si="7"/>
        <v>0</v>
      </c>
      <c r="M56" s="72">
        <f t="shared" si="7"/>
        <v>0</v>
      </c>
      <c r="N56" s="72">
        <f t="shared" si="7"/>
        <v>0</v>
      </c>
      <c r="O56" s="72">
        <f t="shared" si="7"/>
        <v>0</v>
      </c>
      <c r="P56" s="72">
        <f t="shared" si="7"/>
        <v>0</v>
      </c>
      <c r="Q56" s="82">
        <f aca="true" t="shared" si="8" ref="Q56:Q74">SUM(E56:P56)</f>
        <v>0</v>
      </c>
    </row>
    <row r="57" spans="1:17" ht="12.75">
      <c r="A57" s="188">
        <v>39</v>
      </c>
      <c r="B57" s="92">
        <f t="shared" si="5"/>
        <v>0</v>
      </c>
      <c r="C57" s="92">
        <f t="shared" si="5"/>
        <v>0</v>
      </c>
      <c r="D57" s="53"/>
      <c r="E57" s="85">
        <f aca="true" t="shared" si="9" ref="E57:P57">+E20*E$14</f>
        <v>0</v>
      </c>
      <c r="F57" s="85">
        <f t="shared" si="9"/>
        <v>0</v>
      </c>
      <c r="G57" s="85">
        <f t="shared" si="9"/>
        <v>0</v>
      </c>
      <c r="H57" s="85">
        <f t="shared" si="9"/>
        <v>0</v>
      </c>
      <c r="I57" s="85">
        <f t="shared" si="9"/>
        <v>0</v>
      </c>
      <c r="J57" s="85">
        <f t="shared" si="9"/>
        <v>0</v>
      </c>
      <c r="K57" s="85">
        <f t="shared" si="9"/>
        <v>0</v>
      </c>
      <c r="L57" s="85">
        <f t="shared" si="9"/>
        <v>0</v>
      </c>
      <c r="M57" s="85">
        <f t="shared" si="9"/>
        <v>0</v>
      </c>
      <c r="N57" s="85">
        <f t="shared" si="9"/>
        <v>0</v>
      </c>
      <c r="O57" s="85">
        <f t="shared" si="9"/>
        <v>0</v>
      </c>
      <c r="P57" s="85">
        <f t="shared" si="9"/>
        <v>0</v>
      </c>
      <c r="Q57" s="86">
        <f t="shared" si="8"/>
        <v>0</v>
      </c>
    </row>
    <row r="58" spans="1:17" ht="12.75">
      <c r="A58" s="188">
        <v>40</v>
      </c>
      <c r="B58" s="91">
        <f t="shared" si="5"/>
        <v>0</v>
      </c>
      <c r="C58" s="91">
        <f t="shared" si="5"/>
        <v>0</v>
      </c>
      <c r="E58" s="72">
        <f aca="true" t="shared" si="10" ref="E58:P58">+E21*E$14</f>
        <v>0</v>
      </c>
      <c r="F58" s="72">
        <f t="shared" si="10"/>
        <v>0</v>
      </c>
      <c r="G58" s="72">
        <f t="shared" si="10"/>
        <v>0</v>
      </c>
      <c r="H58" s="72">
        <f t="shared" si="10"/>
        <v>0</v>
      </c>
      <c r="I58" s="72">
        <f t="shared" si="10"/>
        <v>0</v>
      </c>
      <c r="J58" s="72">
        <f t="shared" si="10"/>
        <v>0</v>
      </c>
      <c r="K58" s="72">
        <f t="shared" si="10"/>
        <v>0</v>
      </c>
      <c r="L58" s="72">
        <f t="shared" si="10"/>
        <v>0</v>
      </c>
      <c r="M58" s="72">
        <f t="shared" si="10"/>
        <v>0</v>
      </c>
      <c r="N58" s="72">
        <f t="shared" si="10"/>
        <v>0</v>
      </c>
      <c r="O58" s="72">
        <f t="shared" si="10"/>
        <v>0</v>
      </c>
      <c r="P58" s="72">
        <f t="shared" si="10"/>
        <v>0</v>
      </c>
      <c r="Q58" s="82">
        <f t="shared" si="8"/>
        <v>0</v>
      </c>
    </row>
    <row r="59" spans="1:17" ht="12.75">
      <c r="A59" s="188">
        <v>41</v>
      </c>
      <c r="B59" s="91">
        <f t="shared" si="5"/>
        <v>0</v>
      </c>
      <c r="C59" s="91">
        <f t="shared" si="5"/>
        <v>0</v>
      </c>
      <c r="E59" s="72">
        <f aca="true" t="shared" si="11" ref="E59:P59">+E22*E$14</f>
        <v>0</v>
      </c>
      <c r="F59" s="72">
        <f t="shared" si="11"/>
        <v>0</v>
      </c>
      <c r="G59" s="72">
        <f t="shared" si="11"/>
        <v>0</v>
      </c>
      <c r="H59" s="72">
        <f t="shared" si="11"/>
        <v>0</v>
      </c>
      <c r="I59" s="72">
        <f t="shared" si="11"/>
        <v>0</v>
      </c>
      <c r="J59" s="72">
        <f t="shared" si="11"/>
        <v>0</v>
      </c>
      <c r="K59" s="72">
        <f t="shared" si="11"/>
        <v>0</v>
      </c>
      <c r="L59" s="72">
        <f t="shared" si="11"/>
        <v>0</v>
      </c>
      <c r="M59" s="72">
        <f t="shared" si="11"/>
        <v>0</v>
      </c>
      <c r="N59" s="72">
        <f t="shared" si="11"/>
        <v>0</v>
      </c>
      <c r="O59" s="72">
        <f t="shared" si="11"/>
        <v>0</v>
      </c>
      <c r="P59" s="72">
        <f t="shared" si="11"/>
        <v>0</v>
      </c>
      <c r="Q59" s="82">
        <f t="shared" si="8"/>
        <v>0</v>
      </c>
    </row>
    <row r="60" spans="1:17" ht="12.75">
      <c r="A60" s="188">
        <v>42</v>
      </c>
      <c r="B60" s="92">
        <f t="shared" si="5"/>
        <v>0</v>
      </c>
      <c r="C60" s="92">
        <f t="shared" si="5"/>
        <v>0</v>
      </c>
      <c r="D60" s="53"/>
      <c r="E60" s="85">
        <f aca="true" t="shared" si="12" ref="E60:P60">+E23*E$14</f>
        <v>0</v>
      </c>
      <c r="F60" s="85">
        <f t="shared" si="12"/>
        <v>0</v>
      </c>
      <c r="G60" s="85">
        <f t="shared" si="12"/>
        <v>0</v>
      </c>
      <c r="H60" s="85">
        <f t="shared" si="12"/>
        <v>0</v>
      </c>
      <c r="I60" s="85">
        <f t="shared" si="12"/>
        <v>0</v>
      </c>
      <c r="J60" s="85">
        <f t="shared" si="12"/>
        <v>0</v>
      </c>
      <c r="K60" s="85">
        <f t="shared" si="12"/>
        <v>0</v>
      </c>
      <c r="L60" s="85">
        <f t="shared" si="12"/>
        <v>0</v>
      </c>
      <c r="M60" s="85">
        <f t="shared" si="12"/>
        <v>0</v>
      </c>
      <c r="N60" s="85">
        <f t="shared" si="12"/>
        <v>0</v>
      </c>
      <c r="O60" s="85">
        <f t="shared" si="12"/>
        <v>0</v>
      </c>
      <c r="P60" s="85">
        <f t="shared" si="12"/>
        <v>0</v>
      </c>
      <c r="Q60" s="86">
        <f t="shared" si="8"/>
        <v>0</v>
      </c>
    </row>
    <row r="61" spans="1:17" ht="12.75">
      <c r="A61" s="188">
        <v>43</v>
      </c>
      <c r="B61" s="91">
        <f t="shared" si="5"/>
        <v>0</v>
      </c>
      <c r="C61" s="91">
        <f t="shared" si="5"/>
        <v>0</v>
      </c>
      <c r="E61" s="72">
        <f aca="true" t="shared" si="13" ref="E61:P61">+E24*E$14</f>
        <v>0</v>
      </c>
      <c r="F61" s="72">
        <f t="shared" si="13"/>
        <v>0</v>
      </c>
      <c r="G61" s="72">
        <f t="shared" si="13"/>
        <v>0</v>
      </c>
      <c r="H61" s="72">
        <f t="shared" si="13"/>
        <v>0</v>
      </c>
      <c r="I61" s="72">
        <f t="shared" si="13"/>
        <v>0</v>
      </c>
      <c r="J61" s="72">
        <f t="shared" si="13"/>
        <v>0</v>
      </c>
      <c r="K61" s="72">
        <f t="shared" si="13"/>
        <v>0</v>
      </c>
      <c r="L61" s="72">
        <f t="shared" si="13"/>
        <v>0</v>
      </c>
      <c r="M61" s="72">
        <f t="shared" si="13"/>
        <v>0</v>
      </c>
      <c r="N61" s="72">
        <f t="shared" si="13"/>
        <v>0</v>
      </c>
      <c r="O61" s="72">
        <f t="shared" si="13"/>
        <v>0</v>
      </c>
      <c r="P61" s="72">
        <f t="shared" si="13"/>
        <v>0</v>
      </c>
      <c r="Q61" s="82">
        <f t="shared" si="8"/>
        <v>0</v>
      </c>
    </row>
    <row r="62" spans="1:17" ht="12.75">
      <c r="A62" s="188">
        <v>44</v>
      </c>
      <c r="B62" s="91">
        <f t="shared" si="5"/>
        <v>0</v>
      </c>
      <c r="C62" s="91">
        <f t="shared" si="5"/>
        <v>0</v>
      </c>
      <c r="E62" s="72">
        <f aca="true" t="shared" si="14" ref="E62:P62">+E25*E$14</f>
        <v>0</v>
      </c>
      <c r="F62" s="72">
        <f t="shared" si="14"/>
        <v>0</v>
      </c>
      <c r="G62" s="72">
        <f t="shared" si="14"/>
        <v>0</v>
      </c>
      <c r="H62" s="72">
        <f t="shared" si="14"/>
        <v>0</v>
      </c>
      <c r="I62" s="72">
        <f t="shared" si="14"/>
        <v>0</v>
      </c>
      <c r="J62" s="72">
        <f t="shared" si="14"/>
        <v>0</v>
      </c>
      <c r="K62" s="72">
        <f t="shared" si="14"/>
        <v>0</v>
      </c>
      <c r="L62" s="72">
        <f t="shared" si="14"/>
        <v>0</v>
      </c>
      <c r="M62" s="72">
        <f t="shared" si="14"/>
        <v>0</v>
      </c>
      <c r="N62" s="72">
        <f t="shared" si="14"/>
        <v>0</v>
      </c>
      <c r="O62" s="72">
        <f t="shared" si="14"/>
        <v>0</v>
      </c>
      <c r="P62" s="72">
        <f t="shared" si="14"/>
        <v>0</v>
      </c>
      <c r="Q62" s="82">
        <f t="shared" si="8"/>
        <v>0</v>
      </c>
    </row>
    <row r="63" spans="1:17" ht="12.75">
      <c r="A63" s="188">
        <v>45</v>
      </c>
      <c r="B63" s="92">
        <f t="shared" si="5"/>
        <v>0</v>
      </c>
      <c r="C63" s="92">
        <f t="shared" si="5"/>
        <v>0</v>
      </c>
      <c r="D63" s="53"/>
      <c r="E63" s="85">
        <f aca="true" t="shared" si="15" ref="E63:P63">+E26*E$14</f>
        <v>0</v>
      </c>
      <c r="F63" s="85">
        <f t="shared" si="15"/>
        <v>0</v>
      </c>
      <c r="G63" s="85">
        <f t="shared" si="15"/>
        <v>0</v>
      </c>
      <c r="H63" s="85">
        <f t="shared" si="15"/>
        <v>0</v>
      </c>
      <c r="I63" s="85">
        <f t="shared" si="15"/>
        <v>0</v>
      </c>
      <c r="J63" s="85">
        <f t="shared" si="15"/>
        <v>0</v>
      </c>
      <c r="K63" s="85">
        <f t="shared" si="15"/>
        <v>0</v>
      </c>
      <c r="L63" s="85">
        <f t="shared" si="15"/>
        <v>0</v>
      </c>
      <c r="M63" s="85">
        <f t="shared" si="15"/>
        <v>0</v>
      </c>
      <c r="N63" s="85">
        <f t="shared" si="15"/>
        <v>0</v>
      </c>
      <c r="O63" s="85">
        <f t="shared" si="15"/>
        <v>0</v>
      </c>
      <c r="P63" s="85">
        <f t="shared" si="15"/>
        <v>0</v>
      </c>
      <c r="Q63" s="86">
        <f t="shared" si="8"/>
        <v>0</v>
      </c>
    </row>
    <row r="64" spans="1:17" ht="12.75">
      <c r="A64" s="188">
        <v>46</v>
      </c>
      <c r="B64" s="91">
        <f t="shared" si="5"/>
        <v>0</v>
      </c>
      <c r="C64" s="91">
        <f t="shared" si="5"/>
        <v>0</v>
      </c>
      <c r="E64" s="72">
        <f aca="true" t="shared" si="16" ref="E64:P64">+E27*E$14</f>
        <v>0</v>
      </c>
      <c r="F64" s="72">
        <f t="shared" si="16"/>
        <v>0</v>
      </c>
      <c r="G64" s="72">
        <f t="shared" si="16"/>
        <v>0</v>
      </c>
      <c r="H64" s="72">
        <f t="shared" si="16"/>
        <v>0</v>
      </c>
      <c r="I64" s="72">
        <f t="shared" si="16"/>
        <v>0</v>
      </c>
      <c r="J64" s="72">
        <f t="shared" si="16"/>
        <v>0</v>
      </c>
      <c r="K64" s="72">
        <f t="shared" si="16"/>
        <v>0</v>
      </c>
      <c r="L64" s="72">
        <f t="shared" si="16"/>
        <v>0</v>
      </c>
      <c r="M64" s="72">
        <f t="shared" si="16"/>
        <v>0</v>
      </c>
      <c r="N64" s="72">
        <f t="shared" si="16"/>
        <v>0</v>
      </c>
      <c r="O64" s="72">
        <f t="shared" si="16"/>
        <v>0</v>
      </c>
      <c r="P64" s="72">
        <f t="shared" si="16"/>
        <v>0</v>
      </c>
      <c r="Q64" s="82">
        <f t="shared" si="8"/>
        <v>0</v>
      </c>
    </row>
    <row r="65" spans="1:17" ht="12.75">
      <c r="A65" s="188">
        <v>47</v>
      </c>
      <c r="B65" s="91">
        <f t="shared" si="5"/>
        <v>0</v>
      </c>
      <c r="C65" s="91">
        <f t="shared" si="5"/>
        <v>0</v>
      </c>
      <c r="E65" s="72">
        <f aca="true" t="shared" si="17" ref="E65:P65">+E28*E$14</f>
        <v>0</v>
      </c>
      <c r="F65" s="72">
        <f t="shared" si="17"/>
        <v>0</v>
      </c>
      <c r="G65" s="72">
        <f t="shared" si="17"/>
        <v>0</v>
      </c>
      <c r="H65" s="72">
        <f t="shared" si="17"/>
        <v>0</v>
      </c>
      <c r="I65" s="72">
        <f t="shared" si="17"/>
        <v>0</v>
      </c>
      <c r="J65" s="72">
        <f t="shared" si="17"/>
        <v>0</v>
      </c>
      <c r="K65" s="72">
        <f t="shared" si="17"/>
        <v>0</v>
      </c>
      <c r="L65" s="72">
        <f t="shared" si="17"/>
        <v>0</v>
      </c>
      <c r="M65" s="72">
        <f t="shared" si="17"/>
        <v>0</v>
      </c>
      <c r="N65" s="72">
        <f t="shared" si="17"/>
        <v>0</v>
      </c>
      <c r="O65" s="72">
        <f t="shared" si="17"/>
        <v>0</v>
      </c>
      <c r="P65" s="72">
        <f t="shared" si="17"/>
        <v>0</v>
      </c>
      <c r="Q65" s="82">
        <f t="shared" si="8"/>
        <v>0</v>
      </c>
    </row>
    <row r="66" spans="1:17" ht="12.75">
      <c r="A66" s="188">
        <v>48</v>
      </c>
      <c r="B66" s="92">
        <f t="shared" si="5"/>
        <v>0</v>
      </c>
      <c r="C66" s="92">
        <f t="shared" si="5"/>
        <v>0</v>
      </c>
      <c r="D66" s="53"/>
      <c r="E66" s="85">
        <f aca="true" t="shared" si="18" ref="E66:P66">+E29*E$14</f>
        <v>0</v>
      </c>
      <c r="F66" s="85">
        <f t="shared" si="18"/>
        <v>0</v>
      </c>
      <c r="G66" s="85">
        <f t="shared" si="18"/>
        <v>0</v>
      </c>
      <c r="H66" s="85">
        <f t="shared" si="18"/>
        <v>0</v>
      </c>
      <c r="I66" s="85">
        <f t="shared" si="18"/>
        <v>0</v>
      </c>
      <c r="J66" s="85">
        <f t="shared" si="18"/>
        <v>0</v>
      </c>
      <c r="K66" s="85">
        <f t="shared" si="18"/>
        <v>0</v>
      </c>
      <c r="L66" s="85">
        <f t="shared" si="18"/>
        <v>0</v>
      </c>
      <c r="M66" s="85">
        <f t="shared" si="18"/>
        <v>0</v>
      </c>
      <c r="N66" s="85">
        <f t="shared" si="18"/>
        <v>0</v>
      </c>
      <c r="O66" s="85">
        <f t="shared" si="18"/>
        <v>0</v>
      </c>
      <c r="P66" s="85">
        <f t="shared" si="18"/>
        <v>0</v>
      </c>
      <c r="Q66" s="86">
        <f t="shared" si="8"/>
        <v>0</v>
      </c>
    </row>
    <row r="67" spans="1:17" ht="12.75">
      <c r="A67" s="188">
        <v>49</v>
      </c>
      <c r="B67" s="91">
        <f t="shared" si="5"/>
        <v>0</v>
      </c>
      <c r="C67" s="91">
        <f t="shared" si="5"/>
        <v>0</v>
      </c>
      <c r="E67" s="72">
        <f aca="true" t="shared" si="19" ref="E67:P67">+E30*E$14</f>
        <v>0</v>
      </c>
      <c r="F67" s="72">
        <f t="shared" si="19"/>
        <v>0</v>
      </c>
      <c r="G67" s="72">
        <f t="shared" si="19"/>
        <v>0</v>
      </c>
      <c r="H67" s="72">
        <f t="shared" si="19"/>
        <v>0</v>
      </c>
      <c r="I67" s="72">
        <f t="shared" si="19"/>
        <v>0</v>
      </c>
      <c r="J67" s="72">
        <f t="shared" si="19"/>
        <v>0</v>
      </c>
      <c r="K67" s="72">
        <f t="shared" si="19"/>
        <v>0</v>
      </c>
      <c r="L67" s="72">
        <f t="shared" si="19"/>
        <v>0</v>
      </c>
      <c r="M67" s="72">
        <f t="shared" si="19"/>
        <v>0</v>
      </c>
      <c r="N67" s="72">
        <f t="shared" si="19"/>
        <v>0</v>
      </c>
      <c r="O67" s="72">
        <f t="shared" si="19"/>
        <v>0</v>
      </c>
      <c r="P67" s="72">
        <f t="shared" si="19"/>
        <v>0</v>
      </c>
      <c r="Q67" s="82">
        <f t="shared" si="8"/>
        <v>0</v>
      </c>
    </row>
    <row r="68" spans="1:17" ht="12.75">
      <c r="A68" s="188">
        <v>50</v>
      </c>
      <c r="B68" s="91">
        <f t="shared" si="5"/>
        <v>0</v>
      </c>
      <c r="C68" s="91">
        <f t="shared" si="5"/>
        <v>0</v>
      </c>
      <c r="E68" s="72">
        <f aca="true" t="shared" si="20" ref="E68:P68">+E31*E$14</f>
        <v>0</v>
      </c>
      <c r="F68" s="72">
        <f t="shared" si="20"/>
        <v>0</v>
      </c>
      <c r="G68" s="72">
        <f t="shared" si="20"/>
        <v>0</v>
      </c>
      <c r="H68" s="72">
        <f t="shared" si="20"/>
        <v>0</v>
      </c>
      <c r="I68" s="72">
        <f t="shared" si="20"/>
        <v>0</v>
      </c>
      <c r="J68" s="72">
        <f t="shared" si="20"/>
        <v>0</v>
      </c>
      <c r="K68" s="72">
        <f t="shared" si="20"/>
        <v>0</v>
      </c>
      <c r="L68" s="72">
        <f t="shared" si="20"/>
        <v>0</v>
      </c>
      <c r="M68" s="72">
        <f t="shared" si="20"/>
        <v>0</v>
      </c>
      <c r="N68" s="72">
        <f t="shared" si="20"/>
        <v>0</v>
      </c>
      <c r="O68" s="72">
        <f t="shared" si="20"/>
        <v>0</v>
      </c>
      <c r="P68" s="72">
        <f t="shared" si="20"/>
        <v>0</v>
      </c>
      <c r="Q68" s="82">
        <f t="shared" si="8"/>
        <v>0</v>
      </c>
    </row>
    <row r="69" spans="1:17" ht="12.75">
      <c r="A69" s="188">
        <v>51</v>
      </c>
      <c r="B69" s="92">
        <f t="shared" si="5"/>
        <v>0</v>
      </c>
      <c r="C69" s="92">
        <f t="shared" si="5"/>
        <v>0</v>
      </c>
      <c r="D69" s="53"/>
      <c r="E69" s="85">
        <f aca="true" t="shared" si="21" ref="E69:P69">+E32*E$14</f>
        <v>0</v>
      </c>
      <c r="F69" s="85">
        <f t="shared" si="21"/>
        <v>0</v>
      </c>
      <c r="G69" s="85">
        <f t="shared" si="21"/>
        <v>0</v>
      </c>
      <c r="H69" s="85">
        <f t="shared" si="21"/>
        <v>0</v>
      </c>
      <c r="I69" s="85">
        <f t="shared" si="21"/>
        <v>0</v>
      </c>
      <c r="J69" s="85">
        <f t="shared" si="21"/>
        <v>0</v>
      </c>
      <c r="K69" s="85">
        <f t="shared" si="21"/>
        <v>0</v>
      </c>
      <c r="L69" s="85">
        <f t="shared" si="21"/>
        <v>0</v>
      </c>
      <c r="M69" s="85">
        <f t="shared" si="21"/>
        <v>0</v>
      </c>
      <c r="N69" s="85">
        <f t="shared" si="21"/>
        <v>0</v>
      </c>
      <c r="O69" s="85">
        <f t="shared" si="21"/>
        <v>0</v>
      </c>
      <c r="P69" s="85">
        <f t="shared" si="21"/>
        <v>0</v>
      </c>
      <c r="Q69" s="86">
        <f t="shared" si="8"/>
        <v>0</v>
      </c>
    </row>
    <row r="70" spans="1:17" ht="12.75">
      <c r="A70" s="188">
        <v>52</v>
      </c>
      <c r="B70" s="91">
        <f t="shared" si="5"/>
        <v>0</v>
      </c>
      <c r="C70" s="91">
        <f t="shared" si="5"/>
        <v>0</v>
      </c>
      <c r="E70" s="72">
        <f aca="true" t="shared" si="22" ref="E70:P70">+E33*E$14</f>
        <v>0</v>
      </c>
      <c r="F70" s="72">
        <f t="shared" si="22"/>
        <v>0</v>
      </c>
      <c r="G70" s="72">
        <f t="shared" si="22"/>
        <v>0</v>
      </c>
      <c r="H70" s="72">
        <f t="shared" si="22"/>
        <v>0</v>
      </c>
      <c r="I70" s="72">
        <f t="shared" si="22"/>
        <v>0</v>
      </c>
      <c r="J70" s="72">
        <f t="shared" si="22"/>
        <v>0</v>
      </c>
      <c r="K70" s="72">
        <f t="shared" si="22"/>
        <v>0</v>
      </c>
      <c r="L70" s="72">
        <f t="shared" si="22"/>
        <v>0</v>
      </c>
      <c r="M70" s="72">
        <f t="shared" si="22"/>
        <v>0</v>
      </c>
      <c r="N70" s="72">
        <f t="shared" si="22"/>
        <v>0</v>
      </c>
      <c r="O70" s="72">
        <f t="shared" si="22"/>
        <v>0</v>
      </c>
      <c r="P70" s="72">
        <f t="shared" si="22"/>
        <v>0</v>
      </c>
      <c r="Q70" s="82">
        <f t="shared" si="8"/>
        <v>0</v>
      </c>
    </row>
    <row r="71" spans="1:17" ht="12.75">
      <c r="A71" s="188">
        <v>53</v>
      </c>
      <c r="B71" s="91">
        <f t="shared" si="5"/>
        <v>0</v>
      </c>
      <c r="C71" s="91">
        <f t="shared" si="5"/>
        <v>0</v>
      </c>
      <c r="E71" s="72">
        <f aca="true" t="shared" si="23" ref="E71:P71">+E34*E$14</f>
        <v>0</v>
      </c>
      <c r="F71" s="72">
        <f t="shared" si="23"/>
        <v>0</v>
      </c>
      <c r="G71" s="72">
        <f t="shared" si="23"/>
        <v>0</v>
      </c>
      <c r="H71" s="72">
        <f t="shared" si="23"/>
        <v>0</v>
      </c>
      <c r="I71" s="72">
        <f t="shared" si="23"/>
        <v>0</v>
      </c>
      <c r="J71" s="72">
        <f t="shared" si="23"/>
        <v>0</v>
      </c>
      <c r="K71" s="72">
        <f t="shared" si="23"/>
        <v>0</v>
      </c>
      <c r="L71" s="72">
        <f t="shared" si="23"/>
        <v>0</v>
      </c>
      <c r="M71" s="72">
        <f t="shared" si="23"/>
        <v>0</v>
      </c>
      <c r="N71" s="72">
        <f t="shared" si="23"/>
        <v>0</v>
      </c>
      <c r="O71" s="72">
        <f t="shared" si="23"/>
        <v>0</v>
      </c>
      <c r="P71" s="72">
        <f t="shared" si="23"/>
        <v>0</v>
      </c>
      <c r="Q71" s="82">
        <f t="shared" si="8"/>
        <v>0</v>
      </c>
    </row>
    <row r="72" spans="1:17" ht="12.75">
      <c r="A72" s="188">
        <v>54</v>
      </c>
      <c r="B72" s="92">
        <f t="shared" si="5"/>
        <v>0</v>
      </c>
      <c r="C72" s="92">
        <f t="shared" si="5"/>
        <v>0</v>
      </c>
      <c r="D72" s="53"/>
      <c r="E72" s="85">
        <f aca="true" t="shared" si="24" ref="E72:P72">+E35*E$14</f>
        <v>0</v>
      </c>
      <c r="F72" s="85">
        <f t="shared" si="24"/>
        <v>0</v>
      </c>
      <c r="G72" s="85">
        <f t="shared" si="24"/>
        <v>0</v>
      </c>
      <c r="H72" s="85">
        <f t="shared" si="24"/>
        <v>0</v>
      </c>
      <c r="I72" s="85">
        <f t="shared" si="24"/>
        <v>0</v>
      </c>
      <c r="J72" s="85">
        <f t="shared" si="24"/>
        <v>0</v>
      </c>
      <c r="K72" s="85">
        <f t="shared" si="24"/>
        <v>0</v>
      </c>
      <c r="L72" s="85">
        <f t="shared" si="24"/>
        <v>0</v>
      </c>
      <c r="M72" s="85">
        <f t="shared" si="24"/>
        <v>0</v>
      </c>
      <c r="N72" s="85">
        <f t="shared" si="24"/>
        <v>0</v>
      </c>
      <c r="O72" s="85">
        <f t="shared" si="24"/>
        <v>0</v>
      </c>
      <c r="P72" s="85">
        <f t="shared" si="24"/>
        <v>0</v>
      </c>
      <c r="Q72" s="86">
        <f t="shared" si="8"/>
        <v>0</v>
      </c>
    </row>
    <row r="73" spans="1:17" ht="12.75">
      <c r="A73" s="188">
        <v>55</v>
      </c>
      <c r="B73" s="91">
        <f t="shared" si="5"/>
        <v>0</v>
      </c>
      <c r="C73" s="91">
        <f t="shared" si="5"/>
        <v>0</v>
      </c>
      <c r="E73" s="72">
        <f aca="true" t="shared" si="25" ref="E73:P73">+E36*E$14</f>
        <v>0</v>
      </c>
      <c r="F73" s="72">
        <f t="shared" si="25"/>
        <v>0</v>
      </c>
      <c r="G73" s="72">
        <f t="shared" si="25"/>
        <v>0</v>
      </c>
      <c r="H73" s="72">
        <f t="shared" si="25"/>
        <v>0</v>
      </c>
      <c r="I73" s="72">
        <f t="shared" si="25"/>
        <v>0</v>
      </c>
      <c r="J73" s="72">
        <f t="shared" si="25"/>
        <v>0</v>
      </c>
      <c r="K73" s="72">
        <f t="shared" si="25"/>
        <v>0</v>
      </c>
      <c r="L73" s="72">
        <f t="shared" si="25"/>
        <v>0</v>
      </c>
      <c r="M73" s="72">
        <f t="shared" si="25"/>
        <v>0</v>
      </c>
      <c r="N73" s="72">
        <f t="shared" si="25"/>
        <v>0</v>
      </c>
      <c r="O73" s="72">
        <f t="shared" si="25"/>
        <v>0</v>
      </c>
      <c r="P73" s="72">
        <f t="shared" si="25"/>
        <v>0</v>
      </c>
      <c r="Q73" s="82">
        <f t="shared" si="8"/>
        <v>0</v>
      </c>
    </row>
    <row r="74" spans="1:17" s="73" customFormat="1" ht="12.75">
      <c r="A74" s="188">
        <v>56</v>
      </c>
      <c r="B74" s="210">
        <f t="shared" si="5"/>
        <v>0</v>
      </c>
      <c r="C74" s="210">
        <f t="shared" si="5"/>
        <v>0</v>
      </c>
      <c r="E74" s="72">
        <f aca="true" t="shared" si="26" ref="E74:P74">+E37*E$14</f>
        <v>0</v>
      </c>
      <c r="F74" s="72">
        <f t="shared" si="26"/>
        <v>0</v>
      </c>
      <c r="G74" s="72">
        <f t="shared" si="26"/>
        <v>0</v>
      </c>
      <c r="H74" s="72">
        <f t="shared" si="26"/>
        <v>0</v>
      </c>
      <c r="I74" s="72">
        <f t="shared" si="26"/>
        <v>0</v>
      </c>
      <c r="J74" s="72">
        <f t="shared" si="26"/>
        <v>0</v>
      </c>
      <c r="K74" s="72">
        <f t="shared" si="26"/>
        <v>0</v>
      </c>
      <c r="L74" s="72">
        <f t="shared" si="26"/>
        <v>0</v>
      </c>
      <c r="M74" s="72">
        <f t="shared" si="26"/>
        <v>0</v>
      </c>
      <c r="N74" s="72">
        <f t="shared" si="26"/>
        <v>0</v>
      </c>
      <c r="O74" s="72">
        <f t="shared" si="26"/>
        <v>0</v>
      </c>
      <c r="P74" s="72">
        <f t="shared" si="26"/>
        <v>0</v>
      </c>
      <c r="Q74" s="82">
        <f t="shared" si="8"/>
        <v>0</v>
      </c>
    </row>
    <row r="75" spans="1:17" s="73" customFormat="1" ht="12.75">
      <c r="A75" s="188">
        <v>57</v>
      </c>
      <c r="B75" s="211">
        <f t="shared" si="5"/>
        <v>0</v>
      </c>
      <c r="C75" s="211">
        <f t="shared" si="5"/>
        <v>0</v>
      </c>
      <c r="D75" s="212"/>
      <c r="E75" s="85">
        <f aca="true" t="shared" si="27" ref="E75:P75">+E38*E$14</f>
        <v>0</v>
      </c>
      <c r="F75" s="85">
        <f t="shared" si="27"/>
        <v>0</v>
      </c>
      <c r="G75" s="85">
        <f t="shared" si="27"/>
        <v>0</v>
      </c>
      <c r="H75" s="85">
        <f t="shared" si="27"/>
        <v>0</v>
      </c>
      <c r="I75" s="85">
        <f t="shared" si="27"/>
        <v>0</v>
      </c>
      <c r="J75" s="85">
        <f t="shared" si="27"/>
        <v>0</v>
      </c>
      <c r="K75" s="85">
        <f t="shared" si="27"/>
        <v>0</v>
      </c>
      <c r="L75" s="85">
        <f t="shared" si="27"/>
        <v>0</v>
      </c>
      <c r="M75" s="85">
        <f t="shared" si="27"/>
        <v>0</v>
      </c>
      <c r="N75" s="85">
        <f t="shared" si="27"/>
        <v>0</v>
      </c>
      <c r="O75" s="85">
        <f t="shared" si="27"/>
        <v>0</v>
      </c>
      <c r="P75" s="85">
        <f t="shared" si="27"/>
        <v>0</v>
      </c>
      <c r="Q75" s="86">
        <f aca="true" t="shared" si="28" ref="Q75:Q86">SUM(E75:P75)</f>
        <v>0</v>
      </c>
    </row>
    <row r="76" spans="1:17" s="73" customFormat="1" ht="12.75">
      <c r="A76" s="188">
        <v>58</v>
      </c>
      <c r="B76" s="91">
        <f t="shared" si="5"/>
        <v>0</v>
      </c>
      <c r="C76" s="91">
        <f t="shared" si="5"/>
        <v>0</v>
      </c>
      <c r="D76"/>
      <c r="E76" s="72">
        <f aca="true" t="shared" si="29" ref="E76:P76">+E39*E$14</f>
        <v>0</v>
      </c>
      <c r="F76" s="72">
        <f t="shared" si="29"/>
        <v>0</v>
      </c>
      <c r="G76" s="72">
        <f t="shared" si="29"/>
        <v>0</v>
      </c>
      <c r="H76" s="72">
        <f t="shared" si="29"/>
        <v>0</v>
      </c>
      <c r="I76" s="72">
        <f t="shared" si="29"/>
        <v>0</v>
      </c>
      <c r="J76" s="72">
        <f t="shared" si="29"/>
        <v>0</v>
      </c>
      <c r="K76" s="72">
        <f t="shared" si="29"/>
        <v>0</v>
      </c>
      <c r="L76" s="72">
        <f t="shared" si="29"/>
        <v>0</v>
      </c>
      <c r="M76" s="72">
        <f t="shared" si="29"/>
        <v>0</v>
      </c>
      <c r="N76" s="72">
        <f t="shared" si="29"/>
        <v>0</v>
      </c>
      <c r="O76" s="72">
        <f t="shared" si="29"/>
        <v>0</v>
      </c>
      <c r="P76" s="72">
        <f t="shared" si="29"/>
        <v>0</v>
      </c>
      <c r="Q76" s="82">
        <f t="shared" si="28"/>
        <v>0</v>
      </c>
    </row>
    <row r="77" spans="1:17" s="73" customFormat="1" ht="12.75">
      <c r="A77" s="188">
        <v>59</v>
      </c>
      <c r="B77" s="210">
        <f t="shared" si="5"/>
        <v>0</v>
      </c>
      <c r="C77" s="210">
        <f t="shared" si="5"/>
        <v>0</v>
      </c>
      <c r="E77" s="72">
        <f aca="true" t="shared" si="30" ref="E77:P77">+E40*E$14</f>
        <v>0</v>
      </c>
      <c r="F77" s="72">
        <f t="shared" si="30"/>
        <v>0</v>
      </c>
      <c r="G77" s="72">
        <f t="shared" si="30"/>
        <v>0</v>
      </c>
      <c r="H77" s="72">
        <f t="shared" si="30"/>
        <v>0</v>
      </c>
      <c r="I77" s="72">
        <f t="shared" si="30"/>
        <v>0</v>
      </c>
      <c r="J77" s="72">
        <f t="shared" si="30"/>
        <v>0</v>
      </c>
      <c r="K77" s="72">
        <f t="shared" si="30"/>
        <v>0</v>
      </c>
      <c r="L77" s="72">
        <f t="shared" si="30"/>
        <v>0</v>
      </c>
      <c r="M77" s="72">
        <f t="shared" si="30"/>
        <v>0</v>
      </c>
      <c r="N77" s="72">
        <f t="shared" si="30"/>
        <v>0</v>
      </c>
      <c r="O77" s="72">
        <f t="shared" si="30"/>
        <v>0</v>
      </c>
      <c r="P77" s="72">
        <f t="shared" si="30"/>
        <v>0</v>
      </c>
      <c r="Q77" s="82">
        <f t="shared" si="28"/>
        <v>0</v>
      </c>
    </row>
    <row r="78" spans="1:17" s="73" customFormat="1" ht="12.75">
      <c r="A78" s="188">
        <v>60</v>
      </c>
      <c r="B78" s="211">
        <f t="shared" si="5"/>
        <v>0</v>
      </c>
      <c r="C78" s="211">
        <f t="shared" si="5"/>
        <v>0</v>
      </c>
      <c r="D78" s="212"/>
      <c r="E78" s="85">
        <f aca="true" t="shared" si="31" ref="E78:P78">+E41*E$14</f>
        <v>0</v>
      </c>
      <c r="F78" s="85">
        <f t="shared" si="31"/>
        <v>0</v>
      </c>
      <c r="G78" s="85">
        <f t="shared" si="31"/>
        <v>0</v>
      </c>
      <c r="H78" s="85">
        <f t="shared" si="31"/>
        <v>0</v>
      </c>
      <c r="I78" s="85">
        <f t="shared" si="31"/>
        <v>0</v>
      </c>
      <c r="J78" s="85">
        <f t="shared" si="31"/>
        <v>0</v>
      </c>
      <c r="K78" s="85">
        <f t="shared" si="31"/>
        <v>0</v>
      </c>
      <c r="L78" s="85">
        <f t="shared" si="31"/>
        <v>0</v>
      </c>
      <c r="M78" s="85">
        <f t="shared" si="31"/>
        <v>0</v>
      </c>
      <c r="N78" s="85">
        <f t="shared" si="31"/>
        <v>0</v>
      </c>
      <c r="O78" s="85">
        <f t="shared" si="31"/>
        <v>0</v>
      </c>
      <c r="P78" s="85">
        <f t="shared" si="31"/>
        <v>0</v>
      </c>
      <c r="Q78" s="86">
        <f t="shared" si="28"/>
        <v>0</v>
      </c>
    </row>
    <row r="79" spans="1:17" s="73" customFormat="1" ht="12.75">
      <c r="A79" s="188">
        <v>61</v>
      </c>
      <c r="B79" s="91">
        <f t="shared" si="5"/>
        <v>0</v>
      </c>
      <c r="C79" s="91">
        <f t="shared" si="5"/>
        <v>0</v>
      </c>
      <c r="D79"/>
      <c r="E79" s="72">
        <f aca="true" t="shared" si="32" ref="E79:P79">+E42*E$14</f>
        <v>0</v>
      </c>
      <c r="F79" s="72">
        <f t="shared" si="32"/>
        <v>0</v>
      </c>
      <c r="G79" s="72">
        <f t="shared" si="32"/>
        <v>0</v>
      </c>
      <c r="H79" s="72">
        <f t="shared" si="32"/>
        <v>0</v>
      </c>
      <c r="I79" s="72">
        <f t="shared" si="32"/>
        <v>0</v>
      </c>
      <c r="J79" s="72">
        <f t="shared" si="32"/>
        <v>0</v>
      </c>
      <c r="K79" s="72">
        <f t="shared" si="32"/>
        <v>0</v>
      </c>
      <c r="L79" s="72">
        <f t="shared" si="32"/>
        <v>0</v>
      </c>
      <c r="M79" s="72">
        <f t="shared" si="32"/>
        <v>0</v>
      </c>
      <c r="N79" s="72">
        <f t="shared" si="32"/>
        <v>0</v>
      </c>
      <c r="O79" s="72">
        <f t="shared" si="32"/>
        <v>0</v>
      </c>
      <c r="P79" s="72">
        <f t="shared" si="32"/>
        <v>0</v>
      </c>
      <c r="Q79" s="82">
        <f t="shared" si="28"/>
        <v>0</v>
      </c>
    </row>
    <row r="80" spans="1:17" s="73" customFormat="1" ht="12.75">
      <c r="A80" s="188">
        <v>62</v>
      </c>
      <c r="B80" s="210">
        <f t="shared" si="5"/>
        <v>0</v>
      </c>
      <c r="C80" s="210">
        <f t="shared" si="5"/>
        <v>0</v>
      </c>
      <c r="E80" s="72">
        <f aca="true" t="shared" si="33" ref="E80:P80">+E43*E$14</f>
        <v>0</v>
      </c>
      <c r="F80" s="72">
        <f t="shared" si="33"/>
        <v>0</v>
      </c>
      <c r="G80" s="72">
        <f t="shared" si="33"/>
        <v>0</v>
      </c>
      <c r="H80" s="72">
        <f t="shared" si="33"/>
        <v>0</v>
      </c>
      <c r="I80" s="72">
        <f t="shared" si="33"/>
        <v>0</v>
      </c>
      <c r="J80" s="72">
        <f t="shared" si="33"/>
        <v>0</v>
      </c>
      <c r="K80" s="72">
        <f t="shared" si="33"/>
        <v>0</v>
      </c>
      <c r="L80" s="72">
        <f t="shared" si="33"/>
        <v>0</v>
      </c>
      <c r="M80" s="72">
        <f t="shared" si="33"/>
        <v>0</v>
      </c>
      <c r="N80" s="72">
        <f t="shared" si="33"/>
        <v>0</v>
      </c>
      <c r="O80" s="72">
        <f t="shared" si="33"/>
        <v>0</v>
      </c>
      <c r="P80" s="72">
        <f t="shared" si="33"/>
        <v>0</v>
      </c>
      <c r="Q80" s="82">
        <f t="shared" si="28"/>
        <v>0</v>
      </c>
    </row>
    <row r="81" spans="1:17" s="73" customFormat="1" ht="12.75">
      <c r="A81" s="188">
        <v>63</v>
      </c>
      <c r="B81" s="211">
        <f t="shared" si="5"/>
        <v>0</v>
      </c>
      <c r="C81" s="211">
        <f t="shared" si="5"/>
        <v>0</v>
      </c>
      <c r="D81" s="212"/>
      <c r="E81" s="85">
        <f aca="true" t="shared" si="34" ref="E81:P81">+E44*E$14</f>
        <v>0</v>
      </c>
      <c r="F81" s="85">
        <f t="shared" si="34"/>
        <v>0</v>
      </c>
      <c r="G81" s="85">
        <f t="shared" si="34"/>
        <v>0</v>
      </c>
      <c r="H81" s="85">
        <f t="shared" si="34"/>
        <v>0</v>
      </c>
      <c r="I81" s="85">
        <f t="shared" si="34"/>
        <v>0</v>
      </c>
      <c r="J81" s="85">
        <f t="shared" si="34"/>
        <v>0</v>
      </c>
      <c r="K81" s="85">
        <f t="shared" si="34"/>
        <v>0</v>
      </c>
      <c r="L81" s="85">
        <f t="shared" si="34"/>
        <v>0</v>
      </c>
      <c r="M81" s="85">
        <f t="shared" si="34"/>
        <v>0</v>
      </c>
      <c r="N81" s="85">
        <f t="shared" si="34"/>
        <v>0</v>
      </c>
      <c r="O81" s="85">
        <f t="shared" si="34"/>
        <v>0</v>
      </c>
      <c r="P81" s="85">
        <f t="shared" si="34"/>
        <v>0</v>
      </c>
      <c r="Q81" s="86">
        <f t="shared" si="28"/>
        <v>0</v>
      </c>
    </row>
    <row r="82" spans="1:17" s="73" customFormat="1" ht="12.75">
      <c r="A82" s="188">
        <v>64</v>
      </c>
      <c r="B82" s="91">
        <f t="shared" si="5"/>
        <v>0</v>
      </c>
      <c r="C82" s="91">
        <f t="shared" si="5"/>
        <v>0</v>
      </c>
      <c r="D82"/>
      <c r="E82" s="72">
        <f aca="true" t="shared" si="35" ref="E82:P82">+E45*E$14</f>
        <v>0</v>
      </c>
      <c r="F82" s="72">
        <f t="shared" si="35"/>
        <v>0</v>
      </c>
      <c r="G82" s="72">
        <f t="shared" si="35"/>
        <v>0</v>
      </c>
      <c r="H82" s="72">
        <f t="shared" si="35"/>
        <v>0</v>
      </c>
      <c r="I82" s="72">
        <f t="shared" si="35"/>
        <v>0</v>
      </c>
      <c r="J82" s="72">
        <f t="shared" si="35"/>
        <v>0</v>
      </c>
      <c r="K82" s="72">
        <f t="shared" si="35"/>
        <v>0</v>
      </c>
      <c r="L82" s="72">
        <f t="shared" si="35"/>
        <v>0</v>
      </c>
      <c r="M82" s="72">
        <f t="shared" si="35"/>
        <v>0</v>
      </c>
      <c r="N82" s="72">
        <f t="shared" si="35"/>
        <v>0</v>
      </c>
      <c r="O82" s="72">
        <f t="shared" si="35"/>
        <v>0</v>
      </c>
      <c r="P82" s="72">
        <f t="shared" si="35"/>
        <v>0</v>
      </c>
      <c r="Q82" s="82">
        <f t="shared" si="28"/>
        <v>0</v>
      </c>
    </row>
    <row r="83" spans="1:17" s="73" customFormat="1" ht="12.75">
      <c r="A83" s="188">
        <v>65</v>
      </c>
      <c r="B83" s="210">
        <f t="shared" si="5"/>
        <v>0</v>
      </c>
      <c r="C83" s="210">
        <f t="shared" si="5"/>
        <v>0</v>
      </c>
      <c r="E83" s="72">
        <f aca="true" t="shared" si="36" ref="E83:P83">+E46*E$14</f>
        <v>0</v>
      </c>
      <c r="F83" s="72">
        <f t="shared" si="36"/>
        <v>0</v>
      </c>
      <c r="G83" s="72">
        <f t="shared" si="36"/>
        <v>0</v>
      </c>
      <c r="H83" s="72">
        <f t="shared" si="36"/>
        <v>0</v>
      </c>
      <c r="I83" s="72">
        <f t="shared" si="36"/>
        <v>0</v>
      </c>
      <c r="J83" s="72">
        <f t="shared" si="36"/>
        <v>0</v>
      </c>
      <c r="K83" s="72">
        <f t="shared" si="36"/>
        <v>0</v>
      </c>
      <c r="L83" s="72">
        <f t="shared" si="36"/>
        <v>0</v>
      </c>
      <c r="M83" s="72">
        <f t="shared" si="36"/>
        <v>0</v>
      </c>
      <c r="N83" s="72">
        <f t="shared" si="36"/>
        <v>0</v>
      </c>
      <c r="O83" s="72">
        <f t="shared" si="36"/>
        <v>0</v>
      </c>
      <c r="P83" s="72">
        <f t="shared" si="36"/>
        <v>0</v>
      </c>
      <c r="Q83" s="82">
        <f t="shared" si="28"/>
        <v>0</v>
      </c>
    </row>
    <row r="84" spans="1:17" s="73" customFormat="1" ht="12.75">
      <c r="A84" s="188">
        <v>66</v>
      </c>
      <c r="B84" s="211">
        <f t="shared" si="5"/>
        <v>0</v>
      </c>
      <c r="C84" s="211">
        <f t="shared" si="5"/>
        <v>0</v>
      </c>
      <c r="D84" s="212"/>
      <c r="E84" s="85">
        <f aca="true" t="shared" si="37" ref="E84:P84">+E47*E$14</f>
        <v>0</v>
      </c>
      <c r="F84" s="85">
        <f t="shared" si="37"/>
        <v>0</v>
      </c>
      <c r="G84" s="85">
        <f t="shared" si="37"/>
        <v>0</v>
      </c>
      <c r="H84" s="85">
        <f t="shared" si="37"/>
        <v>0</v>
      </c>
      <c r="I84" s="85">
        <f t="shared" si="37"/>
        <v>0</v>
      </c>
      <c r="J84" s="85">
        <f t="shared" si="37"/>
        <v>0</v>
      </c>
      <c r="K84" s="85">
        <f t="shared" si="37"/>
        <v>0</v>
      </c>
      <c r="L84" s="85">
        <f t="shared" si="37"/>
        <v>0</v>
      </c>
      <c r="M84" s="85">
        <f t="shared" si="37"/>
        <v>0</v>
      </c>
      <c r="N84" s="85">
        <f t="shared" si="37"/>
        <v>0</v>
      </c>
      <c r="O84" s="85">
        <f t="shared" si="37"/>
        <v>0</v>
      </c>
      <c r="P84" s="85">
        <f t="shared" si="37"/>
        <v>0</v>
      </c>
      <c r="Q84" s="86">
        <f t="shared" si="28"/>
        <v>0</v>
      </c>
    </row>
    <row r="85" spans="1:17" s="73" customFormat="1" ht="12.75">
      <c r="A85" s="188">
        <v>67</v>
      </c>
      <c r="B85" s="91">
        <f t="shared" si="5"/>
        <v>0</v>
      </c>
      <c r="C85" s="91">
        <f t="shared" si="5"/>
        <v>0</v>
      </c>
      <c r="D85"/>
      <c r="E85" s="72">
        <f aca="true" t="shared" si="38" ref="E85:P85">+E48*E$14</f>
        <v>0</v>
      </c>
      <c r="F85" s="72">
        <f t="shared" si="38"/>
        <v>0</v>
      </c>
      <c r="G85" s="72">
        <f t="shared" si="38"/>
        <v>0</v>
      </c>
      <c r="H85" s="72">
        <f t="shared" si="38"/>
        <v>0</v>
      </c>
      <c r="I85" s="72">
        <f t="shared" si="38"/>
        <v>0</v>
      </c>
      <c r="J85" s="72">
        <f t="shared" si="38"/>
        <v>0</v>
      </c>
      <c r="K85" s="72">
        <f t="shared" si="38"/>
        <v>0</v>
      </c>
      <c r="L85" s="72">
        <f t="shared" si="38"/>
        <v>0</v>
      </c>
      <c r="M85" s="72">
        <f t="shared" si="38"/>
        <v>0</v>
      </c>
      <c r="N85" s="72">
        <f t="shared" si="38"/>
        <v>0</v>
      </c>
      <c r="O85" s="72">
        <f t="shared" si="38"/>
        <v>0</v>
      </c>
      <c r="P85" s="72">
        <f t="shared" si="38"/>
        <v>0</v>
      </c>
      <c r="Q85" s="82">
        <f t="shared" si="28"/>
        <v>0</v>
      </c>
    </row>
    <row r="86" spans="1:17" s="73" customFormat="1" ht="12.75">
      <c r="A86" s="188">
        <v>68</v>
      </c>
      <c r="B86" s="210">
        <f t="shared" si="5"/>
        <v>0</v>
      </c>
      <c r="C86" s="210">
        <f t="shared" si="5"/>
        <v>0</v>
      </c>
      <c r="E86" s="72">
        <f aca="true" t="shared" si="39" ref="E86:P86">+E49*E$14</f>
        <v>0</v>
      </c>
      <c r="F86" s="72">
        <f t="shared" si="39"/>
        <v>0</v>
      </c>
      <c r="G86" s="72">
        <f t="shared" si="39"/>
        <v>0</v>
      </c>
      <c r="H86" s="72">
        <f t="shared" si="39"/>
        <v>0</v>
      </c>
      <c r="I86" s="72">
        <f t="shared" si="39"/>
        <v>0</v>
      </c>
      <c r="J86" s="72">
        <f t="shared" si="39"/>
        <v>0</v>
      </c>
      <c r="K86" s="72">
        <f t="shared" si="39"/>
        <v>0</v>
      </c>
      <c r="L86" s="72">
        <f t="shared" si="39"/>
        <v>0</v>
      </c>
      <c r="M86" s="72">
        <f t="shared" si="39"/>
        <v>0</v>
      </c>
      <c r="N86" s="72">
        <f t="shared" si="39"/>
        <v>0</v>
      </c>
      <c r="O86" s="72">
        <f t="shared" si="39"/>
        <v>0</v>
      </c>
      <c r="P86" s="72">
        <f t="shared" si="39"/>
        <v>0</v>
      </c>
      <c r="Q86" s="82">
        <f t="shared" si="28"/>
        <v>0</v>
      </c>
    </row>
    <row r="87" ht="6" customHeight="1">
      <c r="A87" s="73"/>
    </row>
    <row r="88" spans="1:17" ht="13.5" thickBot="1">
      <c r="A88" s="188">
        <v>69</v>
      </c>
      <c r="B88" s="2" t="s">
        <v>93</v>
      </c>
      <c r="E88" s="83">
        <f>SUM(E55:E87)</f>
        <v>0</v>
      </c>
      <c r="F88" s="83">
        <f>SUM(F55:F87)</f>
        <v>0</v>
      </c>
      <c r="G88" s="83">
        <f>SUM(G55:G87)</f>
        <v>0</v>
      </c>
      <c r="H88" s="83">
        <f>SUM(H55:H87)</f>
        <v>0</v>
      </c>
      <c r="I88" s="83">
        <f>SUM(I55:I87)</f>
        <v>0</v>
      </c>
      <c r="J88" s="83">
        <f aca="true" t="shared" si="40" ref="J88:P88">SUM(J55:J87)</f>
        <v>0</v>
      </c>
      <c r="K88" s="83">
        <f t="shared" si="40"/>
        <v>0</v>
      </c>
      <c r="L88" s="83">
        <f t="shared" si="40"/>
        <v>0</v>
      </c>
      <c r="M88" s="83">
        <f t="shared" si="40"/>
        <v>0</v>
      </c>
      <c r="N88" s="83">
        <f t="shared" si="40"/>
        <v>0</v>
      </c>
      <c r="O88" s="83">
        <f t="shared" si="40"/>
        <v>0</v>
      </c>
      <c r="P88" s="83">
        <f t="shared" si="40"/>
        <v>0</v>
      </c>
      <c r="Q88" s="83">
        <f>SUM(Q55:Q87)</f>
        <v>0</v>
      </c>
    </row>
    <row r="89" spans="5:17" ht="13.5" thickTop="1">
      <c r="E89" s="252" t="s">
        <v>62</v>
      </c>
      <c r="F89" s="252"/>
      <c r="G89" s="252"/>
      <c r="H89" s="252"/>
      <c r="I89" s="252"/>
      <c r="J89" s="252"/>
      <c r="K89" s="252"/>
      <c r="L89" s="252"/>
      <c r="M89" s="252"/>
      <c r="N89" s="252"/>
      <c r="O89" s="252"/>
      <c r="P89" s="252"/>
      <c r="Q89" s="252"/>
    </row>
    <row r="91" ht="12.75">
      <c r="A91" s="66" t="s">
        <v>30</v>
      </c>
    </row>
    <row r="92" ht="6.75" customHeight="1" hidden="1"/>
    <row r="93" ht="12.75" hidden="1">
      <c r="B93" s="77" t="s">
        <v>35</v>
      </c>
    </row>
    <row r="94" ht="12.75" hidden="1">
      <c r="B94" s="2" t="s">
        <v>32</v>
      </c>
    </row>
    <row r="95" spans="2:4" ht="12.75" hidden="1">
      <c r="B95" s="205" t="s">
        <v>153</v>
      </c>
      <c r="D95" s="220"/>
    </row>
    <row r="96" ht="12.75" hidden="1">
      <c r="B96" s="2" t="s">
        <v>47</v>
      </c>
    </row>
    <row r="97" ht="12.75" hidden="1">
      <c r="B97" s="78" t="s">
        <v>143</v>
      </c>
    </row>
    <row r="98" ht="12.75" hidden="1">
      <c r="B98" s="2" t="s">
        <v>36</v>
      </c>
    </row>
    <row r="99" ht="12.75" hidden="1">
      <c r="B99" s="2" t="s">
        <v>48</v>
      </c>
    </row>
    <row r="100" ht="12.75" hidden="1"/>
    <row r="101" spans="2:3" ht="12.75" hidden="1">
      <c r="B101" s="77" t="s">
        <v>37</v>
      </c>
      <c r="C101" s="209" t="s">
        <v>154</v>
      </c>
    </row>
    <row r="102" spans="2:3" ht="12.75" hidden="1">
      <c r="B102" s="2" t="s">
        <v>38</v>
      </c>
      <c r="C102" s="205" t="s">
        <v>38</v>
      </c>
    </row>
    <row r="103" spans="2:3" ht="12.75" hidden="1">
      <c r="B103" s="2" t="s">
        <v>33</v>
      </c>
      <c r="C103" s="205" t="s">
        <v>33</v>
      </c>
    </row>
    <row r="104" spans="2:3" ht="12.75" hidden="1">
      <c r="B104" s="2" t="s">
        <v>39</v>
      </c>
      <c r="C104" s="205" t="s">
        <v>39</v>
      </c>
    </row>
    <row r="105" spans="2:3" ht="12.75" hidden="1">
      <c r="B105" s="2" t="s">
        <v>46</v>
      </c>
      <c r="C105" s="205" t="s">
        <v>46</v>
      </c>
    </row>
    <row r="106" spans="2:3" ht="12.75" hidden="1">
      <c r="B106" s="2" t="s">
        <v>40</v>
      </c>
      <c r="C106" s="205" t="s">
        <v>40</v>
      </c>
    </row>
    <row r="107" spans="2:3" ht="12.75" hidden="1">
      <c r="B107" s="2" t="s">
        <v>41</v>
      </c>
      <c r="C107" s="205" t="s">
        <v>41</v>
      </c>
    </row>
    <row r="108" spans="2:3" ht="12.75" hidden="1">
      <c r="B108" s="2" t="s">
        <v>42</v>
      </c>
      <c r="C108" s="205" t="s">
        <v>42</v>
      </c>
    </row>
    <row r="109" spans="2:3" ht="12.75" hidden="1">
      <c r="B109" s="2" t="s">
        <v>43</v>
      </c>
      <c r="C109" s="205" t="s">
        <v>43</v>
      </c>
    </row>
    <row r="110" spans="2:3" ht="12.75" hidden="1">
      <c r="B110" s="2" t="s">
        <v>54</v>
      </c>
      <c r="C110" s="205" t="s">
        <v>54</v>
      </c>
    </row>
    <row r="111" spans="2:3" ht="12.75" hidden="1">
      <c r="B111" s="2" t="s">
        <v>55</v>
      </c>
      <c r="C111" s="205" t="s">
        <v>55</v>
      </c>
    </row>
    <row r="112" spans="2:3" ht="12.75" hidden="1">
      <c r="B112" s="2" t="s">
        <v>57</v>
      </c>
      <c r="C112" s="205" t="s">
        <v>145</v>
      </c>
    </row>
    <row r="113" spans="2:3" ht="12.75" hidden="1">
      <c r="B113" s="2" t="s">
        <v>58</v>
      </c>
      <c r="C113" s="205" t="s">
        <v>146</v>
      </c>
    </row>
    <row r="114" spans="2:3" ht="12.75" hidden="1">
      <c r="B114" s="2" t="s">
        <v>59</v>
      </c>
      <c r="C114" s="205" t="s">
        <v>147</v>
      </c>
    </row>
    <row r="115" ht="12.75" hidden="1">
      <c r="B115" s="2"/>
    </row>
    <row r="116" ht="12.75" hidden="1">
      <c r="B116" s="77" t="s">
        <v>44</v>
      </c>
    </row>
    <row r="117" ht="12.75" hidden="1">
      <c r="B117" s="2" t="s">
        <v>38</v>
      </c>
    </row>
    <row r="118" ht="12.75" hidden="1">
      <c r="B118" s="2" t="s">
        <v>33</v>
      </c>
    </row>
    <row r="119" ht="12.75" hidden="1">
      <c r="B119" s="2" t="s">
        <v>39</v>
      </c>
    </row>
    <row r="120" ht="12.75" hidden="1">
      <c r="B120" s="2" t="s">
        <v>46</v>
      </c>
    </row>
    <row r="121" ht="12.75" hidden="1">
      <c r="B121" s="2" t="s">
        <v>40</v>
      </c>
    </row>
    <row r="122" ht="12.75" hidden="1">
      <c r="B122" s="2" t="s">
        <v>41</v>
      </c>
    </row>
    <row r="123" ht="12.75" hidden="1">
      <c r="B123" s="2" t="s">
        <v>42</v>
      </c>
    </row>
    <row r="124" ht="12.75" hidden="1">
      <c r="B124" s="2" t="s">
        <v>43</v>
      </c>
    </row>
    <row r="125" ht="12.75" hidden="1">
      <c r="B125" s="2" t="s">
        <v>55</v>
      </c>
    </row>
    <row r="126" ht="12.75" hidden="1">
      <c r="B126" s="2" t="s">
        <v>56</v>
      </c>
    </row>
    <row r="127" ht="12.75" hidden="1">
      <c r="B127" s="2"/>
    </row>
    <row r="128" ht="12.75" hidden="1">
      <c r="B128" s="77" t="s">
        <v>45</v>
      </c>
    </row>
    <row r="129" ht="12.75" hidden="1">
      <c r="B129" s="78" t="s">
        <v>144</v>
      </c>
    </row>
    <row r="130" ht="12.75" hidden="1"/>
    <row r="131" ht="12.75" hidden="1">
      <c r="B131" s="219" t="s">
        <v>47</v>
      </c>
    </row>
    <row r="132" ht="12.75" hidden="1">
      <c r="B132" s="78" t="s">
        <v>38</v>
      </c>
    </row>
    <row r="133" ht="12.75" hidden="1">
      <c r="B133" s="78" t="s">
        <v>33</v>
      </c>
    </row>
    <row r="134" ht="12.75" hidden="1">
      <c r="B134" s="78" t="s">
        <v>39</v>
      </c>
    </row>
    <row r="135" ht="12.75" hidden="1">
      <c r="B135" s="78" t="s">
        <v>46</v>
      </c>
    </row>
    <row r="136" ht="12.75" hidden="1">
      <c r="B136" s="78" t="s">
        <v>40</v>
      </c>
    </row>
    <row r="137" ht="12.75" hidden="1">
      <c r="B137" s="78" t="s">
        <v>41</v>
      </c>
    </row>
    <row r="138" ht="12.75" hidden="1">
      <c r="B138" s="78" t="s">
        <v>42</v>
      </c>
    </row>
    <row r="139" ht="12.75" hidden="1">
      <c r="B139" s="78" t="s">
        <v>43</v>
      </c>
    </row>
    <row r="140" ht="12.75" hidden="1">
      <c r="B140" s="78" t="s">
        <v>54</v>
      </c>
    </row>
    <row r="141" ht="12.75" hidden="1">
      <c r="B141" s="78" t="s">
        <v>55</v>
      </c>
    </row>
    <row r="142" ht="12.75" hidden="1">
      <c r="B142" s="78" t="s">
        <v>145</v>
      </c>
    </row>
    <row r="143" ht="12.75" hidden="1">
      <c r="B143" s="78" t="s">
        <v>146</v>
      </c>
    </row>
    <row r="144" ht="12.75" hidden="1">
      <c r="B144" s="78" t="s">
        <v>147</v>
      </c>
    </row>
    <row r="145" ht="7.5" customHeight="1" hidden="1">
      <c r="B145" s="2"/>
    </row>
    <row r="146" spans="1:17" ht="12.75" hidden="1">
      <c r="A146" s="53"/>
      <c r="B146" s="74"/>
      <c r="C146" s="53"/>
      <c r="D146" s="53"/>
      <c r="E146" s="53"/>
      <c r="F146" s="53"/>
      <c r="G146" s="53"/>
      <c r="H146" s="53"/>
      <c r="I146" s="53"/>
      <c r="J146" s="53"/>
      <c r="K146" s="53"/>
      <c r="L146" s="53"/>
      <c r="M146" s="53"/>
      <c r="N146" s="53"/>
      <c r="O146" s="53"/>
      <c r="P146" s="53"/>
      <c r="Q146" s="53"/>
    </row>
    <row r="147" ht="12.75">
      <c r="B147" s="2"/>
    </row>
    <row r="148" ht="12.75">
      <c r="B148" s="2"/>
    </row>
    <row r="149" ht="12.75">
      <c r="B149" s="2"/>
    </row>
  </sheetData>
  <sheetProtection password="C4A1" sheet="1"/>
  <mergeCells count="4">
    <mergeCell ref="A53:D53"/>
    <mergeCell ref="E89:Q89"/>
    <mergeCell ref="D6:E6"/>
    <mergeCell ref="C3:H3"/>
  </mergeCells>
  <dataValidations count="3">
    <dataValidation type="list" showInputMessage="1" showErrorMessage="1" sqref="B18:B49">
      <formula1>$B$94:$B$100</formula1>
    </dataValidation>
    <dataValidation type="decimal" allowBlank="1" showErrorMessage="1" errorTitle="Non-numeric value entered." error="Only numeric entries are acceptable. Try again." sqref="E18:P49">
      <formula1>-10000000000</formula1>
      <formula2>10000000000</formula2>
    </dataValidation>
    <dataValidation type="list" showInputMessage="1" showErrorMessage="1" sqref="C18:C49">
      <formula1>IF(B18="STAR",$B$102:$B$115,IF(B18="STAR KIDS",$C$102:$C$115,IF(B18="CHIP",$B$117:$B$127,IF(B18="STAR+PLUS",$B$132:$B$145,$B$129))))</formula1>
    </dataValidation>
  </dataValidations>
  <printOptions horizontalCentered="1"/>
  <pageMargins left="0.5" right="0.5" top="0.5" bottom="0.5" header="0.5" footer="0.5"/>
  <pageSetup fitToHeight="1" fitToWidth="1" horizontalDpi="600" verticalDpi="600" orientation="landscape" scale="47" r:id="rId1"/>
  <headerFooter alignWithMargins="0">
    <oddFooter>&amp;L&amp;A&amp;CAdministrative Expenses - Allocation&amp;R&amp;D</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M25"/>
  <sheetViews>
    <sheetView zoomScalePageLayoutView="0" workbookViewId="0" topLeftCell="A1">
      <pane ySplit="10" topLeftCell="A11" activePane="bottomLeft" state="frozen"/>
      <selection pane="topLeft" activeCell="A1" sqref="A1"/>
      <selection pane="bottomLeft" activeCell="H9" sqref="H9"/>
    </sheetView>
  </sheetViews>
  <sheetFormatPr defaultColWidth="9.33203125" defaultRowHeight="12.75"/>
  <cols>
    <col min="1" max="1" width="4.66015625" style="0" customWidth="1"/>
    <col min="2" max="2" width="4.83203125" style="0" customWidth="1"/>
    <col min="3" max="3" width="12.16015625" style="7" customWidth="1"/>
    <col min="4" max="4" width="7" style="0" customWidth="1"/>
    <col min="5" max="5" width="11.83203125" style="0" customWidth="1"/>
    <col min="7" max="7" width="14.33203125" style="0" customWidth="1"/>
    <col min="9" max="9" width="13.5" style="0" customWidth="1"/>
    <col min="11" max="11" width="12" style="0" customWidth="1"/>
    <col min="12" max="12" width="13.33203125" style="0" customWidth="1"/>
  </cols>
  <sheetData>
    <row r="1" spans="1:12" ht="15.75">
      <c r="A1" s="23"/>
      <c r="B1" s="23"/>
      <c r="C1" s="35"/>
      <c r="D1" s="141" t="s">
        <v>2</v>
      </c>
      <c r="E1" s="142"/>
      <c r="F1" s="142"/>
      <c r="G1" s="142"/>
      <c r="H1" s="142"/>
      <c r="I1" s="142"/>
      <c r="J1" s="23"/>
      <c r="K1" s="23"/>
      <c r="L1" s="23"/>
    </row>
    <row r="2" spans="1:12" ht="15.75">
      <c r="A2" s="23"/>
      <c r="B2" s="23"/>
      <c r="C2" s="35"/>
      <c r="D2" s="36"/>
      <c r="E2" s="23"/>
      <c r="F2" s="23"/>
      <c r="G2" s="23"/>
      <c r="H2" s="23"/>
      <c r="I2" s="23"/>
      <c r="J2" s="23"/>
      <c r="K2" s="23"/>
      <c r="L2" s="31"/>
    </row>
    <row r="3" spans="1:11" ht="16.5" thickBot="1">
      <c r="A3" s="37" t="s">
        <v>18</v>
      </c>
      <c r="B3" s="255" t="str">
        <f>+'Part 1'!C3</f>
        <v>             ----------------------------------------&gt;            </v>
      </c>
      <c r="C3" s="255"/>
      <c r="D3" s="255"/>
      <c r="E3" s="255"/>
      <c r="F3" s="255"/>
      <c r="G3" s="255"/>
      <c r="H3" s="255"/>
      <c r="I3" s="255"/>
      <c r="J3" s="255"/>
      <c r="K3" s="255"/>
    </row>
    <row r="4" spans="1:12" ht="12.75">
      <c r="A4" s="22"/>
      <c r="B4" s="23"/>
      <c r="C4" s="38" t="s">
        <v>70</v>
      </c>
      <c r="D4" s="23"/>
      <c r="E4" s="23"/>
      <c r="F4" s="23"/>
      <c r="G4" s="23"/>
      <c r="H4" s="23"/>
      <c r="I4" s="23"/>
      <c r="J4" s="23"/>
      <c r="K4" s="23"/>
      <c r="L4" s="23"/>
    </row>
    <row r="5" spans="1:12" ht="12.75">
      <c r="A5" s="22"/>
      <c r="B5" s="23"/>
      <c r="C5" s="39"/>
      <c r="D5" s="23"/>
      <c r="E5" s="23"/>
      <c r="F5" s="23"/>
      <c r="G5" s="23"/>
      <c r="H5" s="23"/>
      <c r="I5" s="23"/>
      <c r="J5" s="23"/>
      <c r="K5" s="23"/>
      <c r="L5" s="23"/>
    </row>
    <row r="6" spans="1:12" ht="15.75" thickBot="1">
      <c r="A6" s="37" t="s">
        <v>19</v>
      </c>
      <c r="B6" s="257" t="s">
        <v>69</v>
      </c>
      <c r="C6" s="257"/>
      <c r="D6" s="257"/>
      <c r="E6" s="257"/>
      <c r="F6" s="257"/>
      <c r="G6" s="257"/>
      <c r="H6" s="257"/>
      <c r="I6" s="257"/>
      <c r="J6" s="257"/>
      <c r="K6" s="257"/>
      <c r="L6" s="257"/>
    </row>
    <row r="7" spans="1:12" ht="12.75">
      <c r="A7" s="22"/>
      <c r="B7" s="23"/>
      <c r="C7" s="38" t="s">
        <v>3</v>
      </c>
      <c r="D7" s="23"/>
      <c r="E7" s="23"/>
      <c r="F7" s="23"/>
      <c r="G7" s="23"/>
      <c r="H7" s="23"/>
      <c r="I7" s="23"/>
      <c r="J7" s="23"/>
      <c r="K7" s="23"/>
      <c r="L7" s="23"/>
    </row>
    <row r="8" spans="1:12" ht="15.75">
      <c r="A8" s="22"/>
      <c r="B8" s="23"/>
      <c r="C8" s="39"/>
      <c r="D8" s="23"/>
      <c r="E8" s="23"/>
      <c r="F8" s="23"/>
      <c r="G8" s="23"/>
      <c r="H8" s="23"/>
      <c r="I8" s="23"/>
      <c r="J8" s="37" t="s">
        <v>17</v>
      </c>
      <c r="K8" s="36" t="str">
        <f>+'Part 1'!E4</f>
        <v>All</v>
      </c>
      <c r="L8" s="23"/>
    </row>
    <row r="9" spans="1:12" ht="16.5" thickBot="1">
      <c r="A9" s="37" t="s">
        <v>20</v>
      </c>
      <c r="B9" s="256">
        <f>+'Part 1'!C5</f>
        <v>0</v>
      </c>
      <c r="C9" s="256"/>
      <c r="D9" s="256"/>
      <c r="E9" s="23"/>
      <c r="F9" s="37" t="s">
        <v>16</v>
      </c>
      <c r="G9" s="165">
        <f>+'Part 1'!C4</f>
        <v>2017</v>
      </c>
      <c r="H9" s="140"/>
      <c r="I9" s="23"/>
      <c r="J9" s="37" t="s">
        <v>64</v>
      </c>
      <c r="K9" s="255" t="str">
        <f>+'Part 1'!E5</f>
        <v>All</v>
      </c>
      <c r="L9" s="255"/>
    </row>
    <row r="10" spans="1:12" s="34" customFormat="1" ht="12">
      <c r="A10" s="40"/>
      <c r="B10" s="40"/>
      <c r="C10" s="38" t="s">
        <v>4</v>
      </c>
      <c r="D10" s="40"/>
      <c r="E10" s="40"/>
      <c r="F10" s="41" t="s">
        <v>15</v>
      </c>
      <c r="G10" s="40"/>
      <c r="H10" s="40"/>
      <c r="I10" s="40"/>
      <c r="J10" s="40"/>
      <c r="K10" s="38" t="s">
        <v>65</v>
      </c>
      <c r="L10" s="40"/>
    </row>
    <row r="11" spans="1:12" ht="12.75">
      <c r="A11" s="23"/>
      <c r="B11" s="23"/>
      <c r="C11" s="42"/>
      <c r="D11" s="23"/>
      <c r="E11" s="23"/>
      <c r="F11" s="23"/>
      <c r="G11" s="23"/>
      <c r="H11" s="23"/>
      <c r="I11" s="23"/>
      <c r="J11" s="23"/>
      <c r="K11" s="23"/>
      <c r="L11" s="23"/>
    </row>
    <row r="12" spans="1:13" ht="82.5" customHeight="1">
      <c r="A12" s="23"/>
      <c r="B12" s="260" t="s">
        <v>115</v>
      </c>
      <c r="C12" s="261"/>
      <c r="D12" s="261"/>
      <c r="E12" s="261"/>
      <c r="F12" s="261"/>
      <c r="G12" s="261"/>
      <c r="H12" s="261"/>
      <c r="I12" s="261"/>
      <c r="J12" s="261"/>
      <c r="K12" s="261"/>
      <c r="L12" s="261"/>
      <c r="M12" s="17"/>
    </row>
    <row r="13" spans="1:12" ht="8.25" customHeight="1">
      <c r="A13" s="23"/>
      <c r="B13" s="23"/>
      <c r="C13" s="42"/>
      <c r="D13" s="23"/>
      <c r="E13" s="23"/>
      <c r="F13" s="23"/>
      <c r="G13" s="23"/>
      <c r="H13" s="23"/>
      <c r="I13" s="23"/>
      <c r="J13" s="23"/>
      <c r="K13" s="23"/>
      <c r="L13" s="23"/>
    </row>
    <row r="14" spans="1:12" ht="157.5" customHeight="1">
      <c r="A14" s="23"/>
      <c r="B14" s="260" t="s">
        <v>116</v>
      </c>
      <c r="C14" s="261"/>
      <c r="D14" s="261"/>
      <c r="E14" s="261"/>
      <c r="F14" s="261"/>
      <c r="G14" s="261"/>
      <c r="H14" s="261"/>
      <c r="I14" s="261"/>
      <c r="J14" s="261"/>
      <c r="K14" s="261"/>
      <c r="L14" s="261"/>
    </row>
    <row r="15" spans="1:12" ht="9.75" customHeight="1">
      <c r="A15" s="23"/>
      <c r="B15" s="43"/>
      <c r="C15" s="42"/>
      <c r="D15" s="23"/>
      <c r="E15" s="23"/>
      <c r="F15" s="23"/>
      <c r="G15" s="23"/>
      <c r="H15" s="23"/>
      <c r="I15" s="23"/>
      <c r="J15" s="23"/>
      <c r="K15" s="23"/>
      <c r="L15" s="23"/>
    </row>
    <row r="16" spans="1:12" ht="15.75">
      <c r="A16" s="23"/>
      <c r="B16" s="45"/>
      <c r="C16" s="46"/>
      <c r="D16" s="33"/>
      <c r="E16" s="33"/>
      <c r="F16" s="33"/>
      <c r="G16" s="33"/>
      <c r="H16" s="33"/>
      <c r="I16" s="33"/>
      <c r="J16" s="33"/>
      <c r="K16" s="33"/>
      <c r="L16" s="33"/>
    </row>
    <row r="17" spans="1:12" ht="16.5" thickBot="1">
      <c r="A17" s="37" t="s">
        <v>21</v>
      </c>
      <c r="B17" s="259"/>
      <c r="C17" s="259"/>
      <c r="D17" s="259"/>
      <c r="E17" s="259"/>
      <c r="F17" s="259"/>
      <c r="G17" s="259"/>
      <c r="H17" s="259"/>
      <c r="I17" s="259"/>
      <c r="J17" s="259"/>
      <c r="K17" s="259"/>
      <c r="L17" s="33"/>
    </row>
    <row r="18" spans="1:12" ht="12.75">
      <c r="A18" s="44"/>
      <c r="B18" s="33"/>
      <c r="C18" s="47" t="s">
        <v>12</v>
      </c>
      <c r="D18" s="33"/>
      <c r="E18" s="33"/>
      <c r="F18" s="33"/>
      <c r="G18" s="33"/>
      <c r="H18" s="33"/>
      <c r="I18" s="33"/>
      <c r="J18" s="33"/>
      <c r="K18" s="33"/>
      <c r="L18" s="33"/>
    </row>
    <row r="19" spans="1:12" ht="15.75">
      <c r="A19" s="44"/>
      <c r="B19" s="48"/>
      <c r="C19" s="46"/>
      <c r="D19" s="33"/>
      <c r="E19" s="33"/>
      <c r="F19" s="33"/>
      <c r="G19" s="33"/>
      <c r="H19" s="33"/>
      <c r="I19" s="33"/>
      <c r="J19" s="33"/>
      <c r="K19" s="33"/>
      <c r="L19" s="33"/>
    </row>
    <row r="20" spans="1:12" ht="16.5" thickBot="1">
      <c r="A20" s="37" t="s">
        <v>22</v>
      </c>
      <c r="B20" s="262" t="str">
        <f>+B3</f>
        <v>             ----------------------------------------&gt;            </v>
      </c>
      <c r="C20" s="262"/>
      <c r="D20" s="262"/>
      <c r="E20" s="262"/>
      <c r="F20" s="262"/>
      <c r="G20" s="262"/>
      <c r="H20" s="262"/>
      <c r="I20" s="33"/>
      <c r="J20" s="33"/>
      <c r="K20" s="33"/>
      <c r="L20" s="33"/>
    </row>
    <row r="21" spans="1:12" ht="12.75">
      <c r="A21" s="44"/>
      <c r="B21" s="33"/>
      <c r="C21" s="49" t="s">
        <v>13</v>
      </c>
      <c r="D21" s="33"/>
      <c r="E21" s="33"/>
      <c r="F21" s="33"/>
      <c r="G21" s="33"/>
      <c r="H21" s="33"/>
      <c r="I21" s="33"/>
      <c r="J21" s="33"/>
      <c r="K21" s="33"/>
      <c r="L21" s="33"/>
    </row>
    <row r="22" spans="1:12" ht="12.75">
      <c r="A22" s="44"/>
      <c r="B22" s="33"/>
      <c r="C22" s="50"/>
      <c r="D22" s="33"/>
      <c r="E22" s="33"/>
      <c r="F22" s="33"/>
      <c r="G22" s="33"/>
      <c r="H22" s="33"/>
      <c r="I22" s="33"/>
      <c r="J22" s="33"/>
      <c r="K22" s="33"/>
      <c r="L22" s="33"/>
    </row>
    <row r="23" spans="1:12" ht="12.75">
      <c r="A23" s="44"/>
      <c r="B23" s="33"/>
      <c r="C23" s="46"/>
      <c r="D23" s="33"/>
      <c r="E23" s="33"/>
      <c r="F23" s="33"/>
      <c r="G23" s="33"/>
      <c r="H23" s="33"/>
      <c r="I23" s="33"/>
      <c r="J23" s="33"/>
      <c r="K23" s="33"/>
      <c r="L23" s="33"/>
    </row>
    <row r="24" spans="1:12" ht="16.5" thickBot="1">
      <c r="A24" s="37" t="s">
        <v>66</v>
      </c>
      <c r="B24" s="259"/>
      <c r="C24" s="259"/>
      <c r="D24" s="259"/>
      <c r="E24" s="259"/>
      <c r="F24" s="259"/>
      <c r="G24" s="259"/>
      <c r="H24" s="51" t="s">
        <v>67</v>
      </c>
      <c r="I24" s="258"/>
      <c r="J24" s="258"/>
      <c r="K24" s="258"/>
      <c r="L24" s="33"/>
    </row>
    <row r="25" spans="1:12" ht="12.75">
      <c r="A25" s="23"/>
      <c r="B25" s="33"/>
      <c r="C25" s="49" t="s">
        <v>23</v>
      </c>
      <c r="D25" s="33"/>
      <c r="E25" s="33"/>
      <c r="F25" s="33"/>
      <c r="G25" s="33"/>
      <c r="H25" s="33"/>
      <c r="I25" s="47" t="s">
        <v>14</v>
      </c>
      <c r="J25" s="33"/>
      <c r="K25" s="33"/>
      <c r="L25" s="33"/>
    </row>
  </sheetData>
  <sheetProtection/>
  <mergeCells count="10">
    <mergeCell ref="B3:K3"/>
    <mergeCell ref="B9:D9"/>
    <mergeCell ref="B6:L6"/>
    <mergeCell ref="K9:L9"/>
    <mergeCell ref="I24:K24"/>
    <mergeCell ref="B24:G24"/>
    <mergeCell ref="B12:L12"/>
    <mergeCell ref="B14:L14"/>
    <mergeCell ref="B17:K17"/>
    <mergeCell ref="B20:H20"/>
  </mergeCells>
  <printOptions horizontalCentered="1"/>
  <pageMargins left="0.5" right="0.5" top="0.5" bottom="0.5" header="0.5" footer="0.5"/>
  <pageSetup fitToHeight="1" fitToWidth="1" horizontalDpi="600" verticalDpi="600" orientation="landscape"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Health &amp; Human Services Commission (HHSC)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HHSC Financial Statistical Report (FSR)</dc:title>
  <dc:subject>HHSC-defined report, per Contract</dc:subject>
  <dc:creator>Laura Veach</dc:creator>
  <cp:keywords>HHSC, FSR, capitated Medicaid, managed care, medical transportation, financial report</cp:keywords>
  <dc:description>Customer-defined financial &amp; statistical report, required to be filled-out by supplier/contractor, subject to audit, with penalties for mis-reporting.</dc:description>
  <cp:lastModifiedBy>Laura Veach</cp:lastModifiedBy>
  <cp:lastPrinted>2017-06-09T15:46:57Z</cp:lastPrinted>
  <dcterms:created xsi:type="dcterms:W3CDTF">2011-06-16T19:21:33Z</dcterms:created>
  <dcterms:modified xsi:type="dcterms:W3CDTF">2017-06-09T15:48:43Z</dcterms:modified>
  <cp:category>Medicaid capitated at-risk FRB contract reporting</cp:category>
  <cp:version/>
  <cp:contentType/>
  <cp:contentStatus/>
</cp:coreProperties>
</file>