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Autism Program\2016-2017\Broken website links 072417\"/>
    </mc:Choice>
  </mc:AlternateContent>
  <bookViews>
    <workbookView xWindow="216" yWindow="-108" windowWidth="16488" windowHeight="9312"/>
  </bookViews>
  <sheets>
    <sheet name="Family Size 2" sheetId="7" r:id="rId1"/>
    <sheet name="Family Size 3" sheetId="6" r:id="rId2"/>
    <sheet name="Family Size 4" sheetId="1" r:id="rId3"/>
    <sheet name="Family Size 5" sheetId="2" r:id="rId4"/>
    <sheet name="Family Size 6" sheetId="3" r:id="rId5"/>
    <sheet name="Family Size 7" sheetId="4" r:id="rId6"/>
    <sheet name="Family Size 8" sheetId="5" r:id="rId7"/>
  </sheets>
  <definedNames>
    <definedName name="Title1">Table1[[#Headers],[Annual Income ($) Range]]</definedName>
    <definedName name="Title2">Table2[[#Headers],[Annual Income ($) Range]]</definedName>
    <definedName name="Title3">Table3[[#Headers],[Annual Income ($) Range]]</definedName>
    <definedName name="Title4">Table4[[#Headers],[Annual Income ($) Range]]</definedName>
    <definedName name="Title5">Table5[[#Headers],[Annual Income ($) Range]]</definedName>
    <definedName name="Title6">Table6[[#Headers],[Annual Income ($) Range]]</definedName>
    <definedName name="Title7">Table7[[#Headers],[Annual Income ($) Range]]</definedName>
  </definedNames>
  <calcPr calcId="152511"/>
</workbook>
</file>

<file path=xl/calcChain.xml><?xml version="1.0" encoding="utf-8"?>
<calcChain xmlns="http://schemas.openxmlformats.org/spreadsheetml/2006/main">
  <c r="E19" i="5" l="1"/>
  <c r="C19" i="5" s="1"/>
  <c r="E19" i="4"/>
  <c r="C19" i="4" s="1"/>
  <c r="E19" i="3"/>
  <c r="C19" i="3" s="1"/>
  <c r="E19" i="2"/>
  <c r="C19" i="2"/>
  <c r="E19" i="1"/>
  <c r="C19" i="1" s="1"/>
  <c r="E19" i="7"/>
  <c r="C19" i="7" s="1"/>
  <c r="F19" i="7" l="1"/>
  <c r="D4" i="6" l="1"/>
  <c r="D5" i="6"/>
  <c r="E5" i="6" s="1"/>
  <c r="C5" i="6" s="1"/>
  <c r="D6" i="6"/>
  <c r="D7" i="6"/>
  <c r="E7" i="6" s="1"/>
  <c r="C7" i="6" s="1"/>
  <c r="D8" i="6"/>
  <c r="D4" i="5"/>
  <c r="E4" i="5" s="1"/>
  <c r="C4" i="5" s="1"/>
  <c r="D5" i="5"/>
  <c r="E5" i="5" s="1"/>
  <c r="C5" i="5" s="1"/>
  <c r="D6" i="5"/>
  <c r="E6" i="5" s="1"/>
  <c r="C6" i="5" s="1"/>
  <c r="D4" i="4"/>
  <c r="E4" i="4" s="1"/>
  <c r="C4" i="4" s="1"/>
  <c r="D5" i="4"/>
  <c r="E5" i="4" s="1"/>
  <c r="C5" i="4" s="1"/>
  <c r="D6" i="4"/>
  <c r="E6" i="4" s="1"/>
  <c r="C6" i="4" s="1"/>
  <c r="D4" i="3"/>
  <c r="E4" i="3" s="1"/>
  <c r="C4" i="3" s="1"/>
  <c r="D5" i="3"/>
  <c r="E5" i="3" s="1"/>
  <c r="C5" i="3" s="1"/>
  <c r="D6" i="3"/>
  <c r="E6" i="3" s="1"/>
  <c r="C6" i="3" s="1"/>
  <c r="D4" i="2"/>
  <c r="E4" i="2" s="1"/>
  <c r="C4" i="2" s="1"/>
  <c r="D5" i="2"/>
  <c r="E5" i="2" s="1"/>
  <c r="C5" i="2" s="1"/>
  <c r="D6" i="2"/>
  <c r="E6" i="2" s="1"/>
  <c r="C6" i="2" s="1"/>
  <c r="D4" i="1"/>
  <c r="E4" i="1" s="1"/>
  <c r="C4" i="1" s="1"/>
  <c r="D5" i="1"/>
  <c r="E5" i="1" s="1"/>
  <c r="C5" i="1" s="1"/>
  <c r="D6" i="1"/>
  <c r="E6" i="1" s="1"/>
  <c r="C6" i="1" s="1"/>
  <c r="D4" i="7"/>
  <c r="D5" i="7"/>
  <c r="D6" i="7"/>
  <c r="E6" i="7" s="1"/>
  <c r="C6" i="7" s="1"/>
  <c r="D17" i="6"/>
  <c r="E17" i="6" s="1"/>
  <c r="C17" i="6" s="1"/>
  <c r="D18" i="6"/>
  <c r="E18" i="6" s="1"/>
  <c r="C18" i="6" s="1"/>
  <c r="D19" i="6"/>
  <c r="E19" i="6" s="1"/>
  <c r="C19" i="6" s="1"/>
  <c r="D18" i="7"/>
  <c r="D17" i="7"/>
  <c r="D16" i="7"/>
  <c r="D15" i="7"/>
  <c r="D14" i="7"/>
  <c r="D13" i="7"/>
  <c r="D12" i="7"/>
  <c r="D11" i="7"/>
  <c r="D10" i="7"/>
  <c r="D9" i="7"/>
  <c r="D8" i="7"/>
  <c r="D7" i="7"/>
  <c r="F6" i="7"/>
  <c r="D16" i="6"/>
  <c r="E16" i="6" s="1"/>
  <c r="C16" i="6" s="1"/>
  <c r="D15" i="6"/>
  <c r="E15" i="6" s="1"/>
  <c r="C15" i="6" s="1"/>
  <c r="D14" i="6"/>
  <c r="E14" i="6" s="1"/>
  <c r="C14" i="6" s="1"/>
  <c r="D13" i="6"/>
  <c r="E13" i="6" s="1"/>
  <c r="C13" i="6" s="1"/>
  <c r="D12" i="6"/>
  <c r="E12" i="6" s="1"/>
  <c r="C12" i="6" s="1"/>
  <c r="D11" i="6"/>
  <c r="E11" i="6" s="1"/>
  <c r="C11" i="6" s="1"/>
  <c r="D10" i="6"/>
  <c r="E10" i="6" s="1"/>
  <c r="C10" i="6" s="1"/>
  <c r="D9" i="6"/>
  <c r="E9" i="6" s="1"/>
  <c r="C9" i="6" s="1"/>
  <c r="F12" i="7" l="1"/>
  <c r="E12" i="7"/>
  <c r="C12" i="7" s="1"/>
  <c r="E16" i="7"/>
  <c r="C16" i="7" s="1"/>
  <c r="F16" i="7" s="1"/>
  <c r="F8" i="6"/>
  <c r="E8" i="6"/>
  <c r="C8" i="6" s="1"/>
  <c r="E9" i="7"/>
  <c r="C9" i="7" s="1"/>
  <c r="F9" i="7" s="1"/>
  <c r="F13" i="7"/>
  <c r="E13" i="7"/>
  <c r="C13" i="7" s="1"/>
  <c r="E17" i="7"/>
  <c r="C17" i="7" s="1"/>
  <c r="F17" i="7" s="1"/>
  <c r="F10" i="7"/>
  <c r="E10" i="7"/>
  <c r="C10" i="7" s="1"/>
  <c r="E14" i="7"/>
  <c r="C14" i="7" s="1"/>
  <c r="F14" i="7" s="1"/>
  <c r="F18" i="7"/>
  <c r="E18" i="7"/>
  <c r="C18" i="7" s="1"/>
  <c r="E6" i="6"/>
  <c r="C6" i="6" s="1"/>
  <c r="F6" i="6" s="1"/>
  <c r="F8" i="7"/>
  <c r="E8" i="7"/>
  <c r="C8" i="7" s="1"/>
  <c r="E4" i="7"/>
  <c r="C4" i="7" s="1"/>
  <c r="F4" i="7" s="1"/>
  <c r="F4" i="6"/>
  <c r="E4" i="6"/>
  <c r="C4" i="6" s="1"/>
  <c r="E7" i="7"/>
  <c r="C7" i="7" s="1"/>
  <c r="F7" i="7" s="1"/>
  <c r="F11" i="7"/>
  <c r="E11" i="7"/>
  <c r="C11" i="7" s="1"/>
  <c r="E15" i="7"/>
  <c r="C15" i="7" s="1"/>
  <c r="F15" i="7" s="1"/>
  <c r="F5" i="7"/>
  <c r="E5" i="7"/>
  <c r="C5" i="7" s="1"/>
  <c r="F7" i="6"/>
  <c r="F5" i="6"/>
  <c r="F5" i="4"/>
  <c r="F5" i="5"/>
  <c r="F9" i="6"/>
  <c r="F16" i="6"/>
  <c r="F6" i="2"/>
  <c r="F4" i="4"/>
  <c r="F6" i="4"/>
  <c r="F10" i="6"/>
  <c r="F4" i="2"/>
  <c r="F4" i="5"/>
  <c r="F6" i="5"/>
  <c r="F6" i="1"/>
  <c r="F18" i="6"/>
  <c r="F19" i="6"/>
  <c r="F11" i="6"/>
  <c r="F12" i="6"/>
  <c r="F13" i="6"/>
  <c r="F14" i="6"/>
  <c r="F15" i="6"/>
  <c r="F17" i="6"/>
  <c r="F4" i="3"/>
  <c r="F5" i="3"/>
  <c r="F6" i="3"/>
  <c r="F5" i="2"/>
  <c r="F5" i="1"/>
  <c r="F4" i="1"/>
  <c r="D18" i="5"/>
  <c r="E18" i="5" s="1"/>
  <c r="C18" i="5" s="1"/>
  <c r="D17" i="5"/>
  <c r="E17" i="5" s="1"/>
  <c r="C17" i="5" s="1"/>
  <c r="D16" i="5"/>
  <c r="E16" i="5" s="1"/>
  <c r="C16" i="5" s="1"/>
  <c r="D15" i="5"/>
  <c r="E15" i="5" s="1"/>
  <c r="C15" i="5" s="1"/>
  <c r="D14" i="5"/>
  <c r="E14" i="5" s="1"/>
  <c r="C14" i="5" s="1"/>
  <c r="D13" i="5"/>
  <c r="E13" i="5" s="1"/>
  <c r="C13" i="5" s="1"/>
  <c r="D12" i="5"/>
  <c r="E12" i="5" s="1"/>
  <c r="C12" i="5" s="1"/>
  <c r="D11" i="5"/>
  <c r="E11" i="5" s="1"/>
  <c r="C11" i="5" s="1"/>
  <c r="D10" i="5"/>
  <c r="E10" i="5" s="1"/>
  <c r="C10" i="5" s="1"/>
  <c r="D9" i="5"/>
  <c r="E9" i="5" s="1"/>
  <c r="C9" i="5" s="1"/>
  <c r="D8" i="5"/>
  <c r="E8" i="5" s="1"/>
  <c r="C8" i="5" s="1"/>
  <c r="D7" i="5"/>
  <c r="E7" i="5" s="1"/>
  <c r="C7" i="5" s="1"/>
  <c r="D18" i="4"/>
  <c r="E18" i="4" s="1"/>
  <c r="C18" i="4" s="1"/>
  <c r="D17" i="4"/>
  <c r="E17" i="4" s="1"/>
  <c r="C17" i="4" s="1"/>
  <c r="D16" i="4"/>
  <c r="E16" i="4" s="1"/>
  <c r="C16" i="4" s="1"/>
  <c r="D15" i="4"/>
  <c r="E15" i="4" s="1"/>
  <c r="C15" i="4" s="1"/>
  <c r="D14" i="4"/>
  <c r="E14" i="4" s="1"/>
  <c r="C14" i="4" s="1"/>
  <c r="D13" i="4"/>
  <c r="E13" i="4" s="1"/>
  <c r="C13" i="4" s="1"/>
  <c r="D12" i="4"/>
  <c r="E12" i="4" s="1"/>
  <c r="C12" i="4" s="1"/>
  <c r="D11" i="4"/>
  <c r="E11" i="4" s="1"/>
  <c r="C11" i="4" s="1"/>
  <c r="D10" i="4"/>
  <c r="E10" i="4" s="1"/>
  <c r="C10" i="4" s="1"/>
  <c r="D9" i="4"/>
  <c r="E9" i="4" s="1"/>
  <c r="C9" i="4" s="1"/>
  <c r="D8" i="4"/>
  <c r="E8" i="4" s="1"/>
  <c r="C8" i="4" s="1"/>
  <c r="D7" i="4"/>
  <c r="E7" i="4" s="1"/>
  <c r="C7" i="4" s="1"/>
  <c r="D18" i="3"/>
  <c r="E18" i="3" s="1"/>
  <c r="C18" i="3" s="1"/>
  <c r="D17" i="3"/>
  <c r="E17" i="3" s="1"/>
  <c r="C17" i="3" s="1"/>
  <c r="D16" i="3"/>
  <c r="E16" i="3" s="1"/>
  <c r="C16" i="3" s="1"/>
  <c r="D15" i="3"/>
  <c r="E15" i="3" s="1"/>
  <c r="C15" i="3" s="1"/>
  <c r="D14" i="3"/>
  <c r="E14" i="3" s="1"/>
  <c r="C14" i="3" s="1"/>
  <c r="D13" i="3"/>
  <c r="E13" i="3" s="1"/>
  <c r="C13" i="3" s="1"/>
  <c r="D12" i="3"/>
  <c r="E12" i="3" s="1"/>
  <c r="C12" i="3" s="1"/>
  <c r="D11" i="3"/>
  <c r="E11" i="3" s="1"/>
  <c r="C11" i="3" s="1"/>
  <c r="D10" i="3"/>
  <c r="E10" i="3" s="1"/>
  <c r="C10" i="3" s="1"/>
  <c r="D9" i="3"/>
  <c r="E9" i="3" s="1"/>
  <c r="C9" i="3" s="1"/>
  <c r="D8" i="3"/>
  <c r="E8" i="3" s="1"/>
  <c r="C8" i="3" s="1"/>
  <c r="D7" i="3"/>
  <c r="E7" i="3" s="1"/>
  <c r="C7" i="3" s="1"/>
  <c r="D18" i="2"/>
  <c r="E18" i="2" s="1"/>
  <c r="C18" i="2" s="1"/>
  <c r="D17" i="2"/>
  <c r="E17" i="2" s="1"/>
  <c r="C17" i="2" s="1"/>
  <c r="D16" i="2"/>
  <c r="E16" i="2" s="1"/>
  <c r="C16" i="2" s="1"/>
  <c r="D15" i="2"/>
  <c r="E15" i="2" s="1"/>
  <c r="C15" i="2" s="1"/>
  <c r="D14" i="2"/>
  <c r="E14" i="2" s="1"/>
  <c r="C14" i="2" s="1"/>
  <c r="D13" i="2"/>
  <c r="E13" i="2" s="1"/>
  <c r="C13" i="2" s="1"/>
  <c r="D12" i="2"/>
  <c r="E12" i="2" s="1"/>
  <c r="C12" i="2" s="1"/>
  <c r="D11" i="2"/>
  <c r="E11" i="2" s="1"/>
  <c r="C11" i="2" s="1"/>
  <c r="D10" i="2"/>
  <c r="E10" i="2" s="1"/>
  <c r="C10" i="2" s="1"/>
  <c r="D9" i="2"/>
  <c r="E9" i="2" s="1"/>
  <c r="C9" i="2" s="1"/>
  <c r="D8" i="2"/>
  <c r="E8" i="2" s="1"/>
  <c r="C8" i="2" s="1"/>
  <c r="D7" i="2"/>
  <c r="E7" i="2" s="1"/>
  <c r="C7" i="2" s="1"/>
  <c r="D18" i="1"/>
  <c r="E18" i="1" s="1"/>
  <c r="C18" i="1" s="1"/>
  <c r="D17" i="1"/>
  <c r="E17" i="1" s="1"/>
  <c r="C17" i="1" s="1"/>
  <c r="D16" i="1"/>
  <c r="E16" i="1" s="1"/>
  <c r="C16" i="1" s="1"/>
  <c r="D15" i="1"/>
  <c r="E15" i="1" s="1"/>
  <c r="C15" i="1" s="1"/>
  <c r="D14" i="1"/>
  <c r="E14" i="1" s="1"/>
  <c r="C14" i="1" s="1"/>
  <c r="D13" i="1"/>
  <c r="E13" i="1" s="1"/>
  <c r="C13" i="1" s="1"/>
  <c r="D12" i="1"/>
  <c r="E12" i="1" s="1"/>
  <c r="C12" i="1" s="1"/>
  <c r="D11" i="1"/>
  <c r="E11" i="1" s="1"/>
  <c r="C11" i="1" s="1"/>
  <c r="D10" i="1"/>
  <c r="E10" i="1" s="1"/>
  <c r="C10" i="1" s="1"/>
  <c r="D9" i="1"/>
  <c r="E9" i="1" s="1"/>
  <c r="C9" i="1" s="1"/>
  <c r="D8" i="1"/>
  <c r="E8" i="1" s="1"/>
  <c r="C8" i="1" s="1"/>
  <c r="D7" i="1"/>
  <c r="E7" i="1" s="1"/>
  <c r="C7" i="1" s="1"/>
  <c r="F16" i="1" l="1"/>
  <c r="F11" i="2"/>
  <c r="F17" i="2"/>
  <c r="F10" i="4"/>
  <c r="F13" i="4"/>
  <c r="F14" i="4"/>
  <c r="F15" i="4"/>
  <c r="F16" i="4"/>
  <c r="F18" i="4"/>
  <c r="F19" i="4"/>
  <c r="F9" i="3"/>
  <c r="F10" i="3"/>
  <c r="F13" i="3"/>
  <c r="F15" i="3"/>
  <c r="F18" i="3"/>
  <c r="F19" i="3"/>
  <c r="F13" i="2"/>
  <c r="F18" i="2"/>
  <c r="F15" i="5"/>
  <c r="F16" i="5"/>
  <c r="F17" i="5"/>
  <c r="F18" i="5"/>
  <c r="F10" i="1"/>
  <c r="F14" i="1"/>
  <c r="F8" i="1"/>
  <c r="F12" i="1"/>
  <c r="F8" i="4"/>
  <c r="F9" i="1"/>
  <c r="F11" i="1"/>
  <c r="F13" i="1"/>
  <c r="F15" i="1"/>
  <c r="F17" i="1"/>
  <c r="F18" i="1"/>
  <c r="F7" i="1"/>
  <c r="F19" i="1"/>
  <c r="F19" i="5"/>
  <c r="F14" i="5"/>
  <c r="F13" i="5"/>
  <c r="F12" i="5"/>
  <c r="F11" i="5"/>
  <c r="F10" i="5"/>
  <c r="F9" i="5"/>
  <c r="F8" i="5"/>
  <c r="F7" i="5"/>
  <c r="F17" i="4"/>
  <c r="F12" i="4"/>
  <c r="F11" i="4"/>
  <c r="F9" i="4"/>
  <c r="F7" i="4"/>
  <c r="F17" i="3"/>
  <c r="F16" i="3"/>
  <c r="F14" i="3"/>
  <c r="F12" i="3"/>
  <c r="F11" i="3"/>
  <c r="F8" i="3"/>
  <c r="F7" i="3"/>
  <c r="F19" i="2"/>
  <c r="F16" i="2"/>
  <c r="F15" i="2"/>
  <c r="F14" i="2"/>
  <c r="F12" i="2"/>
  <c r="F10" i="2"/>
  <c r="F9" i="2"/>
  <c r="F8" i="2"/>
  <c r="F7" i="2"/>
</calcChain>
</file>

<file path=xl/sharedStrings.xml><?xml version="1.0" encoding="utf-8"?>
<sst xmlns="http://schemas.openxmlformats.org/spreadsheetml/2006/main" count="182" uniqueCount="32">
  <si>
    <t xml:space="preserve">Autism Program Cost Share Program </t>
  </si>
  <si>
    <t>Family Size 4</t>
  </si>
  <si>
    <t>Annual Income ($) Range</t>
  </si>
  <si>
    <t>% of monthly cost paid by Family</t>
  </si>
  <si>
    <t>Family $</t>
  </si>
  <si>
    <t>% of monthly cost paid by DARS</t>
  </si>
  <si>
    <t>DARS $</t>
  </si>
  <si>
    <t>Total Monthly Program Cost</t>
  </si>
  <si>
    <t xml:space="preserve">Enter Cost of Service </t>
  </si>
  <si>
    <t>Family Size 5</t>
  </si>
  <si>
    <t>Family Size 6</t>
  </si>
  <si>
    <t>Family Size 8</t>
  </si>
  <si>
    <t>Family Size 7</t>
  </si>
  <si>
    <t>&gt;$171,000</t>
  </si>
  <si>
    <t>Family Size 2</t>
  </si>
  <si>
    <t>Family Size 3</t>
  </si>
  <si>
    <t>$161001-$171000</t>
  </si>
  <si>
    <t>$151001-$161000</t>
  </si>
  <si>
    <t>$141001-$151000</t>
  </si>
  <si>
    <t>$131001-$141000</t>
  </si>
  <si>
    <t>$121001-$131000</t>
  </si>
  <si>
    <t>$111001-$121000</t>
  </si>
  <si>
    <t>$101001-$111000</t>
  </si>
  <si>
    <t>$91001-$101000</t>
  </si>
  <si>
    <t>$81001-$91000</t>
  </si>
  <si>
    <t>$71001-$81000</t>
  </si>
  <si>
    <t>$61001-$71000</t>
  </si>
  <si>
    <t>$51001-$61000</t>
  </si>
  <si>
    <t>$41001-$51000</t>
  </si>
  <si>
    <t>$21001-$41000</t>
  </si>
  <si>
    <t>$0-$21000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</si>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</sst>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&quot;$&quot;#,##0.00"/>
  </numFmts>
  <fonts count="6" x14ac:knownFonts="1"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Protection="1"/>
    <xf numFmtId="43" fontId="2" fillId="0" borderId="0" xfId="0" applyNumberFormat="1" applyFont="1" applyProtection="1"/>
    <xf numFmtId="0" fontId="2" fillId="0" borderId="0" xfId="0" applyFont="1" applyProtection="1"/>
    <xf numFmtId="0" fontId="2" fillId="0" borderId="0" xfId="0" applyFont="1"/>
    <xf numFmtId="16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Protection="1"/>
    <xf numFmtId="0" fontId="0" fillId="0" borderId="0" xfId="0" applyFill="1"/>
    <xf numFmtId="165" fontId="2" fillId="2" borderId="0" xfId="0" applyNumberFormat="1" applyFont="1" applyFill="1"/>
    <xf numFmtId="10" fontId="2" fillId="0" borderId="0" xfId="0" applyNumberFormat="1" applyFont="1"/>
    <xf numFmtId="43" fontId="2" fillId="0" borderId="0" xfId="0" applyNumberFormat="1" applyFont="1"/>
    <xf numFmtId="0" fontId="4" fillId="0" borderId="0" xfId="0" applyFont="1"/>
    <xf numFmtId="0" fontId="2" fillId="0" borderId="0" xfId="0" applyFont="1" applyFill="1" applyAlignment="1">
      <alignment wrapText="1"/>
    </xf>
    <xf numFmtId="164" fontId="2" fillId="0" borderId="0" xfId="0" applyNumberFormat="1" applyFont="1" applyProtection="1">
      <protection locked="0"/>
    </xf>
    <xf numFmtId="165" fontId="2" fillId="0" borderId="0" xfId="0" applyNumberFormat="1" applyFont="1" applyFill="1"/>
    <xf numFmtId="0" fontId="5" fillId="0" borderId="0" xfId="0" applyFont="1" applyFill="1"/>
    <xf numFmtId="0" fontId="2" fillId="0" borderId="0" xfId="0" applyFont="1" applyFill="1" applyProtection="1"/>
    <xf numFmtId="0" fontId="0" fillId="0" borderId="0" xfId="0" applyFont="1" applyAlignment="1">
      <alignment horizontal="center"/>
    </xf>
    <xf numFmtId="0" fontId="2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165" fontId="2" fillId="3" borderId="1" xfId="0" applyNumberFormat="1" applyFont="1" applyFill="1" applyBorder="1"/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3" fontId="3" fillId="0" borderId="3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wrapText="1"/>
      <protection locked="0"/>
    </xf>
    <xf numFmtId="164" fontId="2" fillId="0" borderId="2" xfId="0" applyNumberFormat="1" applyFont="1" applyBorder="1" applyAlignment="1" applyProtection="1">
      <alignment horizontal="center"/>
    </xf>
    <xf numFmtId="9" fontId="2" fillId="0" borderId="3" xfId="0" applyNumberFormat="1" applyFont="1" applyBorder="1" applyProtection="1"/>
    <xf numFmtId="164" fontId="2" fillId="0" borderId="4" xfId="0" applyNumberFormat="1" applyFont="1" applyBorder="1" applyProtection="1">
      <protection locked="0"/>
    </xf>
    <xf numFmtId="0" fontId="0" fillId="0" borderId="2" xfId="0" applyFont="1" applyBorder="1" applyAlignment="1">
      <alignment horizontal="center"/>
    </xf>
    <xf numFmtId="10" fontId="2" fillId="0" borderId="3" xfId="0" applyNumberFormat="1" applyFont="1" applyBorder="1" applyProtection="1"/>
    <xf numFmtId="5" fontId="2" fillId="0" borderId="4" xfId="0" applyNumberFormat="1" applyFont="1" applyBorder="1" applyProtection="1"/>
    <xf numFmtId="164" fontId="2" fillId="0" borderId="4" xfId="0" applyNumberFormat="1" applyFont="1" applyBorder="1" applyProtection="1"/>
    <xf numFmtId="165" fontId="2" fillId="2" borderId="5" xfId="0" applyNumberFormat="1" applyFont="1" applyFill="1" applyBorder="1"/>
    <xf numFmtId="165" fontId="2" fillId="0" borderId="0" xfId="0" applyNumberFormat="1" applyFont="1" applyProtection="1"/>
    <xf numFmtId="165" fontId="3" fillId="0" borderId="3" xfId="0" applyNumberFormat="1" applyFont="1" applyBorder="1" applyAlignment="1" applyProtection="1">
      <alignment horizontal="center" vertical="center" wrapText="1"/>
    </xf>
    <xf numFmtId="165" fontId="2" fillId="0" borderId="3" xfId="0" applyNumberFormat="1" applyFont="1" applyBorder="1" applyProtection="1"/>
    <xf numFmtId="165" fontId="4" fillId="0" borderId="0" xfId="0" applyNumberFormat="1" applyFont="1"/>
    <xf numFmtId="165" fontId="0" fillId="0" borderId="0" xfId="0" applyNumberFormat="1"/>
    <xf numFmtId="165" fontId="2" fillId="0" borderId="0" xfId="0" applyNumberFormat="1" applyFont="1" applyProtection="1">
      <protection locked="0"/>
    </xf>
    <xf numFmtId="165" fontId="3" fillId="0" borderId="4" xfId="0" applyNumberFormat="1" applyFont="1" applyBorder="1" applyAlignment="1" applyProtection="1">
      <alignment wrapText="1"/>
      <protection locked="0"/>
    </xf>
    <xf numFmtId="165" fontId="2" fillId="0" borderId="4" xfId="0" applyNumberFormat="1" applyFont="1" applyBorder="1" applyProtection="1">
      <protection locked="0"/>
    </xf>
  </cellXfs>
  <cellStyles count="1">
    <cellStyle name="Normal" xfId="0" builtinId="0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&quot;$&quot;#,##0_);\(&quot;$&quot;#,##0\)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&quot;$&quot;#,##0_);\(&quot;$&quot;#,##0\)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&quot;$&quot;#,##0_);\(&quot;$&quot;#,##0\)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&quot;$&quot;#,##0.0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&quot;$&quot;#,##0_);\(&quot;$&quot;#,##0\)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&quot;$&quot;#,##0_);\(&quot;$&quot;#,##0\)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&quot;$&quot;#,##0_);\(&quot;$&quot;#,##0\)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3" formatCode="0%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3" formatCode="0%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&quot;$&quot;#,##0_);\(&quot;$&quot;#,##0\)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&quot;$&quot;#,##0.00"/>
      <border diagonalUp="0" diagonalDown="0">
        <left style="thin">
          <color auto="1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&quot;$&quot;#,##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3" formatCode="0%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3" formatCode="0%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F19" totalsRowShown="0" headerRowDxfId="62" dataDxfId="61" tableBorderDxfId="60">
  <tableColumns count="6">
    <tableColumn id="1" name="Annual Income ($) Range" dataDxfId="59"/>
    <tableColumn id="2" name="% of monthly cost paid by Family" dataDxfId="58"/>
    <tableColumn id="3" name="Family $" dataDxfId="57"/>
    <tableColumn id="4" name="% of monthly cost paid by DARS" dataDxfId="56"/>
    <tableColumn id="5" name="DARS $" dataDxfId="55"/>
    <tableColumn id="6" name="Total Monthly Program Cost" dataDxfId="54">
      <calculatedColumnFormula>C4+E4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F19" totalsRowShown="0" headerRowDxfId="53" dataDxfId="52" tableBorderDxfId="51">
  <tableColumns count="6">
    <tableColumn id="1" name="Annual Income ($) Range" dataDxfId="50"/>
    <tableColumn id="2" name="% of monthly cost paid by Family" dataDxfId="49"/>
    <tableColumn id="3" name="Family $" dataDxfId="48"/>
    <tableColumn id="4" name="% of monthly cost paid by DARS" dataDxfId="47">
      <calculatedColumnFormula>100%-B4</calculatedColumnFormula>
    </tableColumn>
    <tableColumn id="5" name="DARS $" dataDxfId="46"/>
    <tableColumn id="6" name="Total Monthly Program Cost" dataDxfId="45">
      <calculatedColumnFormula>C4+E4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3:F19" totalsRowShown="0" headerRowDxfId="44" dataDxfId="43" tableBorderDxfId="42">
  <tableColumns count="6">
    <tableColumn id="1" name="Annual Income ($) Range" dataDxfId="41"/>
    <tableColumn id="2" name="% of monthly cost paid by Family" dataDxfId="40"/>
    <tableColumn id="3" name="Family $" dataDxfId="39"/>
    <tableColumn id="4" name="% of monthly cost paid by DARS" dataDxfId="38"/>
    <tableColumn id="5" name="DARS $" dataDxfId="37"/>
    <tableColumn id="6" name="Total Monthly Program Cost" dataDxfId="36">
      <calculatedColumnFormula>C4+E4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3:F19" totalsRowShown="0" headerRowDxfId="35" dataDxfId="34" tableBorderDxfId="33">
  <tableColumns count="6">
    <tableColumn id="1" name="Annual Income ($) Range" dataDxfId="32"/>
    <tableColumn id="2" name="% of monthly cost paid by Family" dataDxfId="31"/>
    <tableColumn id="3" name="Family $" dataDxfId="30"/>
    <tableColumn id="4" name="% of monthly cost paid by DARS" dataDxfId="29"/>
    <tableColumn id="5" name="DARS $" dataDxfId="28"/>
    <tableColumn id="6" name="Total Monthly Program Cost" dataDxfId="27">
      <calculatedColumnFormula>C4+E4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3:F19" totalsRowShown="0" headerRowDxfId="26" dataDxfId="25" tableBorderDxfId="24">
  <tableColumns count="6">
    <tableColumn id="1" name="Annual Income ($) Range" dataDxfId="23"/>
    <tableColumn id="2" name="% of monthly cost paid by Family" dataDxfId="22"/>
    <tableColumn id="3" name="Family $" dataDxfId="21"/>
    <tableColumn id="4" name="% of monthly cost paid by DARS" dataDxfId="20"/>
    <tableColumn id="5" name="DARS $" dataDxfId="19"/>
    <tableColumn id="6" name="Total Monthly Program Cost" dataDxfId="18">
      <calculatedColumnFormula>C4+E4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3:F19" totalsRowShown="0" headerRowDxfId="17" dataDxfId="16" tableBorderDxfId="15">
  <tableColumns count="6">
    <tableColumn id="1" name="Annual Income ($) Range" dataDxfId="14"/>
    <tableColumn id="2" name="% of monthly cost paid by Family" dataDxfId="13"/>
    <tableColumn id="3" name="Family $" dataDxfId="12">
      <calculatedColumnFormula>$G$4-E4</calculatedColumnFormula>
    </tableColumn>
    <tableColumn id="4" name="% of monthly cost paid by DARS" dataDxfId="11"/>
    <tableColumn id="5" name="DARS $" dataDxfId="10"/>
    <tableColumn id="6" name="Total Monthly Program Cost" dataDxfId="9">
      <calculatedColumnFormula>C4+E4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3:F19" totalsRowShown="0" headerRowDxfId="8" dataDxfId="7" tableBorderDxfId="6">
  <tableColumns count="6">
    <tableColumn id="1" name="Annual Income ($) Range" dataDxfId="5"/>
    <tableColumn id="2" name="% of monthly cost paid by Family" dataDxfId="4"/>
    <tableColumn id="3" name="Family $" dataDxfId="3"/>
    <tableColumn id="4" name="% of monthly cost paid by DARS" dataDxfId="2"/>
    <tableColumn id="5" name="DARS $" dataDxfId="1"/>
    <tableColumn id="6" name="Total Monthly Program Cost" dataDxfId="0">
      <calculatedColumnFormula>C4+E4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B4" sqref="B4:B19"/>
    </sheetView>
  </sheetViews>
  <sheetFormatPr defaultRowHeight="15" x14ac:dyDescent="0.25"/>
  <cols>
    <col min="1" max="1" width="21.81640625" customWidth="1"/>
    <col min="2" max="2" width="11.36328125" customWidth="1"/>
    <col min="4" max="4" width="11.1796875" customWidth="1"/>
    <col min="5" max="5" width="9.08984375" style="37" customWidth="1"/>
    <col min="6" max="6" width="13" style="37" customWidth="1"/>
  </cols>
  <sheetData>
    <row r="1" spans="1:7" ht="17.399999999999999" x14ac:dyDescent="0.3">
      <c r="A1" s="1" t="s">
        <v>0</v>
      </c>
      <c r="B1" s="1"/>
      <c r="C1" s="1"/>
      <c r="E1" s="33"/>
      <c r="F1" s="33"/>
      <c r="G1" s="16"/>
    </row>
    <row r="2" spans="1:7" x14ac:dyDescent="0.25">
      <c r="A2" s="3" t="s">
        <v>14</v>
      </c>
      <c r="B2" s="3"/>
      <c r="C2" s="3"/>
      <c r="D2" s="3"/>
      <c r="E2" s="33"/>
      <c r="F2" s="38"/>
    </row>
    <row r="3" spans="1:7" ht="55.8" thickBot="1" x14ac:dyDescent="0.3">
      <c r="A3" s="21" t="s">
        <v>2</v>
      </c>
      <c r="B3" s="22" t="s">
        <v>3</v>
      </c>
      <c r="C3" s="22" t="s">
        <v>4</v>
      </c>
      <c r="D3" s="22" t="s">
        <v>5</v>
      </c>
      <c r="E3" s="34" t="s">
        <v>6</v>
      </c>
      <c r="F3" s="39" t="s">
        <v>7</v>
      </c>
      <c r="G3" s="19" t="s">
        <v>8</v>
      </c>
    </row>
    <row r="4" spans="1:7" ht="16.2" thickTop="1" thickBot="1" x14ac:dyDescent="0.3">
      <c r="A4" s="25" t="s">
        <v>13</v>
      </c>
      <c r="B4" s="26">
        <v>0.98</v>
      </c>
      <c r="C4" s="35">
        <f>$G$4-E4</f>
        <v>0</v>
      </c>
      <c r="D4" s="26">
        <f t="shared" ref="D4:D6" si="0">100%-B4</f>
        <v>2.0000000000000018E-2</v>
      </c>
      <c r="E4" s="35">
        <f>ROUND($G$4*D4,0)</f>
        <v>0</v>
      </c>
      <c r="F4" s="40">
        <f t="shared" ref="F4:F19" si="1">C4+E4</f>
        <v>0</v>
      </c>
      <c r="G4" s="20"/>
    </row>
    <row r="5" spans="1:7" ht="15.6" thickTop="1" x14ac:dyDescent="0.25">
      <c r="A5" s="28" t="s">
        <v>16</v>
      </c>
      <c r="B5" s="26">
        <v>0.95</v>
      </c>
      <c r="C5" s="35">
        <f t="shared" ref="C5:C19" si="2">$G$4-E5</f>
        <v>0</v>
      </c>
      <c r="D5" s="26">
        <f t="shared" si="0"/>
        <v>5.0000000000000044E-2</v>
      </c>
      <c r="E5" s="35">
        <f t="shared" ref="E5:E19" si="3">ROUND($G$4*D5,0)</f>
        <v>0</v>
      </c>
      <c r="F5" s="40">
        <f t="shared" si="1"/>
        <v>0</v>
      </c>
      <c r="G5" s="12"/>
    </row>
    <row r="6" spans="1:7" x14ac:dyDescent="0.25">
      <c r="A6" s="28" t="s">
        <v>17</v>
      </c>
      <c r="B6" s="26">
        <v>0.85</v>
      </c>
      <c r="C6" s="35">
        <f t="shared" si="2"/>
        <v>0</v>
      </c>
      <c r="D6" s="26">
        <f t="shared" si="0"/>
        <v>0.15000000000000002</v>
      </c>
      <c r="E6" s="35">
        <f t="shared" si="3"/>
        <v>0</v>
      </c>
      <c r="F6" s="40">
        <f t="shared" si="1"/>
        <v>0</v>
      </c>
      <c r="G6" s="12"/>
    </row>
    <row r="7" spans="1:7" x14ac:dyDescent="0.25">
      <c r="A7" s="28" t="s">
        <v>18</v>
      </c>
      <c r="B7" s="26">
        <v>0.75</v>
      </c>
      <c r="C7" s="35">
        <f t="shared" si="2"/>
        <v>0</v>
      </c>
      <c r="D7" s="26">
        <f t="shared" ref="D7:D12" si="4">100%-B7</f>
        <v>0.25</v>
      </c>
      <c r="E7" s="35">
        <f t="shared" si="3"/>
        <v>0</v>
      </c>
      <c r="F7" s="40">
        <f t="shared" si="1"/>
        <v>0</v>
      </c>
      <c r="G7" s="7"/>
    </row>
    <row r="8" spans="1:7" x14ac:dyDescent="0.25">
      <c r="A8" s="28" t="s">
        <v>19</v>
      </c>
      <c r="B8" s="26">
        <v>0.65</v>
      </c>
      <c r="C8" s="35">
        <f t="shared" si="2"/>
        <v>0</v>
      </c>
      <c r="D8" s="26">
        <f t="shared" si="4"/>
        <v>0.35</v>
      </c>
      <c r="E8" s="35">
        <f t="shared" si="3"/>
        <v>0</v>
      </c>
      <c r="F8" s="40">
        <f t="shared" si="1"/>
        <v>0</v>
      </c>
    </row>
    <row r="9" spans="1:7" x14ac:dyDescent="0.25">
      <c r="A9" s="28" t="s">
        <v>20</v>
      </c>
      <c r="B9" s="26">
        <v>0.55000000000000004</v>
      </c>
      <c r="C9" s="35">
        <f t="shared" si="2"/>
        <v>0</v>
      </c>
      <c r="D9" s="26">
        <f t="shared" si="4"/>
        <v>0.44999999999999996</v>
      </c>
      <c r="E9" s="35">
        <f t="shared" si="3"/>
        <v>0</v>
      </c>
      <c r="F9" s="40">
        <f t="shared" si="1"/>
        <v>0</v>
      </c>
    </row>
    <row r="10" spans="1:7" x14ac:dyDescent="0.25">
      <c r="A10" s="28" t="s">
        <v>21</v>
      </c>
      <c r="B10" s="26">
        <v>0.45</v>
      </c>
      <c r="C10" s="35">
        <f t="shared" si="2"/>
        <v>0</v>
      </c>
      <c r="D10" s="26">
        <f t="shared" si="4"/>
        <v>0.55000000000000004</v>
      </c>
      <c r="E10" s="35">
        <f t="shared" si="3"/>
        <v>0</v>
      </c>
      <c r="F10" s="40">
        <f t="shared" si="1"/>
        <v>0</v>
      </c>
    </row>
    <row r="11" spans="1:7" x14ac:dyDescent="0.25">
      <c r="A11" s="28" t="s">
        <v>22</v>
      </c>
      <c r="B11" s="26">
        <v>0.4</v>
      </c>
      <c r="C11" s="35">
        <f t="shared" si="2"/>
        <v>0</v>
      </c>
      <c r="D11" s="26">
        <f t="shared" si="4"/>
        <v>0.6</v>
      </c>
      <c r="E11" s="35">
        <f t="shared" si="3"/>
        <v>0</v>
      </c>
      <c r="F11" s="40">
        <f t="shared" si="1"/>
        <v>0</v>
      </c>
    </row>
    <row r="12" spans="1:7" x14ac:dyDescent="0.25">
      <c r="A12" s="28" t="s">
        <v>23</v>
      </c>
      <c r="B12" s="26">
        <v>0.35</v>
      </c>
      <c r="C12" s="35">
        <f t="shared" si="2"/>
        <v>0</v>
      </c>
      <c r="D12" s="26">
        <f t="shared" si="4"/>
        <v>0.65</v>
      </c>
      <c r="E12" s="35">
        <f t="shared" si="3"/>
        <v>0</v>
      </c>
      <c r="F12" s="40">
        <f t="shared" si="1"/>
        <v>0</v>
      </c>
    </row>
    <row r="13" spans="1:7" x14ac:dyDescent="0.25">
      <c r="A13" s="28" t="s">
        <v>24</v>
      </c>
      <c r="B13" s="26">
        <v>0.3</v>
      </c>
      <c r="C13" s="35">
        <f t="shared" si="2"/>
        <v>0</v>
      </c>
      <c r="D13" s="26">
        <f>100%-B13</f>
        <v>0.7</v>
      </c>
      <c r="E13" s="35">
        <f t="shared" si="3"/>
        <v>0</v>
      </c>
      <c r="F13" s="40">
        <f t="shared" si="1"/>
        <v>0</v>
      </c>
    </row>
    <row r="14" spans="1:7" x14ac:dyDescent="0.25">
      <c r="A14" s="28" t="s">
        <v>25</v>
      </c>
      <c r="B14" s="26">
        <v>0.25</v>
      </c>
      <c r="C14" s="35">
        <f t="shared" si="2"/>
        <v>0</v>
      </c>
      <c r="D14" s="26">
        <f t="shared" ref="D14:D18" si="5">100%-B14</f>
        <v>0.75</v>
      </c>
      <c r="E14" s="35">
        <f t="shared" si="3"/>
        <v>0</v>
      </c>
      <c r="F14" s="40">
        <f t="shared" si="1"/>
        <v>0</v>
      </c>
    </row>
    <row r="15" spans="1:7" x14ac:dyDescent="0.25">
      <c r="A15" s="28" t="s">
        <v>26</v>
      </c>
      <c r="B15" s="26">
        <v>0.2</v>
      </c>
      <c r="C15" s="35">
        <f t="shared" si="2"/>
        <v>0</v>
      </c>
      <c r="D15" s="26">
        <f t="shared" si="5"/>
        <v>0.8</v>
      </c>
      <c r="E15" s="35">
        <f t="shared" si="3"/>
        <v>0</v>
      </c>
      <c r="F15" s="40">
        <f t="shared" si="1"/>
        <v>0</v>
      </c>
    </row>
    <row r="16" spans="1:7" x14ac:dyDescent="0.25">
      <c r="A16" s="28" t="s">
        <v>27</v>
      </c>
      <c r="B16" s="26">
        <v>0.15</v>
      </c>
      <c r="C16" s="35">
        <f t="shared" si="2"/>
        <v>0</v>
      </c>
      <c r="D16" s="26">
        <f t="shared" si="5"/>
        <v>0.85</v>
      </c>
      <c r="E16" s="35">
        <f t="shared" si="3"/>
        <v>0</v>
      </c>
      <c r="F16" s="40">
        <f t="shared" si="1"/>
        <v>0</v>
      </c>
    </row>
    <row r="17" spans="1:7" x14ac:dyDescent="0.25">
      <c r="A17" s="28" t="s">
        <v>28</v>
      </c>
      <c r="B17" s="26">
        <v>0.1</v>
      </c>
      <c r="C17" s="35">
        <f t="shared" si="2"/>
        <v>0</v>
      </c>
      <c r="D17" s="26">
        <f t="shared" si="5"/>
        <v>0.9</v>
      </c>
      <c r="E17" s="35">
        <f t="shared" si="3"/>
        <v>0</v>
      </c>
      <c r="F17" s="40">
        <f t="shared" si="1"/>
        <v>0</v>
      </c>
    </row>
    <row r="18" spans="1:7" x14ac:dyDescent="0.25">
      <c r="A18" s="28" t="s">
        <v>29</v>
      </c>
      <c r="B18" s="26">
        <v>0.01</v>
      </c>
      <c r="C18" s="35">
        <f t="shared" si="2"/>
        <v>0</v>
      </c>
      <c r="D18" s="26">
        <f t="shared" si="5"/>
        <v>0.99</v>
      </c>
      <c r="E18" s="35">
        <f t="shared" si="3"/>
        <v>0</v>
      </c>
      <c r="F18" s="40">
        <f t="shared" si="1"/>
        <v>0</v>
      </c>
    </row>
    <row r="19" spans="1:7" x14ac:dyDescent="0.25">
      <c r="A19" s="28" t="s">
        <v>30</v>
      </c>
      <c r="B19" s="29">
        <v>5.0000000000000001E-3</v>
      </c>
      <c r="C19" s="35">
        <f t="shared" si="2"/>
        <v>0</v>
      </c>
      <c r="D19" s="29">
        <v>0.995</v>
      </c>
      <c r="E19" s="35">
        <f t="shared" si="3"/>
        <v>0</v>
      </c>
      <c r="F19" s="40">
        <f t="shared" si="1"/>
        <v>0</v>
      </c>
    </row>
    <row r="20" spans="1:7" x14ac:dyDescent="0.25">
      <c r="B20" s="11"/>
      <c r="C20" s="11"/>
      <c r="D20" s="11"/>
      <c r="E20" s="36"/>
      <c r="F20" s="36"/>
      <c r="G20" s="11"/>
    </row>
    <row r="21" spans="1:7" x14ac:dyDescent="0.25">
      <c r="A21" s="17" t="s">
        <v>31</v>
      </c>
      <c r="C21" s="7"/>
    </row>
  </sheetData>
  <dataValidations count="1">
    <dataValidation type="whole" errorStyle="warning" allowBlank="1" showInputMessage="1" showErrorMessage="1" error="Exceeds Maximum Monthy Allowable Costs" promptTitle="Cost of Service " sqref="G4">
      <formula1>0</formula1>
      <formula2>5000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4" sqref="B4:B19"/>
    </sheetView>
  </sheetViews>
  <sheetFormatPr defaultRowHeight="15" x14ac:dyDescent="0.25"/>
  <cols>
    <col min="1" max="1" width="21.81640625" customWidth="1"/>
    <col min="2" max="2" width="11.36328125" customWidth="1"/>
    <col min="4" max="4" width="11.1796875" customWidth="1"/>
    <col min="5" max="5" width="9.08984375" customWidth="1"/>
    <col min="6" max="6" width="13" customWidth="1"/>
  </cols>
  <sheetData>
    <row r="1" spans="1:7" ht="17.399999999999999" x14ac:dyDescent="0.3">
      <c r="A1" s="1" t="s">
        <v>0</v>
      </c>
      <c r="B1" s="1"/>
      <c r="C1" s="1"/>
      <c r="E1" s="2"/>
      <c r="F1" s="3"/>
      <c r="G1" s="16"/>
    </row>
    <row r="2" spans="1:7" x14ac:dyDescent="0.25">
      <c r="A2" s="3" t="s">
        <v>15</v>
      </c>
      <c r="B2" s="3"/>
      <c r="C2" s="3"/>
      <c r="D2" s="3"/>
      <c r="E2" s="2"/>
      <c r="F2" s="13"/>
    </row>
    <row r="3" spans="1:7" ht="55.8" thickBot="1" x14ac:dyDescent="0.3">
      <c r="A3" s="21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4" t="s">
        <v>7</v>
      </c>
      <c r="G3" s="19" t="s">
        <v>8</v>
      </c>
    </row>
    <row r="4" spans="1:7" ht="16.2" thickTop="1" thickBot="1" x14ac:dyDescent="0.3">
      <c r="A4" s="25" t="s">
        <v>13</v>
      </c>
      <c r="B4" s="29">
        <v>0.98</v>
      </c>
      <c r="C4" s="35">
        <f>$G$4-E4</f>
        <v>0</v>
      </c>
      <c r="D4" s="29">
        <f t="shared" ref="D4:D6" si="0">100%-B4</f>
        <v>2.0000000000000018E-2</v>
      </c>
      <c r="E4" s="35">
        <f>ROUND($G$4*D4,0)</f>
        <v>0</v>
      </c>
      <c r="F4" s="27">
        <f>C4+E4</f>
        <v>0</v>
      </c>
      <c r="G4" s="20"/>
    </row>
    <row r="5" spans="1:7" ht="15.6" thickTop="1" x14ac:dyDescent="0.25">
      <c r="A5" s="25" t="s">
        <v>16</v>
      </c>
      <c r="B5" s="29">
        <v>0.92500000000000004</v>
      </c>
      <c r="C5" s="35">
        <f t="shared" ref="C5:C19" si="1">$G$4-E5</f>
        <v>0</v>
      </c>
      <c r="D5" s="29">
        <f t="shared" si="0"/>
        <v>7.4999999999999956E-2</v>
      </c>
      <c r="E5" s="35">
        <f t="shared" ref="E5:E19" si="2">ROUND($G$4*D5,0)</f>
        <v>0</v>
      </c>
      <c r="F5" s="27">
        <f t="shared" ref="F5:F6" si="3">C5+E5</f>
        <v>0</v>
      </c>
      <c r="G5" s="12"/>
    </row>
    <row r="6" spans="1:7" x14ac:dyDescent="0.25">
      <c r="A6" s="25" t="s">
        <v>17</v>
      </c>
      <c r="B6" s="29">
        <v>0.82499999999999996</v>
      </c>
      <c r="C6" s="35">
        <f t="shared" si="1"/>
        <v>0</v>
      </c>
      <c r="D6" s="29">
        <f t="shared" si="0"/>
        <v>0.17500000000000004</v>
      </c>
      <c r="E6" s="35">
        <f t="shared" si="2"/>
        <v>0</v>
      </c>
      <c r="F6" s="27">
        <f t="shared" si="3"/>
        <v>0</v>
      </c>
      <c r="G6" s="12"/>
    </row>
    <row r="7" spans="1:7" x14ac:dyDescent="0.25">
      <c r="A7" s="25" t="s">
        <v>18</v>
      </c>
      <c r="B7" s="29">
        <v>0.72499999999999998</v>
      </c>
      <c r="C7" s="35">
        <f t="shared" si="1"/>
        <v>0</v>
      </c>
      <c r="D7" s="29">
        <f t="shared" ref="D7:D12" si="4">100%-B7</f>
        <v>0.27500000000000002</v>
      </c>
      <c r="E7" s="35">
        <f t="shared" si="2"/>
        <v>0</v>
      </c>
      <c r="F7" s="27">
        <f t="shared" ref="F7:F12" si="5">C7+E7</f>
        <v>0</v>
      </c>
      <c r="G7" s="7"/>
    </row>
    <row r="8" spans="1:7" x14ac:dyDescent="0.25">
      <c r="A8" s="25" t="s">
        <v>19</v>
      </c>
      <c r="B8" s="29">
        <v>0.625</v>
      </c>
      <c r="C8" s="35">
        <f t="shared" si="1"/>
        <v>0</v>
      </c>
      <c r="D8" s="29">
        <f t="shared" si="4"/>
        <v>0.375</v>
      </c>
      <c r="E8" s="35">
        <f t="shared" si="2"/>
        <v>0</v>
      </c>
      <c r="F8" s="27">
        <f t="shared" si="5"/>
        <v>0</v>
      </c>
    </row>
    <row r="9" spans="1:7" x14ac:dyDescent="0.25">
      <c r="A9" s="25" t="s">
        <v>20</v>
      </c>
      <c r="B9" s="29">
        <v>0.52500000000000002</v>
      </c>
      <c r="C9" s="35">
        <f t="shared" si="1"/>
        <v>0</v>
      </c>
      <c r="D9" s="29">
        <f t="shared" si="4"/>
        <v>0.47499999999999998</v>
      </c>
      <c r="E9" s="35">
        <f t="shared" si="2"/>
        <v>0</v>
      </c>
      <c r="F9" s="27">
        <f t="shared" si="5"/>
        <v>0</v>
      </c>
    </row>
    <row r="10" spans="1:7" x14ac:dyDescent="0.25">
      <c r="A10" s="25" t="s">
        <v>21</v>
      </c>
      <c r="B10" s="29">
        <v>0.42499999999999999</v>
      </c>
      <c r="C10" s="35">
        <f t="shared" si="1"/>
        <v>0</v>
      </c>
      <c r="D10" s="29">
        <f t="shared" si="4"/>
        <v>0.57499999999999996</v>
      </c>
      <c r="E10" s="35">
        <f t="shared" si="2"/>
        <v>0</v>
      </c>
      <c r="F10" s="27">
        <f t="shared" si="5"/>
        <v>0</v>
      </c>
    </row>
    <row r="11" spans="1:7" x14ac:dyDescent="0.25">
      <c r="A11" s="25" t="s">
        <v>22</v>
      </c>
      <c r="B11" s="29">
        <v>0.375</v>
      </c>
      <c r="C11" s="35">
        <f t="shared" si="1"/>
        <v>0</v>
      </c>
      <c r="D11" s="29">
        <f t="shared" si="4"/>
        <v>0.625</v>
      </c>
      <c r="E11" s="35">
        <f t="shared" si="2"/>
        <v>0</v>
      </c>
      <c r="F11" s="27">
        <f t="shared" si="5"/>
        <v>0</v>
      </c>
    </row>
    <row r="12" spans="1:7" x14ac:dyDescent="0.25">
      <c r="A12" s="25" t="s">
        <v>23</v>
      </c>
      <c r="B12" s="29">
        <v>0.32500000000000001</v>
      </c>
      <c r="C12" s="35">
        <f t="shared" si="1"/>
        <v>0</v>
      </c>
      <c r="D12" s="29">
        <f t="shared" si="4"/>
        <v>0.67500000000000004</v>
      </c>
      <c r="E12" s="35">
        <f t="shared" si="2"/>
        <v>0</v>
      </c>
      <c r="F12" s="27">
        <f t="shared" si="5"/>
        <v>0</v>
      </c>
    </row>
    <row r="13" spans="1:7" x14ac:dyDescent="0.25">
      <c r="A13" s="25" t="s">
        <v>24</v>
      </c>
      <c r="B13" s="29">
        <v>0.27500000000000002</v>
      </c>
      <c r="C13" s="35">
        <f t="shared" si="1"/>
        <v>0</v>
      </c>
      <c r="D13" s="29">
        <f>100%-B13</f>
        <v>0.72499999999999998</v>
      </c>
      <c r="E13" s="35">
        <f t="shared" si="2"/>
        <v>0</v>
      </c>
      <c r="F13" s="27">
        <f t="shared" ref="F13" si="6">C13+E13</f>
        <v>0</v>
      </c>
    </row>
    <row r="14" spans="1:7" x14ac:dyDescent="0.25">
      <c r="A14" s="25" t="s">
        <v>25</v>
      </c>
      <c r="B14" s="29">
        <v>0.22500000000000001</v>
      </c>
      <c r="C14" s="35">
        <f t="shared" si="1"/>
        <v>0</v>
      </c>
      <c r="D14" s="29">
        <f t="shared" ref="D14:D19" si="7">100%-B14</f>
        <v>0.77500000000000002</v>
      </c>
      <c r="E14" s="35">
        <f t="shared" si="2"/>
        <v>0</v>
      </c>
      <c r="F14" s="27">
        <f>C14+E14</f>
        <v>0</v>
      </c>
    </row>
    <row r="15" spans="1:7" x14ac:dyDescent="0.25">
      <c r="A15" s="25" t="s">
        <v>26</v>
      </c>
      <c r="B15" s="29">
        <v>0.17499999999999999</v>
      </c>
      <c r="C15" s="35">
        <f t="shared" si="1"/>
        <v>0</v>
      </c>
      <c r="D15" s="29">
        <f t="shared" si="7"/>
        <v>0.82499999999999996</v>
      </c>
      <c r="E15" s="35">
        <f t="shared" si="2"/>
        <v>0</v>
      </c>
      <c r="F15" s="27">
        <f t="shared" ref="F15" si="8">C15+E15</f>
        <v>0</v>
      </c>
    </row>
    <row r="16" spans="1:7" x14ac:dyDescent="0.25">
      <c r="A16" s="25" t="s">
        <v>27</v>
      </c>
      <c r="B16" s="29">
        <v>0.125</v>
      </c>
      <c r="C16" s="35">
        <f t="shared" si="1"/>
        <v>0</v>
      </c>
      <c r="D16" s="29">
        <f t="shared" si="7"/>
        <v>0.875</v>
      </c>
      <c r="E16" s="35">
        <f t="shared" si="2"/>
        <v>0</v>
      </c>
      <c r="F16" s="27">
        <f>C16+E16</f>
        <v>0</v>
      </c>
    </row>
    <row r="17" spans="1:7" x14ac:dyDescent="0.25">
      <c r="A17" s="25" t="s">
        <v>28</v>
      </c>
      <c r="B17" s="29">
        <v>7.4999999999999997E-2</v>
      </c>
      <c r="C17" s="35">
        <f t="shared" si="1"/>
        <v>0</v>
      </c>
      <c r="D17" s="29">
        <f t="shared" si="7"/>
        <v>0.92500000000000004</v>
      </c>
      <c r="E17" s="35">
        <f t="shared" si="2"/>
        <v>0</v>
      </c>
      <c r="F17" s="27">
        <f t="shared" ref="F17" si="9">C17+E17</f>
        <v>0</v>
      </c>
    </row>
    <row r="18" spans="1:7" x14ac:dyDescent="0.25">
      <c r="A18" s="25" t="s">
        <v>29</v>
      </c>
      <c r="B18" s="29">
        <v>0.01</v>
      </c>
      <c r="C18" s="35">
        <f t="shared" si="1"/>
        <v>0</v>
      </c>
      <c r="D18" s="29">
        <f t="shared" si="7"/>
        <v>0.99</v>
      </c>
      <c r="E18" s="35">
        <f t="shared" si="2"/>
        <v>0</v>
      </c>
      <c r="F18" s="27">
        <f>C18+E18</f>
        <v>0</v>
      </c>
    </row>
    <row r="19" spans="1:7" x14ac:dyDescent="0.25">
      <c r="A19" s="25" t="s">
        <v>30</v>
      </c>
      <c r="B19" s="29">
        <v>5.0000000000000001E-3</v>
      </c>
      <c r="C19" s="35">
        <f t="shared" si="1"/>
        <v>0</v>
      </c>
      <c r="D19" s="29">
        <f t="shared" si="7"/>
        <v>0.995</v>
      </c>
      <c r="E19" s="35">
        <f t="shared" si="2"/>
        <v>0</v>
      </c>
      <c r="F19" s="27">
        <f t="shared" ref="F19" si="10">C19+E19</f>
        <v>0</v>
      </c>
    </row>
    <row r="20" spans="1:7" x14ac:dyDescent="0.25">
      <c r="B20" s="11"/>
      <c r="C20" s="11"/>
      <c r="D20" s="11"/>
      <c r="E20" s="11"/>
      <c r="F20" s="11"/>
      <c r="G20" s="11"/>
    </row>
    <row r="21" spans="1:7" x14ac:dyDescent="0.25">
      <c r="A21" s="5" t="s">
        <v>31</v>
      </c>
      <c r="C21" s="7"/>
    </row>
  </sheetData>
  <dataValidations count="1">
    <dataValidation type="whole" errorStyle="warning" allowBlank="1" showInputMessage="1" showErrorMessage="1" error="Exceeds Maximum Monthy Allowable Costs" promptTitle="Cost of Service " sqref="G4">
      <formula1>0</formula1>
      <formula2>5000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B4" sqref="B4:B19"/>
    </sheetView>
  </sheetViews>
  <sheetFormatPr defaultRowHeight="15" x14ac:dyDescent="0.25"/>
  <cols>
    <col min="1" max="1" width="21.81640625" customWidth="1"/>
    <col min="2" max="2" width="11.36328125" customWidth="1"/>
    <col min="4" max="4" width="11.1796875" customWidth="1"/>
    <col min="5" max="5" width="9.08984375" customWidth="1"/>
    <col min="6" max="6" width="13" customWidth="1"/>
    <col min="7" max="7" width="9.90625" customWidth="1"/>
  </cols>
  <sheetData>
    <row r="1" spans="1:7" ht="17.399999999999999" x14ac:dyDescent="0.3">
      <c r="A1" s="1" t="s">
        <v>0</v>
      </c>
      <c r="B1" s="1"/>
      <c r="C1" s="1"/>
      <c r="E1" s="2"/>
      <c r="F1" s="3"/>
      <c r="G1" s="16"/>
    </row>
    <row r="2" spans="1:7" x14ac:dyDescent="0.25">
      <c r="A2" s="3" t="s">
        <v>1</v>
      </c>
      <c r="B2" s="3"/>
      <c r="C2" s="3"/>
      <c r="D2" s="3"/>
      <c r="E2" s="2"/>
      <c r="F2" s="13"/>
    </row>
    <row r="3" spans="1:7" ht="55.8" thickBot="1" x14ac:dyDescent="0.3">
      <c r="A3" s="21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4" t="s">
        <v>7</v>
      </c>
      <c r="G3" s="18" t="s">
        <v>8</v>
      </c>
    </row>
    <row r="4" spans="1:7" ht="16.2" thickTop="1" thickBot="1" x14ac:dyDescent="0.3">
      <c r="A4" s="25" t="s">
        <v>13</v>
      </c>
      <c r="B4" s="26">
        <v>0.98</v>
      </c>
      <c r="C4" s="35">
        <f>$G$4-E4</f>
        <v>0</v>
      </c>
      <c r="D4" s="26">
        <f t="shared" ref="D4:D6" si="0">100%-B4</f>
        <v>2.0000000000000018E-2</v>
      </c>
      <c r="E4" s="35">
        <f>ROUND($G$4*D4,0)</f>
        <v>0</v>
      </c>
      <c r="F4" s="27">
        <f>C4+E4</f>
        <v>0</v>
      </c>
      <c r="G4" s="20"/>
    </row>
    <row r="5" spans="1:7" ht="15.6" thickTop="1" x14ac:dyDescent="0.25">
      <c r="A5" s="25" t="s">
        <v>16</v>
      </c>
      <c r="B5" s="26">
        <v>0.9</v>
      </c>
      <c r="C5" s="35">
        <f t="shared" ref="C5:C19" si="1">$G$4-E5</f>
        <v>0</v>
      </c>
      <c r="D5" s="26">
        <f t="shared" si="0"/>
        <v>9.9999999999999978E-2</v>
      </c>
      <c r="E5" s="35">
        <f t="shared" ref="E5:E19" si="2">ROUND($G$4*D5,0)</f>
        <v>0</v>
      </c>
      <c r="F5" s="27">
        <f t="shared" ref="F5:F6" si="3">C5+E5</f>
        <v>0</v>
      </c>
      <c r="G5" s="12"/>
    </row>
    <row r="6" spans="1:7" x14ac:dyDescent="0.25">
      <c r="A6" s="25" t="s">
        <v>17</v>
      </c>
      <c r="B6" s="26">
        <v>0.8</v>
      </c>
      <c r="C6" s="35">
        <f t="shared" si="1"/>
        <v>0</v>
      </c>
      <c r="D6" s="26">
        <f t="shared" si="0"/>
        <v>0.19999999999999996</v>
      </c>
      <c r="E6" s="35">
        <f t="shared" si="2"/>
        <v>0</v>
      </c>
      <c r="F6" s="27">
        <f t="shared" si="3"/>
        <v>0</v>
      </c>
      <c r="G6" s="12"/>
    </row>
    <row r="7" spans="1:7" x14ac:dyDescent="0.25">
      <c r="A7" s="25" t="s">
        <v>18</v>
      </c>
      <c r="B7" s="26">
        <v>0.7</v>
      </c>
      <c r="C7" s="35">
        <f t="shared" si="1"/>
        <v>0</v>
      </c>
      <c r="D7" s="26">
        <f t="shared" ref="D7:D12" si="4">100%-B7</f>
        <v>0.30000000000000004</v>
      </c>
      <c r="E7" s="35">
        <f t="shared" si="2"/>
        <v>0</v>
      </c>
      <c r="F7" s="27">
        <f t="shared" ref="F7:F12" si="5">C7+E7</f>
        <v>0</v>
      </c>
      <c r="G7" s="7"/>
    </row>
    <row r="8" spans="1:7" x14ac:dyDescent="0.25">
      <c r="A8" s="25" t="s">
        <v>19</v>
      </c>
      <c r="B8" s="26">
        <v>0.6</v>
      </c>
      <c r="C8" s="35">
        <f t="shared" si="1"/>
        <v>0</v>
      </c>
      <c r="D8" s="26">
        <f t="shared" si="4"/>
        <v>0.4</v>
      </c>
      <c r="E8" s="35">
        <f t="shared" si="2"/>
        <v>0</v>
      </c>
      <c r="F8" s="27">
        <f t="shared" si="5"/>
        <v>0</v>
      </c>
    </row>
    <row r="9" spans="1:7" x14ac:dyDescent="0.25">
      <c r="A9" s="25" t="s">
        <v>20</v>
      </c>
      <c r="B9" s="26">
        <v>0.5</v>
      </c>
      <c r="C9" s="35">
        <f t="shared" si="1"/>
        <v>0</v>
      </c>
      <c r="D9" s="26">
        <f t="shared" si="4"/>
        <v>0.5</v>
      </c>
      <c r="E9" s="35">
        <f t="shared" si="2"/>
        <v>0</v>
      </c>
      <c r="F9" s="27">
        <f t="shared" si="5"/>
        <v>0</v>
      </c>
    </row>
    <row r="10" spans="1:7" x14ac:dyDescent="0.25">
      <c r="A10" s="25" t="s">
        <v>21</v>
      </c>
      <c r="B10" s="26">
        <v>0.4</v>
      </c>
      <c r="C10" s="35">
        <f t="shared" si="1"/>
        <v>0</v>
      </c>
      <c r="D10" s="26">
        <f t="shared" si="4"/>
        <v>0.6</v>
      </c>
      <c r="E10" s="35">
        <f t="shared" si="2"/>
        <v>0</v>
      </c>
      <c r="F10" s="27">
        <f t="shared" si="5"/>
        <v>0</v>
      </c>
    </row>
    <row r="11" spans="1:7" x14ac:dyDescent="0.25">
      <c r="A11" s="25" t="s">
        <v>22</v>
      </c>
      <c r="B11" s="26">
        <v>0.35</v>
      </c>
      <c r="C11" s="35">
        <f t="shared" si="1"/>
        <v>0</v>
      </c>
      <c r="D11" s="26">
        <f t="shared" si="4"/>
        <v>0.65</v>
      </c>
      <c r="E11" s="35">
        <f t="shared" si="2"/>
        <v>0</v>
      </c>
      <c r="F11" s="27">
        <f t="shared" si="5"/>
        <v>0</v>
      </c>
    </row>
    <row r="12" spans="1:7" x14ac:dyDescent="0.25">
      <c r="A12" s="25" t="s">
        <v>23</v>
      </c>
      <c r="B12" s="26">
        <v>0.3</v>
      </c>
      <c r="C12" s="35">
        <f t="shared" si="1"/>
        <v>0</v>
      </c>
      <c r="D12" s="26">
        <f t="shared" si="4"/>
        <v>0.7</v>
      </c>
      <c r="E12" s="35">
        <f t="shared" si="2"/>
        <v>0</v>
      </c>
      <c r="F12" s="27">
        <f t="shared" si="5"/>
        <v>0</v>
      </c>
    </row>
    <row r="13" spans="1:7" x14ac:dyDescent="0.25">
      <c r="A13" s="25" t="s">
        <v>24</v>
      </c>
      <c r="B13" s="26">
        <v>0.25</v>
      </c>
      <c r="C13" s="35">
        <f t="shared" si="1"/>
        <v>0</v>
      </c>
      <c r="D13" s="26">
        <f>100%-B13</f>
        <v>0.75</v>
      </c>
      <c r="E13" s="35">
        <f t="shared" si="2"/>
        <v>0</v>
      </c>
      <c r="F13" s="27">
        <f t="shared" ref="F13" si="6">C13+E13</f>
        <v>0</v>
      </c>
    </row>
    <row r="14" spans="1:7" x14ac:dyDescent="0.25">
      <c r="A14" s="25" t="s">
        <v>25</v>
      </c>
      <c r="B14" s="26">
        <v>0.2</v>
      </c>
      <c r="C14" s="35">
        <f t="shared" si="1"/>
        <v>0</v>
      </c>
      <c r="D14" s="26">
        <f t="shared" ref="D14:D18" si="7">100%-B14</f>
        <v>0.8</v>
      </c>
      <c r="E14" s="35">
        <f t="shared" si="2"/>
        <v>0</v>
      </c>
      <c r="F14" s="27">
        <f>C14+E14</f>
        <v>0</v>
      </c>
    </row>
    <row r="15" spans="1:7" x14ac:dyDescent="0.25">
      <c r="A15" s="25" t="s">
        <v>26</v>
      </c>
      <c r="B15" s="26">
        <v>0.15</v>
      </c>
      <c r="C15" s="35">
        <f t="shared" si="1"/>
        <v>0</v>
      </c>
      <c r="D15" s="26">
        <f t="shared" si="7"/>
        <v>0.85</v>
      </c>
      <c r="E15" s="35">
        <f t="shared" si="2"/>
        <v>0</v>
      </c>
      <c r="F15" s="27">
        <f t="shared" ref="F15" si="8">C15+E15</f>
        <v>0</v>
      </c>
    </row>
    <row r="16" spans="1:7" x14ac:dyDescent="0.25">
      <c r="A16" s="25" t="s">
        <v>27</v>
      </c>
      <c r="B16" s="26">
        <v>0.1</v>
      </c>
      <c r="C16" s="35">
        <f t="shared" si="1"/>
        <v>0</v>
      </c>
      <c r="D16" s="26">
        <f t="shared" si="7"/>
        <v>0.9</v>
      </c>
      <c r="E16" s="35">
        <f t="shared" si="2"/>
        <v>0</v>
      </c>
      <c r="F16" s="27">
        <f>C16+E16</f>
        <v>0</v>
      </c>
    </row>
    <row r="17" spans="1:11" x14ac:dyDescent="0.25">
      <c r="A17" s="25" t="s">
        <v>28</v>
      </c>
      <c r="B17" s="26">
        <v>0.05</v>
      </c>
      <c r="C17" s="35">
        <f t="shared" si="1"/>
        <v>0</v>
      </c>
      <c r="D17" s="26">
        <f t="shared" si="7"/>
        <v>0.95</v>
      </c>
      <c r="E17" s="35">
        <f t="shared" si="2"/>
        <v>0</v>
      </c>
      <c r="F17" s="27">
        <f t="shared" ref="F17" si="9">C17+E17</f>
        <v>0</v>
      </c>
    </row>
    <row r="18" spans="1:11" x14ac:dyDescent="0.25">
      <c r="A18" s="25" t="s">
        <v>29</v>
      </c>
      <c r="B18" s="26">
        <v>0.01</v>
      </c>
      <c r="C18" s="35">
        <f t="shared" si="1"/>
        <v>0</v>
      </c>
      <c r="D18" s="26">
        <f t="shared" si="7"/>
        <v>0.99</v>
      </c>
      <c r="E18" s="35">
        <f t="shared" si="2"/>
        <v>0</v>
      </c>
      <c r="F18" s="27">
        <f>C18+E18</f>
        <v>0</v>
      </c>
    </row>
    <row r="19" spans="1:11" x14ac:dyDescent="0.25">
      <c r="A19" s="25" t="s">
        <v>30</v>
      </c>
      <c r="B19" s="29">
        <v>5.0000000000000001E-3</v>
      </c>
      <c r="C19" s="35">
        <f t="shared" si="1"/>
        <v>0</v>
      </c>
      <c r="D19" s="29">
        <v>0.995</v>
      </c>
      <c r="E19" s="35">
        <f t="shared" si="2"/>
        <v>0</v>
      </c>
      <c r="F19" s="27">
        <f t="shared" ref="F19" si="10">C19+E19</f>
        <v>0</v>
      </c>
    </row>
    <row r="20" spans="1:11" x14ac:dyDescent="0.25">
      <c r="B20" s="11"/>
      <c r="C20" s="11"/>
      <c r="D20" s="11"/>
      <c r="E20" s="11"/>
      <c r="F20" s="11"/>
      <c r="G20" s="11"/>
      <c r="H20" s="11"/>
      <c r="J20" s="11"/>
      <c r="K20" s="11"/>
    </row>
    <row r="21" spans="1:11" x14ac:dyDescent="0.25">
      <c r="A21" s="5" t="s">
        <v>31</v>
      </c>
      <c r="C21" s="15"/>
    </row>
  </sheetData>
  <dataValidations count="1">
    <dataValidation type="whole" errorStyle="warning" allowBlank="1" showInputMessage="1" showErrorMessage="1" error="Exceeds Maximum Monthy Allowable Costs" promptTitle="Cost of Service " sqref="G4">
      <formula1>0</formula1>
      <formula2>5000</formula2>
    </dataValidation>
  </dataValidations>
  <pageMargins left="0.7" right="0.7" top="0.75" bottom="0.75" header="0.3" footer="0.3"/>
  <pageSetup scale="94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B4" sqref="B4:B19"/>
    </sheetView>
  </sheetViews>
  <sheetFormatPr defaultRowHeight="15" x14ac:dyDescent="0.25"/>
  <cols>
    <col min="1" max="1" width="21.81640625" customWidth="1"/>
    <col min="2" max="2" width="11.36328125" customWidth="1"/>
    <col min="4" max="4" width="11.1796875" customWidth="1"/>
    <col min="5" max="5" width="9.08984375" customWidth="1"/>
    <col min="6" max="6" width="13" customWidth="1"/>
  </cols>
  <sheetData>
    <row r="1" spans="1:7" ht="17.399999999999999" x14ac:dyDescent="0.3">
      <c r="A1" s="1" t="s">
        <v>0</v>
      </c>
      <c r="B1" s="1"/>
      <c r="C1" s="1"/>
      <c r="E1" s="2"/>
      <c r="F1" s="3"/>
      <c r="G1" s="16"/>
    </row>
    <row r="2" spans="1:7" x14ac:dyDescent="0.25">
      <c r="A2" s="3" t="s">
        <v>9</v>
      </c>
      <c r="B2" s="3"/>
      <c r="C2" s="3"/>
      <c r="D2" s="3"/>
      <c r="E2" s="2"/>
      <c r="F2" s="3"/>
    </row>
    <row r="3" spans="1:7" ht="55.2" x14ac:dyDescent="0.25">
      <c r="A3" s="21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4" t="s">
        <v>7</v>
      </c>
      <c r="G3" s="19" t="s">
        <v>8</v>
      </c>
    </row>
    <row r="4" spans="1:7" x14ac:dyDescent="0.25">
      <c r="A4" s="25" t="s">
        <v>13</v>
      </c>
      <c r="B4" s="29">
        <v>0.97</v>
      </c>
      <c r="C4" s="35">
        <f>$G$4-E4</f>
        <v>0</v>
      </c>
      <c r="D4" s="29">
        <f t="shared" ref="D4:D6" si="0">100%-B4</f>
        <v>3.0000000000000027E-2</v>
      </c>
      <c r="E4" s="35">
        <f>ROUND($G$4*D4,0)</f>
        <v>0</v>
      </c>
      <c r="F4" s="27">
        <f>C4+E4</f>
        <v>0</v>
      </c>
      <c r="G4" s="32"/>
    </row>
    <row r="5" spans="1:7" x14ac:dyDescent="0.25">
      <c r="A5" s="25" t="s">
        <v>16</v>
      </c>
      <c r="B5" s="29">
        <v>0.875</v>
      </c>
      <c r="C5" s="35">
        <f t="shared" ref="C5:C19" si="1">$G$4-E5</f>
        <v>0</v>
      </c>
      <c r="D5" s="29">
        <f t="shared" si="0"/>
        <v>0.125</v>
      </c>
      <c r="E5" s="35">
        <f t="shared" ref="E5:E19" si="2">ROUND($G$4*D5,0)</f>
        <v>0</v>
      </c>
      <c r="F5" s="27">
        <f t="shared" ref="F5:F6" si="3">C5+E5</f>
        <v>0</v>
      </c>
    </row>
    <row r="6" spans="1:7" x14ac:dyDescent="0.25">
      <c r="A6" s="25" t="s">
        <v>17</v>
      </c>
      <c r="B6" s="29">
        <v>0.77500000000000002</v>
      </c>
      <c r="C6" s="35">
        <f t="shared" si="1"/>
        <v>0</v>
      </c>
      <c r="D6" s="29">
        <f t="shared" si="0"/>
        <v>0.22499999999999998</v>
      </c>
      <c r="E6" s="35">
        <f t="shared" si="2"/>
        <v>0</v>
      </c>
      <c r="F6" s="27">
        <f t="shared" si="3"/>
        <v>0</v>
      </c>
      <c r="G6" s="12"/>
    </row>
    <row r="7" spans="1:7" x14ac:dyDescent="0.25">
      <c r="A7" s="25" t="s">
        <v>18</v>
      </c>
      <c r="B7" s="29">
        <v>0.67500000000000004</v>
      </c>
      <c r="C7" s="35">
        <f t="shared" si="1"/>
        <v>0</v>
      </c>
      <c r="D7" s="29">
        <f t="shared" ref="D7:D12" si="4">100%-B7</f>
        <v>0.32499999999999996</v>
      </c>
      <c r="E7" s="35">
        <f t="shared" si="2"/>
        <v>0</v>
      </c>
      <c r="F7" s="31">
        <f t="shared" ref="F7:F12" si="5">C7+E7</f>
        <v>0</v>
      </c>
      <c r="G7" s="7"/>
    </row>
    <row r="8" spans="1:7" x14ac:dyDescent="0.25">
      <c r="A8" s="25" t="s">
        <v>19</v>
      </c>
      <c r="B8" s="29">
        <v>0.57499999999999996</v>
      </c>
      <c r="C8" s="35">
        <f t="shared" si="1"/>
        <v>0</v>
      </c>
      <c r="D8" s="29">
        <f t="shared" si="4"/>
        <v>0.42500000000000004</v>
      </c>
      <c r="E8" s="35">
        <f t="shared" si="2"/>
        <v>0</v>
      </c>
      <c r="F8" s="31">
        <f t="shared" si="5"/>
        <v>0</v>
      </c>
    </row>
    <row r="9" spans="1:7" x14ac:dyDescent="0.25">
      <c r="A9" s="25" t="s">
        <v>20</v>
      </c>
      <c r="B9" s="29">
        <v>0.47499999999999998</v>
      </c>
      <c r="C9" s="35">
        <f t="shared" si="1"/>
        <v>0</v>
      </c>
      <c r="D9" s="29">
        <f t="shared" si="4"/>
        <v>0.52500000000000002</v>
      </c>
      <c r="E9" s="35">
        <f t="shared" si="2"/>
        <v>0</v>
      </c>
      <c r="F9" s="31">
        <f t="shared" si="5"/>
        <v>0</v>
      </c>
    </row>
    <row r="10" spans="1:7" x14ac:dyDescent="0.25">
      <c r="A10" s="25" t="s">
        <v>21</v>
      </c>
      <c r="B10" s="29">
        <v>0.375</v>
      </c>
      <c r="C10" s="35">
        <f t="shared" si="1"/>
        <v>0</v>
      </c>
      <c r="D10" s="29">
        <f t="shared" si="4"/>
        <v>0.625</v>
      </c>
      <c r="E10" s="35">
        <f t="shared" si="2"/>
        <v>0</v>
      </c>
      <c r="F10" s="31">
        <f t="shared" si="5"/>
        <v>0</v>
      </c>
    </row>
    <row r="11" spans="1:7" x14ac:dyDescent="0.25">
      <c r="A11" s="25" t="s">
        <v>22</v>
      </c>
      <c r="B11" s="29">
        <v>0.32500000000000001</v>
      </c>
      <c r="C11" s="35">
        <f t="shared" si="1"/>
        <v>0</v>
      </c>
      <c r="D11" s="29">
        <f t="shared" si="4"/>
        <v>0.67500000000000004</v>
      </c>
      <c r="E11" s="35">
        <f t="shared" si="2"/>
        <v>0</v>
      </c>
      <c r="F11" s="31">
        <f t="shared" si="5"/>
        <v>0</v>
      </c>
    </row>
    <row r="12" spans="1:7" x14ac:dyDescent="0.25">
      <c r="A12" s="25" t="s">
        <v>23</v>
      </c>
      <c r="B12" s="29">
        <v>0.27500000000000002</v>
      </c>
      <c r="C12" s="35">
        <f t="shared" si="1"/>
        <v>0</v>
      </c>
      <c r="D12" s="29">
        <f t="shared" si="4"/>
        <v>0.72499999999999998</v>
      </c>
      <c r="E12" s="35">
        <f t="shared" si="2"/>
        <v>0</v>
      </c>
      <c r="F12" s="31">
        <f t="shared" si="5"/>
        <v>0</v>
      </c>
    </row>
    <row r="13" spans="1:7" x14ac:dyDescent="0.25">
      <c r="A13" s="25" t="s">
        <v>24</v>
      </c>
      <c r="B13" s="29">
        <v>0.22500000000000001</v>
      </c>
      <c r="C13" s="35">
        <f t="shared" si="1"/>
        <v>0</v>
      </c>
      <c r="D13" s="29">
        <f>100%-B13</f>
        <v>0.77500000000000002</v>
      </c>
      <c r="E13" s="35">
        <f t="shared" si="2"/>
        <v>0</v>
      </c>
      <c r="F13" s="31">
        <f t="shared" ref="F13" si="6">C13+E13</f>
        <v>0</v>
      </c>
    </row>
    <row r="14" spans="1:7" x14ac:dyDescent="0.25">
      <c r="A14" s="25" t="s">
        <v>25</v>
      </c>
      <c r="B14" s="29">
        <v>0.17499999999999999</v>
      </c>
      <c r="C14" s="35">
        <f t="shared" si="1"/>
        <v>0</v>
      </c>
      <c r="D14" s="29">
        <f t="shared" ref="D14:D18" si="7">100%-B14</f>
        <v>0.82499999999999996</v>
      </c>
      <c r="E14" s="35">
        <f t="shared" si="2"/>
        <v>0</v>
      </c>
      <c r="F14" s="31">
        <f>C14+E14</f>
        <v>0</v>
      </c>
    </row>
    <row r="15" spans="1:7" x14ac:dyDescent="0.25">
      <c r="A15" s="25" t="s">
        <v>26</v>
      </c>
      <c r="B15" s="29">
        <v>0.125</v>
      </c>
      <c r="C15" s="35">
        <f t="shared" si="1"/>
        <v>0</v>
      </c>
      <c r="D15" s="29">
        <f t="shared" si="7"/>
        <v>0.875</v>
      </c>
      <c r="E15" s="35">
        <f t="shared" si="2"/>
        <v>0</v>
      </c>
      <c r="F15" s="31">
        <f t="shared" ref="F15" si="8">C15+E15</f>
        <v>0</v>
      </c>
    </row>
    <row r="16" spans="1:7" x14ac:dyDescent="0.25">
      <c r="A16" s="25" t="s">
        <v>27</v>
      </c>
      <c r="B16" s="29">
        <v>7.4999999999999997E-2</v>
      </c>
      <c r="C16" s="35">
        <f t="shared" si="1"/>
        <v>0</v>
      </c>
      <c r="D16" s="29">
        <f t="shared" si="7"/>
        <v>0.92500000000000004</v>
      </c>
      <c r="E16" s="35">
        <f t="shared" si="2"/>
        <v>0</v>
      </c>
      <c r="F16" s="31">
        <f>C16+E16</f>
        <v>0</v>
      </c>
    </row>
    <row r="17" spans="1:6" x14ac:dyDescent="0.25">
      <c r="A17" s="25" t="s">
        <v>28</v>
      </c>
      <c r="B17" s="29">
        <v>0.03</v>
      </c>
      <c r="C17" s="35">
        <f t="shared" si="1"/>
        <v>0</v>
      </c>
      <c r="D17" s="29">
        <f t="shared" si="7"/>
        <v>0.97</v>
      </c>
      <c r="E17" s="35">
        <f t="shared" si="2"/>
        <v>0</v>
      </c>
      <c r="F17" s="31">
        <f t="shared" ref="F17" si="9">C17+E17</f>
        <v>0</v>
      </c>
    </row>
    <row r="18" spans="1:6" x14ac:dyDescent="0.25">
      <c r="A18" s="25" t="s">
        <v>29</v>
      </c>
      <c r="B18" s="29">
        <v>0.01</v>
      </c>
      <c r="C18" s="35">
        <f t="shared" si="1"/>
        <v>0</v>
      </c>
      <c r="D18" s="29">
        <f t="shared" si="7"/>
        <v>0.99</v>
      </c>
      <c r="E18" s="35">
        <f t="shared" si="2"/>
        <v>0</v>
      </c>
      <c r="F18" s="31">
        <f>C18+E18</f>
        <v>0</v>
      </c>
    </row>
    <row r="19" spans="1:6" x14ac:dyDescent="0.25">
      <c r="A19" s="25" t="s">
        <v>30</v>
      </c>
      <c r="B19" s="29">
        <v>5.0000000000000001E-3</v>
      </c>
      <c r="C19" s="35">
        <f t="shared" si="1"/>
        <v>0</v>
      </c>
      <c r="D19" s="29">
        <v>0.995</v>
      </c>
      <c r="E19" s="35">
        <f t="shared" si="2"/>
        <v>0</v>
      </c>
      <c r="F19" s="31">
        <f t="shared" ref="F19" si="10">C19+E19</f>
        <v>0</v>
      </c>
    </row>
    <row r="20" spans="1:6" x14ac:dyDescent="0.25">
      <c r="B20" s="9"/>
      <c r="C20" s="9"/>
      <c r="D20" s="9"/>
      <c r="E20" s="10"/>
      <c r="F20" s="4"/>
    </row>
    <row r="21" spans="1:6" x14ac:dyDescent="0.25">
      <c r="A21" s="5" t="s">
        <v>31</v>
      </c>
    </row>
  </sheetData>
  <dataValidations count="1">
    <dataValidation type="whole" errorStyle="warning" allowBlank="1" showInputMessage="1" showErrorMessage="1" error="Exceeds Maximum Monthy Allowable Costs" promptTitle="Cost of Service " sqref="G4">
      <formula1>0</formula1>
      <formula2>5000</formula2>
    </dataValidation>
  </dataValidations>
  <pageMargins left="0.7" right="0.7" top="0.75" bottom="0.75" header="0.3" footer="0.3"/>
  <pageSetup scale="94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opLeftCell="A7" workbookViewId="0">
      <selection activeCell="B4" sqref="B4:B19"/>
    </sheetView>
  </sheetViews>
  <sheetFormatPr defaultRowHeight="15" x14ac:dyDescent="0.25"/>
  <cols>
    <col min="1" max="1" width="21.81640625" customWidth="1"/>
    <col min="2" max="2" width="11.36328125" customWidth="1"/>
    <col min="4" max="4" width="11.1796875" customWidth="1"/>
    <col min="5" max="5" width="9.08984375" customWidth="1"/>
    <col min="6" max="6" width="13" customWidth="1"/>
  </cols>
  <sheetData>
    <row r="1" spans="1:7" ht="17.399999999999999" x14ac:dyDescent="0.3">
      <c r="A1" s="1" t="s">
        <v>0</v>
      </c>
      <c r="B1" s="1"/>
      <c r="C1" s="1"/>
      <c r="E1" s="2"/>
      <c r="F1" s="3"/>
      <c r="G1" s="16"/>
    </row>
    <row r="2" spans="1:7" x14ac:dyDescent="0.25">
      <c r="A2" s="3" t="s">
        <v>10</v>
      </c>
      <c r="B2" s="3"/>
      <c r="C2" s="3"/>
      <c r="D2" s="3"/>
      <c r="E2" s="2"/>
      <c r="F2" s="6"/>
    </row>
    <row r="3" spans="1:7" ht="55.2" x14ac:dyDescent="0.25">
      <c r="A3" s="21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4" t="s">
        <v>7</v>
      </c>
      <c r="G3" s="19" t="s">
        <v>8</v>
      </c>
    </row>
    <row r="4" spans="1:7" x14ac:dyDescent="0.25">
      <c r="A4" s="25" t="s">
        <v>13</v>
      </c>
      <c r="B4" s="29">
        <v>0.95</v>
      </c>
      <c r="C4" s="35">
        <f>$G$4-E4</f>
        <v>0</v>
      </c>
      <c r="D4" s="29">
        <f t="shared" ref="D4:D6" si="0">100%-B4</f>
        <v>5.0000000000000044E-2</v>
      </c>
      <c r="E4" s="35">
        <f>ROUND($G$4*D4,0)</f>
        <v>0</v>
      </c>
      <c r="F4" s="27">
        <f>C4+E4</f>
        <v>0</v>
      </c>
      <c r="G4" s="8"/>
    </row>
    <row r="5" spans="1:7" x14ac:dyDescent="0.25">
      <c r="A5" s="25" t="s">
        <v>16</v>
      </c>
      <c r="B5" s="29">
        <v>0.85</v>
      </c>
      <c r="C5" s="35">
        <f t="shared" ref="C5:C19" si="1">$G$4-E5</f>
        <v>0</v>
      </c>
      <c r="D5" s="29">
        <f t="shared" si="0"/>
        <v>0.15000000000000002</v>
      </c>
      <c r="E5" s="35">
        <f t="shared" ref="E5:E19" si="2">ROUND($G$4*D5,0)</f>
        <v>0</v>
      </c>
      <c r="F5" s="27">
        <f t="shared" ref="F5:F6" si="3">C5+E5</f>
        <v>0</v>
      </c>
    </row>
    <row r="6" spans="1:7" x14ac:dyDescent="0.25">
      <c r="A6" s="25" t="s">
        <v>17</v>
      </c>
      <c r="B6" s="29">
        <v>0.75</v>
      </c>
      <c r="C6" s="35">
        <f t="shared" si="1"/>
        <v>0</v>
      </c>
      <c r="D6" s="29">
        <f t="shared" si="0"/>
        <v>0.25</v>
      </c>
      <c r="E6" s="35">
        <f t="shared" si="2"/>
        <v>0</v>
      </c>
      <c r="F6" s="27">
        <f t="shared" si="3"/>
        <v>0</v>
      </c>
    </row>
    <row r="7" spans="1:7" x14ac:dyDescent="0.25">
      <c r="A7" s="25" t="s">
        <v>18</v>
      </c>
      <c r="B7" s="29">
        <v>0.65</v>
      </c>
      <c r="C7" s="35">
        <f t="shared" si="1"/>
        <v>0</v>
      </c>
      <c r="D7" s="29">
        <f t="shared" ref="D7:D12" si="4">100%-B7</f>
        <v>0.35</v>
      </c>
      <c r="E7" s="35">
        <f t="shared" si="2"/>
        <v>0</v>
      </c>
      <c r="F7" s="31">
        <f t="shared" ref="F7:F12" si="5">C7+E7</f>
        <v>0</v>
      </c>
    </row>
    <row r="8" spans="1:7" x14ac:dyDescent="0.25">
      <c r="A8" s="25" t="s">
        <v>19</v>
      </c>
      <c r="B8" s="29">
        <v>0.55000000000000004</v>
      </c>
      <c r="C8" s="35">
        <f t="shared" si="1"/>
        <v>0</v>
      </c>
      <c r="D8" s="29">
        <f t="shared" si="4"/>
        <v>0.44999999999999996</v>
      </c>
      <c r="E8" s="35">
        <f t="shared" si="2"/>
        <v>0</v>
      </c>
      <c r="F8" s="31">
        <f t="shared" si="5"/>
        <v>0</v>
      </c>
    </row>
    <row r="9" spans="1:7" x14ac:dyDescent="0.25">
      <c r="A9" s="25" t="s">
        <v>20</v>
      </c>
      <c r="B9" s="29">
        <v>0.45</v>
      </c>
      <c r="C9" s="35">
        <f t="shared" si="1"/>
        <v>0</v>
      </c>
      <c r="D9" s="29">
        <f t="shared" si="4"/>
        <v>0.55000000000000004</v>
      </c>
      <c r="E9" s="35">
        <f t="shared" si="2"/>
        <v>0</v>
      </c>
      <c r="F9" s="31">
        <f t="shared" si="5"/>
        <v>0</v>
      </c>
    </row>
    <row r="10" spans="1:7" x14ac:dyDescent="0.25">
      <c r="A10" s="25" t="s">
        <v>21</v>
      </c>
      <c r="B10" s="29">
        <v>0.35</v>
      </c>
      <c r="C10" s="35">
        <f t="shared" si="1"/>
        <v>0</v>
      </c>
      <c r="D10" s="29">
        <f t="shared" si="4"/>
        <v>0.65</v>
      </c>
      <c r="E10" s="35">
        <f t="shared" si="2"/>
        <v>0</v>
      </c>
      <c r="F10" s="31">
        <f t="shared" si="5"/>
        <v>0</v>
      </c>
    </row>
    <row r="11" spans="1:7" x14ac:dyDescent="0.25">
      <c r="A11" s="25" t="s">
        <v>22</v>
      </c>
      <c r="B11" s="29">
        <v>0.3</v>
      </c>
      <c r="C11" s="35">
        <f t="shared" si="1"/>
        <v>0</v>
      </c>
      <c r="D11" s="29">
        <f t="shared" si="4"/>
        <v>0.7</v>
      </c>
      <c r="E11" s="35">
        <f t="shared" si="2"/>
        <v>0</v>
      </c>
      <c r="F11" s="31">
        <f t="shared" si="5"/>
        <v>0</v>
      </c>
    </row>
    <row r="12" spans="1:7" x14ac:dyDescent="0.25">
      <c r="A12" s="25" t="s">
        <v>23</v>
      </c>
      <c r="B12" s="29">
        <v>0.25</v>
      </c>
      <c r="C12" s="35">
        <f t="shared" si="1"/>
        <v>0</v>
      </c>
      <c r="D12" s="29">
        <f t="shared" si="4"/>
        <v>0.75</v>
      </c>
      <c r="E12" s="35">
        <f t="shared" si="2"/>
        <v>0</v>
      </c>
      <c r="F12" s="31">
        <f t="shared" si="5"/>
        <v>0</v>
      </c>
    </row>
    <row r="13" spans="1:7" x14ac:dyDescent="0.25">
      <c r="A13" s="25" t="s">
        <v>24</v>
      </c>
      <c r="B13" s="29">
        <v>0.2</v>
      </c>
      <c r="C13" s="35">
        <f t="shared" si="1"/>
        <v>0</v>
      </c>
      <c r="D13" s="29">
        <f>100%-B13</f>
        <v>0.8</v>
      </c>
      <c r="E13" s="35">
        <f t="shared" si="2"/>
        <v>0</v>
      </c>
      <c r="F13" s="31">
        <f t="shared" ref="F13" si="6">C13+E13</f>
        <v>0</v>
      </c>
    </row>
    <row r="14" spans="1:7" x14ac:dyDescent="0.25">
      <c r="A14" s="25" t="s">
        <v>25</v>
      </c>
      <c r="B14" s="29">
        <v>0.15</v>
      </c>
      <c r="C14" s="35">
        <f t="shared" si="1"/>
        <v>0</v>
      </c>
      <c r="D14" s="29">
        <f t="shared" ref="D14:D18" si="7">100%-B14</f>
        <v>0.85</v>
      </c>
      <c r="E14" s="35">
        <f t="shared" si="2"/>
        <v>0</v>
      </c>
      <c r="F14" s="31">
        <f>C14+E14</f>
        <v>0</v>
      </c>
    </row>
    <row r="15" spans="1:7" x14ac:dyDescent="0.25">
      <c r="A15" s="25" t="s">
        <v>26</v>
      </c>
      <c r="B15" s="29">
        <v>0.1</v>
      </c>
      <c r="C15" s="35">
        <f t="shared" si="1"/>
        <v>0</v>
      </c>
      <c r="D15" s="29">
        <f t="shared" si="7"/>
        <v>0.9</v>
      </c>
      <c r="E15" s="35">
        <f t="shared" si="2"/>
        <v>0</v>
      </c>
      <c r="F15" s="31">
        <f t="shared" ref="F15" si="8">C15+E15</f>
        <v>0</v>
      </c>
    </row>
    <row r="16" spans="1:7" x14ac:dyDescent="0.25">
      <c r="A16" s="25" t="s">
        <v>27</v>
      </c>
      <c r="B16" s="29">
        <v>0.05</v>
      </c>
      <c r="C16" s="35">
        <f t="shared" si="1"/>
        <v>0</v>
      </c>
      <c r="D16" s="29">
        <f t="shared" si="7"/>
        <v>0.95</v>
      </c>
      <c r="E16" s="35">
        <f t="shared" si="2"/>
        <v>0</v>
      </c>
      <c r="F16" s="31">
        <f>C16+E16</f>
        <v>0</v>
      </c>
    </row>
    <row r="17" spans="1:6" x14ac:dyDescent="0.25">
      <c r="A17" s="25" t="s">
        <v>28</v>
      </c>
      <c r="B17" s="29">
        <v>0.02</v>
      </c>
      <c r="C17" s="35">
        <f t="shared" si="1"/>
        <v>0</v>
      </c>
      <c r="D17" s="29">
        <f t="shared" si="7"/>
        <v>0.98</v>
      </c>
      <c r="E17" s="35">
        <f t="shared" si="2"/>
        <v>0</v>
      </c>
      <c r="F17" s="31">
        <f t="shared" ref="F17" si="9">C17+E17</f>
        <v>0</v>
      </c>
    </row>
    <row r="18" spans="1:6" x14ac:dyDescent="0.25">
      <c r="A18" s="25" t="s">
        <v>29</v>
      </c>
      <c r="B18" s="29">
        <v>0.01</v>
      </c>
      <c r="C18" s="35">
        <f t="shared" si="1"/>
        <v>0</v>
      </c>
      <c r="D18" s="29">
        <f t="shared" si="7"/>
        <v>0.99</v>
      </c>
      <c r="E18" s="35">
        <f t="shared" si="2"/>
        <v>0</v>
      </c>
      <c r="F18" s="31">
        <f>C18+E18</f>
        <v>0</v>
      </c>
    </row>
    <row r="19" spans="1:6" x14ac:dyDescent="0.25">
      <c r="A19" s="25" t="s">
        <v>30</v>
      </c>
      <c r="B19" s="29">
        <v>5.0000000000000001E-3</v>
      </c>
      <c r="C19" s="35">
        <f t="shared" si="1"/>
        <v>0</v>
      </c>
      <c r="D19" s="29">
        <v>0.995</v>
      </c>
      <c r="E19" s="35">
        <f t="shared" si="2"/>
        <v>0</v>
      </c>
      <c r="F19" s="31">
        <f t="shared" ref="F19" si="10">C19+E19</f>
        <v>0</v>
      </c>
    </row>
    <row r="21" spans="1:6" x14ac:dyDescent="0.25">
      <c r="A21" s="5" t="s">
        <v>31</v>
      </c>
    </row>
  </sheetData>
  <dataValidations count="1">
    <dataValidation type="whole" errorStyle="warning" allowBlank="1" showInputMessage="1" showErrorMessage="1" error="Exceeds Maximum Monthy Allowable Costs" promptTitle="Cost of Service " sqref="G4">
      <formula1>0</formula1>
      <formula2>5000</formula2>
    </dataValidation>
  </dataValidations>
  <pageMargins left="0.7" right="0.7" top="0.75" bottom="0.75" header="0.3" footer="0.3"/>
  <pageSetup scale="94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opLeftCell="A6" workbookViewId="0">
      <selection activeCell="B4" sqref="B4:B19"/>
    </sheetView>
  </sheetViews>
  <sheetFormatPr defaultRowHeight="15" x14ac:dyDescent="0.25"/>
  <cols>
    <col min="1" max="1" width="21.81640625" customWidth="1"/>
    <col min="2" max="2" width="11.36328125" customWidth="1"/>
    <col min="4" max="4" width="11.1796875" customWidth="1"/>
    <col min="5" max="5" width="9.08984375" customWidth="1"/>
    <col min="6" max="6" width="13" customWidth="1"/>
  </cols>
  <sheetData>
    <row r="1" spans="1:7" ht="17.399999999999999" x14ac:dyDescent="0.3">
      <c r="A1" s="1" t="s">
        <v>0</v>
      </c>
      <c r="B1" s="1"/>
      <c r="C1" s="1"/>
      <c r="E1" s="2"/>
      <c r="F1" s="3"/>
      <c r="G1" s="16"/>
    </row>
    <row r="2" spans="1:7" x14ac:dyDescent="0.25">
      <c r="A2" s="3" t="s">
        <v>12</v>
      </c>
      <c r="B2" s="3"/>
      <c r="C2" s="3"/>
      <c r="D2" s="3"/>
      <c r="E2" s="2"/>
      <c r="F2" s="3"/>
    </row>
    <row r="3" spans="1:7" ht="55.2" x14ac:dyDescent="0.25">
      <c r="A3" s="21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4" t="s">
        <v>7</v>
      </c>
      <c r="G3" s="19" t="s">
        <v>8</v>
      </c>
    </row>
    <row r="4" spans="1:7" x14ac:dyDescent="0.25">
      <c r="A4" s="25" t="s">
        <v>13</v>
      </c>
      <c r="B4" s="29">
        <v>0.92500000000000004</v>
      </c>
      <c r="C4" s="35">
        <f t="shared" ref="C4:C19" si="0">$G$4-E4</f>
        <v>0</v>
      </c>
      <c r="D4" s="29">
        <f t="shared" ref="D4:D6" si="1">100%-B4</f>
        <v>7.4999999999999956E-2</v>
      </c>
      <c r="E4" s="35">
        <f>ROUND($G$4*D4,0)</f>
        <v>0</v>
      </c>
      <c r="F4" s="27">
        <f>C4+E4</f>
        <v>0</v>
      </c>
      <c r="G4" s="8"/>
    </row>
    <row r="5" spans="1:7" x14ac:dyDescent="0.25">
      <c r="A5" s="25" t="s">
        <v>16</v>
      </c>
      <c r="B5" s="29">
        <v>0.82499999999999996</v>
      </c>
      <c r="C5" s="35">
        <f t="shared" si="0"/>
        <v>0</v>
      </c>
      <c r="D5" s="29">
        <f t="shared" si="1"/>
        <v>0.17500000000000004</v>
      </c>
      <c r="E5" s="35">
        <f t="shared" ref="E5:E19" si="2">ROUND($G$4*D5,0)</f>
        <v>0</v>
      </c>
      <c r="F5" s="27">
        <f t="shared" ref="F5:F6" si="3">C5+E5</f>
        <v>0</v>
      </c>
      <c r="G5" s="14"/>
    </row>
    <row r="6" spans="1:7" x14ac:dyDescent="0.25">
      <c r="A6" s="25" t="s">
        <v>17</v>
      </c>
      <c r="B6" s="29">
        <v>0.72499999999999998</v>
      </c>
      <c r="C6" s="35">
        <f t="shared" si="0"/>
        <v>0</v>
      </c>
      <c r="D6" s="29">
        <f t="shared" si="1"/>
        <v>0.27500000000000002</v>
      </c>
      <c r="E6" s="35">
        <f t="shared" si="2"/>
        <v>0</v>
      </c>
      <c r="F6" s="27">
        <f t="shared" si="3"/>
        <v>0</v>
      </c>
      <c r="G6" s="14"/>
    </row>
    <row r="7" spans="1:7" x14ac:dyDescent="0.25">
      <c r="A7" s="25" t="s">
        <v>18</v>
      </c>
      <c r="B7" s="29">
        <v>0.625</v>
      </c>
      <c r="C7" s="35">
        <f t="shared" si="0"/>
        <v>0</v>
      </c>
      <c r="D7" s="29">
        <f t="shared" ref="D7:D12" si="4">100%-B7</f>
        <v>0.375</v>
      </c>
      <c r="E7" s="35">
        <f t="shared" si="2"/>
        <v>0</v>
      </c>
      <c r="F7" s="31">
        <f t="shared" ref="F7:F12" si="5">C7+E7</f>
        <v>0</v>
      </c>
    </row>
    <row r="8" spans="1:7" x14ac:dyDescent="0.25">
      <c r="A8" s="25" t="s">
        <v>19</v>
      </c>
      <c r="B8" s="29">
        <v>0.52500000000000002</v>
      </c>
      <c r="C8" s="35">
        <f t="shared" si="0"/>
        <v>0</v>
      </c>
      <c r="D8" s="29">
        <f t="shared" si="4"/>
        <v>0.47499999999999998</v>
      </c>
      <c r="E8" s="35">
        <f t="shared" si="2"/>
        <v>0</v>
      </c>
      <c r="F8" s="31">
        <f t="shared" si="5"/>
        <v>0</v>
      </c>
    </row>
    <row r="9" spans="1:7" x14ac:dyDescent="0.25">
      <c r="A9" s="25" t="s">
        <v>20</v>
      </c>
      <c r="B9" s="29">
        <v>0.42499999999999999</v>
      </c>
      <c r="C9" s="35">
        <f t="shared" si="0"/>
        <v>0</v>
      </c>
      <c r="D9" s="29">
        <f t="shared" si="4"/>
        <v>0.57499999999999996</v>
      </c>
      <c r="E9" s="35">
        <f t="shared" si="2"/>
        <v>0</v>
      </c>
      <c r="F9" s="31">
        <f t="shared" si="5"/>
        <v>0</v>
      </c>
    </row>
    <row r="10" spans="1:7" x14ac:dyDescent="0.25">
      <c r="A10" s="25" t="s">
        <v>21</v>
      </c>
      <c r="B10" s="29">
        <v>0.32500000000000001</v>
      </c>
      <c r="C10" s="35">
        <f t="shared" si="0"/>
        <v>0</v>
      </c>
      <c r="D10" s="29">
        <f t="shared" si="4"/>
        <v>0.67500000000000004</v>
      </c>
      <c r="E10" s="35">
        <f t="shared" si="2"/>
        <v>0</v>
      </c>
      <c r="F10" s="31">
        <f t="shared" si="5"/>
        <v>0</v>
      </c>
    </row>
    <row r="11" spans="1:7" x14ac:dyDescent="0.25">
      <c r="A11" s="25" t="s">
        <v>22</v>
      </c>
      <c r="B11" s="29">
        <v>0.27500000000000002</v>
      </c>
      <c r="C11" s="35">
        <f t="shared" si="0"/>
        <v>0</v>
      </c>
      <c r="D11" s="29">
        <f t="shared" si="4"/>
        <v>0.72499999999999998</v>
      </c>
      <c r="E11" s="35">
        <f t="shared" si="2"/>
        <v>0</v>
      </c>
      <c r="F11" s="31">
        <f t="shared" si="5"/>
        <v>0</v>
      </c>
    </row>
    <row r="12" spans="1:7" x14ac:dyDescent="0.25">
      <c r="A12" s="25" t="s">
        <v>23</v>
      </c>
      <c r="B12" s="29">
        <v>0.22500000000000001</v>
      </c>
      <c r="C12" s="35">
        <f t="shared" si="0"/>
        <v>0</v>
      </c>
      <c r="D12" s="29">
        <f t="shared" si="4"/>
        <v>0.77500000000000002</v>
      </c>
      <c r="E12" s="35">
        <f t="shared" si="2"/>
        <v>0</v>
      </c>
      <c r="F12" s="31">
        <f t="shared" si="5"/>
        <v>0</v>
      </c>
    </row>
    <row r="13" spans="1:7" x14ac:dyDescent="0.25">
      <c r="A13" s="25" t="s">
        <v>24</v>
      </c>
      <c r="B13" s="29">
        <v>0.17499999999999999</v>
      </c>
      <c r="C13" s="35">
        <f t="shared" si="0"/>
        <v>0</v>
      </c>
      <c r="D13" s="29">
        <f>100%-B13</f>
        <v>0.82499999999999996</v>
      </c>
      <c r="E13" s="35">
        <f t="shared" si="2"/>
        <v>0</v>
      </c>
      <c r="F13" s="31">
        <f t="shared" ref="F13" si="6">C13+E13</f>
        <v>0</v>
      </c>
    </row>
    <row r="14" spans="1:7" x14ac:dyDescent="0.25">
      <c r="A14" s="25" t="s">
        <v>25</v>
      </c>
      <c r="B14" s="29">
        <v>0.125</v>
      </c>
      <c r="C14" s="35">
        <f t="shared" si="0"/>
        <v>0</v>
      </c>
      <c r="D14" s="29">
        <f t="shared" ref="D14:D18" si="7">100%-B14</f>
        <v>0.875</v>
      </c>
      <c r="E14" s="35">
        <f t="shared" si="2"/>
        <v>0</v>
      </c>
      <c r="F14" s="31">
        <f>C14+E14</f>
        <v>0</v>
      </c>
    </row>
    <row r="15" spans="1:7" x14ac:dyDescent="0.25">
      <c r="A15" s="25" t="s">
        <v>26</v>
      </c>
      <c r="B15" s="29">
        <v>7.4999999999999997E-2</v>
      </c>
      <c r="C15" s="35">
        <f t="shared" si="0"/>
        <v>0</v>
      </c>
      <c r="D15" s="29">
        <f t="shared" si="7"/>
        <v>0.92500000000000004</v>
      </c>
      <c r="E15" s="35">
        <f t="shared" si="2"/>
        <v>0</v>
      </c>
      <c r="F15" s="31">
        <f t="shared" ref="F15" si="8">C15+E15</f>
        <v>0</v>
      </c>
    </row>
    <row r="16" spans="1:7" x14ac:dyDescent="0.25">
      <c r="A16" s="25" t="s">
        <v>27</v>
      </c>
      <c r="B16" s="29">
        <v>2.5000000000000001E-2</v>
      </c>
      <c r="C16" s="35">
        <f t="shared" si="0"/>
        <v>0</v>
      </c>
      <c r="D16" s="29">
        <f t="shared" si="7"/>
        <v>0.97499999999999998</v>
      </c>
      <c r="E16" s="35">
        <f t="shared" si="2"/>
        <v>0</v>
      </c>
      <c r="F16" s="31">
        <f>C16+E16</f>
        <v>0</v>
      </c>
    </row>
    <row r="17" spans="1:6" x14ac:dyDescent="0.25">
      <c r="A17" s="25" t="s">
        <v>28</v>
      </c>
      <c r="B17" s="29">
        <v>1.7500000000000002E-2</v>
      </c>
      <c r="C17" s="35">
        <f t="shared" si="0"/>
        <v>0</v>
      </c>
      <c r="D17" s="29">
        <f t="shared" si="7"/>
        <v>0.98250000000000004</v>
      </c>
      <c r="E17" s="35">
        <f t="shared" si="2"/>
        <v>0</v>
      </c>
      <c r="F17" s="31">
        <f t="shared" ref="F17" si="9">C17+E17</f>
        <v>0</v>
      </c>
    </row>
    <row r="18" spans="1:6" x14ac:dyDescent="0.25">
      <c r="A18" s="25" t="s">
        <v>29</v>
      </c>
      <c r="B18" s="29">
        <v>0.01</v>
      </c>
      <c r="C18" s="35">
        <f t="shared" si="0"/>
        <v>0</v>
      </c>
      <c r="D18" s="29">
        <f t="shared" si="7"/>
        <v>0.99</v>
      </c>
      <c r="E18" s="35">
        <f t="shared" si="2"/>
        <v>0</v>
      </c>
      <c r="F18" s="31">
        <f>C18+E18</f>
        <v>0</v>
      </c>
    </row>
    <row r="19" spans="1:6" x14ac:dyDescent="0.25">
      <c r="A19" s="25" t="s">
        <v>30</v>
      </c>
      <c r="B19" s="29">
        <v>5.0000000000000001E-3</v>
      </c>
      <c r="C19" s="35">
        <f t="shared" si="0"/>
        <v>0</v>
      </c>
      <c r="D19" s="29">
        <v>0.995</v>
      </c>
      <c r="E19" s="35">
        <f t="shared" si="2"/>
        <v>0</v>
      </c>
      <c r="F19" s="31">
        <f t="shared" ref="F19" si="10">C19+E19</f>
        <v>0</v>
      </c>
    </row>
    <row r="21" spans="1:6" x14ac:dyDescent="0.25">
      <c r="A21" s="5" t="s">
        <v>31</v>
      </c>
    </row>
  </sheetData>
  <dataValidations count="1">
    <dataValidation type="whole" errorStyle="warning" allowBlank="1" showInputMessage="1" showErrorMessage="1" error="Exceeds Maximum Monthy Allowable Costs" promptTitle="Cost of Service " sqref="G4:G6">
      <formula1>0</formula1>
      <formula2>5000</formula2>
    </dataValidation>
  </dataValidations>
  <pageMargins left="0.7" right="0.7" top="0.75" bottom="0.75" header="0.3" footer="0.3"/>
  <pageSetup scale="94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opLeftCell="A4" workbookViewId="0">
      <selection activeCell="B19" sqref="B4:B19"/>
    </sheetView>
  </sheetViews>
  <sheetFormatPr defaultRowHeight="15" x14ac:dyDescent="0.25"/>
  <cols>
    <col min="1" max="1" width="21.81640625" customWidth="1"/>
    <col min="2" max="2" width="11.36328125" customWidth="1"/>
    <col min="4" max="4" width="11.1796875" customWidth="1"/>
    <col min="5" max="5" width="9.08984375" customWidth="1"/>
    <col min="6" max="6" width="13" customWidth="1"/>
  </cols>
  <sheetData>
    <row r="1" spans="1:7" ht="17.399999999999999" x14ac:dyDescent="0.3">
      <c r="A1" s="1" t="s">
        <v>0</v>
      </c>
      <c r="B1" s="1"/>
      <c r="C1" s="1"/>
      <c r="E1" s="2"/>
      <c r="F1" s="3"/>
      <c r="G1" s="16"/>
    </row>
    <row r="2" spans="1:7" x14ac:dyDescent="0.25">
      <c r="A2" s="3" t="s">
        <v>11</v>
      </c>
      <c r="B2" s="3"/>
      <c r="C2" s="3"/>
      <c r="D2" s="3"/>
      <c r="E2" s="2"/>
      <c r="F2" s="3"/>
    </row>
    <row r="3" spans="1:7" ht="55.2" x14ac:dyDescent="0.25">
      <c r="A3" s="21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4" t="s">
        <v>7</v>
      </c>
      <c r="G3" s="19" t="s">
        <v>8</v>
      </c>
    </row>
    <row r="4" spans="1:7" x14ac:dyDescent="0.25">
      <c r="A4" s="25" t="s">
        <v>13</v>
      </c>
      <c r="B4" s="29">
        <v>0.9</v>
      </c>
      <c r="C4" s="35">
        <f>$G$4-E4</f>
        <v>0</v>
      </c>
      <c r="D4" s="29">
        <f t="shared" ref="D4:D6" si="0">100%-B4</f>
        <v>9.9999999999999978E-2</v>
      </c>
      <c r="E4" s="35">
        <f>ROUND($G$4*D4,0)</f>
        <v>0</v>
      </c>
      <c r="F4" s="27">
        <f>C4+E4</f>
        <v>0</v>
      </c>
      <c r="G4" s="8"/>
    </row>
    <row r="5" spans="1:7" x14ac:dyDescent="0.25">
      <c r="A5" s="25" t="s">
        <v>16</v>
      </c>
      <c r="B5" s="29">
        <v>0.8</v>
      </c>
      <c r="C5" s="35">
        <f t="shared" ref="C5:C19" si="1">$G$4-E5</f>
        <v>0</v>
      </c>
      <c r="D5" s="29">
        <f t="shared" si="0"/>
        <v>0.19999999999999996</v>
      </c>
      <c r="E5" s="35">
        <f t="shared" ref="E5:E19" si="2">ROUND($G$4*D5,0)</f>
        <v>0</v>
      </c>
      <c r="F5" s="27">
        <f t="shared" ref="F5:F6" si="3">C5+E5</f>
        <v>0</v>
      </c>
    </row>
    <row r="6" spans="1:7" x14ac:dyDescent="0.25">
      <c r="A6" s="25" t="s">
        <v>17</v>
      </c>
      <c r="B6" s="29">
        <v>0.7</v>
      </c>
      <c r="C6" s="35">
        <f t="shared" si="1"/>
        <v>0</v>
      </c>
      <c r="D6" s="29">
        <f t="shared" si="0"/>
        <v>0.30000000000000004</v>
      </c>
      <c r="E6" s="35">
        <f t="shared" si="2"/>
        <v>0</v>
      </c>
      <c r="F6" s="27">
        <f t="shared" si="3"/>
        <v>0</v>
      </c>
    </row>
    <row r="7" spans="1:7" x14ac:dyDescent="0.25">
      <c r="A7" s="25" t="s">
        <v>18</v>
      </c>
      <c r="B7" s="29">
        <v>0.6</v>
      </c>
      <c r="C7" s="35">
        <f t="shared" si="1"/>
        <v>0</v>
      </c>
      <c r="D7" s="29">
        <f t="shared" ref="D7:D12" si="4">100%-B7</f>
        <v>0.4</v>
      </c>
      <c r="E7" s="35">
        <f t="shared" si="2"/>
        <v>0</v>
      </c>
      <c r="F7" s="30">
        <f t="shared" ref="F7:F12" si="5">C7+E7</f>
        <v>0</v>
      </c>
    </row>
    <row r="8" spans="1:7" x14ac:dyDescent="0.25">
      <c r="A8" s="25" t="s">
        <v>19</v>
      </c>
      <c r="B8" s="29">
        <v>0.5</v>
      </c>
      <c r="C8" s="35">
        <f t="shared" si="1"/>
        <v>0</v>
      </c>
      <c r="D8" s="29">
        <f t="shared" si="4"/>
        <v>0.5</v>
      </c>
      <c r="E8" s="35">
        <f t="shared" si="2"/>
        <v>0</v>
      </c>
      <c r="F8" s="30">
        <f t="shared" si="5"/>
        <v>0</v>
      </c>
    </row>
    <row r="9" spans="1:7" x14ac:dyDescent="0.25">
      <c r="A9" s="25" t="s">
        <v>20</v>
      </c>
      <c r="B9" s="29">
        <v>0.4</v>
      </c>
      <c r="C9" s="35">
        <f t="shared" si="1"/>
        <v>0</v>
      </c>
      <c r="D9" s="29">
        <f t="shared" si="4"/>
        <v>0.6</v>
      </c>
      <c r="E9" s="35">
        <f t="shared" si="2"/>
        <v>0</v>
      </c>
      <c r="F9" s="30">
        <f t="shared" si="5"/>
        <v>0</v>
      </c>
    </row>
    <row r="10" spans="1:7" x14ac:dyDescent="0.25">
      <c r="A10" s="25" t="s">
        <v>21</v>
      </c>
      <c r="B10" s="29">
        <v>0.3</v>
      </c>
      <c r="C10" s="35">
        <f t="shared" si="1"/>
        <v>0</v>
      </c>
      <c r="D10" s="29">
        <f t="shared" si="4"/>
        <v>0.7</v>
      </c>
      <c r="E10" s="35">
        <f t="shared" si="2"/>
        <v>0</v>
      </c>
      <c r="F10" s="30">
        <f t="shared" si="5"/>
        <v>0</v>
      </c>
    </row>
    <row r="11" spans="1:7" x14ac:dyDescent="0.25">
      <c r="A11" s="25" t="s">
        <v>22</v>
      </c>
      <c r="B11" s="29">
        <v>0.25</v>
      </c>
      <c r="C11" s="35">
        <f t="shared" si="1"/>
        <v>0</v>
      </c>
      <c r="D11" s="29">
        <f t="shared" si="4"/>
        <v>0.75</v>
      </c>
      <c r="E11" s="35">
        <f t="shared" si="2"/>
        <v>0</v>
      </c>
      <c r="F11" s="30">
        <f t="shared" si="5"/>
        <v>0</v>
      </c>
    </row>
    <row r="12" spans="1:7" x14ac:dyDescent="0.25">
      <c r="A12" s="25" t="s">
        <v>23</v>
      </c>
      <c r="B12" s="29">
        <v>0.2</v>
      </c>
      <c r="C12" s="35">
        <f t="shared" si="1"/>
        <v>0</v>
      </c>
      <c r="D12" s="29">
        <f t="shared" si="4"/>
        <v>0.8</v>
      </c>
      <c r="E12" s="35">
        <f t="shared" si="2"/>
        <v>0</v>
      </c>
      <c r="F12" s="30">
        <f t="shared" si="5"/>
        <v>0</v>
      </c>
    </row>
    <row r="13" spans="1:7" x14ac:dyDescent="0.25">
      <c r="A13" s="25" t="s">
        <v>24</v>
      </c>
      <c r="B13" s="29">
        <v>0.15</v>
      </c>
      <c r="C13" s="35">
        <f t="shared" si="1"/>
        <v>0</v>
      </c>
      <c r="D13" s="29">
        <f>100%-B13</f>
        <v>0.85</v>
      </c>
      <c r="E13" s="35">
        <f t="shared" si="2"/>
        <v>0</v>
      </c>
      <c r="F13" s="30">
        <f t="shared" ref="F13" si="6">C13+E13</f>
        <v>0</v>
      </c>
    </row>
    <row r="14" spans="1:7" x14ac:dyDescent="0.25">
      <c r="A14" s="25" t="s">
        <v>25</v>
      </c>
      <c r="B14" s="29">
        <v>0.1</v>
      </c>
      <c r="C14" s="35">
        <f t="shared" si="1"/>
        <v>0</v>
      </c>
      <c r="D14" s="29">
        <f t="shared" ref="D14:D18" si="7">100%-B14</f>
        <v>0.9</v>
      </c>
      <c r="E14" s="35">
        <f t="shared" si="2"/>
        <v>0</v>
      </c>
      <c r="F14" s="30">
        <f>C14+E14</f>
        <v>0</v>
      </c>
    </row>
    <row r="15" spans="1:7" x14ac:dyDescent="0.25">
      <c r="A15" s="25" t="s">
        <v>26</v>
      </c>
      <c r="B15" s="29">
        <v>0.05</v>
      </c>
      <c r="C15" s="35">
        <f t="shared" si="1"/>
        <v>0</v>
      </c>
      <c r="D15" s="29">
        <f t="shared" si="7"/>
        <v>0.95</v>
      </c>
      <c r="E15" s="35">
        <f t="shared" si="2"/>
        <v>0</v>
      </c>
      <c r="F15" s="30">
        <f t="shared" ref="F15" si="8">C15+E15</f>
        <v>0</v>
      </c>
    </row>
    <row r="16" spans="1:7" x14ac:dyDescent="0.25">
      <c r="A16" s="25" t="s">
        <v>27</v>
      </c>
      <c r="B16" s="29">
        <v>2.5000000000000001E-2</v>
      </c>
      <c r="C16" s="35">
        <f t="shared" si="1"/>
        <v>0</v>
      </c>
      <c r="D16" s="29">
        <f t="shared" si="7"/>
        <v>0.97499999999999998</v>
      </c>
      <c r="E16" s="35">
        <f t="shared" si="2"/>
        <v>0</v>
      </c>
      <c r="F16" s="30">
        <f>C16+E16</f>
        <v>0</v>
      </c>
    </row>
    <row r="17" spans="1:6" x14ac:dyDescent="0.25">
      <c r="A17" s="25" t="s">
        <v>28</v>
      </c>
      <c r="B17" s="29">
        <v>1.7500000000000002E-2</v>
      </c>
      <c r="C17" s="35">
        <f t="shared" si="1"/>
        <v>0</v>
      </c>
      <c r="D17" s="29">
        <f t="shared" si="7"/>
        <v>0.98250000000000004</v>
      </c>
      <c r="E17" s="35">
        <f t="shared" si="2"/>
        <v>0</v>
      </c>
      <c r="F17" s="30">
        <f t="shared" ref="F17" si="9">C17+E17</f>
        <v>0</v>
      </c>
    </row>
    <row r="18" spans="1:6" x14ac:dyDescent="0.25">
      <c r="A18" s="25" t="s">
        <v>29</v>
      </c>
      <c r="B18" s="29">
        <v>0.01</v>
      </c>
      <c r="C18" s="35">
        <f t="shared" si="1"/>
        <v>0</v>
      </c>
      <c r="D18" s="29">
        <f t="shared" si="7"/>
        <v>0.99</v>
      </c>
      <c r="E18" s="35">
        <f t="shared" si="2"/>
        <v>0</v>
      </c>
      <c r="F18" s="30">
        <f>C18+E18</f>
        <v>0</v>
      </c>
    </row>
    <row r="19" spans="1:6" x14ac:dyDescent="0.25">
      <c r="A19" s="25" t="s">
        <v>30</v>
      </c>
      <c r="B19" s="29">
        <v>5.0000000000000001E-3</v>
      </c>
      <c r="C19" s="35">
        <f t="shared" si="1"/>
        <v>0</v>
      </c>
      <c r="D19" s="29">
        <v>0.995</v>
      </c>
      <c r="E19" s="35">
        <f t="shared" si="2"/>
        <v>0</v>
      </c>
      <c r="F19" s="30">
        <f t="shared" ref="F19" si="10">C19+E19</f>
        <v>0</v>
      </c>
    </row>
    <row r="21" spans="1:6" x14ac:dyDescent="0.25">
      <c r="A21" s="5" t="s">
        <v>31</v>
      </c>
    </row>
  </sheetData>
  <dataValidations count="1">
    <dataValidation type="whole" errorStyle="warning" allowBlank="1" showInputMessage="1" showErrorMessage="1" error="Exceeds Maximum Monthy Allowable Costs" promptTitle="Cost of Service " sqref="G4">
      <formula1>0</formula1>
      <formula2>5000</formula2>
    </dataValidation>
  </dataValidations>
  <pageMargins left="0.7" right="0.7" top="0.75" bottom="0.7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Family Size 2</vt:lpstr>
      <vt:lpstr>Family Size 3</vt:lpstr>
      <vt:lpstr>Family Size 4</vt:lpstr>
      <vt:lpstr>Family Size 5</vt:lpstr>
      <vt:lpstr>Family Size 6</vt:lpstr>
      <vt:lpstr>Family Size 7</vt:lpstr>
      <vt:lpstr>Family Size 8</vt:lpstr>
      <vt:lpstr>Title1</vt:lpstr>
      <vt:lpstr>Title2</vt:lpstr>
      <vt:lpstr>Title3</vt:lpstr>
      <vt:lpstr>Title4</vt:lpstr>
      <vt:lpstr>Title5</vt:lpstr>
      <vt:lpstr>Title6</vt:lpstr>
      <vt:lpstr>Title7</vt:lpstr>
    </vt:vector>
  </TitlesOfParts>
  <Company>DARS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LWB</dc:creator>
  <cp:lastModifiedBy>Bright,Mike (HHSC/DARS)</cp:lastModifiedBy>
  <cp:lastPrinted>2009-06-17T15:22:16Z</cp:lastPrinted>
  <dcterms:created xsi:type="dcterms:W3CDTF">2009-04-18T19:17:51Z</dcterms:created>
  <dcterms:modified xsi:type="dcterms:W3CDTF">2017-07-24T19:04:58Z</dcterms:modified>
</cp:coreProperties>
</file>