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teed119\Desktop\Web Design-SUD Programs\DSHS Downloaded Forms for Contracts\"/>
    </mc:Choice>
  </mc:AlternateContent>
  <bookViews>
    <workbookView xWindow="0" yWindow="0" windowWidth="25200" windowHeight="11160"/>
  </bookViews>
  <sheets>
    <sheet name="Personnel" sheetId="2" r:id="rId1"/>
    <sheet name="Travel" sheetId="3" r:id="rId2"/>
    <sheet name="Equipment" sheetId="6" r:id="rId3"/>
    <sheet name="Supplies" sheetId="5" r:id="rId4"/>
    <sheet name="Contractual" sheetId="4" r:id="rId5"/>
    <sheet name="Other" sheetId="7" r:id="rId6"/>
    <sheet name="Indirect" sheetId="9" r:id="rId7"/>
    <sheet name="Summary" sheetId="1" r:id="rId8"/>
  </sheets>
  <definedNames>
    <definedName name="_xlnm.Print_Area" localSheetId="4">Contractual!$A$1:$K$22</definedName>
    <definedName name="_xlnm.Print_Area" localSheetId="2">Equipment!$A$1:$G$20</definedName>
    <definedName name="_xlnm.Print_Area" localSheetId="6">Indirect!$A$1:$K$83</definedName>
    <definedName name="_xlnm.Print_Area" localSheetId="5">Other!$A$1:$F$66</definedName>
    <definedName name="_xlnm.Print_Area" localSheetId="0">Personnel!$A$1:$L$57</definedName>
    <definedName name="_xlnm.Print_Area" localSheetId="7">Summary!$A$1:$J$71</definedName>
    <definedName name="_xlnm.Print_Area" localSheetId="3">Supplies!$A$1:$F$55</definedName>
    <definedName name="_xlnm.Print_Area" localSheetId="1">Travel!$A$1:$M$48</definedName>
  </definedNames>
  <calcPr calcId="171027"/>
</workbook>
</file>

<file path=xl/calcChain.xml><?xml version="1.0" encoding="utf-8"?>
<calcChain xmlns="http://schemas.openxmlformats.org/spreadsheetml/2006/main">
  <c r="E63" i="7" l="1"/>
  <c r="E64" i="7"/>
  <c r="J20" i="4"/>
  <c r="J19" i="4"/>
  <c r="E53" i="5"/>
  <c r="E52" i="5"/>
  <c r="M25" i="3"/>
  <c r="E65" i="7" l="1"/>
  <c r="J21" i="4"/>
  <c r="E54" i="5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B6" i="1"/>
  <c r="B5" i="1"/>
  <c r="B4" i="1"/>
  <c r="B3" i="1"/>
  <c r="C5" i="9"/>
  <c r="C4" i="9"/>
  <c r="C5" i="7"/>
  <c r="C4" i="7"/>
  <c r="D5" i="4"/>
  <c r="D4" i="4"/>
  <c r="C5" i="5"/>
  <c r="C4" i="5"/>
  <c r="C5" i="6"/>
  <c r="C4" i="6"/>
  <c r="F34" i="3" l="1"/>
  <c r="F35" i="3"/>
  <c r="F36" i="3"/>
  <c r="F37" i="3"/>
  <c r="F38" i="3"/>
  <c r="D5" i="3" l="1"/>
  <c r="D4" i="3"/>
  <c r="C20" i="1" l="1"/>
  <c r="G12" i="6"/>
  <c r="G13" i="6"/>
  <c r="G14" i="6"/>
  <c r="G15" i="6"/>
  <c r="G16" i="6"/>
  <c r="G10" i="6"/>
  <c r="G18" i="6" s="1"/>
  <c r="C16" i="1"/>
  <c r="C17" i="1"/>
  <c r="C18" i="1"/>
  <c r="M15" i="3"/>
  <c r="M16" i="3"/>
  <c r="M17" i="3"/>
  <c r="M18" i="3"/>
  <c r="K16" i="2"/>
  <c r="K17" i="2"/>
  <c r="K18" i="2"/>
  <c r="K19" i="2"/>
  <c r="K20" i="2"/>
  <c r="K21" i="2"/>
  <c r="K22" i="2"/>
  <c r="K23" i="2"/>
  <c r="K24" i="2"/>
  <c r="K25" i="2"/>
  <c r="K26" i="2"/>
  <c r="K27" i="2"/>
  <c r="B19" i="1"/>
  <c r="K28" i="2" l="1"/>
  <c r="D20" i="1"/>
  <c r="D18" i="1"/>
  <c r="D17" i="1"/>
  <c r="D16" i="1"/>
  <c r="D15" i="1"/>
  <c r="D82" i="9"/>
  <c r="G11" i="6"/>
  <c r="G17" i="6" s="1"/>
  <c r="C15" i="1" s="1"/>
  <c r="I38" i="3"/>
  <c r="I37" i="3"/>
  <c r="I36" i="3"/>
  <c r="I35" i="3"/>
  <c r="I34" i="3"/>
  <c r="F33" i="3"/>
  <c r="I33" i="3" s="1"/>
  <c r="F32" i="3"/>
  <c r="M23" i="3"/>
  <c r="M22" i="3"/>
  <c r="M21" i="3"/>
  <c r="M20" i="3"/>
  <c r="M19" i="3"/>
  <c r="M14" i="3"/>
  <c r="I39" i="3" l="1"/>
  <c r="I32" i="3"/>
  <c r="G19" i="6"/>
  <c r="M24" i="3"/>
  <c r="M26" i="3" s="1"/>
  <c r="I40" i="3"/>
  <c r="C45" i="3" s="1"/>
  <c r="D14" i="1" s="1"/>
  <c r="K36" i="2"/>
  <c r="K35" i="2"/>
  <c r="K34" i="2"/>
  <c r="K33" i="2"/>
  <c r="K32" i="2"/>
  <c r="K31" i="2"/>
  <c r="K30" i="2"/>
  <c r="K29" i="2"/>
  <c r="K15" i="2"/>
  <c r="K14" i="2"/>
  <c r="K13" i="2"/>
  <c r="C70" i="1"/>
  <c r="F20" i="1"/>
  <c r="B21" i="1"/>
  <c r="C32" i="1" s="1"/>
  <c r="F18" i="1"/>
  <c r="F17" i="1"/>
  <c r="F16" i="1"/>
  <c r="F15" i="1"/>
  <c r="I41" i="3" l="1"/>
  <c r="K37" i="2"/>
  <c r="K38" i="2"/>
  <c r="K49" i="2" s="1"/>
  <c r="D13" i="1" s="1"/>
  <c r="C44" i="3"/>
  <c r="C14" i="1" s="1"/>
  <c r="F14" i="1" s="1"/>
  <c r="K12" i="2"/>
  <c r="E15" i="1"/>
  <c r="E16" i="1"/>
  <c r="E17" i="1"/>
  <c r="E18" i="1"/>
  <c r="E20" i="1"/>
  <c r="D12" i="1" l="1"/>
  <c r="D19" i="1" s="1"/>
  <c r="D21" i="1" s="1"/>
  <c r="K39" i="2"/>
  <c r="C12" i="1"/>
  <c r="E12" i="1" s="1"/>
  <c r="E14" i="1"/>
  <c r="C46" i="3"/>
  <c r="K48" i="2"/>
  <c r="F12" i="1" l="1"/>
  <c r="K50" i="2"/>
  <c r="C13" i="1"/>
  <c r="F13" i="1" l="1"/>
  <c r="E13" i="1"/>
  <c r="E19" i="1" s="1"/>
  <c r="E21" i="1" s="1"/>
  <c r="D25" i="1" s="1"/>
  <c r="C19" i="1"/>
  <c r="C21" i="1" s="1"/>
  <c r="F32" i="1" l="1"/>
  <c r="G32" i="1" s="1"/>
  <c r="F30" i="1"/>
  <c r="C3" i="7"/>
  <c r="D3" i="4"/>
  <c r="C3" i="5"/>
  <c r="D3" i="3"/>
  <c r="C3" i="9"/>
  <c r="C3" i="6"/>
</calcChain>
</file>

<file path=xl/sharedStrings.xml><?xml version="1.0" encoding="utf-8"?>
<sst xmlns="http://schemas.openxmlformats.org/spreadsheetml/2006/main" count="346" uniqueCount="226">
  <si>
    <t>Budget Summary</t>
  </si>
  <si>
    <t>Organization Name:</t>
  </si>
  <si>
    <t>Contract Number:</t>
  </si>
  <si>
    <t>Program ID:</t>
  </si>
  <si>
    <t>Budget Categories</t>
  </si>
  <si>
    <t>DSHS Funds Requested</t>
  </si>
  <si>
    <t>Cash Match</t>
  </si>
  <si>
    <t>In Kind Match Contributions</t>
  </si>
  <si>
    <t>Category Total</t>
  </si>
  <si>
    <t>Personnel</t>
  </si>
  <si>
    <t>Fringe Benefits</t>
  </si>
  <si>
    <t>Travel</t>
  </si>
  <si>
    <t>Equipment</t>
  </si>
  <si>
    <t>Supplies</t>
  </si>
  <si>
    <t>Contractual</t>
  </si>
  <si>
    <t>Other</t>
  </si>
  <si>
    <t xml:space="preserve">Total Direct Costs                              </t>
  </si>
  <si>
    <t>Indirect Costs</t>
  </si>
  <si>
    <t>Totals</t>
  </si>
  <si>
    <t>Subcontracting</t>
  </si>
  <si>
    <t>Subcontracting Percentage:</t>
  </si>
  <si>
    <t>Match Contributions</t>
  </si>
  <si>
    <t>Required Match Percentage:</t>
  </si>
  <si>
    <t>Calculated Match Percentage:</t>
  </si>
  <si>
    <t xml:space="preserve">Required Match Amount: </t>
  </si>
  <si>
    <t>Calculated Match Amount:</t>
  </si>
  <si>
    <t>Source of Cash Match Funds</t>
  </si>
  <si>
    <t>Source of In Kind Match Funds</t>
  </si>
  <si>
    <t>Program Income</t>
  </si>
  <si>
    <t xml:space="preserve">Projected Earnings </t>
  </si>
  <si>
    <t>Source of Earnings</t>
  </si>
  <si>
    <t>Non DSHS Funding</t>
  </si>
  <si>
    <t>Direct Federal Funds:</t>
  </si>
  <si>
    <t xml:space="preserve">Other State Agency Funds: </t>
  </si>
  <si>
    <t>Local Funding Sources:</t>
  </si>
  <si>
    <t xml:space="preserve">Other Funds: </t>
  </si>
  <si>
    <t xml:space="preserve">Total Projected Non-DSHS Funding: </t>
  </si>
  <si>
    <t>Cash</t>
  </si>
  <si>
    <t>In Kind</t>
  </si>
  <si>
    <t>Subrecipient</t>
  </si>
  <si>
    <t>Vendor</t>
  </si>
  <si>
    <t>TBD</t>
  </si>
  <si>
    <t>Hourly</t>
  </si>
  <si>
    <t>Daily</t>
  </si>
  <si>
    <t>Weekly</t>
  </si>
  <si>
    <t>Unit Rate</t>
  </si>
  <si>
    <t>Lump Sum</t>
  </si>
  <si>
    <t>Central Service Cost Rate</t>
  </si>
  <si>
    <t>Indirect Cost Rate</t>
  </si>
  <si>
    <t>Personnel Category Detail</t>
  </si>
  <si>
    <t xml:space="preserve">Functional Title </t>
  </si>
  <si>
    <t>Justification</t>
  </si>
  <si>
    <r>
      <t>Exis</t>
    </r>
    <r>
      <rPr>
        <b/>
        <sz val="11"/>
        <color indexed="8"/>
        <rFont val="Arial"/>
        <family val="2"/>
      </rPr>
      <t>ting</t>
    </r>
  </si>
  <si>
    <t>Proposed</t>
  </si>
  <si>
    <t>Vacant</t>
  </si>
  <si>
    <t>Total FTE's</t>
  </si>
  <si>
    <t>Total Avg Monthly Salary/Wage</t>
  </si>
  <si>
    <t>Number of Months</t>
  </si>
  <si>
    <t>Funding Source</t>
  </si>
  <si>
    <t>Salary / Wages Requested for Project</t>
  </si>
  <si>
    <t>Cash Total</t>
  </si>
  <si>
    <t>In Kind Match Total</t>
  </si>
  <si>
    <t>Salary Wage Total</t>
  </si>
  <si>
    <t xml:space="preserve"> </t>
  </si>
  <si>
    <t>Fringe Benefit Amounts</t>
  </si>
  <si>
    <r>
      <t xml:space="preserve">Cash: </t>
    </r>
    <r>
      <rPr>
        <strike/>
        <sz val="11"/>
        <color indexed="10"/>
        <rFont val="Arial"/>
        <family val="2"/>
      </rPr>
      <t/>
    </r>
  </si>
  <si>
    <t xml:space="preserve">In Kind Match: </t>
  </si>
  <si>
    <t>Fringe Benefits Total:</t>
  </si>
  <si>
    <r>
      <t xml:space="preserve">Travel </t>
    </r>
    <r>
      <rPr>
        <b/>
        <sz val="14"/>
        <color indexed="8"/>
        <rFont val="Arial Black"/>
        <family val="2"/>
      </rPr>
      <t>Category Detail</t>
    </r>
  </si>
  <si>
    <t>Indicate Policy Used</t>
  </si>
  <si>
    <r>
      <rPr>
        <sz val="11"/>
        <color indexed="8"/>
        <rFont val="Arial"/>
        <family val="2"/>
      </rPr>
      <t>Organization's Travel Policy  *</t>
    </r>
    <r>
      <rPr>
        <sz val="11"/>
        <color indexed="10"/>
        <rFont val="Arial"/>
        <family val="2"/>
      </rPr>
      <t xml:space="preserve">   </t>
    </r>
    <r>
      <rPr>
        <sz val="11"/>
        <color indexed="8"/>
        <rFont val="Arial"/>
        <family val="2"/>
      </rPr>
      <t xml:space="preserve">   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</si>
  <si>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10"/>
        <rFont val="Arial"/>
        <family val="2"/>
      </rPr>
      <t>*</t>
    </r>
    <r>
      <rPr>
        <b/>
        <sz val="11"/>
        <color indexed="8"/>
        <rFont val="Arial"/>
        <family val="2"/>
      </rPr>
      <t xml:space="preserve"> Include travel policy in renewal response if using Organization's  travel policy</t>
    </r>
  </si>
  <si>
    <t xml:space="preserve"> State of Texas Travel Policy</t>
  </si>
  <si>
    <t>Conference / Workshop Travel Costs</t>
  </si>
  <si>
    <t>Description of
 Conference / Workshop</t>
  </si>
  <si>
    <t>Location
City/State</t>
  </si>
  <si>
    <t>Number of Days</t>
  </si>
  <si>
    <t>Number of Employees</t>
  </si>
  <si>
    <t>Airfare</t>
  </si>
  <si>
    <t>Meals</t>
  </si>
  <si>
    <t>Lodging</t>
  </si>
  <si>
    <t>Other Costs</t>
  </si>
  <si>
    <t>Total</t>
  </si>
  <si>
    <t>Total Cash for Conference / Workshop</t>
  </si>
  <si>
    <t>Total In Kind Match for Conference / Workshop</t>
  </si>
  <si>
    <t>Total for Conference / Workshop Travel</t>
  </si>
  <si>
    <t>Other / Local Travel Costs</t>
  </si>
  <si>
    <t>Mileage Reimbursement Rate</t>
  </si>
  <si>
    <t>Number of Miles</t>
  </si>
  <si>
    <t>Mileage Cost</t>
  </si>
  <si>
    <t>Total Cost</t>
  </si>
  <si>
    <t>Total Cash for Other / Local Travel</t>
  </si>
  <si>
    <t>Total In Kind Match for Other / Local Travel</t>
  </si>
  <si>
    <t>Total for Other / Local Travel</t>
  </si>
  <si>
    <t xml:space="preserve">Total Travel Costs:  </t>
  </si>
  <si>
    <r>
      <t xml:space="preserve">Equipment </t>
    </r>
    <r>
      <rPr>
        <b/>
        <sz val="14"/>
        <color indexed="8"/>
        <rFont val="Arial Black"/>
        <family val="2"/>
      </rPr>
      <t>Category Detail</t>
    </r>
  </si>
  <si>
    <t>Description of Item</t>
  </si>
  <si>
    <t>Purpose &amp; Justification</t>
  </si>
  <si>
    <t>Number of Units</t>
  </si>
  <si>
    <t>Cost Per Unit</t>
  </si>
  <si>
    <t>Total Amount Requested for Equipment</t>
  </si>
  <si>
    <r>
      <t xml:space="preserve">Supplies </t>
    </r>
    <r>
      <rPr>
        <b/>
        <sz val="14"/>
        <color indexed="8"/>
        <rFont val="Arial Black"/>
        <family val="2"/>
      </rPr>
      <t>Category Detail</t>
    </r>
  </si>
  <si>
    <t>Total Amount Requested for Supplies</t>
  </si>
  <si>
    <t>Contractual Category Detail</t>
  </si>
  <si>
    <t>Contractor</t>
  </si>
  <si>
    <t>Type</t>
  </si>
  <si>
    <t>Description of Services</t>
  </si>
  <si>
    <t>Payment Basis</t>
  </si>
  <si>
    <t>Payment Rate</t>
  </si>
  <si>
    <t>Number of Payments</t>
  </si>
  <si>
    <t>Total Amount Requested for Contractual</t>
  </si>
  <si>
    <t>Other Category Detail</t>
  </si>
  <si>
    <t>Total Amount Requested for Other</t>
  </si>
  <si>
    <t>Indirect Category Detail</t>
  </si>
  <si>
    <t>Indirect Cost Basis</t>
  </si>
  <si>
    <r>
      <t>Governmental Entity Using a Central Service Cost Rate or Indirect Cost Rate</t>
    </r>
    <r>
      <rPr>
        <b/>
        <u/>
        <sz val="10"/>
        <color indexed="8"/>
        <rFont val="Arial Narrow"/>
        <family val="2"/>
      </rPr>
      <t/>
    </r>
  </si>
  <si>
    <r>
      <rPr>
        <sz val="11"/>
        <color indexed="8"/>
        <rFont val="Arial"/>
        <family val="2"/>
      </rPr>
      <t>The organization’s current C</t>
    </r>
    <r>
      <rPr>
        <i/>
        <sz val="11"/>
        <color indexed="8"/>
        <rFont val="Arial"/>
        <family val="2"/>
      </rPr>
      <t>entral Service Cost Rate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Indirect Cost Rate</t>
    </r>
    <r>
      <rPr>
        <sz val="11"/>
        <color indexed="8"/>
        <rFont val="Arial"/>
        <family val="2"/>
      </rPr>
      <t xml:space="preserve"> based on a rate proposal prepared in accordance with OMB Circular A-87.  Attach copy of approved Rate Agreement or Certification of Cost Allocation Plan or Certification of Indirect Costs.  City and County Governments with a Central Service Cost Rate should also complete the "Governmental and Non Governmental Entity Using a Narrative Cost Allocation Plan" section for the indirect costs of the City/County Department (e.g. Health Department) that DSHS is contracting with. </t>
    </r>
    <r>
      <rPr>
        <strike/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
</t>
    </r>
    <r>
      <rPr>
        <b/>
        <u/>
        <sz val="10"/>
        <color indexed="8"/>
        <rFont val="Arial Narrow"/>
        <family val="2"/>
      </rPr>
      <t/>
    </r>
  </si>
  <si>
    <t>Rate</t>
  </si>
  <si>
    <t>Base</t>
  </si>
  <si>
    <t>Type of Costs Included in the Rate</t>
  </si>
  <si>
    <t>Non Governmental Entity Using Indirect Cost Rate</t>
  </si>
  <si>
    <t xml:space="preserve">The organization’s most recent indirect cost rate approved by a federal cognizant agency or state single audit coordinating agency.  Expired rate agreements are not acceptable.  Attach a copy of the rate agreement to this form (Form I - 7 Indirect)      </t>
  </si>
  <si>
    <t>Governmental and Non Governmental Entity Using a Narrative Cost Allocation Plan</t>
  </si>
  <si>
    <t xml:space="preserve"> http://www.dshs.state.tx.us/contracts/</t>
  </si>
  <si>
    <r>
      <t>Cash</t>
    </r>
    <r>
      <rPr>
        <sz val="11"/>
        <color indexed="8"/>
        <rFont val="Arial"/>
        <family val="2"/>
      </rPr>
      <t>:</t>
    </r>
  </si>
  <si>
    <r>
      <t>In Kind Match</t>
    </r>
    <r>
      <rPr>
        <sz val="11"/>
        <color indexed="8"/>
        <rFont val="Arial"/>
        <family val="2"/>
      </rPr>
      <t>:</t>
    </r>
  </si>
  <si>
    <t>Total Indirect Costs:</t>
  </si>
  <si>
    <t>Allocation Base</t>
  </si>
  <si>
    <t>Types of Costs</t>
  </si>
  <si>
    <t>INSTRUCTIONS</t>
  </si>
  <si>
    <t>No entry required.  This is the percentage of the sub-recipient contract being sub-contracted</t>
  </si>
  <si>
    <t>Fringe benefits</t>
  </si>
  <si>
    <r>
      <rPr>
        <b/>
        <sz val="11"/>
        <color theme="1"/>
        <rFont val="Calibri"/>
        <family val="2"/>
        <scheme val="minor"/>
      </rPr>
      <t>Funding Source:</t>
    </r>
    <r>
      <rPr>
        <sz val="11"/>
        <color theme="1"/>
        <rFont val="Calibri"/>
        <family val="2"/>
        <scheme val="minor"/>
      </rPr>
      <t xml:space="preserve"> Select the funding source</t>
    </r>
  </si>
  <si>
    <t>Supplies Category Detail</t>
  </si>
  <si>
    <r>
      <rPr>
        <b/>
        <sz val="11"/>
        <color theme="1"/>
        <rFont val="Calibri"/>
        <family val="2"/>
        <scheme val="minor"/>
      </rPr>
      <t>Cost per Unit:</t>
    </r>
    <r>
      <rPr>
        <sz val="11"/>
        <color theme="1"/>
        <rFont val="Calibri"/>
        <family val="2"/>
        <scheme val="minor"/>
      </rPr>
      <t xml:space="preserve"> Enter the cost of the item</t>
    </r>
  </si>
  <si>
    <t>Note:</t>
  </si>
  <si>
    <t>Conference / Workshop Travel Cost</t>
  </si>
  <si>
    <r>
      <rPr>
        <b/>
        <sz val="11"/>
        <color theme="1"/>
        <rFont val="Calibri"/>
        <family val="2"/>
        <scheme val="minor"/>
      </rPr>
      <t>Other Costs:</t>
    </r>
    <r>
      <rPr>
        <sz val="11"/>
        <color theme="1"/>
        <rFont val="Calibri"/>
        <family val="2"/>
        <scheme val="minor"/>
      </rPr>
      <t xml:space="preserve"> Enter the total of other costs associated with this travel. </t>
    </r>
  </si>
  <si>
    <r>
      <rPr>
        <b/>
        <sz val="11"/>
        <color theme="1"/>
        <rFont val="Calibri"/>
        <family val="2"/>
        <scheme val="minor"/>
      </rPr>
      <t>Mileage Reimbursement Rate:</t>
    </r>
    <r>
      <rPr>
        <sz val="11"/>
        <color theme="1"/>
        <rFont val="Calibri"/>
        <family val="2"/>
        <scheme val="minor"/>
      </rPr>
      <t xml:space="preserve"> Enter the rate to be reimbursed for each mile travelled</t>
    </r>
  </si>
  <si>
    <t>Travel Category Detail</t>
  </si>
  <si>
    <r>
      <rPr>
        <b/>
        <sz val="11"/>
        <color theme="1"/>
        <rFont val="Calibri"/>
        <family val="2"/>
        <scheme val="minor"/>
      </rPr>
      <t>Indicate Policy Used:</t>
    </r>
    <r>
      <rPr>
        <sz val="11"/>
        <color theme="1"/>
        <rFont val="Calibri"/>
        <family val="2"/>
        <scheme val="minor"/>
      </rPr>
      <t xml:space="preserve"> Select the Travel Policy to be used for this contract term</t>
    </r>
  </si>
  <si>
    <t>Region</t>
  </si>
  <si>
    <t>Statewide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</si>
  <si>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These funds may be the same funds as listed as Cash match</t>
    </r>
  </si>
  <si>
    <r>
      <rPr>
        <b/>
        <sz val="11"/>
        <color theme="1"/>
        <rFont val="Calibri"/>
        <family val="2"/>
        <scheme val="minor"/>
      </rPr>
      <t>Justification:</t>
    </r>
    <r>
      <rPr>
        <sz val="11"/>
        <color theme="1"/>
        <rFont val="Calibri"/>
        <family val="2"/>
        <scheme val="minor"/>
      </rPr>
      <t xml:space="preserve"> Enter the purpose the travel serves in supporting the program</t>
    </r>
  </si>
  <si>
    <r>
      <rPr>
        <b/>
        <sz val="11"/>
        <color theme="1"/>
        <rFont val="Calibri"/>
        <family val="2"/>
        <scheme val="minor"/>
      </rPr>
      <t>Number of Miles:</t>
    </r>
    <r>
      <rPr>
        <sz val="11"/>
        <color theme="1"/>
        <rFont val="Calibri"/>
        <family val="2"/>
        <scheme val="minor"/>
      </rPr>
      <t xml:space="preserve"> Enter the number of miles to be travelled during this contract term</t>
    </r>
  </si>
  <si>
    <r>
      <rPr>
        <b/>
        <sz val="11"/>
        <color theme="1"/>
        <rFont val="Calibri"/>
        <family val="2"/>
        <scheme val="minor"/>
      </rPr>
      <t>Mileage Cost:</t>
    </r>
    <r>
      <rPr>
        <sz val="11"/>
        <color theme="1"/>
        <rFont val="Calibri"/>
        <family val="2"/>
        <scheme val="minor"/>
      </rPr>
      <t xml:space="preserve"> This column is the result of the Mileage Reimbursement Rate and the Number of Miles</t>
    </r>
  </si>
  <si>
    <t>Total Auto Mileage Cost</t>
  </si>
  <si>
    <r>
      <rPr>
        <b/>
        <sz val="11"/>
        <color theme="1"/>
        <rFont val="Calibri"/>
        <family val="2"/>
        <scheme val="minor"/>
      </rPr>
      <t>Description of Item:</t>
    </r>
    <r>
      <rPr>
        <sz val="11"/>
        <color theme="1"/>
        <rFont val="Calibri"/>
        <family val="2"/>
        <scheme val="minor"/>
      </rPr>
      <t xml:space="preserve"> Enter the description of the equipment that supports the program being budgeted</t>
    </r>
  </si>
  <si>
    <r>
      <rPr>
        <b/>
        <sz val="11"/>
        <color theme="1"/>
        <rFont val="Calibri"/>
        <family val="2"/>
        <scheme val="minor"/>
      </rPr>
      <t>Purpose &amp; Justification:</t>
    </r>
    <r>
      <rPr>
        <sz val="11"/>
        <color theme="1"/>
        <rFont val="Calibri"/>
        <family val="2"/>
        <scheme val="minor"/>
      </rPr>
      <t xml:space="preserve"> Enter the purpose the equipment serves in supporting the program</t>
    </r>
  </si>
  <si>
    <t>Items purchased as Equipment must be added to the Asset Inventory form (GC-11) and submitted to the CMU annually</t>
  </si>
  <si>
    <r>
      <rPr>
        <b/>
        <sz val="11"/>
        <color theme="1"/>
        <rFont val="Calibri"/>
        <family val="2"/>
        <scheme val="minor"/>
      </rPr>
      <t>Description of Item:</t>
    </r>
    <r>
      <rPr>
        <sz val="11"/>
        <color theme="1"/>
        <rFont val="Calibri"/>
        <family val="2"/>
        <scheme val="minor"/>
      </rPr>
      <t xml:space="preserve"> Enter the description of the supply item that supports the program being budgeted</t>
    </r>
  </si>
  <si>
    <r>
      <rPr>
        <b/>
        <sz val="11"/>
        <color theme="1"/>
        <rFont val="Calibri"/>
        <family val="2"/>
        <scheme val="minor"/>
      </rPr>
      <t>Purpose &amp; Justification:</t>
    </r>
    <r>
      <rPr>
        <sz val="11"/>
        <color theme="1"/>
        <rFont val="Calibri"/>
        <family val="2"/>
        <scheme val="minor"/>
      </rPr>
      <t xml:space="preserve"> Enter the purpose the item(s) serves in supporting the program</t>
    </r>
  </si>
  <si>
    <t>Select the Indirect Cost Basis by selecting the radial button.</t>
  </si>
  <si>
    <t>Enter the corresponding information for the selection made</t>
  </si>
  <si>
    <t>Enter the dollar amounts in the Cash and In Kind Match boxes to equal the total budgeted indirect costs</t>
  </si>
  <si>
    <r>
      <rPr>
        <b/>
        <sz val="11"/>
        <color theme="1"/>
        <rFont val="Calibri"/>
        <family val="2"/>
        <scheme val="minor"/>
      </rPr>
      <t>Description of Conference/Workshop:</t>
    </r>
    <r>
      <rPr>
        <sz val="11"/>
        <color theme="1"/>
        <rFont val="Calibri"/>
        <family val="2"/>
        <scheme val="minor"/>
      </rPr>
      <t xml:space="preserve"> Enter the purpose the conference/workshop serves in supporting the program</t>
    </r>
  </si>
  <si>
    <r>
      <rPr>
        <b/>
        <sz val="11"/>
        <color theme="1"/>
        <rFont val="Calibri"/>
        <family val="2"/>
        <scheme val="minor"/>
      </rPr>
      <t>Justification:</t>
    </r>
    <r>
      <rPr>
        <sz val="11"/>
        <color theme="1"/>
        <rFont val="Calibri"/>
        <family val="2"/>
        <scheme val="minor"/>
      </rPr>
      <t xml:space="preserve"> Enter the purpose the conference/ workshop serves in supporting the program</t>
    </r>
  </si>
  <si>
    <r>
      <rPr>
        <b/>
        <sz val="11"/>
        <color theme="1"/>
        <rFont val="Calibri"/>
        <family val="2"/>
        <scheme val="minor"/>
      </rPr>
      <t>Number of Days:</t>
    </r>
    <r>
      <rPr>
        <sz val="11"/>
        <color theme="1"/>
        <rFont val="Calibri"/>
        <family val="2"/>
        <scheme val="minor"/>
      </rPr>
      <t xml:space="preserve"> Enter the number of days personnel will be in travel status for the conference/workshop</t>
    </r>
  </si>
  <si>
    <r>
      <rPr>
        <b/>
        <sz val="11"/>
        <color theme="1"/>
        <rFont val="Calibri"/>
        <family val="2"/>
        <scheme val="minor"/>
      </rPr>
      <t>Number of Employees:</t>
    </r>
    <r>
      <rPr>
        <sz val="11"/>
        <color theme="1"/>
        <rFont val="Calibri"/>
        <family val="2"/>
        <scheme val="minor"/>
      </rPr>
      <t xml:space="preserve"> Enter the total number of employees attending the conference/workshop</t>
    </r>
  </si>
  <si>
    <r>
      <rPr>
        <b/>
        <sz val="11"/>
        <color theme="1"/>
        <rFont val="Calibri"/>
        <family val="2"/>
        <scheme val="minor"/>
      </rPr>
      <t>Meals:</t>
    </r>
    <r>
      <rPr>
        <sz val="11"/>
        <color theme="1"/>
        <rFont val="Calibri"/>
        <family val="2"/>
        <scheme val="minor"/>
      </rPr>
      <t xml:space="preserve"> Enter the total amount to be spent on meals while in travel status for the conference/workshop</t>
    </r>
  </si>
  <si>
    <r>
      <rPr>
        <b/>
        <sz val="11"/>
        <color theme="1"/>
        <rFont val="Calibri"/>
        <family val="2"/>
        <scheme val="minor"/>
      </rPr>
      <t>Lodging:</t>
    </r>
    <r>
      <rPr>
        <sz val="11"/>
        <color theme="1"/>
        <rFont val="Calibri"/>
        <family val="2"/>
        <scheme val="minor"/>
      </rPr>
      <t xml:space="preserve"> Enter the total amount to be spent on lodging while in travel status for the conference/workshop</t>
    </r>
  </si>
  <si>
    <r>
      <rPr>
        <b/>
        <sz val="11"/>
        <color theme="1"/>
        <rFont val="Calibri"/>
        <family val="2"/>
        <scheme val="minor"/>
      </rPr>
      <t>Other Costs:</t>
    </r>
    <r>
      <rPr>
        <sz val="11"/>
        <color theme="1"/>
        <rFont val="Calibri"/>
        <family val="2"/>
        <scheme val="minor"/>
      </rPr>
      <t xml:space="preserve"> Enter the total amount to be spent on other costs while in travel status for the conference/workshop</t>
    </r>
  </si>
  <si>
    <r>
      <rPr>
        <b/>
        <sz val="11"/>
        <color theme="1"/>
        <rFont val="Calibri"/>
        <family val="2"/>
        <scheme val="minor"/>
      </rPr>
      <t>Total Auto Mileage Cost:</t>
    </r>
    <r>
      <rPr>
        <sz val="11"/>
        <color theme="1"/>
        <rFont val="Calibri"/>
        <family val="2"/>
        <scheme val="minor"/>
      </rPr>
      <t xml:space="preserve"> If using a personal vehicle, enter the total amount to be reimbursed to travel to attend the conference/workshop</t>
    </r>
  </si>
  <si>
    <t>Explanation of these cost may be requested at the time of budget submission or supporting documentation may be requested at any time during the procurement term.</t>
  </si>
  <si>
    <t>Equipment Category Detail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</si>
  <si>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amounts in the Cash Match column are the amounts remaining from the Cash entries</t>
    </r>
  </si>
  <si>
    <t xml:space="preserve">              in the categorical sheets with DSHS reimbursement removed</t>
  </si>
  <si>
    <t xml:space="preserve">A cost allocation plan as specified in the DSHS Contractor's Financial Procedures Manual (CFPM), Appendix A  must be
</t>
  </si>
  <si>
    <t xml:space="preserve"> submitted to DSHS within 60 days of the contract start date.  The CFPM is available on the following internet web link:</t>
  </si>
  <si>
    <t>Region:</t>
  </si>
  <si>
    <r>
      <rPr>
        <b/>
        <sz val="11"/>
        <color theme="1"/>
        <rFont val="Arial"/>
        <family val="2"/>
      </rPr>
      <t>Justification:</t>
    </r>
    <r>
      <rPr>
        <sz val="11"/>
        <color theme="1"/>
        <rFont val="Arial"/>
        <family val="2"/>
      </rPr>
      <t xml:space="preserve"> Enter the purpose the position(s) serves in supporting the program</t>
    </r>
  </si>
  <si>
    <r>
      <rPr>
        <b/>
        <sz val="11"/>
        <color theme="1"/>
        <rFont val="Arial"/>
        <family val="2"/>
      </rPr>
      <t>Vacant:</t>
    </r>
    <r>
      <rPr>
        <sz val="11"/>
        <color theme="1"/>
        <rFont val="Arial"/>
        <family val="2"/>
      </rPr>
      <t xml:space="preserve"> Enter the number of positions under this title previously budgeted but not currently filled</t>
    </r>
  </si>
  <si>
    <r>
      <rPr>
        <b/>
        <sz val="11"/>
        <color theme="1"/>
        <rFont val="Arial"/>
        <family val="2"/>
      </rPr>
      <t>Funding Source:</t>
    </r>
    <r>
      <rPr>
        <sz val="11"/>
        <color theme="1"/>
        <rFont val="Arial"/>
        <family val="2"/>
      </rPr>
      <t xml:space="preserve"> Select the funding source</t>
    </r>
  </si>
  <si>
    <r>
      <rPr>
        <b/>
        <sz val="11"/>
        <color theme="1"/>
        <rFont val="Arial"/>
        <family val="2"/>
      </rPr>
      <t xml:space="preserve">Fringe Benefits Amounts: </t>
    </r>
    <r>
      <rPr>
        <sz val="11"/>
        <color theme="1"/>
        <rFont val="Arial"/>
        <family val="2"/>
      </rPr>
      <t>The amounts listed are based on the Fringe Benefit percentage entered and the amounts of Cash and In Kind listed in Salaries</t>
    </r>
  </si>
  <si>
    <t xml:space="preserve">Total Fringe Benefit %: </t>
  </si>
  <si>
    <r>
      <rPr>
        <b/>
        <sz val="11"/>
        <color theme="1"/>
        <rFont val="Arial"/>
        <family val="2"/>
      </rPr>
      <t>Organization Name:</t>
    </r>
    <r>
      <rPr>
        <sz val="11"/>
        <color theme="1"/>
        <rFont val="Arial"/>
        <family val="2"/>
      </rPr>
      <t xml:space="preserve"> Enter the organization name</t>
    </r>
  </si>
  <si>
    <r>
      <rPr>
        <b/>
        <sz val="11"/>
        <color theme="1"/>
        <rFont val="Arial"/>
        <family val="2"/>
      </rPr>
      <t>Contract Number:</t>
    </r>
    <r>
      <rPr>
        <sz val="11"/>
        <color theme="1"/>
        <rFont val="Arial"/>
        <family val="2"/>
      </rPr>
      <t xml:space="preserve"> If known, enter contract number.  Enter N/A if contract number is not known</t>
    </r>
  </si>
  <si>
    <r>
      <rPr>
        <b/>
        <sz val="11"/>
        <color theme="1"/>
        <rFont val="Arial"/>
        <family val="2"/>
      </rPr>
      <t>Region:</t>
    </r>
    <r>
      <rPr>
        <sz val="11"/>
        <color theme="1"/>
        <rFont val="Arial"/>
        <family val="2"/>
      </rPr>
      <t xml:space="preserve"> Select region to be served in drop down box</t>
    </r>
  </si>
  <si>
    <r>
      <rPr>
        <b/>
        <sz val="11"/>
        <color theme="1"/>
        <rFont val="Arial"/>
        <family val="2"/>
      </rPr>
      <t>Functional Title:</t>
    </r>
    <r>
      <rPr>
        <sz val="11"/>
        <color theme="1"/>
        <rFont val="Arial"/>
        <family val="2"/>
      </rPr>
      <t xml:space="preserve"> Enter the title of the position performing activities that support the program being budgeted</t>
    </r>
  </si>
  <si>
    <r>
      <rPr>
        <b/>
        <sz val="11"/>
        <color theme="1"/>
        <rFont val="Arial"/>
        <family val="2"/>
      </rPr>
      <t>Existing:</t>
    </r>
    <r>
      <rPr>
        <sz val="11"/>
        <color theme="1"/>
        <rFont val="Arial"/>
        <family val="2"/>
      </rPr>
      <t xml:space="preserve"> Enter the number of positions previously budget and filled for the title listed</t>
    </r>
  </si>
  <si>
    <r>
      <rPr>
        <b/>
        <sz val="11"/>
        <color theme="1"/>
        <rFont val="Arial"/>
        <family val="2"/>
      </rPr>
      <t>Proposed:</t>
    </r>
    <r>
      <rPr>
        <sz val="11"/>
        <color theme="1"/>
        <rFont val="Arial"/>
        <family val="2"/>
      </rPr>
      <t xml:space="preserve"> Enter the number of positions that will be added under this title to achieve the program goals </t>
    </r>
  </si>
  <si>
    <r>
      <rPr>
        <b/>
        <sz val="11"/>
        <color theme="1"/>
        <rFont val="Arial"/>
        <family val="2"/>
      </rPr>
      <t>Total Avg. Monthly Salary:</t>
    </r>
    <r>
      <rPr>
        <sz val="11"/>
        <color theme="1"/>
        <rFont val="Arial"/>
        <family val="2"/>
      </rPr>
      <t xml:space="preserve"> It is known that each position filled under this title may have various levels of pay.  Enter the average monthly salary under this title</t>
    </r>
  </si>
  <si>
    <r>
      <rPr>
        <b/>
        <sz val="11"/>
        <color theme="1"/>
        <rFont val="Arial"/>
        <family val="2"/>
      </rPr>
      <t>Number of Months:</t>
    </r>
    <r>
      <rPr>
        <sz val="11"/>
        <color theme="1"/>
        <rFont val="Arial"/>
        <family val="2"/>
      </rPr>
      <t xml:space="preserve"> Enter the average number of months this title will be paid in support of this program</t>
    </r>
  </si>
  <si>
    <r>
      <rPr>
        <b/>
        <sz val="11"/>
        <color theme="1"/>
        <rFont val="Arial"/>
        <family val="2"/>
      </rPr>
      <t>Funding Source:</t>
    </r>
    <r>
      <rPr>
        <sz val="11"/>
        <color theme="1"/>
        <rFont val="Arial"/>
        <family val="2"/>
      </rPr>
      <t xml:space="preserve"> Select the funding source, Cash or In Kind</t>
    </r>
  </si>
  <si>
    <r>
      <rPr>
        <b/>
        <sz val="11"/>
        <color theme="1"/>
        <rFont val="Arial"/>
        <family val="2"/>
      </rPr>
      <t>Total Fringe Benefit Rate:</t>
    </r>
    <r>
      <rPr>
        <sz val="11"/>
        <color theme="1"/>
        <rFont val="Arial"/>
        <family val="2"/>
      </rPr>
      <t xml:space="preserve"> Enter the percentage to Salaries the Fringe Benefits is comprised.</t>
    </r>
  </si>
  <si>
    <t xml:space="preserve">  Note: Cash designates that the position is a paid position and not a volunteer</t>
  </si>
  <si>
    <r>
      <rPr>
        <b/>
        <sz val="11"/>
        <color theme="1"/>
        <rFont val="Arial"/>
        <family val="2"/>
      </rPr>
      <t>List types of costs:</t>
    </r>
    <r>
      <rPr>
        <sz val="11"/>
        <color theme="1"/>
        <rFont val="Arial"/>
        <family val="2"/>
      </rPr>
      <t xml:space="preserve"> List general items that make up the fringe benefit package</t>
    </r>
  </si>
  <si>
    <t xml:space="preserve">                   If the budget being prepared requires matching funds enter all proposed matching funds in the categories and select, in the Funding Source either Cash or In Kind</t>
  </si>
  <si>
    <t xml:space="preserve">                   When preparing the budget, you should budget for all costs that your organization will incur in carrying out the DSHS program</t>
  </si>
  <si>
    <t xml:space="preserve">                  In Kind will designate that the Personnel or item is a volunteer or donated</t>
  </si>
  <si>
    <t xml:space="preserve">                   If the budget being prepared does not require matching funds all line items will be designated as Cash in the Funding Source</t>
  </si>
  <si>
    <t xml:space="preserve">                    must not include; conference/workshop fees (fees are entered in Other category), tips for eating or parking, cost of food greater</t>
  </si>
  <si>
    <t xml:space="preserve">                    than the daily allowance as stated by the Travel Policy used, or costs to repair or make presentable items used while in travel status</t>
  </si>
  <si>
    <r>
      <rPr>
        <b/>
        <sz val="11"/>
        <color theme="1"/>
        <rFont val="Calibri"/>
        <family val="2"/>
        <scheme val="minor"/>
      </rPr>
      <t>Location City/State:</t>
    </r>
    <r>
      <rPr>
        <sz val="11"/>
        <color theme="1"/>
        <rFont val="Calibri"/>
        <family val="2"/>
        <scheme val="minor"/>
      </rPr>
      <t xml:space="preserve"> Enter the location (City/State) where the conference/workshop will be held</t>
    </r>
  </si>
  <si>
    <r>
      <rPr>
        <b/>
        <sz val="11"/>
        <color theme="1"/>
        <rFont val="Calibri"/>
        <family val="2"/>
        <scheme val="minor"/>
      </rPr>
      <t>Total Cost:</t>
    </r>
    <r>
      <rPr>
        <sz val="11"/>
        <color theme="1"/>
        <rFont val="Calibri"/>
        <family val="2"/>
        <scheme val="minor"/>
      </rPr>
      <t xml:space="preserve"> Enter the total annual cost for the item listed</t>
    </r>
  </si>
  <si>
    <r>
      <rPr>
        <b/>
        <sz val="11"/>
        <color theme="1"/>
        <rFont val="Arial"/>
        <family val="2"/>
      </rPr>
      <t>Contractor:</t>
    </r>
    <r>
      <rPr>
        <sz val="11"/>
        <color theme="1"/>
        <rFont val="Arial"/>
        <family val="2"/>
      </rPr>
      <t xml:space="preserve"> Enter the contractor name performing activities that support the program being budgeted</t>
    </r>
  </si>
  <si>
    <r>
      <rPr>
        <b/>
        <sz val="11"/>
        <color theme="1"/>
        <rFont val="Arial"/>
        <family val="2"/>
      </rPr>
      <t>Type:</t>
    </r>
    <r>
      <rPr>
        <sz val="11"/>
        <color theme="1"/>
        <rFont val="Arial"/>
        <family val="2"/>
      </rPr>
      <t xml:space="preserve"> Select the contractor type.  Subrecipient, Vendor, TBD (To Be Determined) </t>
    </r>
  </si>
  <si>
    <r>
      <rPr>
        <b/>
        <sz val="11"/>
        <color theme="1"/>
        <rFont val="Arial"/>
        <family val="2"/>
      </rPr>
      <t>Justification:</t>
    </r>
    <r>
      <rPr>
        <sz val="11"/>
        <color theme="1"/>
        <rFont val="Arial"/>
        <family val="2"/>
      </rPr>
      <t xml:space="preserve"> Enter the purpose the contractor serves in supporting the program</t>
    </r>
  </si>
  <si>
    <r>
      <rPr>
        <b/>
        <sz val="11"/>
        <color theme="1"/>
        <rFont val="Arial"/>
        <family val="2"/>
      </rPr>
      <t>Payment Basis:</t>
    </r>
    <r>
      <rPr>
        <sz val="11"/>
        <color theme="1"/>
        <rFont val="Arial"/>
        <family val="2"/>
      </rPr>
      <t xml:space="preserve"> Select the payment schedule. Hourly, Weekly, Monthly, Unit Rate, Lump Sum</t>
    </r>
  </si>
  <si>
    <r>
      <rPr>
        <b/>
        <sz val="11"/>
        <color theme="1"/>
        <rFont val="Arial"/>
        <family val="2"/>
      </rPr>
      <t>Payment Rate:</t>
    </r>
    <r>
      <rPr>
        <sz val="11"/>
        <color theme="1"/>
        <rFont val="Arial"/>
        <family val="2"/>
      </rPr>
      <t xml:space="preserve"> Enter the dollar amount to be paid based on the Payment Basis</t>
    </r>
  </si>
  <si>
    <r>
      <rPr>
        <b/>
        <sz val="11"/>
        <color theme="1"/>
        <rFont val="Arial"/>
        <family val="2"/>
      </rPr>
      <t>Number of Payments:</t>
    </r>
    <r>
      <rPr>
        <sz val="11"/>
        <color theme="1"/>
        <rFont val="Arial"/>
        <family val="2"/>
      </rPr>
      <t xml:space="preserve"> Enter the number of times this contractor will be paid in support of this program</t>
    </r>
  </si>
  <si>
    <r>
      <rPr>
        <b/>
        <sz val="11"/>
        <color theme="1"/>
        <rFont val="Arial"/>
        <family val="2"/>
      </rPr>
      <t>Total Cost:</t>
    </r>
    <r>
      <rPr>
        <sz val="11"/>
        <color theme="1"/>
        <rFont val="Arial"/>
        <family val="2"/>
      </rPr>
      <t xml:space="preserve"> Enter the total dollar amount to be paid to this contractor for this contract term</t>
    </r>
  </si>
  <si>
    <r>
      <rPr>
        <b/>
        <sz val="11"/>
        <color theme="1"/>
        <rFont val="Arial"/>
        <family val="2"/>
      </rPr>
      <t>Description of item:</t>
    </r>
    <r>
      <rPr>
        <sz val="11"/>
        <color theme="1"/>
        <rFont val="Arial"/>
        <family val="2"/>
      </rPr>
      <t xml:space="preserve"> Enter a description of item that supports the program being budgeted</t>
    </r>
  </si>
  <si>
    <r>
      <rPr>
        <b/>
        <sz val="11"/>
        <color theme="1"/>
        <rFont val="Arial"/>
        <family val="2"/>
      </rPr>
      <t>Purpose &amp; Justification:</t>
    </r>
    <r>
      <rPr>
        <sz val="11"/>
        <color theme="1"/>
        <rFont val="Arial"/>
        <family val="2"/>
      </rPr>
      <t xml:space="preserve"> Enter the purpose the item(s) serves in supporting the program</t>
    </r>
  </si>
  <si>
    <r>
      <t xml:space="preserve">                </t>
    </r>
    <r>
      <rPr>
        <b/>
        <sz val="11"/>
        <color theme="1"/>
        <rFont val="Arial"/>
        <family val="2"/>
      </rPr>
      <t xml:space="preserve">  In Kind </t>
    </r>
    <r>
      <rPr>
        <sz val="11"/>
        <color theme="1"/>
        <rFont val="Arial"/>
        <family val="2"/>
      </rPr>
      <t>designates whether the Personnel or item is a volunteer or donated</t>
    </r>
  </si>
  <si>
    <r>
      <rPr>
        <b/>
        <sz val="11"/>
        <color theme="1"/>
        <rFont val="Calibri"/>
        <family val="2"/>
        <scheme val="minor"/>
      </rPr>
      <t>DSHS Funds Requested:</t>
    </r>
    <r>
      <rPr>
        <sz val="11"/>
        <color theme="1"/>
        <rFont val="Calibri"/>
        <family val="2"/>
        <scheme val="minor"/>
      </rPr>
      <t xml:space="preserve"> Enter the DSHS reimbursed amounts in the appropriate categories</t>
    </r>
  </si>
  <si>
    <r>
      <rPr>
        <b/>
        <sz val="11"/>
        <color theme="1"/>
        <rFont val="Calibri"/>
        <family val="2"/>
        <scheme val="minor"/>
      </rPr>
      <t xml:space="preserve">Source of In Kind Match Funds: </t>
    </r>
    <r>
      <rPr>
        <sz val="11"/>
        <color theme="1"/>
        <rFont val="Calibri"/>
        <family val="2"/>
        <scheme val="minor"/>
      </rPr>
      <t>Enter the source of the In Kind Match funds that are entered onto the categorical sheets of this budget</t>
    </r>
  </si>
  <si>
    <r>
      <rPr>
        <b/>
        <sz val="11"/>
        <color theme="1"/>
        <rFont val="Calibri"/>
        <family val="2"/>
        <scheme val="minor"/>
      </rPr>
      <t>Source of Cash Match funds:</t>
    </r>
    <r>
      <rPr>
        <sz val="11"/>
        <color theme="1"/>
        <rFont val="Calibri"/>
        <family val="2"/>
        <scheme val="minor"/>
      </rPr>
      <t xml:space="preserve"> Enter the source of the Cash Match funds that are entered onto the categorical sheets of this budget</t>
    </r>
  </si>
  <si>
    <r>
      <rPr>
        <b/>
        <sz val="11"/>
        <color theme="1"/>
        <rFont val="Calibri"/>
        <family val="2"/>
        <scheme val="minor"/>
      </rPr>
      <t>Required Match Percentage:</t>
    </r>
    <r>
      <rPr>
        <sz val="11"/>
        <color theme="1"/>
        <rFont val="Calibri"/>
        <family val="2"/>
        <scheme val="minor"/>
      </rPr>
      <t xml:space="preserve"> Select the Match amount required for the program</t>
    </r>
  </si>
  <si>
    <r>
      <rPr>
        <b/>
        <sz val="11"/>
        <color theme="1"/>
        <rFont val="Calibri"/>
        <family val="2"/>
        <scheme val="minor"/>
      </rPr>
      <t>Projected Earnings:</t>
    </r>
    <r>
      <rPr>
        <sz val="11"/>
        <color theme="1"/>
        <rFont val="Calibri"/>
        <family val="2"/>
        <scheme val="minor"/>
      </rPr>
      <t xml:space="preserve"> Enter the dollar amount for Program Income</t>
    </r>
  </si>
  <si>
    <r>
      <rPr>
        <b/>
        <sz val="11"/>
        <color theme="1"/>
        <rFont val="Calibri"/>
        <family val="2"/>
        <scheme val="minor"/>
      </rPr>
      <t>Source of Earnings:</t>
    </r>
    <r>
      <rPr>
        <sz val="11"/>
        <color theme="1"/>
        <rFont val="Calibri"/>
        <family val="2"/>
        <scheme val="minor"/>
      </rPr>
      <t xml:space="preserve"> Enter the source for the dollar amount entered into the Projected Earnings box</t>
    </r>
  </si>
  <si>
    <t>Enter the dollar amounts contributed by the sources listed that are used to support the DSHS program</t>
  </si>
  <si>
    <t>Selection</t>
  </si>
  <si>
    <t>List the types of costs that comprise your organization's fringe benefits</t>
  </si>
  <si>
    <r>
      <t xml:space="preserve">                  </t>
    </r>
    <r>
      <rPr>
        <b/>
        <sz val="11"/>
        <color theme="1"/>
        <rFont val="Arial"/>
        <family val="2"/>
      </rPr>
      <t>Cash</t>
    </r>
    <r>
      <rPr>
        <sz val="11"/>
        <color theme="1"/>
        <rFont val="Arial"/>
        <family val="2"/>
      </rPr>
      <t xml:space="preserve"> designates either DSHS requested funds or third party contributions.  Separation of these will be performed in the Summary page</t>
    </r>
  </si>
  <si>
    <r>
      <rPr>
        <b/>
        <sz val="11"/>
        <color theme="1"/>
        <rFont val="Arial"/>
        <family val="2"/>
      </rPr>
      <t>Program ID:</t>
    </r>
    <r>
      <rPr>
        <sz val="11"/>
        <color theme="1"/>
        <rFont val="Arial"/>
        <family val="2"/>
      </rPr>
      <t xml:space="preserve"> Enter Program ID (example HEI, HIV, PPI, OSR, YPU, etc…)</t>
    </r>
  </si>
  <si>
    <t xml:space="preserve">                  Cash designate either DSHS requested funds or third party contributions.  Separation of these will be performed in the Summary page</t>
  </si>
  <si>
    <r>
      <t>Airfare:</t>
    </r>
    <r>
      <rPr>
        <sz val="11"/>
        <color theme="1"/>
        <rFont val="Calibri"/>
        <family val="2"/>
        <scheme val="minor"/>
      </rPr>
      <t xml:space="preserve"> If travelling by air, enter the total cost of plane fare for all travelers</t>
    </r>
  </si>
  <si>
    <r>
      <rPr>
        <b/>
        <sz val="11"/>
        <color theme="1"/>
        <rFont val="Calibri"/>
        <family val="2"/>
        <scheme val="minor"/>
      </rPr>
      <t xml:space="preserve">          Note: </t>
    </r>
    <r>
      <rPr>
        <sz val="11"/>
        <color theme="1"/>
        <rFont val="Calibri"/>
        <family val="2"/>
        <scheme val="minor"/>
      </rPr>
      <t xml:space="preserve">Other Costs may include; taxi fare, parking cost, or incidentals required to be paid while in travel status.  Costs </t>
    </r>
  </si>
  <si>
    <t xml:space="preserve">                   In Kind will designate that the Personnel or item is a volunteer or donated</t>
  </si>
  <si>
    <r>
      <rPr>
        <b/>
        <sz val="11"/>
        <color theme="1"/>
        <rFont val="Calibri"/>
        <family val="2"/>
        <scheme val="minor"/>
      </rPr>
      <t>Number of Units:</t>
    </r>
    <r>
      <rPr>
        <sz val="11"/>
        <color theme="1"/>
        <rFont val="Calibri"/>
        <family val="2"/>
        <scheme val="minor"/>
      </rPr>
      <t xml:space="preserve"> Enter the number of items to be purchased</t>
    </r>
  </si>
  <si>
    <r>
      <rPr>
        <b/>
        <sz val="11"/>
        <color theme="1"/>
        <rFont val="Arial"/>
        <family val="2"/>
      </rPr>
      <t>Description of Services:</t>
    </r>
    <r>
      <rPr>
        <sz val="11"/>
        <color theme="1"/>
        <rFont val="Arial"/>
        <family val="2"/>
      </rPr>
      <t xml:space="preserve"> Enter the type of activities this contractor will perform</t>
    </r>
  </si>
  <si>
    <t xml:space="preserve">                   If Match is not required for your program there should not be funds in the categories under Cash Match or In Kind Match Contributions</t>
  </si>
  <si>
    <t xml:space="preserve">                  after you enter funds in the DSHS Funds Requested column.</t>
  </si>
  <si>
    <t xml:space="preserve">                   When preparing the budget, accountt for all costs that will incur in carrying out the DSHS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</si>
</sst>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&quot;$&quot;#,##0"/>
    <numFmt numFmtId="165" formatCode="0.0%"/>
    <numFmt numFmtId="166" formatCode="&quot;$&quot;#,##0.00"/>
  </numFmts>
  <fonts count="54" x14ac:knownFonts="1">
    <font>
      <sz val="11"/>
      <color theme="1"/>
      <name val="Calibri"/>
      <family val="2"/>
      <scheme val="minor"/>
    </font>
    <font>
      <b/>
      <sz val="14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4"/>
      <color indexed="8"/>
      <name val="Arial Black"/>
      <family val="2"/>
    </font>
    <font>
      <sz val="14"/>
      <name val="Arial"/>
      <family val="2"/>
    </font>
    <font>
      <strike/>
      <sz val="10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 Narrow"/>
      <family val="2"/>
    </font>
    <font>
      <b/>
      <sz val="10"/>
      <name val="Arial Black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strike/>
      <sz val="11"/>
      <color indexed="1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10"/>
      <color indexed="8"/>
      <name val="Arial Narrow"/>
      <family val="2"/>
    </font>
    <font>
      <b/>
      <sz val="10"/>
      <color theme="4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Narrow"/>
      <family val="2"/>
    </font>
    <font>
      <b/>
      <sz val="14"/>
      <name val="Arial"/>
      <family val="2"/>
    </font>
    <font>
      <b/>
      <strike/>
      <sz val="14"/>
      <color rgb="FFFF0000"/>
      <name val="Arial"/>
      <family val="2"/>
    </font>
    <font>
      <sz val="11"/>
      <color rgb="FFFF0000"/>
      <name val="Times New Roman"/>
      <family val="2"/>
    </font>
    <font>
      <b/>
      <u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3"/>
      <name val="Arial Black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2" fillId="0" borderId="0"/>
    <xf numFmtId="0" fontId="29" fillId="3" borderId="21" applyNumberFormat="0" applyAlignment="0" applyProtection="0"/>
    <xf numFmtId="0" fontId="30" fillId="0" borderId="0" applyNumberFormat="0" applyFill="0" applyBorder="0" applyAlignment="0" applyProtection="0"/>
  </cellStyleXfs>
  <cellXfs count="430">
    <xf numFmtId="0" fontId="0" fillId="0" borderId="0" xfId="0"/>
    <xf numFmtId="0" fontId="1" fillId="0" borderId="0" xfId="0" applyFont="1" applyAlignment="1">
      <alignment horizontal="left"/>
    </xf>
    <xf numFmtId="0" fontId="3" fillId="0" borderId="0" xfId="1" applyFont="1" applyFill="1" applyBorder="1" applyAlignment="1" applyProtection="1">
      <alignment horizontal="right" vertical="center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protection locked="0"/>
    </xf>
    <xf numFmtId="0" fontId="6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/>
    <xf numFmtId="0" fontId="9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/>
    <xf numFmtId="0" fontId="0" fillId="0" borderId="0" xfId="0" applyBorder="1" applyAlignment="1"/>
    <xf numFmtId="0" fontId="10" fillId="0" borderId="1" xfId="1" applyFont="1" applyBorder="1" applyAlignment="1" applyProtection="1">
      <alignment horizontal="left" vertical="center"/>
    </xf>
    <xf numFmtId="0" fontId="2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0" fontId="10" fillId="0" borderId="0" xfId="1" applyFont="1" applyBorder="1" applyAlignment="1" applyProtection="1">
      <alignment horizontal="left" vertical="center"/>
    </xf>
    <xf numFmtId="0" fontId="0" fillId="0" borderId="0" xfId="0" applyBorder="1"/>
    <xf numFmtId="0" fontId="11" fillId="2" borderId="2" xfId="1" applyFont="1" applyFill="1" applyBorder="1" applyAlignment="1" applyProtection="1">
      <alignment vertical="top" wrapText="1"/>
    </xf>
    <xf numFmtId="0" fontId="11" fillId="2" borderId="3" xfId="1" applyFont="1" applyFill="1" applyBorder="1" applyAlignment="1" applyProtection="1">
      <alignment horizontal="center" vertical="top" wrapText="1"/>
    </xf>
    <xf numFmtId="0" fontId="12" fillId="2" borderId="3" xfId="1" applyFont="1" applyFill="1" applyBorder="1" applyAlignment="1" applyProtection="1">
      <alignment horizontal="center" vertical="top" wrapText="1"/>
    </xf>
    <xf numFmtId="0" fontId="13" fillId="2" borderId="4" xfId="1" applyFont="1" applyFill="1" applyBorder="1" applyAlignment="1" applyProtection="1">
      <alignment vertical="center" wrapText="1"/>
    </xf>
    <xf numFmtId="164" fontId="13" fillId="2" borderId="4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13" fillId="2" borderId="5" xfId="1" applyFont="1" applyFill="1" applyBorder="1" applyAlignment="1" applyProtection="1">
      <alignment vertical="center" wrapText="1"/>
    </xf>
    <xf numFmtId="164" fontId="13" fillId="2" borderId="5" xfId="1" applyNumberFormat="1" applyFont="1" applyFill="1" applyBorder="1" applyAlignment="1">
      <alignment horizontal="right" vertical="center" wrapText="1"/>
    </xf>
    <xf numFmtId="0" fontId="13" fillId="2" borderId="6" xfId="1" applyFont="1" applyFill="1" applyBorder="1" applyAlignment="1" applyProtection="1">
      <alignment vertical="center" wrapText="1"/>
    </xf>
    <xf numFmtId="164" fontId="13" fillId="2" borderId="6" xfId="1" applyNumberFormat="1" applyFont="1" applyFill="1" applyBorder="1" applyAlignment="1">
      <alignment horizontal="right" vertical="center" wrapText="1"/>
    </xf>
    <xf numFmtId="164" fontId="11" fillId="2" borderId="6" xfId="1" applyNumberFormat="1" applyFont="1" applyFill="1" applyBorder="1" applyAlignment="1">
      <alignment horizontal="right" vertical="center" wrapText="1"/>
    </xf>
    <xf numFmtId="0" fontId="14" fillId="2" borderId="7" xfId="1" applyFont="1" applyFill="1" applyBorder="1" applyAlignment="1" applyProtection="1">
      <alignment vertical="center" wrapText="1"/>
    </xf>
    <xf numFmtId="164" fontId="14" fillId="2" borderId="7" xfId="1" applyNumberFormat="1" applyFont="1" applyFill="1" applyBorder="1" applyAlignment="1" applyProtection="1">
      <alignment horizontal="right" vertical="center" wrapText="1"/>
    </xf>
    <xf numFmtId="164" fontId="14" fillId="2" borderId="8" xfId="1" applyNumberFormat="1" applyFont="1" applyFill="1" applyBorder="1" applyAlignment="1" applyProtection="1">
      <alignment horizontal="right" vertical="center" wrapText="1"/>
    </xf>
    <xf numFmtId="0" fontId="14" fillId="0" borderId="9" xfId="1" applyFont="1" applyBorder="1" applyAlignment="1" applyProtection="1">
      <alignment vertical="center" wrapText="1"/>
    </xf>
    <xf numFmtId="164" fontId="14" fillId="0" borderId="0" xfId="1" applyNumberFormat="1" applyFont="1" applyBorder="1" applyAlignment="1" applyProtection="1">
      <alignment horizontal="right" vertical="center" wrapText="1"/>
    </xf>
    <xf numFmtId="0" fontId="15" fillId="0" borderId="1" xfId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16" fillId="0" borderId="0" xfId="0" applyFont="1"/>
    <xf numFmtId="0" fontId="15" fillId="0" borderId="0" xfId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16" fillId="0" borderId="0" xfId="0" applyFont="1" applyFill="1"/>
    <xf numFmtId="0" fontId="4" fillId="0" borderId="0" xfId="1" applyFont="1" applyFill="1" applyBorder="1" applyAlignment="1" applyProtection="1">
      <alignment horizontal="right" vertical="center"/>
    </xf>
    <xf numFmtId="165" fontId="4" fillId="2" borderId="4" xfId="0" applyNumberFormat="1" applyFont="1" applyFill="1" applyBorder="1" applyAlignment="1"/>
    <xf numFmtId="164" fontId="14" fillId="0" borderId="0" xfId="1" applyNumberFormat="1" applyFont="1" applyFill="1" applyBorder="1" applyAlignment="1" applyProtection="1">
      <alignment horizontal="right" vertical="center" wrapText="1"/>
    </xf>
    <xf numFmtId="0" fontId="14" fillId="0" borderId="0" xfId="1" applyFont="1" applyBorder="1" applyAlignment="1" applyProtection="1">
      <alignment vertical="center" wrapText="1"/>
    </xf>
    <xf numFmtId="0" fontId="13" fillId="0" borderId="0" xfId="1" applyFont="1" applyBorder="1" applyAlignment="1" applyProtection="1">
      <alignment horizontal="right" vertical="center"/>
    </xf>
    <xf numFmtId="9" fontId="4" fillId="2" borderId="4" xfId="0" applyNumberFormat="1" applyFont="1" applyFill="1" applyBorder="1" applyAlignment="1"/>
    <xf numFmtId="0" fontId="17" fillId="0" borderId="10" xfId="0" applyFont="1" applyFill="1" applyBorder="1" applyAlignment="1">
      <alignment horizontal="right"/>
    </xf>
    <xf numFmtId="0" fontId="18" fillId="0" borderId="0" xfId="0" applyFont="1" applyFill="1" applyBorder="1"/>
    <xf numFmtId="164" fontId="4" fillId="2" borderId="4" xfId="0" applyNumberFormat="1" applyFont="1" applyFill="1" applyBorder="1" applyAlignment="1"/>
    <xf numFmtId="49" fontId="4" fillId="0" borderId="0" xfId="1" applyNumberFormat="1" applyFont="1" applyBorder="1" applyAlignment="1">
      <alignment horizontal="left" vertical="top"/>
    </xf>
    <xf numFmtId="49" fontId="17" fillId="0" borderId="0" xfId="1" applyNumberFormat="1" applyFont="1" applyFill="1" applyBorder="1" applyAlignment="1">
      <alignment horizontal="left" vertical="top"/>
    </xf>
    <xf numFmtId="0" fontId="18" fillId="0" borderId="0" xfId="0" applyFont="1" applyFill="1"/>
    <xf numFmtId="49" fontId="4" fillId="0" borderId="0" xfId="1" applyNumberFormat="1" applyFont="1" applyFill="1" applyBorder="1" applyAlignment="1" applyProtection="1">
      <alignment horizontal="left"/>
    </xf>
    <xf numFmtId="0" fontId="2" fillId="0" borderId="0" xfId="0" applyFont="1"/>
    <xf numFmtId="0" fontId="4" fillId="0" borderId="0" xfId="0" applyFont="1" applyBorder="1"/>
    <xf numFmtId="0" fontId="15" fillId="0" borderId="1" xfId="1" applyFont="1" applyBorder="1" applyAlignment="1" applyProtection="1">
      <alignment horizontal="left" vertical="center"/>
    </xf>
    <xf numFmtId="0" fontId="6" fillId="0" borderId="1" xfId="0" applyFont="1" applyBorder="1" applyAlignment="1"/>
    <xf numFmtId="49" fontId="19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vertical="top"/>
    </xf>
    <xf numFmtId="49" fontId="3" fillId="0" borderId="0" xfId="1" applyNumberFormat="1" applyFont="1" applyBorder="1" applyAlignment="1">
      <alignment vertical="top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164" fontId="4" fillId="2" borderId="4" xfId="0" applyNumberFormat="1" applyFont="1" applyFill="1" applyBorder="1"/>
    <xf numFmtId="0" fontId="2" fillId="0" borderId="0" xfId="1" applyProtection="1">
      <protection locked="0"/>
    </xf>
    <xf numFmtId="0" fontId="2" fillId="0" borderId="0" xfId="1" applyBorder="1" applyProtection="1">
      <protection locked="0"/>
    </xf>
    <xf numFmtId="0" fontId="1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8" fillId="0" borderId="1" xfId="0" applyFont="1" applyBorder="1" applyAlignment="1" applyProtection="1"/>
    <xf numFmtId="0" fontId="3" fillId="0" borderId="1" xfId="0" applyFont="1" applyBorder="1" applyAlignment="1" applyProtection="1"/>
    <xf numFmtId="0" fontId="2" fillId="0" borderId="1" xfId="1" applyBorder="1" applyProtection="1">
      <protection locked="0"/>
    </xf>
    <xf numFmtId="0" fontId="9" fillId="0" borderId="0" xfId="1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protection locked="0"/>
    </xf>
    <xf numFmtId="0" fontId="9" fillId="0" borderId="16" xfId="1" applyFont="1" applyFill="1" applyBorder="1" applyAlignment="1" applyProtection="1">
      <protection locked="0"/>
    </xf>
    <xf numFmtId="0" fontId="0" fillId="0" borderId="16" xfId="0" applyFill="1" applyBorder="1" applyAlignment="1"/>
    <xf numFmtId="49" fontId="11" fillId="2" borderId="4" xfId="1" applyNumberFormat="1" applyFont="1" applyFill="1" applyBorder="1" applyAlignment="1" applyProtection="1">
      <alignment horizontal="center" vertical="top" wrapText="1"/>
    </xf>
    <xf numFmtId="49" fontId="11" fillId="2" borderId="2" xfId="1" applyNumberFormat="1" applyFont="1" applyFill="1" applyBorder="1" applyAlignment="1" applyProtection="1">
      <alignment horizontal="center" vertical="top" wrapText="1"/>
    </xf>
    <xf numFmtId="49" fontId="11" fillId="2" borderId="18" xfId="1" applyNumberFormat="1" applyFont="1" applyFill="1" applyBorder="1" applyAlignment="1" applyProtection="1">
      <alignment horizontal="center" vertical="top" wrapText="1"/>
    </xf>
    <xf numFmtId="49" fontId="14" fillId="2" borderId="4" xfId="1" applyNumberFormat="1" applyFont="1" applyFill="1" applyBorder="1" applyAlignment="1" applyProtection="1">
      <alignment horizontal="center" vertical="top" wrapText="1"/>
    </xf>
    <xf numFmtId="49" fontId="11" fillId="2" borderId="19" xfId="1" applyNumberFormat="1" applyFont="1" applyFill="1" applyBorder="1" applyAlignment="1" applyProtection="1">
      <alignment horizontal="center" vertical="top" wrapText="1"/>
    </xf>
    <xf numFmtId="49" fontId="4" fillId="2" borderId="4" xfId="1" applyNumberFormat="1" applyFont="1" applyFill="1" applyBorder="1" applyAlignment="1" applyProtection="1">
      <alignment horizontal="center" vertical="top" wrapText="1"/>
    </xf>
    <xf numFmtId="41" fontId="11" fillId="2" borderId="4" xfId="1" applyNumberFormat="1" applyFont="1" applyFill="1" applyBorder="1" applyAlignment="1" applyProtection="1">
      <alignment horizontal="center" vertical="top" wrapText="1"/>
    </xf>
    <xf numFmtId="0" fontId="24" fillId="0" borderId="0" xfId="1" applyFont="1" applyBorder="1" applyAlignment="1" applyProtection="1">
      <alignment horizontal="right" wrapText="1"/>
    </xf>
    <xf numFmtId="164" fontId="13" fillId="0" borderId="0" xfId="1" applyNumberFormat="1" applyFont="1" applyBorder="1" applyAlignment="1" applyProtection="1">
      <alignment wrapText="1"/>
    </xf>
    <xf numFmtId="0" fontId="2" fillId="0" borderId="0" xfId="1" applyFill="1" applyBorder="1" applyAlignment="1" applyProtection="1">
      <alignment vertical="center"/>
    </xf>
    <xf numFmtId="0" fontId="0" fillId="0" borderId="0" xfId="0" applyFill="1" applyBorder="1" applyAlignment="1"/>
    <xf numFmtId="0" fontId="24" fillId="0" borderId="0" xfId="1" applyFont="1" applyBorder="1" applyAlignment="1" applyProtection="1">
      <alignment horizontal="center" wrapText="1"/>
    </xf>
    <xf numFmtId="0" fontId="15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center"/>
    </xf>
    <xf numFmtId="0" fontId="2" fillId="0" borderId="0" xfId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2" fillId="0" borderId="0" xfId="1" applyBorder="1" applyAlignment="1" applyProtection="1">
      <alignment vertical="center" wrapText="1" readingOrder="1"/>
      <protection locked="0"/>
    </xf>
    <xf numFmtId="0" fontId="26" fillId="0" borderId="0" xfId="1" applyFont="1" applyFill="1" applyBorder="1" applyAlignment="1" applyProtection="1">
      <protection locked="0"/>
    </xf>
    <xf numFmtId="0" fontId="27" fillId="0" borderId="0" xfId="1" applyFont="1" applyFill="1" applyBorder="1" applyAlignment="1" applyProtection="1">
      <alignment horizontal="left"/>
      <protection locked="0"/>
    </xf>
    <xf numFmtId="0" fontId="27" fillId="0" borderId="0" xfId="1" applyFont="1" applyFill="1" applyBorder="1" applyAlignment="1" applyProtection="1">
      <alignment horizontal="left" wrapText="1"/>
      <protection locked="0"/>
    </xf>
    <xf numFmtId="0" fontId="2" fillId="0" borderId="0" xfId="1" applyBorder="1" applyAlignment="1" applyProtection="1">
      <protection locked="0"/>
    </xf>
    <xf numFmtId="0" fontId="2" fillId="0" borderId="0" xfId="1" applyFill="1" applyBorder="1" applyAlignment="1" applyProtection="1">
      <protection locked="0"/>
    </xf>
    <xf numFmtId="164" fontId="13" fillId="0" borderId="0" xfId="1" applyNumberFormat="1" applyFont="1" applyBorder="1" applyAlignment="1" applyProtection="1">
      <alignment horizontal="left"/>
    </xf>
    <xf numFmtId="0" fontId="2" fillId="0" borderId="0" xfId="1" applyFont="1" applyBorder="1" applyAlignment="1" applyProtection="1">
      <alignment readingOrder="1"/>
      <protection locked="0"/>
    </xf>
    <xf numFmtId="164" fontId="13" fillId="0" borderId="0" xfId="1" applyNumberFormat="1" applyFont="1" applyBorder="1" applyAlignment="1" applyProtection="1">
      <alignment horizontal="right"/>
    </xf>
    <xf numFmtId="0" fontId="2" fillId="0" borderId="0" xfId="1" applyFont="1" applyFill="1" applyProtection="1">
      <protection locked="0"/>
    </xf>
    <xf numFmtId="166" fontId="4" fillId="2" borderId="5" xfId="1" applyNumberFormat="1" applyFont="1" applyFill="1" applyBorder="1" applyAlignment="1" applyProtection="1">
      <alignment horizontal="left" readingOrder="1"/>
      <protection locked="0"/>
    </xf>
    <xf numFmtId="166" fontId="4" fillId="2" borderId="7" xfId="1" applyNumberFormat="1" applyFont="1" applyFill="1" applyBorder="1" applyAlignment="1" applyProtection="1">
      <alignment horizontal="left" readingOrder="1"/>
      <protection locked="0"/>
    </xf>
    <xf numFmtId="166" fontId="4" fillId="2" borderId="20" xfId="1" applyNumberFormat="1" applyFont="1" applyFill="1" applyBorder="1" applyAlignment="1" applyProtection="1">
      <alignment horizontal="left" readingOrder="1"/>
      <protection locked="0"/>
    </xf>
    <xf numFmtId="0" fontId="0" fillId="0" borderId="0" xfId="0" applyProtection="1">
      <protection locked="0"/>
    </xf>
    <xf numFmtId="0" fontId="20" fillId="0" borderId="0" xfId="0" applyFont="1" applyFill="1" applyBorder="1" applyAlignment="1" applyProtection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 applyProtection="1">
      <alignment horizontal="right" vertical="top"/>
    </xf>
    <xf numFmtId="0" fontId="2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 vertical="center" readingOrder="1"/>
    </xf>
    <xf numFmtId="0" fontId="12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vertical="center" readingOrder="1"/>
    </xf>
    <xf numFmtId="0" fontId="0" fillId="0" borderId="0" xfId="0" applyBorder="1" applyAlignment="1">
      <alignment vertical="center"/>
    </xf>
    <xf numFmtId="0" fontId="36" fillId="0" borderId="0" xfId="0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right" vertical="center" readingOrder="1"/>
    </xf>
    <xf numFmtId="0" fontId="2" fillId="0" borderId="0" xfId="0" applyFont="1" applyBorder="1" applyProtection="1">
      <protection locked="0"/>
    </xf>
    <xf numFmtId="0" fontId="11" fillId="2" borderId="4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top"/>
    </xf>
    <xf numFmtId="0" fontId="14" fillId="2" borderId="4" xfId="0" applyFont="1" applyFill="1" applyBorder="1" applyAlignment="1" applyProtection="1">
      <alignment horizontal="center" vertical="top" wrapText="1"/>
    </xf>
    <xf numFmtId="0" fontId="6" fillId="0" borderId="0" xfId="0" applyFont="1" applyBorder="1" applyProtection="1">
      <protection locked="0"/>
    </xf>
    <xf numFmtId="0" fontId="37" fillId="0" borderId="0" xfId="0" applyFont="1" applyProtection="1">
      <protection locked="0"/>
    </xf>
    <xf numFmtId="164" fontId="4" fillId="2" borderId="4" xfId="0" applyNumberFormat="1" applyFont="1" applyFill="1" applyBorder="1" applyAlignment="1" applyProtection="1">
      <alignment horizontal="right" wrapText="1"/>
    </xf>
    <xf numFmtId="0" fontId="38" fillId="0" borderId="0" xfId="0" applyFont="1" applyProtection="1">
      <protection locked="0"/>
    </xf>
    <xf numFmtId="0" fontId="38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164" fontId="14" fillId="2" borderId="4" xfId="0" applyNumberFormat="1" applyFont="1" applyFill="1" applyBorder="1" applyAlignment="1" applyProtection="1">
      <alignment horizontal="right" wrapText="1"/>
    </xf>
    <xf numFmtId="164" fontId="11" fillId="2" borderId="4" xfId="0" applyNumberFormat="1" applyFont="1" applyFill="1" applyBorder="1" applyAlignment="1" applyProtection="1">
      <alignment horizontal="right" wrapText="1"/>
    </xf>
    <xf numFmtId="164" fontId="27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4" fillId="0" borderId="0" xfId="0" applyFont="1" applyBorder="1" applyAlignment="1" applyProtection="1">
      <alignment vertical="center"/>
    </xf>
    <xf numFmtId="0" fontId="33" fillId="4" borderId="0" xfId="0" applyFont="1" applyFill="1" applyBorder="1" applyAlignment="1" applyProtection="1">
      <alignment horizontal="center" wrapText="1"/>
    </xf>
    <xf numFmtId="164" fontId="13" fillId="2" borderId="4" xfId="0" applyNumberFormat="1" applyFont="1" applyFill="1" applyBorder="1" applyAlignment="1" applyProtection="1">
      <alignment horizontal="right" wrapText="1"/>
    </xf>
    <xf numFmtId="0" fontId="33" fillId="4" borderId="0" xfId="0" applyFont="1" applyFill="1" applyBorder="1" applyAlignment="1" applyProtection="1">
      <alignment horizontal="center" vertical="top" wrapText="1"/>
    </xf>
    <xf numFmtId="164" fontId="0" fillId="0" borderId="0" xfId="0" applyNumberFormat="1" applyBorder="1" applyAlignment="1" applyProtection="1"/>
    <xf numFmtId="164" fontId="14" fillId="2" borderId="4" xfId="1" applyNumberFormat="1" applyFont="1" applyFill="1" applyBorder="1" applyAlignment="1" applyProtection="1">
      <alignment horizontal="right" wrapText="1"/>
    </xf>
    <xf numFmtId="164" fontId="11" fillId="2" borderId="4" xfId="1" applyNumberFormat="1" applyFont="1" applyFill="1" applyBorder="1" applyAlignment="1" applyProtection="1">
      <alignment horizontal="right" wrapText="1"/>
    </xf>
    <xf numFmtId="166" fontId="4" fillId="0" borderId="0" xfId="0" applyNumberFormat="1" applyFont="1" applyBorder="1" applyAlignment="1" applyProtection="1">
      <alignment vertical="center" wrapText="1"/>
    </xf>
    <xf numFmtId="6" fontId="4" fillId="0" borderId="12" xfId="0" applyNumberFormat="1" applyFont="1" applyBorder="1" applyAlignment="1" applyProtection="1">
      <alignment vertical="center" wrapText="1"/>
    </xf>
    <xf numFmtId="6" fontId="2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/>
    </xf>
    <xf numFmtId="6" fontId="27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6" fontId="2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center"/>
    </xf>
    <xf numFmtId="0" fontId="40" fillId="0" borderId="0" xfId="0" applyFont="1" applyBorder="1" applyAlignment="1" applyProtection="1"/>
    <xf numFmtId="0" fontId="18" fillId="0" borderId="0" xfId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14" fillId="2" borderId="4" xfId="0" applyFont="1" applyFill="1" applyBorder="1" applyAlignment="1" applyProtection="1">
      <alignment horizontal="center" vertical="top" wrapText="1"/>
      <protection locked="0"/>
    </xf>
    <xf numFmtId="0" fontId="24" fillId="4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164" fontId="13" fillId="2" borderId="3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Border="1" applyAlignment="1" applyProtection="1">
      <alignment horizontal="right" wrapText="1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3" fillId="2" borderId="18" xfId="0" applyFont="1" applyFill="1" applyBorder="1" applyAlignment="1" applyProtection="1">
      <alignment vertical="center" wrapText="1"/>
      <protection locked="0"/>
    </xf>
    <xf numFmtId="0" fontId="13" fillId="2" borderId="18" xfId="0" applyNumberFormat="1" applyFont="1" applyFill="1" applyBorder="1" applyAlignment="1" applyProtection="1">
      <alignment horizontal="right" wrapText="1"/>
      <protection locked="0"/>
    </xf>
    <xf numFmtId="164" fontId="13" fillId="2" borderId="18" xfId="0" applyNumberFormat="1" applyFont="1" applyFill="1" applyBorder="1" applyAlignment="1" applyProtection="1">
      <alignment horizontal="right" wrapText="1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justify" wrapText="1"/>
      <protection locked="0"/>
    </xf>
    <xf numFmtId="0" fontId="11" fillId="0" borderId="0" xfId="0" applyFont="1" applyBorder="1" applyAlignment="1" applyProtection="1">
      <alignment horizontal="right" wrapText="1"/>
    </xf>
    <xf numFmtId="164" fontId="11" fillId="0" borderId="0" xfId="0" applyNumberFormat="1" applyFont="1" applyBorder="1" applyAlignment="1" applyProtection="1">
      <alignment horizontal="right" wrapText="1"/>
    </xf>
    <xf numFmtId="0" fontId="13" fillId="0" borderId="16" xfId="0" applyFont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center" vertical="top"/>
      <protection locked="0"/>
    </xf>
    <xf numFmtId="0" fontId="14" fillId="0" borderId="0" xfId="0" applyFont="1" applyProtection="1">
      <protection locked="0"/>
    </xf>
    <xf numFmtId="0" fontId="41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4" fillId="2" borderId="2" xfId="0" applyFont="1" applyFill="1" applyBorder="1" applyAlignment="1" applyProtection="1"/>
    <xf numFmtId="0" fontId="14" fillId="2" borderId="18" xfId="0" applyFont="1" applyFill="1" applyBorder="1" applyAlignment="1" applyProtection="1"/>
    <xf numFmtId="0" fontId="42" fillId="0" borderId="0" xfId="0" applyFont="1" applyFill="1" applyBorder="1" applyAlignment="1" applyProtection="1"/>
    <xf numFmtId="0" fontId="21" fillId="0" borderId="0" xfId="0" applyFont="1" applyBorder="1" applyAlignment="1" applyProtection="1"/>
    <xf numFmtId="0" fontId="34" fillId="0" borderId="0" xfId="0" applyFont="1" applyBorder="1"/>
    <xf numFmtId="0" fontId="34" fillId="0" borderId="0" xfId="0" applyFont="1"/>
    <xf numFmtId="0" fontId="27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4" fillId="0" borderId="0" xfId="0" applyFont="1" applyBorder="1" applyAlignment="1" applyProtection="1"/>
    <xf numFmtId="164" fontId="11" fillId="0" borderId="0" xfId="1" applyNumberFormat="1" applyFont="1" applyBorder="1" applyAlignment="1" applyProtection="1">
      <alignment horizontal="right" wrapText="1"/>
    </xf>
    <xf numFmtId="0" fontId="0" fillId="0" borderId="0" xfId="0" applyFill="1" applyProtection="1">
      <protection locked="0"/>
    </xf>
    <xf numFmtId="0" fontId="0" fillId="0" borderId="0" xfId="0" applyFill="1"/>
    <xf numFmtId="0" fontId="11" fillId="0" borderId="0" xfId="0" applyFont="1" applyBorder="1" applyAlignment="1">
      <alignment vertical="top" readingOrder="1"/>
    </xf>
    <xf numFmtId="0" fontId="0" fillId="0" borderId="0" xfId="0" applyFill="1" applyBorder="1"/>
    <xf numFmtId="0" fontId="48" fillId="0" borderId="0" xfId="0" applyFont="1" applyBorder="1" applyAlignment="1">
      <alignment vertical="top" wrapText="1" readingOrder="1"/>
    </xf>
    <xf numFmtId="9" fontId="4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29" fillId="0" borderId="0" xfId="2" applyFill="1" applyBorder="1"/>
    <xf numFmtId="9" fontId="3" fillId="0" borderId="0" xfId="0" applyNumberFormat="1" applyFont="1" applyBorder="1" applyAlignment="1" applyProtection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Border="1" applyAlignment="1" applyProtection="1">
      <alignment horizontal="right" readingOrder="1"/>
      <protection locked="0"/>
    </xf>
    <xf numFmtId="0" fontId="2" fillId="0" borderId="0" xfId="1" applyAlignment="1" applyProtection="1">
      <alignment horizontal="right" readingOrder="1"/>
      <protection locked="0"/>
    </xf>
    <xf numFmtId="0" fontId="14" fillId="0" borderId="0" xfId="1" applyFont="1" applyFill="1" applyAlignment="1" applyProtection="1">
      <alignment horizontal="right" readingOrder="1"/>
      <protection locked="0"/>
    </xf>
    <xf numFmtId="0" fontId="4" fillId="0" borderId="0" xfId="1" applyFont="1" applyFill="1" applyAlignment="1" applyProtection="1">
      <alignment horizontal="right" readingOrder="1"/>
      <protection locked="0"/>
    </xf>
    <xf numFmtId="0" fontId="52" fillId="0" borderId="0" xfId="0" applyFont="1" applyAlignment="1" applyProtection="1">
      <alignment horizontal="right"/>
      <protection locked="0"/>
    </xf>
    <xf numFmtId="0" fontId="52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13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13" fillId="5" borderId="5" xfId="1" applyNumberFormat="1" applyFont="1" applyFill="1" applyBorder="1" applyAlignment="1" applyProtection="1">
      <alignment horizontal="right" vertical="center" wrapText="1"/>
      <protection locked="0"/>
    </xf>
    <xf numFmtId="164" fontId="0" fillId="5" borderId="4" xfId="0" applyNumberFormat="1" applyFill="1" applyBorder="1" applyProtection="1">
      <protection locked="0"/>
    </xf>
    <xf numFmtId="164" fontId="4" fillId="5" borderId="4" xfId="0" applyNumberFormat="1" applyFont="1" applyFill="1" applyBorder="1" applyProtection="1">
      <protection locked="0"/>
    </xf>
    <xf numFmtId="49" fontId="13" fillId="5" borderId="4" xfId="1" applyNumberFormat="1" applyFont="1" applyFill="1" applyBorder="1" applyAlignment="1" applyProtection="1">
      <alignment horizontal="center" vertical="top" wrapText="1"/>
      <protection locked="0"/>
    </xf>
    <xf numFmtId="49" fontId="13" fillId="5" borderId="18" xfId="1" applyNumberFormat="1" applyFont="1" applyFill="1" applyBorder="1" applyAlignment="1" applyProtection="1">
      <alignment horizontal="center" vertical="top" wrapText="1"/>
      <protection locked="0"/>
    </xf>
    <xf numFmtId="164" fontId="13" fillId="5" borderId="18" xfId="1" applyNumberFormat="1" applyFont="1" applyFill="1" applyBorder="1" applyAlignment="1" applyProtection="1">
      <alignment horizontal="center" vertical="top" wrapText="1"/>
      <protection locked="0"/>
    </xf>
    <xf numFmtId="49" fontId="4" fillId="5" borderId="4" xfId="1" applyNumberFormat="1" applyFont="1" applyFill="1" applyBorder="1" applyAlignment="1" applyProtection="1">
      <alignment horizontal="center" vertical="top" wrapText="1"/>
      <protection locked="0"/>
    </xf>
    <xf numFmtId="49" fontId="13" fillId="5" borderId="19" xfId="1" applyNumberFormat="1" applyFont="1" applyFill="1" applyBorder="1" applyAlignment="1" applyProtection="1">
      <alignment horizontal="center" vertical="top" wrapText="1"/>
      <protection locked="0"/>
    </xf>
    <xf numFmtId="10" fontId="4" fillId="5" borderId="4" xfId="1" applyNumberFormat="1" applyFont="1" applyFill="1" applyBorder="1" applyAlignment="1" applyProtection="1">
      <alignment horizontal="right" readingOrder="1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left" vertical="center" readingOrder="1"/>
    </xf>
    <xf numFmtId="0" fontId="13" fillId="5" borderId="0" xfId="0" applyFont="1" applyFill="1" applyBorder="1" applyAlignment="1" applyProtection="1">
      <alignment horizontal="left" vertical="center" readingOrder="1"/>
    </xf>
    <xf numFmtId="0" fontId="0" fillId="5" borderId="0" xfId="0" applyFill="1" applyBorder="1" applyAlignment="1">
      <alignment vertical="center"/>
    </xf>
    <xf numFmtId="0" fontId="13" fillId="5" borderId="3" xfId="0" applyNumberFormat="1" applyFont="1" applyFill="1" applyBorder="1" applyAlignment="1" applyProtection="1">
      <alignment horizontal="center" wrapText="1"/>
      <protection locked="0"/>
    </xf>
    <xf numFmtId="166" fontId="13" fillId="5" borderId="3" xfId="0" applyNumberFormat="1" applyFont="1" applyFill="1" applyBorder="1" applyAlignment="1" applyProtection="1">
      <alignment horizontal="center" wrapText="1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164" fontId="13" fillId="5" borderId="4" xfId="0" applyNumberFormat="1" applyFont="1" applyFill="1" applyBorder="1" applyAlignment="1" applyProtection="1">
      <alignment horizontal="right" wrapText="1"/>
      <protection locked="0"/>
    </xf>
    <xf numFmtId="0" fontId="4" fillId="5" borderId="4" xfId="0" applyFont="1" applyFill="1" applyBorder="1" applyProtection="1">
      <protection locked="0"/>
    </xf>
    <xf numFmtId="0" fontId="0" fillId="5" borderId="0" xfId="0" applyFill="1"/>
    <xf numFmtId="0" fontId="4" fillId="2" borderId="16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9" fontId="4" fillId="5" borderId="4" xfId="0" applyNumberFormat="1" applyFont="1" applyFill="1" applyBorder="1" applyAlignment="1" applyProtection="1">
      <protection locked="0"/>
    </xf>
    <xf numFmtId="166" fontId="14" fillId="2" borderId="2" xfId="0" applyNumberFormat="1" applyFont="1" applyFill="1" applyBorder="1" applyAlignment="1" applyProtection="1">
      <alignment vertical="center" wrapText="1"/>
    </xf>
    <xf numFmtId="166" fontId="14" fillId="2" borderId="18" xfId="0" applyNumberFormat="1" applyFont="1" applyFill="1" applyBorder="1" applyAlignment="1" applyProtection="1">
      <alignment vertical="center" wrapText="1"/>
    </xf>
    <xf numFmtId="166" fontId="14" fillId="2" borderId="19" xfId="0" applyNumberFormat="1" applyFont="1" applyFill="1" applyBorder="1" applyAlignment="1" applyProtection="1">
      <alignment vertical="center" wrapText="1"/>
    </xf>
    <xf numFmtId="9" fontId="0" fillId="0" borderId="0" xfId="0" applyNumberFormat="1"/>
    <xf numFmtId="9" fontId="0" fillId="0" borderId="0" xfId="0" applyNumberFormat="1" applyAlignment="1">
      <alignment horizontal="center"/>
    </xf>
    <xf numFmtId="49" fontId="13" fillId="5" borderId="4" xfId="1" applyNumberFormat="1" applyFont="1" applyFill="1" applyBorder="1" applyAlignment="1" applyProtection="1">
      <alignment horizontal="left" vertical="top" wrapText="1"/>
      <protection locked="0"/>
    </xf>
    <xf numFmtId="49" fontId="13" fillId="5" borderId="18" xfId="1" applyNumberFormat="1" applyFont="1" applyFill="1" applyBorder="1" applyAlignment="1" applyProtection="1">
      <alignment horizontal="left" vertical="top" wrapText="1"/>
      <protection locked="0"/>
    </xf>
    <xf numFmtId="0" fontId="13" fillId="5" borderId="4" xfId="0" applyNumberFormat="1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left" wrapText="1"/>
      <protection locked="0"/>
    </xf>
    <xf numFmtId="166" fontId="17" fillId="5" borderId="4" xfId="1" applyNumberFormat="1" applyFont="1" applyFill="1" applyBorder="1" applyAlignment="1" applyProtection="1">
      <alignment horizontal="center" wrapText="1"/>
      <protection locked="0"/>
    </xf>
    <xf numFmtId="166" fontId="4" fillId="5" borderId="4" xfId="0" applyNumberFormat="1" applyFont="1" applyFill="1" applyBorder="1" applyAlignment="1" applyProtection="1">
      <alignment horizontal="center" wrapText="1"/>
      <protection locked="0"/>
    </xf>
    <xf numFmtId="0" fontId="13" fillId="5" borderId="4" xfId="0" applyFont="1" applyFill="1" applyBorder="1" applyAlignment="1" applyProtection="1">
      <alignment horizontal="left" wrapText="1"/>
      <protection locked="0"/>
    </xf>
    <xf numFmtId="164" fontId="13" fillId="5" borderId="4" xfId="1" applyNumberFormat="1" applyFont="1" applyFill="1" applyBorder="1" applyAlignment="1" applyProtection="1">
      <alignment horizontal="center" wrapText="1"/>
      <protection locked="0"/>
    </xf>
    <xf numFmtId="164" fontId="4" fillId="5" borderId="4" xfId="1" applyNumberFormat="1" applyFont="1" applyFill="1" applyBorder="1" applyAlignment="1" applyProtection="1">
      <alignment horizontal="center" wrapText="1"/>
      <protection locked="0"/>
    </xf>
    <xf numFmtId="0" fontId="13" fillId="5" borderId="3" xfId="0" applyFont="1" applyFill="1" applyBorder="1" applyAlignment="1" applyProtection="1">
      <alignment horizontal="left" wrapText="1"/>
      <protection locked="0"/>
    </xf>
    <xf numFmtId="0" fontId="11" fillId="5" borderId="4" xfId="0" applyFont="1" applyFill="1" applyBorder="1" applyAlignment="1" applyProtection="1">
      <alignment horizontal="left" wrapText="1"/>
      <protection locked="0"/>
    </xf>
    <xf numFmtId="164" fontId="43" fillId="5" borderId="4" xfId="1" applyNumberFormat="1" applyFont="1" applyFill="1" applyBorder="1" applyAlignment="1" applyProtection="1">
      <alignment horizontal="center" wrapText="1"/>
      <protection locked="0"/>
    </xf>
    <xf numFmtId="164" fontId="13" fillId="5" borderId="4" xfId="0" applyNumberFormat="1" applyFont="1" applyFill="1" applyBorder="1" applyAlignment="1" applyProtection="1">
      <alignment horizontal="center" wrapText="1"/>
      <protection locked="0"/>
    </xf>
    <xf numFmtId="5" fontId="11" fillId="5" borderId="4" xfId="0" applyNumberFormat="1" applyFont="1" applyFill="1" applyBorder="1" applyAlignment="1" applyProtection="1">
      <alignment horizontal="center" wrapText="1"/>
      <protection locked="0"/>
    </xf>
    <xf numFmtId="5" fontId="13" fillId="5" borderId="4" xfId="1" applyNumberFormat="1" applyFont="1" applyFill="1" applyBorder="1" applyAlignment="1" applyProtection="1">
      <alignment horizontal="right" wrapText="1"/>
      <protection locked="0"/>
    </xf>
    <xf numFmtId="0" fontId="22" fillId="0" borderId="0" xfId="1" applyFont="1" applyFill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52" fillId="0" borderId="0" xfId="0" applyFont="1" applyAlignment="1"/>
    <xf numFmtId="0" fontId="4" fillId="2" borderId="16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1" applyFont="1" applyProtection="1"/>
    <xf numFmtId="0" fontId="5" fillId="0" borderId="0" xfId="1" applyFont="1" applyAlignment="1" applyProtection="1"/>
    <xf numFmtId="0" fontId="33" fillId="5" borderId="0" xfId="0" applyFont="1" applyFill="1" applyBorder="1" applyAlignment="1" applyProtection="1">
      <alignment horizontal="right" vertical="center" readingOrder="1"/>
    </xf>
    <xf numFmtId="0" fontId="7" fillId="0" borderId="0" xfId="0" applyFont="1" applyFill="1" applyBorder="1" applyAlignment="1" applyProtection="1">
      <alignment horizontal="left" wrapText="1"/>
    </xf>
    <xf numFmtId="0" fontId="2" fillId="0" borderId="0" xfId="1" applyBorder="1" applyAlignment="1" applyProtection="1"/>
    <xf numFmtId="0" fontId="2" fillId="0" borderId="0" xfId="1" applyFont="1" applyBorder="1" applyAlignment="1" applyProtection="1">
      <alignment readingOrder="1"/>
    </xf>
    <xf numFmtId="0" fontId="2" fillId="0" borderId="0" xfId="1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3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2" fillId="0" borderId="0" xfId="0" applyFont="1" applyAlignment="1" applyProtection="1">
      <alignment horizontal="right"/>
    </xf>
    <xf numFmtId="0" fontId="52" fillId="0" borderId="0" xfId="0" applyFont="1" applyProtection="1"/>
    <xf numFmtId="0" fontId="17" fillId="5" borderId="4" xfId="0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/>
    </xf>
    <xf numFmtId="0" fontId="4" fillId="0" borderId="0" xfId="1" applyFont="1" applyProtection="1"/>
    <xf numFmtId="0" fontId="17" fillId="0" borderId="0" xfId="0" applyFont="1"/>
    <xf numFmtId="0" fontId="12" fillId="0" borderId="0" xfId="0" applyFont="1" applyAlignment="1"/>
    <xf numFmtId="0" fontId="17" fillId="0" borderId="0" xfId="0" applyFont="1" applyAlignment="1" applyProtection="1">
      <alignment horizontal="right"/>
    </xf>
    <xf numFmtId="0" fontId="17" fillId="0" borderId="0" xfId="0" applyFont="1" applyProtection="1"/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7" fillId="0" borderId="0" xfId="0" applyFont="1" applyAlignment="1"/>
    <xf numFmtId="0" fontId="12" fillId="0" borderId="0" xfId="0" applyFont="1"/>
    <xf numFmtId="0" fontId="12" fillId="0" borderId="0" xfId="0" applyFont="1" applyAlignment="1" applyProtection="1"/>
    <xf numFmtId="0" fontId="17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Fill="1" applyProtection="1"/>
    <xf numFmtId="0" fontId="2" fillId="2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vertical="top"/>
    </xf>
    <xf numFmtId="0" fontId="0" fillId="0" borderId="1" xfId="0" applyBorder="1" applyProtection="1"/>
    <xf numFmtId="0" fontId="10" fillId="0" borderId="1" xfId="0" applyFont="1" applyBorder="1" applyAlignment="1" applyProtection="1">
      <alignment vertical="top" wrapText="1"/>
    </xf>
    <xf numFmtId="0" fontId="39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/>
    <xf numFmtId="0" fontId="4" fillId="0" borderId="0" xfId="0" applyFont="1" applyFill="1" applyBorder="1" applyProtection="1"/>
    <xf numFmtId="0" fontId="13" fillId="0" borderId="0" xfId="0" applyFont="1" applyBorder="1" applyAlignment="1" applyProtection="1">
      <alignment horizontal="left" vertical="top" wrapText="1" readingOrder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 readingOrder="1"/>
    </xf>
    <xf numFmtId="0" fontId="13" fillId="0" borderId="0" xfId="0" applyFont="1" applyBorder="1" applyAlignment="1" applyProtection="1">
      <alignment horizontal="right" vertical="top" wrapText="1" readingOrder="1"/>
    </xf>
    <xf numFmtId="0" fontId="27" fillId="0" borderId="0" xfId="0" applyFont="1" applyBorder="1" applyAlignment="1" applyProtection="1">
      <alignment vertical="top" wrapText="1"/>
    </xf>
    <xf numFmtId="0" fontId="0" fillId="0" borderId="0" xfId="0" applyFill="1" applyBorder="1" applyProtection="1"/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 readingOrder="1"/>
    </xf>
    <xf numFmtId="0" fontId="17" fillId="0" borderId="0" xfId="0" applyFont="1" applyBorder="1" applyAlignment="1" applyProtection="1">
      <alignment horizontal="left" vertical="top" readingOrder="1"/>
    </xf>
    <xf numFmtId="0" fontId="0" fillId="0" borderId="0" xfId="0" applyAlignment="1" applyProtection="1">
      <alignment wrapText="1"/>
    </xf>
    <xf numFmtId="0" fontId="13" fillId="0" borderId="0" xfId="0" applyFont="1" applyBorder="1" applyAlignment="1" applyProtection="1">
      <alignment horizontal="left" vertical="top" readingOrder="1"/>
    </xf>
    <xf numFmtId="0" fontId="15" fillId="0" borderId="1" xfId="0" applyFont="1" applyBorder="1" applyAlignment="1" applyProtection="1"/>
    <xf numFmtId="0" fontId="51" fillId="0" borderId="1" xfId="0" applyFont="1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64" fontId="27" fillId="0" borderId="0" xfId="1" applyNumberFormat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164" fontId="13" fillId="2" borderId="4" xfId="1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wrapText="1"/>
    </xf>
    <xf numFmtId="164" fontId="13" fillId="0" borderId="0" xfId="1" applyNumberFormat="1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vertical="top" wrapText="1"/>
    </xf>
    <xf numFmtId="0" fontId="53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left" vertical="top" wrapText="1" readingOrder="1"/>
    </xf>
    <xf numFmtId="0" fontId="46" fillId="0" borderId="0" xfId="0" applyFont="1" applyFill="1" applyBorder="1" applyProtection="1"/>
    <xf numFmtId="0" fontId="2" fillId="0" borderId="0" xfId="1" applyFill="1" applyBorder="1" applyProtection="1"/>
    <xf numFmtId="0" fontId="0" fillId="0" borderId="0" xfId="0" applyAlignment="1" applyProtection="1">
      <alignment horizontal="left" vertical="top"/>
    </xf>
    <xf numFmtId="0" fontId="14" fillId="0" borderId="0" xfId="0" applyFont="1" applyProtection="1"/>
    <xf numFmtId="0" fontId="27" fillId="0" borderId="0" xfId="0" applyFont="1" applyBorder="1" applyAlignment="1" applyProtection="1">
      <alignment horizontal="left" vertical="top"/>
    </xf>
    <xf numFmtId="0" fontId="27" fillId="0" borderId="16" xfId="0" applyFont="1" applyBorder="1" applyAlignment="1" applyProtection="1"/>
    <xf numFmtId="0" fontId="0" fillId="0" borderId="16" xfId="0" applyBorder="1" applyAlignment="1" applyProtection="1"/>
    <xf numFmtId="0" fontId="22" fillId="0" borderId="0" xfId="1" applyFont="1" applyFill="1" applyBorder="1" applyAlignment="1" applyProtection="1">
      <alignment wrapText="1"/>
    </xf>
    <xf numFmtId="0" fontId="6" fillId="0" borderId="0" xfId="0" applyFont="1" applyFill="1" applyBorder="1" applyProtection="1"/>
    <xf numFmtId="0" fontId="14" fillId="2" borderId="2" xfId="0" applyFont="1" applyFill="1" applyBorder="1" applyAlignment="1" applyProtection="1">
      <alignment vertical="center" wrapText="1"/>
    </xf>
    <xf numFmtId="0" fontId="14" fillId="2" borderId="18" xfId="0" applyFont="1" applyFill="1" applyBorder="1" applyAlignment="1" applyProtection="1">
      <alignment vertical="center" wrapText="1"/>
    </xf>
    <xf numFmtId="0" fontId="14" fillId="2" borderId="19" xfId="0" applyFont="1" applyFill="1" applyBorder="1" applyAlignment="1" applyProtection="1">
      <alignment vertical="center" wrapText="1"/>
    </xf>
    <xf numFmtId="0" fontId="39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left" wrapText="1"/>
    </xf>
    <xf numFmtId="164" fontId="27" fillId="0" borderId="0" xfId="0" applyNumberFormat="1" applyFont="1" applyBorder="1" applyAlignment="1" applyProtection="1">
      <alignment horizontal="right" wrapText="1"/>
    </xf>
    <xf numFmtId="0" fontId="15" fillId="0" borderId="1" xfId="0" applyFont="1" applyBorder="1" applyAlignment="1" applyProtection="1">
      <alignment horizontal="left" wrapText="1"/>
    </xf>
    <xf numFmtId="0" fontId="17" fillId="5" borderId="4" xfId="0" quotePrefix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/>
      <protection locked="0"/>
    </xf>
    <xf numFmtId="0" fontId="4" fillId="5" borderId="16" xfId="0" applyFont="1" applyFill="1" applyBorder="1" applyAlignment="1" applyProtection="1">
      <alignment horizontal="center" wrapText="1"/>
      <protection locked="0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52" fillId="0" borderId="0" xfId="0" applyFont="1"/>
    <xf numFmtId="0" fontId="13" fillId="5" borderId="11" xfId="1" applyFont="1" applyFill="1" applyBorder="1" applyAlignment="1" applyProtection="1">
      <alignment horizontal="left" vertical="top" wrapText="1" readingOrder="1"/>
      <protection locked="0"/>
    </xf>
    <xf numFmtId="0" fontId="13" fillId="5" borderId="12" xfId="1" applyFont="1" applyFill="1" applyBorder="1" applyAlignment="1" applyProtection="1">
      <alignment horizontal="left" vertical="top" wrapText="1" readingOrder="1"/>
      <protection locked="0"/>
    </xf>
    <xf numFmtId="0" fontId="13" fillId="5" borderId="13" xfId="1" applyFont="1" applyFill="1" applyBorder="1" applyAlignment="1" applyProtection="1">
      <alignment horizontal="left" vertical="top" wrapText="1" readingOrder="1"/>
      <protection locked="0"/>
    </xf>
    <xf numFmtId="0" fontId="13" fillId="5" borderId="10" xfId="1" applyFont="1" applyFill="1" applyBorder="1" applyAlignment="1" applyProtection="1">
      <alignment horizontal="left" vertical="top" wrapText="1" readingOrder="1"/>
      <protection locked="0"/>
    </xf>
    <xf numFmtId="0" fontId="13" fillId="5" borderId="0" xfId="1" applyFont="1" applyFill="1" applyBorder="1" applyAlignment="1" applyProtection="1">
      <alignment horizontal="left" vertical="top" wrapText="1" readingOrder="1"/>
      <protection locked="0"/>
    </xf>
    <xf numFmtId="0" fontId="13" fillId="5" borderId="14" xfId="1" applyFont="1" applyFill="1" applyBorder="1" applyAlignment="1" applyProtection="1">
      <alignment horizontal="left" vertical="top" wrapText="1" readingOrder="1"/>
      <protection locked="0"/>
    </xf>
    <xf numFmtId="0" fontId="13" fillId="5" borderId="15" xfId="1" applyFont="1" applyFill="1" applyBorder="1" applyAlignment="1" applyProtection="1">
      <alignment horizontal="left" vertical="top" wrapText="1" readingOrder="1"/>
      <protection locked="0"/>
    </xf>
    <xf numFmtId="0" fontId="13" fillId="5" borderId="16" xfId="1" applyFont="1" applyFill="1" applyBorder="1" applyAlignment="1" applyProtection="1">
      <alignment horizontal="left" vertical="top" wrapText="1" readingOrder="1"/>
      <protection locked="0"/>
    </xf>
    <xf numFmtId="0" fontId="13" fillId="5" borderId="17" xfId="1" applyFont="1" applyFill="1" applyBorder="1" applyAlignment="1" applyProtection="1">
      <alignment horizontal="left" vertical="top" wrapText="1" readingOrder="1"/>
      <protection locked="0"/>
    </xf>
    <xf numFmtId="0" fontId="20" fillId="0" borderId="0" xfId="1" applyFont="1" applyFill="1" applyBorder="1" applyAlignment="1" applyProtection="1">
      <alignment horizontal="left"/>
    </xf>
    <xf numFmtId="0" fontId="21" fillId="0" borderId="0" xfId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" xfId="1" applyFont="1" applyFill="1" applyBorder="1" applyAlignment="1" applyProtection="1">
      <alignment horizontal="left" wrapText="1"/>
    </xf>
    <xf numFmtId="0" fontId="11" fillId="2" borderId="18" xfId="1" applyFont="1" applyFill="1" applyBorder="1" applyAlignment="1" applyProtection="1">
      <alignment horizontal="left" wrapText="1"/>
    </xf>
    <xf numFmtId="0" fontId="11" fillId="2" borderId="19" xfId="1" applyFont="1" applyFill="1" applyBorder="1" applyAlignment="1" applyProtection="1">
      <alignment horizontal="left" wrapText="1"/>
    </xf>
    <xf numFmtId="0" fontId="2" fillId="0" borderId="1" xfId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18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justify"/>
    </xf>
    <xf numFmtId="0" fontId="0" fillId="0" borderId="0" xfId="0" applyBorder="1" applyAlignment="1" applyProtection="1"/>
    <xf numFmtId="0" fontId="11" fillId="2" borderId="2" xfId="0" applyFont="1" applyFill="1" applyBorder="1" applyAlignment="1" applyProtection="1">
      <alignment horizontal="left" wrapText="1"/>
    </xf>
    <xf numFmtId="0" fontId="11" fillId="2" borderId="18" xfId="0" applyFont="1" applyFill="1" applyBorder="1" applyAlignment="1" applyProtection="1">
      <alignment horizontal="left" wrapText="1"/>
    </xf>
    <xf numFmtId="0" fontId="11" fillId="2" borderId="19" xfId="0" applyFont="1" applyFill="1" applyBorder="1" applyAlignment="1" applyProtection="1">
      <alignment horizontal="left" wrapText="1"/>
    </xf>
    <xf numFmtId="0" fontId="14" fillId="2" borderId="2" xfId="0" applyFont="1" applyFill="1" applyBorder="1" applyAlignment="1" applyProtection="1">
      <alignment horizontal="left"/>
    </xf>
    <xf numFmtId="0" fontId="14" fillId="2" borderId="18" xfId="0" applyFont="1" applyFill="1" applyBorder="1" applyAlignment="1" applyProtection="1">
      <alignment horizontal="left"/>
    </xf>
    <xf numFmtId="0" fontId="0" fillId="2" borderId="18" xfId="0" applyFill="1" applyBorder="1" applyAlignment="1"/>
    <xf numFmtId="0" fontId="0" fillId="2" borderId="19" xfId="0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horizontal="left"/>
    </xf>
    <xf numFmtId="0" fontId="44" fillId="0" borderId="0" xfId="0" applyFont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top" wrapText="1" readingOrder="1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 wrapText="1"/>
      <protection locked="0"/>
    </xf>
    <xf numFmtId="0" fontId="4" fillId="5" borderId="16" xfId="0" applyFont="1" applyFill="1" applyBorder="1" applyAlignment="1" applyProtection="1">
      <alignment horizontal="left" vertical="top" wrapText="1"/>
      <protection locked="0"/>
    </xf>
    <xf numFmtId="0" fontId="4" fillId="5" borderId="17" xfId="0" applyFont="1" applyFill="1" applyBorder="1" applyAlignment="1" applyProtection="1">
      <alignment horizontal="left" vertical="top" wrapText="1"/>
      <protection locked="0"/>
    </xf>
    <xf numFmtId="0" fontId="13" fillId="5" borderId="11" xfId="0" applyFont="1" applyFill="1" applyBorder="1" applyAlignment="1" applyProtection="1">
      <alignment horizontal="left" vertical="top" wrapText="1" readingOrder="1"/>
      <protection locked="0"/>
    </xf>
    <xf numFmtId="0" fontId="13" fillId="5" borderId="12" xfId="0" applyFont="1" applyFill="1" applyBorder="1" applyAlignment="1" applyProtection="1">
      <alignment horizontal="left" vertical="top" wrapText="1" readingOrder="1"/>
      <protection locked="0"/>
    </xf>
    <xf numFmtId="0" fontId="13" fillId="5" borderId="13" xfId="0" applyFont="1" applyFill="1" applyBorder="1" applyAlignment="1" applyProtection="1">
      <alignment horizontal="left" vertical="top" wrapText="1" readingOrder="1"/>
      <protection locked="0"/>
    </xf>
    <xf numFmtId="0" fontId="13" fillId="5" borderId="10" xfId="0" applyFont="1" applyFill="1" applyBorder="1" applyAlignment="1" applyProtection="1">
      <alignment horizontal="left" vertical="top" wrapText="1" readingOrder="1"/>
      <protection locked="0"/>
    </xf>
    <xf numFmtId="0" fontId="13" fillId="5" borderId="0" xfId="0" applyFont="1" applyFill="1" applyBorder="1" applyAlignment="1" applyProtection="1">
      <alignment horizontal="left" vertical="top" wrapText="1" readingOrder="1"/>
      <protection locked="0"/>
    </xf>
    <xf numFmtId="0" fontId="13" fillId="5" borderId="14" xfId="0" applyFont="1" applyFill="1" applyBorder="1" applyAlignment="1" applyProtection="1">
      <alignment horizontal="left" vertical="top" wrapText="1" readingOrder="1"/>
      <protection locked="0"/>
    </xf>
    <xf numFmtId="0" fontId="13" fillId="5" borderId="15" xfId="0" applyFont="1" applyFill="1" applyBorder="1" applyAlignment="1" applyProtection="1">
      <alignment horizontal="left" vertical="top" wrapText="1" readingOrder="1"/>
      <protection locked="0"/>
    </xf>
    <xf numFmtId="0" fontId="13" fillId="5" borderId="16" xfId="0" applyFont="1" applyFill="1" applyBorder="1" applyAlignment="1" applyProtection="1">
      <alignment horizontal="left" vertical="top" wrapText="1" readingOrder="1"/>
      <protection locked="0"/>
    </xf>
    <xf numFmtId="0" fontId="13" fillId="5" borderId="17" xfId="0" applyFont="1" applyFill="1" applyBorder="1" applyAlignment="1" applyProtection="1">
      <alignment horizontal="left" vertical="top" wrapText="1" readingOrder="1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30" fillId="0" borderId="0" xfId="3" applyBorder="1" applyAlignment="1" applyProtection="1">
      <alignment horizontal="left" vertical="top" readingOrder="1"/>
    </xf>
    <xf numFmtId="0" fontId="17" fillId="5" borderId="10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</xf>
  </cellXfs>
  <cellStyles count="4">
    <cellStyle name="Check Cell" xfId="2" builtinId="23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3486150</xdr:colOff>
          <xdr:row>6</xdr:row>
          <xdr:rowOff>142875</xdr:rowOff>
        </xdr:from>
        <xdr:to>
          <xdr:col>2</xdr:col>
          <xdr:colOff>3990975</xdr:colOff>
          <xdr:row>8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3495675</xdr:colOff>
          <xdr:row>8</xdr:row>
          <xdr:rowOff>95250</xdr:rowOff>
        </xdr:from>
        <xdr:to>
          <xdr:col>2</xdr:col>
          <xdr:colOff>3952875</xdr:colOff>
          <xdr:row>9</xdr:row>
          <xdr:rowOff>161925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10</xdr:row>
          <xdr:rowOff>47625</xdr:rowOff>
        </xdr:from>
        <xdr:to>
          <xdr:col>0</xdr:col>
          <xdr:colOff>647700</xdr:colOff>
          <xdr:row>11</xdr:row>
          <xdr:rowOff>76200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</xdr:row>
          <xdr:rowOff>9525</xdr:rowOff>
        </xdr:from>
        <xdr:to>
          <xdr:col>0</xdr:col>
          <xdr:colOff>609600</xdr:colOff>
          <xdr:row>35</xdr:row>
          <xdr:rowOff>57150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55</xdr:row>
          <xdr:rowOff>28575</xdr:rowOff>
        </xdr:from>
        <xdr:to>
          <xdr:col>0</xdr:col>
          <xdr:colOff>714375</xdr:colOff>
          <xdr:row>56</xdr:row>
          <xdr:rowOff>66675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hs.state.tx.us/contracts/cfpm.s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hs.state.tx.us/contracts/cfpm.s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shs.state.tx.us/contracts/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zoomScale="70" zoomScaleNormal="70" workbookViewId="0">
      <selection activeCell="A223" sqref="A223"/>
    </sheetView>
  </sheetViews>
  <sheetFormatPr defaultRowHeight="12.75" x14ac:dyDescent="0.2"/>
  <cols>
    <col min="1" max="1" width="2.7109375" style="68" customWidth="1"/>
    <col min="2" max="2" width="48.42578125" style="68" customWidth="1"/>
    <col min="3" max="3" width="79.140625" style="68" customWidth="1"/>
    <col min="4" max="6" width="11" style="68" customWidth="1"/>
    <col min="7" max="7" width="12.5703125" style="68" customWidth="1"/>
    <col min="8" max="8" width="15.140625" style="68" customWidth="1"/>
    <col min="9" max="9" width="9" style="68" customWidth="1"/>
    <col min="10" max="10" width="15.28515625" style="68" customWidth="1"/>
    <col min="11" max="11" width="32.42578125" style="68" customWidth="1"/>
    <col min="12" max="256" width="9.140625" style="68"/>
    <col min="257" max="257" width="2.7109375" style="68" customWidth="1"/>
    <col min="258" max="258" width="48.42578125" style="68" customWidth="1"/>
    <col min="259" max="259" width="48.7109375" style="68" customWidth="1"/>
    <col min="260" max="262" width="11" style="68" customWidth="1"/>
    <col min="263" max="263" width="12.5703125" style="68" customWidth="1"/>
    <col min="264" max="264" width="13.42578125" style="68" customWidth="1"/>
    <col min="265" max="265" width="9" style="68" customWidth="1"/>
    <col min="266" max="266" width="15.28515625" style="68" customWidth="1"/>
    <col min="267" max="267" width="18.85546875" style="68" customWidth="1"/>
    <col min="268" max="512" width="9.140625" style="68"/>
    <col min="513" max="513" width="2.7109375" style="68" customWidth="1"/>
    <col min="514" max="514" width="48.42578125" style="68" customWidth="1"/>
    <col min="515" max="515" width="48.7109375" style="68" customWidth="1"/>
    <col min="516" max="518" width="11" style="68" customWidth="1"/>
    <col min="519" max="519" width="12.5703125" style="68" customWidth="1"/>
    <col min="520" max="520" width="13.42578125" style="68" customWidth="1"/>
    <col min="521" max="521" width="9" style="68" customWidth="1"/>
    <col min="522" max="522" width="15.28515625" style="68" customWidth="1"/>
    <col min="523" max="523" width="18.85546875" style="68" customWidth="1"/>
    <col min="524" max="768" width="9.140625" style="68"/>
    <col min="769" max="769" width="2.7109375" style="68" customWidth="1"/>
    <col min="770" max="770" width="48.42578125" style="68" customWidth="1"/>
    <col min="771" max="771" width="48.7109375" style="68" customWidth="1"/>
    <col min="772" max="774" width="11" style="68" customWidth="1"/>
    <col min="775" max="775" width="12.5703125" style="68" customWidth="1"/>
    <col min="776" max="776" width="13.42578125" style="68" customWidth="1"/>
    <col min="777" max="777" width="9" style="68" customWidth="1"/>
    <col min="778" max="778" width="15.28515625" style="68" customWidth="1"/>
    <col min="779" max="779" width="18.85546875" style="68" customWidth="1"/>
    <col min="780" max="1024" width="9.140625" style="68"/>
    <col min="1025" max="1025" width="2.7109375" style="68" customWidth="1"/>
    <col min="1026" max="1026" width="48.42578125" style="68" customWidth="1"/>
    <col min="1027" max="1027" width="48.7109375" style="68" customWidth="1"/>
    <col min="1028" max="1030" width="11" style="68" customWidth="1"/>
    <col min="1031" max="1031" width="12.5703125" style="68" customWidth="1"/>
    <col min="1032" max="1032" width="13.42578125" style="68" customWidth="1"/>
    <col min="1033" max="1033" width="9" style="68" customWidth="1"/>
    <col min="1034" max="1034" width="15.28515625" style="68" customWidth="1"/>
    <col min="1035" max="1035" width="18.85546875" style="68" customWidth="1"/>
    <col min="1036" max="1280" width="9.140625" style="68"/>
    <col min="1281" max="1281" width="2.7109375" style="68" customWidth="1"/>
    <col min="1282" max="1282" width="48.42578125" style="68" customWidth="1"/>
    <col min="1283" max="1283" width="48.7109375" style="68" customWidth="1"/>
    <col min="1284" max="1286" width="11" style="68" customWidth="1"/>
    <col min="1287" max="1287" width="12.5703125" style="68" customWidth="1"/>
    <col min="1288" max="1288" width="13.42578125" style="68" customWidth="1"/>
    <col min="1289" max="1289" width="9" style="68" customWidth="1"/>
    <col min="1290" max="1290" width="15.28515625" style="68" customWidth="1"/>
    <col min="1291" max="1291" width="18.85546875" style="68" customWidth="1"/>
    <col min="1292" max="1536" width="9.140625" style="68"/>
    <col min="1537" max="1537" width="2.7109375" style="68" customWidth="1"/>
    <col min="1538" max="1538" width="48.42578125" style="68" customWidth="1"/>
    <col min="1539" max="1539" width="48.7109375" style="68" customWidth="1"/>
    <col min="1540" max="1542" width="11" style="68" customWidth="1"/>
    <col min="1543" max="1543" width="12.5703125" style="68" customWidth="1"/>
    <col min="1544" max="1544" width="13.42578125" style="68" customWidth="1"/>
    <col min="1545" max="1545" width="9" style="68" customWidth="1"/>
    <col min="1546" max="1546" width="15.28515625" style="68" customWidth="1"/>
    <col min="1547" max="1547" width="18.85546875" style="68" customWidth="1"/>
    <col min="1548" max="1792" width="9.140625" style="68"/>
    <col min="1793" max="1793" width="2.7109375" style="68" customWidth="1"/>
    <col min="1794" max="1794" width="48.42578125" style="68" customWidth="1"/>
    <col min="1795" max="1795" width="48.7109375" style="68" customWidth="1"/>
    <col min="1796" max="1798" width="11" style="68" customWidth="1"/>
    <col min="1799" max="1799" width="12.5703125" style="68" customWidth="1"/>
    <col min="1800" max="1800" width="13.42578125" style="68" customWidth="1"/>
    <col min="1801" max="1801" width="9" style="68" customWidth="1"/>
    <col min="1802" max="1802" width="15.28515625" style="68" customWidth="1"/>
    <col min="1803" max="1803" width="18.85546875" style="68" customWidth="1"/>
    <col min="1804" max="2048" width="9.140625" style="68"/>
    <col min="2049" max="2049" width="2.7109375" style="68" customWidth="1"/>
    <col min="2050" max="2050" width="48.42578125" style="68" customWidth="1"/>
    <col min="2051" max="2051" width="48.7109375" style="68" customWidth="1"/>
    <col min="2052" max="2054" width="11" style="68" customWidth="1"/>
    <col min="2055" max="2055" width="12.5703125" style="68" customWidth="1"/>
    <col min="2056" max="2056" width="13.42578125" style="68" customWidth="1"/>
    <col min="2057" max="2057" width="9" style="68" customWidth="1"/>
    <col min="2058" max="2058" width="15.28515625" style="68" customWidth="1"/>
    <col min="2059" max="2059" width="18.85546875" style="68" customWidth="1"/>
    <col min="2060" max="2304" width="9.140625" style="68"/>
    <col min="2305" max="2305" width="2.7109375" style="68" customWidth="1"/>
    <col min="2306" max="2306" width="48.42578125" style="68" customWidth="1"/>
    <col min="2307" max="2307" width="48.7109375" style="68" customWidth="1"/>
    <col min="2308" max="2310" width="11" style="68" customWidth="1"/>
    <col min="2311" max="2311" width="12.5703125" style="68" customWidth="1"/>
    <col min="2312" max="2312" width="13.42578125" style="68" customWidth="1"/>
    <col min="2313" max="2313" width="9" style="68" customWidth="1"/>
    <col min="2314" max="2314" width="15.28515625" style="68" customWidth="1"/>
    <col min="2315" max="2315" width="18.85546875" style="68" customWidth="1"/>
    <col min="2316" max="2560" width="9.140625" style="68"/>
    <col min="2561" max="2561" width="2.7109375" style="68" customWidth="1"/>
    <col min="2562" max="2562" width="48.42578125" style="68" customWidth="1"/>
    <col min="2563" max="2563" width="48.7109375" style="68" customWidth="1"/>
    <col min="2564" max="2566" width="11" style="68" customWidth="1"/>
    <col min="2567" max="2567" width="12.5703125" style="68" customWidth="1"/>
    <col min="2568" max="2568" width="13.42578125" style="68" customWidth="1"/>
    <col min="2569" max="2569" width="9" style="68" customWidth="1"/>
    <col min="2570" max="2570" width="15.28515625" style="68" customWidth="1"/>
    <col min="2571" max="2571" width="18.85546875" style="68" customWidth="1"/>
    <col min="2572" max="2816" width="9.140625" style="68"/>
    <col min="2817" max="2817" width="2.7109375" style="68" customWidth="1"/>
    <col min="2818" max="2818" width="48.42578125" style="68" customWidth="1"/>
    <col min="2819" max="2819" width="48.7109375" style="68" customWidth="1"/>
    <col min="2820" max="2822" width="11" style="68" customWidth="1"/>
    <col min="2823" max="2823" width="12.5703125" style="68" customWidth="1"/>
    <col min="2824" max="2824" width="13.42578125" style="68" customWidth="1"/>
    <col min="2825" max="2825" width="9" style="68" customWidth="1"/>
    <col min="2826" max="2826" width="15.28515625" style="68" customWidth="1"/>
    <col min="2827" max="2827" width="18.85546875" style="68" customWidth="1"/>
    <col min="2828" max="3072" width="9.140625" style="68"/>
    <col min="3073" max="3073" width="2.7109375" style="68" customWidth="1"/>
    <col min="3074" max="3074" width="48.42578125" style="68" customWidth="1"/>
    <col min="3075" max="3075" width="48.7109375" style="68" customWidth="1"/>
    <col min="3076" max="3078" width="11" style="68" customWidth="1"/>
    <col min="3079" max="3079" width="12.5703125" style="68" customWidth="1"/>
    <col min="3080" max="3080" width="13.42578125" style="68" customWidth="1"/>
    <col min="3081" max="3081" width="9" style="68" customWidth="1"/>
    <col min="3082" max="3082" width="15.28515625" style="68" customWidth="1"/>
    <col min="3083" max="3083" width="18.85546875" style="68" customWidth="1"/>
    <col min="3084" max="3328" width="9.140625" style="68"/>
    <col min="3329" max="3329" width="2.7109375" style="68" customWidth="1"/>
    <col min="3330" max="3330" width="48.42578125" style="68" customWidth="1"/>
    <col min="3331" max="3331" width="48.7109375" style="68" customWidth="1"/>
    <col min="3332" max="3334" width="11" style="68" customWidth="1"/>
    <col min="3335" max="3335" width="12.5703125" style="68" customWidth="1"/>
    <col min="3336" max="3336" width="13.42578125" style="68" customWidth="1"/>
    <col min="3337" max="3337" width="9" style="68" customWidth="1"/>
    <col min="3338" max="3338" width="15.28515625" style="68" customWidth="1"/>
    <col min="3339" max="3339" width="18.85546875" style="68" customWidth="1"/>
    <col min="3340" max="3584" width="9.140625" style="68"/>
    <col min="3585" max="3585" width="2.7109375" style="68" customWidth="1"/>
    <col min="3586" max="3586" width="48.42578125" style="68" customWidth="1"/>
    <col min="3587" max="3587" width="48.7109375" style="68" customWidth="1"/>
    <col min="3588" max="3590" width="11" style="68" customWidth="1"/>
    <col min="3591" max="3591" width="12.5703125" style="68" customWidth="1"/>
    <col min="3592" max="3592" width="13.42578125" style="68" customWidth="1"/>
    <col min="3593" max="3593" width="9" style="68" customWidth="1"/>
    <col min="3594" max="3594" width="15.28515625" style="68" customWidth="1"/>
    <col min="3595" max="3595" width="18.85546875" style="68" customWidth="1"/>
    <col min="3596" max="3840" width="9.140625" style="68"/>
    <col min="3841" max="3841" width="2.7109375" style="68" customWidth="1"/>
    <col min="3842" max="3842" width="48.42578125" style="68" customWidth="1"/>
    <col min="3843" max="3843" width="48.7109375" style="68" customWidth="1"/>
    <col min="3844" max="3846" width="11" style="68" customWidth="1"/>
    <col min="3847" max="3847" width="12.5703125" style="68" customWidth="1"/>
    <col min="3848" max="3848" width="13.42578125" style="68" customWidth="1"/>
    <col min="3849" max="3849" width="9" style="68" customWidth="1"/>
    <col min="3850" max="3850" width="15.28515625" style="68" customWidth="1"/>
    <col min="3851" max="3851" width="18.85546875" style="68" customWidth="1"/>
    <col min="3852" max="4096" width="9.140625" style="68"/>
    <col min="4097" max="4097" width="2.7109375" style="68" customWidth="1"/>
    <col min="4098" max="4098" width="48.42578125" style="68" customWidth="1"/>
    <col min="4099" max="4099" width="48.7109375" style="68" customWidth="1"/>
    <col min="4100" max="4102" width="11" style="68" customWidth="1"/>
    <col min="4103" max="4103" width="12.5703125" style="68" customWidth="1"/>
    <col min="4104" max="4104" width="13.42578125" style="68" customWidth="1"/>
    <col min="4105" max="4105" width="9" style="68" customWidth="1"/>
    <col min="4106" max="4106" width="15.28515625" style="68" customWidth="1"/>
    <col min="4107" max="4107" width="18.85546875" style="68" customWidth="1"/>
    <col min="4108" max="4352" width="9.140625" style="68"/>
    <col min="4353" max="4353" width="2.7109375" style="68" customWidth="1"/>
    <col min="4354" max="4354" width="48.42578125" style="68" customWidth="1"/>
    <col min="4355" max="4355" width="48.7109375" style="68" customWidth="1"/>
    <col min="4356" max="4358" width="11" style="68" customWidth="1"/>
    <col min="4359" max="4359" width="12.5703125" style="68" customWidth="1"/>
    <col min="4360" max="4360" width="13.42578125" style="68" customWidth="1"/>
    <col min="4361" max="4361" width="9" style="68" customWidth="1"/>
    <col min="4362" max="4362" width="15.28515625" style="68" customWidth="1"/>
    <col min="4363" max="4363" width="18.85546875" style="68" customWidth="1"/>
    <col min="4364" max="4608" width="9.140625" style="68"/>
    <col min="4609" max="4609" width="2.7109375" style="68" customWidth="1"/>
    <col min="4610" max="4610" width="48.42578125" style="68" customWidth="1"/>
    <col min="4611" max="4611" width="48.7109375" style="68" customWidth="1"/>
    <col min="4612" max="4614" width="11" style="68" customWidth="1"/>
    <col min="4615" max="4615" width="12.5703125" style="68" customWidth="1"/>
    <col min="4616" max="4616" width="13.42578125" style="68" customWidth="1"/>
    <col min="4617" max="4617" width="9" style="68" customWidth="1"/>
    <col min="4618" max="4618" width="15.28515625" style="68" customWidth="1"/>
    <col min="4619" max="4619" width="18.85546875" style="68" customWidth="1"/>
    <col min="4620" max="4864" width="9.140625" style="68"/>
    <col min="4865" max="4865" width="2.7109375" style="68" customWidth="1"/>
    <col min="4866" max="4866" width="48.42578125" style="68" customWidth="1"/>
    <col min="4867" max="4867" width="48.7109375" style="68" customWidth="1"/>
    <col min="4868" max="4870" width="11" style="68" customWidth="1"/>
    <col min="4871" max="4871" width="12.5703125" style="68" customWidth="1"/>
    <col min="4872" max="4872" width="13.42578125" style="68" customWidth="1"/>
    <col min="4873" max="4873" width="9" style="68" customWidth="1"/>
    <col min="4874" max="4874" width="15.28515625" style="68" customWidth="1"/>
    <col min="4875" max="4875" width="18.85546875" style="68" customWidth="1"/>
    <col min="4876" max="5120" width="9.140625" style="68"/>
    <col min="5121" max="5121" width="2.7109375" style="68" customWidth="1"/>
    <col min="5122" max="5122" width="48.42578125" style="68" customWidth="1"/>
    <col min="5123" max="5123" width="48.7109375" style="68" customWidth="1"/>
    <col min="5124" max="5126" width="11" style="68" customWidth="1"/>
    <col min="5127" max="5127" width="12.5703125" style="68" customWidth="1"/>
    <col min="5128" max="5128" width="13.42578125" style="68" customWidth="1"/>
    <col min="5129" max="5129" width="9" style="68" customWidth="1"/>
    <col min="5130" max="5130" width="15.28515625" style="68" customWidth="1"/>
    <col min="5131" max="5131" width="18.85546875" style="68" customWidth="1"/>
    <col min="5132" max="5376" width="9.140625" style="68"/>
    <col min="5377" max="5377" width="2.7109375" style="68" customWidth="1"/>
    <col min="5378" max="5378" width="48.42578125" style="68" customWidth="1"/>
    <col min="5379" max="5379" width="48.7109375" style="68" customWidth="1"/>
    <col min="5380" max="5382" width="11" style="68" customWidth="1"/>
    <col min="5383" max="5383" width="12.5703125" style="68" customWidth="1"/>
    <col min="5384" max="5384" width="13.42578125" style="68" customWidth="1"/>
    <col min="5385" max="5385" width="9" style="68" customWidth="1"/>
    <col min="5386" max="5386" width="15.28515625" style="68" customWidth="1"/>
    <col min="5387" max="5387" width="18.85546875" style="68" customWidth="1"/>
    <col min="5388" max="5632" width="9.140625" style="68"/>
    <col min="5633" max="5633" width="2.7109375" style="68" customWidth="1"/>
    <col min="5634" max="5634" width="48.42578125" style="68" customWidth="1"/>
    <col min="5635" max="5635" width="48.7109375" style="68" customWidth="1"/>
    <col min="5636" max="5638" width="11" style="68" customWidth="1"/>
    <col min="5639" max="5639" width="12.5703125" style="68" customWidth="1"/>
    <col min="5640" max="5640" width="13.42578125" style="68" customWidth="1"/>
    <col min="5641" max="5641" width="9" style="68" customWidth="1"/>
    <col min="5642" max="5642" width="15.28515625" style="68" customWidth="1"/>
    <col min="5643" max="5643" width="18.85546875" style="68" customWidth="1"/>
    <col min="5644" max="5888" width="9.140625" style="68"/>
    <col min="5889" max="5889" width="2.7109375" style="68" customWidth="1"/>
    <col min="5890" max="5890" width="48.42578125" style="68" customWidth="1"/>
    <col min="5891" max="5891" width="48.7109375" style="68" customWidth="1"/>
    <col min="5892" max="5894" width="11" style="68" customWidth="1"/>
    <col min="5895" max="5895" width="12.5703125" style="68" customWidth="1"/>
    <col min="5896" max="5896" width="13.42578125" style="68" customWidth="1"/>
    <col min="5897" max="5897" width="9" style="68" customWidth="1"/>
    <col min="5898" max="5898" width="15.28515625" style="68" customWidth="1"/>
    <col min="5899" max="5899" width="18.85546875" style="68" customWidth="1"/>
    <col min="5900" max="6144" width="9.140625" style="68"/>
    <col min="6145" max="6145" width="2.7109375" style="68" customWidth="1"/>
    <col min="6146" max="6146" width="48.42578125" style="68" customWidth="1"/>
    <col min="6147" max="6147" width="48.7109375" style="68" customWidth="1"/>
    <col min="6148" max="6150" width="11" style="68" customWidth="1"/>
    <col min="6151" max="6151" width="12.5703125" style="68" customWidth="1"/>
    <col min="6152" max="6152" width="13.42578125" style="68" customWidth="1"/>
    <col min="6153" max="6153" width="9" style="68" customWidth="1"/>
    <col min="6154" max="6154" width="15.28515625" style="68" customWidth="1"/>
    <col min="6155" max="6155" width="18.85546875" style="68" customWidth="1"/>
    <col min="6156" max="6400" width="9.140625" style="68"/>
    <col min="6401" max="6401" width="2.7109375" style="68" customWidth="1"/>
    <col min="6402" max="6402" width="48.42578125" style="68" customWidth="1"/>
    <col min="6403" max="6403" width="48.7109375" style="68" customWidth="1"/>
    <col min="6404" max="6406" width="11" style="68" customWidth="1"/>
    <col min="6407" max="6407" width="12.5703125" style="68" customWidth="1"/>
    <col min="6408" max="6408" width="13.42578125" style="68" customWidth="1"/>
    <col min="6409" max="6409" width="9" style="68" customWidth="1"/>
    <col min="6410" max="6410" width="15.28515625" style="68" customWidth="1"/>
    <col min="6411" max="6411" width="18.85546875" style="68" customWidth="1"/>
    <col min="6412" max="6656" width="9.140625" style="68"/>
    <col min="6657" max="6657" width="2.7109375" style="68" customWidth="1"/>
    <col min="6658" max="6658" width="48.42578125" style="68" customWidth="1"/>
    <col min="6659" max="6659" width="48.7109375" style="68" customWidth="1"/>
    <col min="6660" max="6662" width="11" style="68" customWidth="1"/>
    <col min="6663" max="6663" width="12.5703125" style="68" customWidth="1"/>
    <col min="6664" max="6664" width="13.42578125" style="68" customWidth="1"/>
    <col min="6665" max="6665" width="9" style="68" customWidth="1"/>
    <col min="6666" max="6666" width="15.28515625" style="68" customWidth="1"/>
    <col min="6667" max="6667" width="18.85546875" style="68" customWidth="1"/>
    <col min="6668" max="6912" width="9.140625" style="68"/>
    <col min="6913" max="6913" width="2.7109375" style="68" customWidth="1"/>
    <col min="6914" max="6914" width="48.42578125" style="68" customWidth="1"/>
    <col min="6915" max="6915" width="48.7109375" style="68" customWidth="1"/>
    <col min="6916" max="6918" width="11" style="68" customWidth="1"/>
    <col min="6919" max="6919" width="12.5703125" style="68" customWidth="1"/>
    <col min="6920" max="6920" width="13.42578125" style="68" customWidth="1"/>
    <col min="6921" max="6921" width="9" style="68" customWidth="1"/>
    <col min="6922" max="6922" width="15.28515625" style="68" customWidth="1"/>
    <col min="6923" max="6923" width="18.85546875" style="68" customWidth="1"/>
    <col min="6924" max="7168" width="9.140625" style="68"/>
    <col min="7169" max="7169" width="2.7109375" style="68" customWidth="1"/>
    <col min="7170" max="7170" width="48.42578125" style="68" customWidth="1"/>
    <col min="7171" max="7171" width="48.7109375" style="68" customWidth="1"/>
    <col min="7172" max="7174" width="11" style="68" customWidth="1"/>
    <col min="7175" max="7175" width="12.5703125" style="68" customWidth="1"/>
    <col min="7176" max="7176" width="13.42578125" style="68" customWidth="1"/>
    <col min="7177" max="7177" width="9" style="68" customWidth="1"/>
    <col min="7178" max="7178" width="15.28515625" style="68" customWidth="1"/>
    <col min="7179" max="7179" width="18.85546875" style="68" customWidth="1"/>
    <col min="7180" max="7424" width="9.140625" style="68"/>
    <col min="7425" max="7425" width="2.7109375" style="68" customWidth="1"/>
    <col min="7426" max="7426" width="48.42578125" style="68" customWidth="1"/>
    <col min="7427" max="7427" width="48.7109375" style="68" customWidth="1"/>
    <col min="7428" max="7430" width="11" style="68" customWidth="1"/>
    <col min="7431" max="7431" width="12.5703125" style="68" customWidth="1"/>
    <col min="7432" max="7432" width="13.42578125" style="68" customWidth="1"/>
    <col min="7433" max="7433" width="9" style="68" customWidth="1"/>
    <col min="7434" max="7434" width="15.28515625" style="68" customWidth="1"/>
    <col min="7435" max="7435" width="18.85546875" style="68" customWidth="1"/>
    <col min="7436" max="7680" width="9.140625" style="68"/>
    <col min="7681" max="7681" width="2.7109375" style="68" customWidth="1"/>
    <col min="7682" max="7682" width="48.42578125" style="68" customWidth="1"/>
    <col min="7683" max="7683" width="48.7109375" style="68" customWidth="1"/>
    <col min="7684" max="7686" width="11" style="68" customWidth="1"/>
    <col min="7687" max="7687" width="12.5703125" style="68" customWidth="1"/>
    <col min="7688" max="7688" width="13.42578125" style="68" customWidth="1"/>
    <col min="7689" max="7689" width="9" style="68" customWidth="1"/>
    <col min="7690" max="7690" width="15.28515625" style="68" customWidth="1"/>
    <col min="7691" max="7691" width="18.85546875" style="68" customWidth="1"/>
    <col min="7692" max="7936" width="9.140625" style="68"/>
    <col min="7937" max="7937" width="2.7109375" style="68" customWidth="1"/>
    <col min="7938" max="7938" width="48.42578125" style="68" customWidth="1"/>
    <col min="7939" max="7939" width="48.7109375" style="68" customWidth="1"/>
    <col min="7940" max="7942" width="11" style="68" customWidth="1"/>
    <col min="7943" max="7943" width="12.5703125" style="68" customWidth="1"/>
    <col min="7944" max="7944" width="13.42578125" style="68" customWidth="1"/>
    <col min="7945" max="7945" width="9" style="68" customWidth="1"/>
    <col min="7946" max="7946" width="15.28515625" style="68" customWidth="1"/>
    <col min="7947" max="7947" width="18.85546875" style="68" customWidth="1"/>
    <col min="7948" max="8192" width="9.140625" style="68"/>
    <col min="8193" max="8193" width="2.7109375" style="68" customWidth="1"/>
    <col min="8194" max="8194" width="48.42578125" style="68" customWidth="1"/>
    <col min="8195" max="8195" width="48.7109375" style="68" customWidth="1"/>
    <col min="8196" max="8198" width="11" style="68" customWidth="1"/>
    <col min="8199" max="8199" width="12.5703125" style="68" customWidth="1"/>
    <col min="8200" max="8200" width="13.42578125" style="68" customWidth="1"/>
    <col min="8201" max="8201" width="9" style="68" customWidth="1"/>
    <col min="8202" max="8202" width="15.28515625" style="68" customWidth="1"/>
    <col min="8203" max="8203" width="18.85546875" style="68" customWidth="1"/>
    <col min="8204" max="8448" width="9.140625" style="68"/>
    <col min="8449" max="8449" width="2.7109375" style="68" customWidth="1"/>
    <col min="8450" max="8450" width="48.42578125" style="68" customWidth="1"/>
    <col min="8451" max="8451" width="48.7109375" style="68" customWidth="1"/>
    <col min="8452" max="8454" width="11" style="68" customWidth="1"/>
    <col min="8455" max="8455" width="12.5703125" style="68" customWidth="1"/>
    <col min="8456" max="8456" width="13.42578125" style="68" customWidth="1"/>
    <col min="8457" max="8457" width="9" style="68" customWidth="1"/>
    <col min="8458" max="8458" width="15.28515625" style="68" customWidth="1"/>
    <col min="8459" max="8459" width="18.85546875" style="68" customWidth="1"/>
    <col min="8460" max="8704" width="9.140625" style="68"/>
    <col min="8705" max="8705" width="2.7109375" style="68" customWidth="1"/>
    <col min="8706" max="8706" width="48.42578125" style="68" customWidth="1"/>
    <col min="8707" max="8707" width="48.7109375" style="68" customWidth="1"/>
    <col min="8708" max="8710" width="11" style="68" customWidth="1"/>
    <col min="8711" max="8711" width="12.5703125" style="68" customWidth="1"/>
    <col min="8712" max="8712" width="13.42578125" style="68" customWidth="1"/>
    <col min="8713" max="8713" width="9" style="68" customWidth="1"/>
    <col min="8714" max="8714" width="15.28515625" style="68" customWidth="1"/>
    <col min="8715" max="8715" width="18.85546875" style="68" customWidth="1"/>
    <col min="8716" max="8960" width="9.140625" style="68"/>
    <col min="8961" max="8961" width="2.7109375" style="68" customWidth="1"/>
    <col min="8962" max="8962" width="48.42578125" style="68" customWidth="1"/>
    <col min="8963" max="8963" width="48.7109375" style="68" customWidth="1"/>
    <col min="8964" max="8966" width="11" style="68" customWidth="1"/>
    <col min="8967" max="8967" width="12.5703125" style="68" customWidth="1"/>
    <col min="8968" max="8968" width="13.42578125" style="68" customWidth="1"/>
    <col min="8969" max="8969" width="9" style="68" customWidth="1"/>
    <col min="8970" max="8970" width="15.28515625" style="68" customWidth="1"/>
    <col min="8971" max="8971" width="18.85546875" style="68" customWidth="1"/>
    <col min="8972" max="9216" width="9.140625" style="68"/>
    <col min="9217" max="9217" width="2.7109375" style="68" customWidth="1"/>
    <col min="9218" max="9218" width="48.42578125" style="68" customWidth="1"/>
    <col min="9219" max="9219" width="48.7109375" style="68" customWidth="1"/>
    <col min="9220" max="9222" width="11" style="68" customWidth="1"/>
    <col min="9223" max="9223" width="12.5703125" style="68" customWidth="1"/>
    <col min="9224" max="9224" width="13.42578125" style="68" customWidth="1"/>
    <col min="9225" max="9225" width="9" style="68" customWidth="1"/>
    <col min="9226" max="9226" width="15.28515625" style="68" customWidth="1"/>
    <col min="9227" max="9227" width="18.85546875" style="68" customWidth="1"/>
    <col min="9228" max="9472" width="9.140625" style="68"/>
    <col min="9473" max="9473" width="2.7109375" style="68" customWidth="1"/>
    <col min="9474" max="9474" width="48.42578125" style="68" customWidth="1"/>
    <col min="9475" max="9475" width="48.7109375" style="68" customWidth="1"/>
    <col min="9476" max="9478" width="11" style="68" customWidth="1"/>
    <col min="9479" max="9479" width="12.5703125" style="68" customWidth="1"/>
    <col min="9480" max="9480" width="13.42578125" style="68" customWidth="1"/>
    <col min="9481" max="9481" width="9" style="68" customWidth="1"/>
    <col min="9482" max="9482" width="15.28515625" style="68" customWidth="1"/>
    <col min="9483" max="9483" width="18.85546875" style="68" customWidth="1"/>
    <col min="9484" max="9728" width="9.140625" style="68"/>
    <col min="9729" max="9729" width="2.7109375" style="68" customWidth="1"/>
    <col min="9730" max="9730" width="48.42578125" style="68" customWidth="1"/>
    <col min="9731" max="9731" width="48.7109375" style="68" customWidth="1"/>
    <col min="9732" max="9734" width="11" style="68" customWidth="1"/>
    <col min="9735" max="9735" width="12.5703125" style="68" customWidth="1"/>
    <col min="9736" max="9736" width="13.42578125" style="68" customWidth="1"/>
    <col min="9737" max="9737" width="9" style="68" customWidth="1"/>
    <col min="9738" max="9738" width="15.28515625" style="68" customWidth="1"/>
    <col min="9739" max="9739" width="18.85546875" style="68" customWidth="1"/>
    <col min="9740" max="9984" width="9.140625" style="68"/>
    <col min="9985" max="9985" width="2.7109375" style="68" customWidth="1"/>
    <col min="9986" max="9986" width="48.42578125" style="68" customWidth="1"/>
    <col min="9987" max="9987" width="48.7109375" style="68" customWidth="1"/>
    <col min="9988" max="9990" width="11" style="68" customWidth="1"/>
    <col min="9991" max="9991" width="12.5703125" style="68" customWidth="1"/>
    <col min="9992" max="9992" width="13.42578125" style="68" customWidth="1"/>
    <col min="9993" max="9993" width="9" style="68" customWidth="1"/>
    <col min="9994" max="9994" width="15.28515625" style="68" customWidth="1"/>
    <col min="9995" max="9995" width="18.85546875" style="68" customWidth="1"/>
    <col min="9996" max="10240" width="9.140625" style="68"/>
    <col min="10241" max="10241" width="2.7109375" style="68" customWidth="1"/>
    <col min="10242" max="10242" width="48.42578125" style="68" customWidth="1"/>
    <col min="10243" max="10243" width="48.7109375" style="68" customWidth="1"/>
    <col min="10244" max="10246" width="11" style="68" customWidth="1"/>
    <col min="10247" max="10247" width="12.5703125" style="68" customWidth="1"/>
    <col min="10248" max="10248" width="13.42578125" style="68" customWidth="1"/>
    <col min="10249" max="10249" width="9" style="68" customWidth="1"/>
    <col min="10250" max="10250" width="15.28515625" style="68" customWidth="1"/>
    <col min="10251" max="10251" width="18.85546875" style="68" customWidth="1"/>
    <col min="10252" max="10496" width="9.140625" style="68"/>
    <col min="10497" max="10497" width="2.7109375" style="68" customWidth="1"/>
    <col min="10498" max="10498" width="48.42578125" style="68" customWidth="1"/>
    <col min="10499" max="10499" width="48.7109375" style="68" customWidth="1"/>
    <col min="10500" max="10502" width="11" style="68" customWidth="1"/>
    <col min="10503" max="10503" width="12.5703125" style="68" customWidth="1"/>
    <col min="10504" max="10504" width="13.42578125" style="68" customWidth="1"/>
    <col min="10505" max="10505" width="9" style="68" customWidth="1"/>
    <col min="10506" max="10506" width="15.28515625" style="68" customWidth="1"/>
    <col min="10507" max="10507" width="18.85546875" style="68" customWidth="1"/>
    <col min="10508" max="10752" width="9.140625" style="68"/>
    <col min="10753" max="10753" width="2.7109375" style="68" customWidth="1"/>
    <col min="10754" max="10754" width="48.42578125" style="68" customWidth="1"/>
    <col min="10755" max="10755" width="48.7109375" style="68" customWidth="1"/>
    <col min="10756" max="10758" width="11" style="68" customWidth="1"/>
    <col min="10759" max="10759" width="12.5703125" style="68" customWidth="1"/>
    <col min="10760" max="10760" width="13.42578125" style="68" customWidth="1"/>
    <col min="10761" max="10761" width="9" style="68" customWidth="1"/>
    <col min="10762" max="10762" width="15.28515625" style="68" customWidth="1"/>
    <col min="10763" max="10763" width="18.85546875" style="68" customWidth="1"/>
    <col min="10764" max="11008" width="9.140625" style="68"/>
    <col min="11009" max="11009" width="2.7109375" style="68" customWidth="1"/>
    <col min="11010" max="11010" width="48.42578125" style="68" customWidth="1"/>
    <col min="11011" max="11011" width="48.7109375" style="68" customWidth="1"/>
    <col min="11012" max="11014" width="11" style="68" customWidth="1"/>
    <col min="11015" max="11015" width="12.5703125" style="68" customWidth="1"/>
    <col min="11016" max="11016" width="13.42578125" style="68" customWidth="1"/>
    <col min="11017" max="11017" width="9" style="68" customWidth="1"/>
    <col min="11018" max="11018" width="15.28515625" style="68" customWidth="1"/>
    <col min="11019" max="11019" width="18.85546875" style="68" customWidth="1"/>
    <col min="11020" max="11264" width="9.140625" style="68"/>
    <col min="11265" max="11265" width="2.7109375" style="68" customWidth="1"/>
    <col min="11266" max="11266" width="48.42578125" style="68" customWidth="1"/>
    <col min="11267" max="11267" width="48.7109375" style="68" customWidth="1"/>
    <col min="11268" max="11270" width="11" style="68" customWidth="1"/>
    <col min="11271" max="11271" width="12.5703125" style="68" customWidth="1"/>
    <col min="11272" max="11272" width="13.42578125" style="68" customWidth="1"/>
    <col min="11273" max="11273" width="9" style="68" customWidth="1"/>
    <col min="11274" max="11274" width="15.28515625" style="68" customWidth="1"/>
    <col min="11275" max="11275" width="18.85546875" style="68" customWidth="1"/>
    <col min="11276" max="11520" width="9.140625" style="68"/>
    <col min="11521" max="11521" width="2.7109375" style="68" customWidth="1"/>
    <col min="11522" max="11522" width="48.42578125" style="68" customWidth="1"/>
    <col min="11523" max="11523" width="48.7109375" style="68" customWidth="1"/>
    <col min="11524" max="11526" width="11" style="68" customWidth="1"/>
    <col min="11527" max="11527" width="12.5703125" style="68" customWidth="1"/>
    <col min="11528" max="11528" width="13.42578125" style="68" customWidth="1"/>
    <col min="11529" max="11529" width="9" style="68" customWidth="1"/>
    <col min="11530" max="11530" width="15.28515625" style="68" customWidth="1"/>
    <col min="11531" max="11531" width="18.85546875" style="68" customWidth="1"/>
    <col min="11532" max="11776" width="9.140625" style="68"/>
    <col min="11777" max="11777" width="2.7109375" style="68" customWidth="1"/>
    <col min="11778" max="11778" width="48.42578125" style="68" customWidth="1"/>
    <col min="11779" max="11779" width="48.7109375" style="68" customWidth="1"/>
    <col min="11780" max="11782" width="11" style="68" customWidth="1"/>
    <col min="11783" max="11783" width="12.5703125" style="68" customWidth="1"/>
    <col min="11784" max="11784" width="13.42578125" style="68" customWidth="1"/>
    <col min="11785" max="11785" width="9" style="68" customWidth="1"/>
    <col min="11786" max="11786" width="15.28515625" style="68" customWidth="1"/>
    <col min="11787" max="11787" width="18.85546875" style="68" customWidth="1"/>
    <col min="11788" max="12032" width="9.140625" style="68"/>
    <col min="12033" max="12033" width="2.7109375" style="68" customWidth="1"/>
    <col min="12034" max="12034" width="48.42578125" style="68" customWidth="1"/>
    <col min="12035" max="12035" width="48.7109375" style="68" customWidth="1"/>
    <col min="12036" max="12038" width="11" style="68" customWidth="1"/>
    <col min="12039" max="12039" width="12.5703125" style="68" customWidth="1"/>
    <col min="12040" max="12040" width="13.42578125" style="68" customWidth="1"/>
    <col min="12041" max="12041" width="9" style="68" customWidth="1"/>
    <col min="12042" max="12042" width="15.28515625" style="68" customWidth="1"/>
    <col min="12043" max="12043" width="18.85546875" style="68" customWidth="1"/>
    <col min="12044" max="12288" width="9.140625" style="68"/>
    <col min="12289" max="12289" width="2.7109375" style="68" customWidth="1"/>
    <col min="12290" max="12290" width="48.42578125" style="68" customWidth="1"/>
    <col min="12291" max="12291" width="48.7109375" style="68" customWidth="1"/>
    <col min="12292" max="12294" width="11" style="68" customWidth="1"/>
    <col min="12295" max="12295" width="12.5703125" style="68" customWidth="1"/>
    <col min="12296" max="12296" width="13.42578125" style="68" customWidth="1"/>
    <col min="12297" max="12297" width="9" style="68" customWidth="1"/>
    <col min="12298" max="12298" width="15.28515625" style="68" customWidth="1"/>
    <col min="12299" max="12299" width="18.85546875" style="68" customWidth="1"/>
    <col min="12300" max="12544" width="9.140625" style="68"/>
    <col min="12545" max="12545" width="2.7109375" style="68" customWidth="1"/>
    <col min="12546" max="12546" width="48.42578125" style="68" customWidth="1"/>
    <col min="12547" max="12547" width="48.7109375" style="68" customWidth="1"/>
    <col min="12548" max="12550" width="11" style="68" customWidth="1"/>
    <col min="12551" max="12551" width="12.5703125" style="68" customWidth="1"/>
    <col min="12552" max="12552" width="13.42578125" style="68" customWidth="1"/>
    <col min="12553" max="12553" width="9" style="68" customWidth="1"/>
    <col min="12554" max="12554" width="15.28515625" style="68" customWidth="1"/>
    <col min="12555" max="12555" width="18.85546875" style="68" customWidth="1"/>
    <col min="12556" max="12800" width="9.140625" style="68"/>
    <col min="12801" max="12801" width="2.7109375" style="68" customWidth="1"/>
    <col min="12802" max="12802" width="48.42578125" style="68" customWidth="1"/>
    <col min="12803" max="12803" width="48.7109375" style="68" customWidth="1"/>
    <col min="12804" max="12806" width="11" style="68" customWidth="1"/>
    <col min="12807" max="12807" width="12.5703125" style="68" customWidth="1"/>
    <col min="12808" max="12808" width="13.42578125" style="68" customWidth="1"/>
    <col min="12809" max="12809" width="9" style="68" customWidth="1"/>
    <col min="12810" max="12810" width="15.28515625" style="68" customWidth="1"/>
    <col min="12811" max="12811" width="18.85546875" style="68" customWidth="1"/>
    <col min="12812" max="13056" width="9.140625" style="68"/>
    <col min="13057" max="13057" width="2.7109375" style="68" customWidth="1"/>
    <col min="13058" max="13058" width="48.42578125" style="68" customWidth="1"/>
    <col min="13059" max="13059" width="48.7109375" style="68" customWidth="1"/>
    <col min="13060" max="13062" width="11" style="68" customWidth="1"/>
    <col min="13063" max="13063" width="12.5703125" style="68" customWidth="1"/>
    <col min="13064" max="13064" width="13.42578125" style="68" customWidth="1"/>
    <col min="13065" max="13065" width="9" style="68" customWidth="1"/>
    <col min="13066" max="13066" width="15.28515625" style="68" customWidth="1"/>
    <col min="13067" max="13067" width="18.85546875" style="68" customWidth="1"/>
    <col min="13068" max="13312" width="9.140625" style="68"/>
    <col min="13313" max="13313" width="2.7109375" style="68" customWidth="1"/>
    <col min="13314" max="13314" width="48.42578125" style="68" customWidth="1"/>
    <col min="13315" max="13315" width="48.7109375" style="68" customWidth="1"/>
    <col min="13316" max="13318" width="11" style="68" customWidth="1"/>
    <col min="13319" max="13319" width="12.5703125" style="68" customWidth="1"/>
    <col min="13320" max="13320" width="13.42578125" style="68" customWidth="1"/>
    <col min="13321" max="13321" width="9" style="68" customWidth="1"/>
    <col min="13322" max="13322" width="15.28515625" style="68" customWidth="1"/>
    <col min="13323" max="13323" width="18.85546875" style="68" customWidth="1"/>
    <col min="13324" max="13568" width="9.140625" style="68"/>
    <col min="13569" max="13569" width="2.7109375" style="68" customWidth="1"/>
    <col min="13570" max="13570" width="48.42578125" style="68" customWidth="1"/>
    <col min="13571" max="13571" width="48.7109375" style="68" customWidth="1"/>
    <col min="13572" max="13574" width="11" style="68" customWidth="1"/>
    <col min="13575" max="13575" width="12.5703125" style="68" customWidth="1"/>
    <col min="13576" max="13576" width="13.42578125" style="68" customWidth="1"/>
    <col min="13577" max="13577" width="9" style="68" customWidth="1"/>
    <col min="13578" max="13578" width="15.28515625" style="68" customWidth="1"/>
    <col min="13579" max="13579" width="18.85546875" style="68" customWidth="1"/>
    <col min="13580" max="13824" width="9.140625" style="68"/>
    <col min="13825" max="13825" width="2.7109375" style="68" customWidth="1"/>
    <col min="13826" max="13826" width="48.42578125" style="68" customWidth="1"/>
    <col min="13827" max="13827" width="48.7109375" style="68" customWidth="1"/>
    <col min="13828" max="13830" width="11" style="68" customWidth="1"/>
    <col min="13831" max="13831" width="12.5703125" style="68" customWidth="1"/>
    <col min="13832" max="13832" width="13.42578125" style="68" customWidth="1"/>
    <col min="13833" max="13833" width="9" style="68" customWidth="1"/>
    <col min="13834" max="13834" width="15.28515625" style="68" customWidth="1"/>
    <col min="13835" max="13835" width="18.85546875" style="68" customWidth="1"/>
    <col min="13836" max="14080" width="9.140625" style="68"/>
    <col min="14081" max="14081" width="2.7109375" style="68" customWidth="1"/>
    <col min="14082" max="14082" width="48.42578125" style="68" customWidth="1"/>
    <col min="14083" max="14083" width="48.7109375" style="68" customWidth="1"/>
    <col min="14084" max="14086" width="11" style="68" customWidth="1"/>
    <col min="14087" max="14087" width="12.5703125" style="68" customWidth="1"/>
    <col min="14088" max="14088" width="13.42578125" style="68" customWidth="1"/>
    <col min="14089" max="14089" width="9" style="68" customWidth="1"/>
    <col min="14090" max="14090" width="15.28515625" style="68" customWidth="1"/>
    <col min="14091" max="14091" width="18.85546875" style="68" customWidth="1"/>
    <col min="14092" max="14336" width="9.140625" style="68"/>
    <col min="14337" max="14337" width="2.7109375" style="68" customWidth="1"/>
    <col min="14338" max="14338" width="48.42578125" style="68" customWidth="1"/>
    <col min="14339" max="14339" width="48.7109375" style="68" customWidth="1"/>
    <col min="14340" max="14342" width="11" style="68" customWidth="1"/>
    <col min="14343" max="14343" width="12.5703125" style="68" customWidth="1"/>
    <col min="14344" max="14344" width="13.42578125" style="68" customWidth="1"/>
    <col min="14345" max="14345" width="9" style="68" customWidth="1"/>
    <col min="14346" max="14346" width="15.28515625" style="68" customWidth="1"/>
    <col min="14347" max="14347" width="18.85546875" style="68" customWidth="1"/>
    <col min="14348" max="14592" width="9.140625" style="68"/>
    <col min="14593" max="14593" width="2.7109375" style="68" customWidth="1"/>
    <col min="14594" max="14594" width="48.42578125" style="68" customWidth="1"/>
    <col min="14595" max="14595" width="48.7109375" style="68" customWidth="1"/>
    <col min="14596" max="14598" width="11" style="68" customWidth="1"/>
    <col min="14599" max="14599" width="12.5703125" style="68" customWidth="1"/>
    <col min="14600" max="14600" width="13.42578125" style="68" customWidth="1"/>
    <col min="14601" max="14601" width="9" style="68" customWidth="1"/>
    <col min="14602" max="14602" width="15.28515625" style="68" customWidth="1"/>
    <col min="14603" max="14603" width="18.85546875" style="68" customWidth="1"/>
    <col min="14604" max="14848" width="9.140625" style="68"/>
    <col min="14849" max="14849" width="2.7109375" style="68" customWidth="1"/>
    <col min="14850" max="14850" width="48.42578125" style="68" customWidth="1"/>
    <col min="14851" max="14851" width="48.7109375" style="68" customWidth="1"/>
    <col min="14852" max="14854" width="11" style="68" customWidth="1"/>
    <col min="14855" max="14855" width="12.5703125" style="68" customWidth="1"/>
    <col min="14856" max="14856" width="13.42578125" style="68" customWidth="1"/>
    <col min="14857" max="14857" width="9" style="68" customWidth="1"/>
    <col min="14858" max="14858" width="15.28515625" style="68" customWidth="1"/>
    <col min="14859" max="14859" width="18.85546875" style="68" customWidth="1"/>
    <col min="14860" max="15104" width="9.140625" style="68"/>
    <col min="15105" max="15105" width="2.7109375" style="68" customWidth="1"/>
    <col min="15106" max="15106" width="48.42578125" style="68" customWidth="1"/>
    <col min="15107" max="15107" width="48.7109375" style="68" customWidth="1"/>
    <col min="15108" max="15110" width="11" style="68" customWidth="1"/>
    <col min="15111" max="15111" width="12.5703125" style="68" customWidth="1"/>
    <col min="15112" max="15112" width="13.42578125" style="68" customWidth="1"/>
    <col min="15113" max="15113" width="9" style="68" customWidth="1"/>
    <col min="15114" max="15114" width="15.28515625" style="68" customWidth="1"/>
    <col min="15115" max="15115" width="18.85546875" style="68" customWidth="1"/>
    <col min="15116" max="15360" width="9.140625" style="68"/>
    <col min="15361" max="15361" width="2.7109375" style="68" customWidth="1"/>
    <col min="15362" max="15362" width="48.42578125" style="68" customWidth="1"/>
    <col min="15363" max="15363" width="48.7109375" style="68" customWidth="1"/>
    <col min="15364" max="15366" width="11" style="68" customWidth="1"/>
    <col min="15367" max="15367" width="12.5703125" style="68" customWidth="1"/>
    <col min="15368" max="15368" width="13.42578125" style="68" customWidth="1"/>
    <col min="15369" max="15369" width="9" style="68" customWidth="1"/>
    <col min="15370" max="15370" width="15.28515625" style="68" customWidth="1"/>
    <col min="15371" max="15371" width="18.85546875" style="68" customWidth="1"/>
    <col min="15372" max="15616" width="9.140625" style="68"/>
    <col min="15617" max="15617" width="2.7109375" style="68" customWidth="1"/>
    <col min="15618" max="15618" width="48.42578125" style="68" customWidth="1"/>
    <col min="15619" max="15619" width="48.7109375" style="68" customWidth="1"/>
    <col min="15620" max="15622" width="11" style="68" customWidth="1"/>
    <col min="15623" max="15623" width="12.5703125" style="68" customWidth="1"/>
    <col min="15624" max="15624" width="13.42578125" style="68" customWidth="1"/>
    <col min="15625" max="15625" width="9" style="68" customWidth="1"/>
    <col min="15626" max="15626" width="15.28515625" style="68" customWidth="1"/>
    <col min="15627" max="15627" width="18.85546875" style="68" customWidth="1"/>
    <col min="15628" max="15872" width="9.140625" style="68"/>
    <col min="15873" max="15873" width="2.7109375" style="68" customWidth="1"/>
    <col min="15874" max="15874" width="48.42578125" style="68" customWidth="1"/>
    <col min="15875" max="15875" width="48.7109375" style="68" customWidth="1"/>
    <col min="15876" max="15878" width="11" style="68" customWidth="1"/>
    <col min="15879" max="15879" width="12.5703125" style="68" customWidth="1"/>
    <col min="15880" max="15880" width="13.42578125" style="68" customWidth="1"/>
    <col min="15881" max="15881" width="9" style="68" customWidth="1"/>
    <col min="15882" max="15882" width="15.28515625" style="68" customWidth="1"/>
    <col min="15883" max="15883" width="18.85546875" style="68" customWidth="1"/>
    <col min="15884" max="16128" width="9.140625" style="68"/>
    <col min="16129" max="16129" width="2.7109375" style="68" customWidth="1"/>
    <col min="16130" max="16130" width="48.42578125" style="68" customWidth="1"/>
    <col min="16131" max="16131" width="48.7109375" style="68" customWidth="1"/>
    <col min="16132" max="16134" width="11" style="68" customWidth="1"/>
    <col min="16135" max="16135" width="12.5703125" style="68" customWidth="1"/>
    <col min="16136" max="16136" width="13.42578125" style="68" customWidth="1"/>
    <col min="16137" max="16137" width="9" style="68" customWidth="1"/>
    <col min="16138" max="16138" width="15.28515625" style="68" customWidth="1"/>
    <col min="16139" max="16139" width="18.85546875" style="68" customWidth="1"/>
    <col min="16140" max="16384" width="9.140625" style="68"/>
  </cols>
  <sheetData>
    <row r="1" spans="2:11" ht="22.5" x14ac:dyDescent="0.45">
      <c r="B1" s="366" t="s">
        <v>49</v>
      </c>
      <c r="C1" s="366"/>
      <c r="D1" s="367"/>
      <c r="E1" s="367"/>
      <c r="F1" s="367"/>
      <c r="G1" s="367"/>
      <c r="H1" s="367"/>
      <c r="I1" s="367"/>
      <c r="J1" s="367"/>
      <c r="K1" s="69"/>
    </row>
    <row r="2" spans="2:11" customFormat="1" ht="22.5" x14ac:dyDescent="0.45">
      <c r="B2" s="1"/>
      <c r="C2" s="1"/>
      <c r="D2" s="1"/>
      <c r="E2" s="1"/>
    </row>
    <row r="3" spans="2:11" s="3" customFormat="1" ht="21" customHeight="1" x14ac:dyDescent="0.2">
      <c r="B3" s="2" t="s">
        <v>1</v>
      </c>
      <c r="C3" s="354"/>
      <c r="D3" s="238"/>
      <c r="F3" s="261"/>
      <c r="G3" s="4"/>
    </row>
    <row r="4" spans="2:11" s="3" customFormat="1" ht="21" customHeight="1" x14ac:dyDescent="0.2">
      <c r="B4" s="2" t="s">
        <v>2</v>
      </c>
      <c r="C4" s="355"/>
      <c r="D4" s="260"/>
      <c r="E4" s="5"/>
      <c r="F4" s="4"/>
      <c r="G4" s="4"/>
    </row>
    <row r="5" spans="2:11" s="3" customFormat="1" ht="21" customHeight="1" x14ac:dyDescent="0.2">
      <c r="B5" s="6" t="s">
        <v>3</v>
      </c>
      <c r="C5" s="355"/>
      <c r="D5" s="260"/>
      <c r="E5" s="5"/>
      <c r="F5" s="4"/>
      <c r="G5" s="4"/>
    </row>
    <row r="6" spans="2:11" s="3" customFormat="1" ht="21" customHeight="1" x14ac:dyDescent="0.2">
      <c r="B6" s="2" t="s">
        <v>170</v>
      </c>
      <c r="C6" s="355"/>
      <c r="D6" s="260"/>
      <c r="E6" s="5"/>
      <c r="F6" s="4"/>
      <c r="G6" s="4"/>
    </row>
    <row r="7" spans="2:11" s="3" customFormat="1" ht="14.25" x14ac:dyDescent="0.2">
      <c r="C7" s="271"/>
      <c r="D7" s="9"/>
      <c r="E7" s="9"/>
    </row>
    <row r="8" spans="2:11" ht="16.5" thickBot="1" x14ac:dyDescent="0.3">
      <c r="B8" s="58" t="s">
        <v>9</v>
      </c>
      <c r="C8" s="72"/>
      <c r="D8" s="73"/>
      <c r="E8" s="73"/>
      <c r="F8" s="73"/>
      <c r="G8" s="73"/>
      <c r="H8" s="73"/>
      <c r="I8" s="73"/>
      <c r="J8" s="16"/>
      <c r="K8" s="74"/>
    </row>
    <row r="9" spans="2:11" ht="15" x14ac:dyDescent="0.25">
      <c r="B9" s="75"/>
      <c r="C9" s="71"/>
      <c r="D9" s="71"/>
      <c r="E9" s="71"/>
      <c r="F9" s="71"/>
      <c r="G9" s="71"/>
      <c r="H9" s="71"/>
      <c r="I9" s="71"/>
      <c r="J9" s="12"/>
      <c r="K9" s="69"/>
    </row>
    <row r="10" spans="2:11" ht="15" x14ac:dyDescent="0.25">
      <c r="B10" s="76"/>
      <c r="C10" s="77"/>
      <c r="D10" s="78"/>
      <c r="E10" s="78"/>
      <c r="F10" s="78"/>
      <c r="G10" s="78"/>
      <c r="H10" s="78"/>
      <c r="I10" s="78"/>
      <c r="J10" s="78"/>
      <c r="K10" s="69"/>
    </row>
    <row r="11" spans="2:11" ht="45.75" customHeight="1" x14ac:dyDescent="0.2">
      <c r="B11" s="79" t="s">
        <v>50</v>
      </c>
      <c r="C11" s="80" t="s">
        <v>51</v>
      </c>
      <c r="D11" s="79" t="s">
        <v>52</v>
      </c>
      <c r="E11" s="81" t="s">
        <v>53</v>
      </c>
      <c r="F11" s="79" t="s">
        <v>54</v>
      </c>
      <c r="G11" s="82" t="s">
        <v>55</v>
      </c>
      <c r="H11" s="83" t="s">
        <v>56</v>
      </c>
      <c r="I11" s="82" t="s">
        <v>57</v>
      </c>
      <c r="J11" s="79" t="s">
        <v>58</v>
      </c>
      <c r="K11" s="79" t="s">
        <v>59</v>
      </c>
    </row>
    <row r="12" spans="2:11" ht="23.25" customHeight="1" x14ac:dyDescent="0.2">
      <c r="B12" s="245"/>
      <c r="C12" s="246"/>
      <c r="D12" s="220"/>
      <c r="E12" s="221"/>
      <c r="F12" s="220"/>
      <c r="G12" s="84">
        <f t="shared" ref="G12:G36" si="0">D12+E12+F12</f>
        <v>0</v>
      </c>
      <c r="H12" s="222"/>
      <c r="I12" s="223"/>
      <c r="J12" s="224"/>
      <c r="K12" s="85">
        <f t="shared" ref="K12:K36" si="1">G12*H12*I12</f>
        <v>0</v>
      </c>
    </row>
    <row r="13" spans="2:11" ht="23.25" customHeight="1" x14ac:dyDescent="0.2">
      <c r="B13" s="245"/>
      <c r="C13" s="246"/>
      <c r="D13" s="220"/>
      <c r="E13" s="221"/>
      <c r="F13" s="220"/>
      <c r="G13" s="84">
        <f t="shared" si="0"/>
        <v>0</v>
      </c>
      <c r="H13" s="222"/>
      <c r="I13" s="223"/>
      <c r="J13" s="224"/>
      <c r="K13" s="85">
        <f t="shared" si="1"/>
        <v>0</v>
      </c>
    </row>
    <row r="14" spans="2:11" ht="23.25" customHeight="1" x14ac:dyDescent="0.2">
      <c r="B14" s="245"/>
      <c r="C14" s="246"/>
      <c r="D14" s="220"/>
      <c r="E14" s="221"/>
      <c r="F14" s="220"/>
      <c r="G14" s="84">
        <f t="shared" si="0"/>
        <v>0</v>
      </c>
      <c r="H14" s="222"/>
      <c r="I14" s="223"/>
      <c r="J14" s="224"/>
      <c r="K14" s="85">
        <f t="shared" si="1"/>
        <v>0</v>
      </c>
    </row>
    <row r="15" spans="2:11" ht="23.25" customHeight="1" x14ac:dyDescent="0.2">
      <c r="B15" s="245"/>
      <c r="C15" s="246"/>
      <c r="D15" s="220"/>
      <c r="E15" s="221"/>
      <c r="F15" s="220"/>
      <c r="G15" s="84">
        <f t="shared" si="0"/>
        <v>0</v>
      </c>
      <c r="H15" s="222"/>
      <c r="I15" s="223"/>
      <c r="J15" s="224"/>
      <c r="K15" s="85">
        <f t="shared" si="1"/>
        <v>0</v>
      </c>
    </row>
    <row r="16" spans="2:11" ht="23.25" customHeight="1" x14ac:dyDescent="0.2">
      <c r="B16" s="245"/>
      <c r="C16" s="246"/>
      <c r="D16" s="220"/>
      <c r="E16" s="221"/>
      <c r="F16" s="220"/>
      <c r="G16" s="84">
        <f t="shared" si="0"/>
        <v>0</v>
      </c>
      <c r="H16" s="222"/>
      <c r="I16" s="223"/>
      <c r="J16" s="224"/>
      <c r="K16" s="85">
        <f t="shared" si="1"/>
        <v>0</v>
      </c>
    </row>
    <row r="17" spans="2:11" ht="23.25" customHeight="1" x14ac:dyDescent="0.2">
      <c r="B17" s="245"/>
      <c r="C17" s="246"/>
      <c r="D17" s="220"/>
      <c r="E17" s="221"/>
      <c r="F17" s="220"/>
      <c r="G17" s="84">
        <f t="shared" si="0"/>
        <v>0</v>
      </c>
      <c r="H17" s="222"/>
      <c r="I17" s="223"/>
      <c r="J17" s="224"/>
      <c r="K17" s="85">
        <f t="shared" si="1"/>
        <v>0</v>
      </c>
    </row>
    <row r="18" spans="2:11" ht="23.25" customHeight="1" x14ac:dyDescent="0.2">
      <c r="B18" s="245"/>
      <c r="C18" s="246"/>
      <c r="D18" s="220"/>
      <c r="E18" s="221"/>
      <c r="F18" s="220"/>
      <c r="G18" s="84">
        <f t="shared" si="0"/>
        <v>0</v>
      </c>
      <c r="H18" s="222"/>
      <c r="I18" s="223"/>
      <c r="J18" s="224"/>
      <c r="K18" s="85">
        <f t="shared" si="1"/>
        <v>0</v>
      </c>
    </row>
    <row r="19" spans="2:11" ht="23.25" customHeight="1" x14ac:dyDescent="0.2">
      <c r="B19" s="245"/>
      <c r="C19" s="246"/>
      <c r="D19" s="220"/>
      <c r="E19" s="221"/>
      <c r="F19" s="220"/>
      <c r="G19" s="84">
        <f t="shared" si="0"/>
        <v>0</v>
      </c>
      <c r="H19" s="222"/>
      <c r="I19" s="223"/>
      <c r="J19" s="224"/>
      <c r="K19" s="85">
        <f t="shared" si="1"/>
        <v>0</v>
      </c>
    </row>
    <row r="20" spans="2:11" ht="23.25" customHeight="1" x14ac:dyDescent="0.2">
      <c r="B20" s="245"/>
      <c r="C20" s="246"/>
      <c r="D20" s="220"/>
      <c r="E20" s="221"/>
      <c r="F20" s="220"/>
      <c r="G20" s="84">
        <f t="shared" si="0"/>
        <v>0</v>
      </c>
      <c r="H20" s="222"/>
      <c r="I20" s="223"/>
      <c r="J20" s="224"/>
      <c r="K20" s="85">
        <f t="shared" si="1"/>
        <v>0</v>
      </c>
    </row>
    <row r="21" spans="2:11" ht="23.25" customHeight="1" x14ac:dyDescent="0.2">
      <c r="B21" s="245"/>
      <c r="C21" s="246"/>
      <c r="D21" s="220"/>
      <c r="E21" s="221"/>
      <c r="F21" s="220"/>
      <c r="G21" s="84">
        <f t="shared" si="0"/>
        <v>0</v>
      </c>
      <c r="H21" s="222"/>
      <c r="I21" s="223"/>
      <c r="J21" s="224"/>
      <c r="K21" s="85">
        <f t="shared" si="1"/>
        <v>0</v>
      </c>
    </row>
    <row r="22" spans="2:11" ht="23.25" customHeight="1" x14ac:dyDescent="0.2">
      <c r="B22" s="245"/>
      <c r="C22" s="246"/>
      <c r="D22" s="220"/>
      <c r="E22" s="221"/>
      <c r="F22" s="220"/>
      <c r="G22" s="84">
        <f t="shared" si="0"/>
        <v>0</v>
      </c>
      <c r="H22" s="222"/>
      <c r="I22" s="223"/>
      <c r="J22" s="224"/>
      <c r="K22" s="85">
        <f t="shared" si="1"/>
        <v>0</v>
      </c>
    </row>
    <row r="23" spans="2:11" ht="23.25" customHeight="1" x14ac:dyDescent="0.2">
      <c r="B23" s="245"/>
      <c r="C23" s="246"/>
      <c r="D23" s="220"/>
      <c r="E23" s="221"/>
      <c r="F23" s="220"/>
      <c r="G23" s="84">
        <f t="shared" si="0"/>
        <v>0</v>
      </c>
      <c r="H23" s="222"/>
      <c r="I23" s="223"/>
      <c r="J23" s="224"/>
      <c r="K23" s="85">
        <f t="shared" si="1"/>
        <v>0</v>
      </c>
    </row>
    <row r="24" spans="2:11" ht="23.25" customHeight="1" x14ac:dyDescent="0.2">
      <c r="B24" s="245"/>
      <c r="C24" s="246"/>
      <c r="D24" s="220"/>
      <c r="E24" s="221"/>
      <c r="F24" s="220"/>
      <c r="G24" s="84">
        <f t="shared" si="0"/>
        <v>0</v>
      </c>
      <c r="H24" s="222"/>
      <c r="I24" s="223"/>
      <c r="J24" s="224"/>
      <c r="K24" s="85">
        <f t="shared" si="1"/>
        <v>0</v>
      </c>
    </row>
    <row r="25" spans="2:11" ht="23.25" customHeight="1" x14ac:dyDescent="0.2">
      <c r="B25" s="245"/>
      <c r="C25" s="246"/>
      <c r="D25" s="220"/>
      <c r="E25" s="221"/>
      <c r="F25" s="220"/>
      <c r="G25" s="84">
        <f t="shared" si="0"/>
        <v>0</v>
      </c>
      <c r="H25" s="222"/>
      <c r="I25" s="223"/>
      <c r="J25" s="224"/>
      <c r="K25" s="85">
        <f t="shared" si="1"/>
        <v>0</v>
      </c>
    </row>
    <row r="26" spans="2:11" ht="23.25" customHeight="1" x14ac:dyDescent="0.2">
      <c r="B26" s="245"/>
      <c r="C26" s="246"/>
      <c r="D26" s="220"/>
      <c r="E26" s="221"/>
      <c r="F26" s="220"/>
      <c r="G26" s="84">
        <f t="shared" si="0"/>
        <v>0</v>
      </c>
      <c r="H26" s="222"/>
      <c r="I26" s="223"/>
      <c r="J26" s="224"/>
      <c r="K26" s="85">
        <f t="shared" si="1"/>
        <v>0</v>
      </c>
    </row>
    <row r="27" spans="2:11" ht="23.25" customHeight="1" x14ac:dyDescent="0.2">
      <c r="B27" s="245"/>
      <c r="C27" s="246"/>
      <c r="D27" s="220"/>
      <c r="E27" s="221"/>
      <c r="F27" s="220"/>
      <c r="G27" s="84">
        <f t="shared" si="0"/>
        <v>0</v>
      </c>
      <c r="H27" s="222"/>
      <c r="I27" s="223"/>
      <c r="J27" s="224"/>
      <c r="K27" s="85">
        <f t="shared" si="1"/>
        <v>0</v>
      </c>
    </row>
    <row r="28" spans="2:11" ht="23.25" customHeight="1" x14ac:dyDescent="0.2">
      <c r="B28" s="245"/>
      <c r="C28" s="246"/>
      <c r="D28" s="220"/>
      <c r="E28" s="221"/>
      <c r="F28" s="220"/>
      <c r="G28" s="84">
        <f t="shared" si="0"/>
        <v>0</v>
      </c>
      <c r="H28" s="222"/>
      <c r="I28" s="223"/>
      <c r="J28" s="224"/>
      <c r="K28" s="85">
        <f t="shared" si="1"/>
        <v>0</v>
      </c>
    </row>
    <row r="29" spans="2:11" ht="23.25" customHeight="1" x14ac:dyDescent="0.2">
      <c r="B29" s="245"/>
      <c r="C29" s="246"/>
      <c r="D29" s="220"/>
      <c r="E29" s="221"/>
      <c r="F29" s="220"/>
      <c r="G29" s="84">
        <f t="shared" si="0"/>
        <v>0</v>
      </c>
      <c r="H29" s="222"/>
      <c r="I29" s="223"/>
      <c r="J29" s="224"/>
      <c r="K29" s="85">
        <f t="shared" si="1"/>
        <v>0</v>
      </c>
    </row>
    <row r="30" spans="2:11" ht="23.25" customHeight="1" x14ac:dyDescent="0.2">
      <c r="B30" s="245"/>
      <c r="C30" s="246"/>
      <c r="D30" s="220"/>
      <c r="E30" s="221"/>
      <c r="F30" s="220"/>
      <c r="G30" s="84">
        <f t="shared" si="0"/>
        <v>0</v>
      </c>
      <c r="H30" s="222"/>
      <c r="I30" s="223"/>
      <c r="J30" s="224"/>
      <c r="K30" s="85">
        <f t="shared" si="1"/>
        <v>0</v>
      </c>
    </row>
    <row r="31" spans="2:11" ht="23.25" customHeight="1" x14ac:dyDescent="0.2">
      <c r="B31" s="245"/>
      <c r="C31" s="246"/>
      <c r="D31" s="220"/>
      <c r="E31" s="221"/>
      <c r="F31" s="220"/>
      <c r="G31" s="84">
        <f t="shared" si="0"/>
        <v>0</v>
      </c>
      <c r="H31" s="222"/>
      <c r="I31" s="223"/>
      <c r="J31" s="224"/>
      <c r="K31" s="85">
        <f t="shared" si="1"/>
        <v>0</v>
      </c>
    </row>
    <row r="32" spans="2:11" ht="23.25" customHeight="1" x14ac:dyDescent="0.2">
      <c r="B32" s="245"/>
      <c r="C32" s="246"/>
      <c r="D32" s="220"/>
      <c r="E32" s="221"/>
      <c r="F32" s="220"/>
      <c r="G32" s="84">
        <f t="shared" si="0"/>
        <v>0</v>
      </c>
      <c r="H32" s="222"/>
      <c r="I32" s="223"/>
      <c r="J32" s="224"/>
      <c r="K32" s="85">
        <f t="shared" si="1"/>
        <v>0</v>
      </c>
    </row>
    <row r="33" spans="2:11" ht="23.25" customHeight="1" x14ac:dyDescent="0.2">
      <c r="B33" s="245"/>
      <c r="C33" s="246"/>
      <c r="D33" s="220"/>
      <c r="E33" s="221"/>
      <c r="F33" s="220"/>
      <c r="G33" s="84">
        <f t="shared" si="0"/>
        <v>0</v>
      </c>
      <c r="H33" s="222"/>
      <c r="I33" s="223"/>
      <c r="J33" s="224"/>
      <c r="K33" s="85">
        <f t="shared" si="1"/>
        <v>0</v>
      </c>
    </row>
    <row r="34" spans="2:11" ht="23.25" customHeight="1" x14ac:dyDescent="0.2">
      <c r="B34" s="245"/>
      <c r="C34" s="246"/>
      <c r="D34" s="220"/>
      <c r="E34" s="221"/>
      <c r="F34" s="220"/>
      <c r="G34" s="84">
        <f t="shared" si="0"/>
        <v>0</v>
      </c>
      <c r="H34" s="222"/>
      <c r="I34" s="223"/>
      <c r="J34" s="224"/>
      <c r="K34" s="85">
        <f t="shared" si="1"/>
        <v>0</v>
      </c>
    </row>
    <row r="35" spans="2:11" ht="23.25" customHeight="1" x14ac:dyDescent="0.2">
      <c r="B35" s="245"/>
      <c r="C35" s="246"/>
      <c r="D35" s="220"/>
      <c r="E35" s="221"/>
      <c r="F35" s="220"/>
      <c r="G35" s="84">
        <f t="shared" si="0"/>
        <v>0</v>
      </c>
      <c r="H35" s="222"/>
      <c r="I35" s="223"/>
      <c r="J35" s="224"/>
      <c r="K35" s="85">
        <f t="shared" si="1"/>
        <v>0</v>
      </c>
    </row>
    <row r="36" spans="2:11" ht="23.25" customHeight="1" x14ac:dyDescent="0.2">
      <c r="B36" s="245"/>
      <c r="C36" s="246"/>
      <c r="D36" s="220"/>
      <c r="E36" s="221"/>
      <c r="F36" s="220"/>
      <c r="G36" s="84">
        <f t="shared" si="0"/>
        <v>0</v>
      </c>
      <c r="H36" s="222"/>
      <c r="I36" s="223"/>
      <c r="J36" s="224"/>
      <c r="K36" s="85">
        <f t="shared" si="1"/>
        <v>0</v>
      </c>
    </row>
    <row r="37" spans="2:11" s="69" customFormat="1" ht="15" customHeight="1" x14ac:dyDescent="0.2">
      <c r="B37" s="368" t="s">
        <v>60</v>
      </c>
      <c r="C37" s="369"/>
      <c r="D37" s="369"/>
      <c r="E37" s="369"/>
      <c r="F37" s="369"/>
      <c r="G37" s="369"/>
      <c r="H37" s="369"/>
      <c r="I37" s="369"/>
      <c r="J37" s="370"/>
      <c r="K37" s="85">
        <f>SUMIF(J12:J36,C202,Personnel!K12:K36)</f>
        <v>0</v>
      </c>
    </row>
    <row r="38" spans="2:11" s="69" customFormat="1" ht="15" customHeight="1" x14ac:dyDescent="0.2">
      <c r="B38" s="368" t="s">
        <v>61</v>
      </c>
      <c r="C38" s="369"/>
      <c r="D38" s="369"/>
      <c r="E38" s="369"/>
      <c r="F38" s="369"/>
      <c r="G38" s="369"/>
      <c r="H38" s="369"/>
      <c r="I38" s="369"/>
      <c r="J38" s="370"/>
      <c r="K38" s="85">
        <f>SUMIF(J12:J36,C203,K12:K36)</f>
        <v>0</v>
      </c>
    </row>
    <row r="39" spans="2:11" s="69" customFormat="1" ht="15" x14ac:dyDescent="0.25">
      <c r="B39" s="371" t="s">
        <v>62</v>
      </c>
      <c r="C39" s="372"/>
      <c r="D39" s="372"/>
      <c r="E39" s="372"/>
      <c r="F39" s="372"/>
      <c r="G39" s="372"/>
      <c r="H39" s="372"/>
      <c r="I39" s="372"/>
      <c r="J39" s="373"/>
      <c r="K39" s="85">
        <f>ROUND(SUM(K37:K38),0)</f>
        <v>0</v>
      </c>
    </row>
    <row r="40" spans="2:11" s="69" customFormat="1" ht="16.5" x14ac:dyDescent="0.3">
      <c r="B40" s="86"/>
      <c r="C40" s="86"/>
      <c r="D40" s="86"/>
      <c r="E40" s="86"/>
      <c r="F40" s="86"/>
      <c r="G40" s="86"/>
      <c r="H40" s="86"/>
      <c r="I40" s="86"/>
      <c r="J40" s="87"/>
    </row>
    <row r="41" spans="2:11" s="69" customFormat="1" ht="16.5" x14ac:dyDescent="0.3">
      <c r="B41" s="88"/>
      <c r="C41" s="88"/>
      <c r="D41" s="89"/>
      <c r="E41" s="89"/>
      <c r="F41" s="89"/>
      <c r="G41" s="89"/>
      <c r="H41" s="90"/>
      <c r="I41" s="90"/>
      <c r="J41" s="87"/>
    </row>
    <row r="42" spans="2:11" s="69" customFormat="1" ht="18" customHeight="1" thickBot="1" x14ac:dyDescent="0.3">
      <c r="B42" s="91" t="s">
        <v>10</v>
      </c>
      <c r="C42" s="72"/>
      <c r="D42" s="374"/>
      <c r="E42" s="374"/>
      <c r="F42" s="374"/>
      <c r="G42" s="374"/>
      <c r="H42" s="374"/>
      <c r="I42" s="374"/>
      <c r="J42" s="92"/>
      <c r="K42" s="74"/>
    </row>
    <row r="43" spans="2:11" s="69" customFormat="1" ht="18" customHeight="1" x14ac:dyDescent="0.3">
      <c r="B43" s="93"/>
      <c r="C43" s="94"/>
      <c r="D43" s="95"/>
      <c r="E43" s="95"/>
      <c r="F43" s="95"/>
      <c r="G43" s="95"/>
      <c r="H43" s="95"/>
      <c r="I43" s="95"/>
      <c r="J43" s="96"/>
    </row>
    <row r="44" spans="2:11" s="103" customFormat="1" ht="21.75" customHeight="1" x14ac:dyDescent="0.25">
      <c r="E44" s="105"/>
      <c r="F44" s="106"/>
      <c r="G44" s="106"/>
      <c r="H44" s="12"/>
      <c r="I44" s="12"/>
      <c r="J44" s="209" t="s">
        <v>175</v>
      </c>
      <c r="K44" s="225"/>
    </row>
    <row r="45" spans="2:11" ht="21.75" customHeight="1" x14ac:dyDescent="0.2">
      <c r="F45" s="68" t="s">
        <v>63</v>
      </c>
      <c r="J45" s="210"/>
    </row>
    <row r="46" spans="2:11" s="103" customFormat="1" ht="21.75" customHeight="1" x14ac:dyDescent="0.25">
      <c r="E46" s="68"/>
      <c r="F46" s="68"/>
      <c r="G46" s="68"/>
      <c r="H46" s="68"/>
      <c r="I46" s="68"/>
      <c r="J46" s="211" t="s">
        <v>64</v>
      </c>
      <c r="K46" s="108"/>
    </row>
    <row r="47" spans="2:11" s="103" customFormat="1" ht="21.75" customHeight="1" x14ac:dyDescent="0.25">
      <c r="E47" s="68"/>
      <c r="F47" s="68"/>
      <c r="G47" s="68" t="s">
        <v>63</v>
      </c>
      <c r="H47" s="68"/>
      <c r="I47" s="68"/>
      <c r="J47" s="211"/>
      <c r="K47" s="108"/>
    </row>
    <row r="48" spans="2:11" s="103" customFormat="1" ht="21.75" customHeight="1" thickBot="1" x14ac:dyDescent="0.25">
      <c r="E48" s="68"/>
      <c r="F48" s="68"/>
      <c r="G48" s="68"/>
      <c r="H48" s="68"/>
      <c r="I48" s="68"/>
      <c r="J48" s="212" t="s">
        <v>65</v>
      </c>
      <c r="K48" s="109">
        <f>K37*K44</f>
        <v>0</v>
      </c>
    </row>
    <row r="49" spans="1:11" s="103" customFormat="1" ht="21.75" customHeight="1" thickBot="1" x14ac:dyDescent="0.25">
      <c r="E49" s="68"/>
      <c r="F49" s="68"/>
      <c r="G49" s="68"/>
      <c r="H49" s="68"/>
      <c r="I49" s="68"/>
      <c r="J49" s="212" t="s">
        <v>66</v>
      </c>
      <c r="K49" s="110">
        <f>K38*K44</f>
        <v>0</v>
      </c>
    </row>
    <row r="50" spans="1:11" s="103" customFormat="1" ht="21.75" customHeight="1" x14ac:dyDescent="0.2">
      <c r="E50" s="68"/>
      <c r="F50" s="68"/>
      <c r="G50" s="68"/>
      <c r="H50" s="68"/>
      <c r="I50" s="68"/>
      <c r="J50" s="212" t="s">
        <v>67</v>
      </c>
      <c r="K50" s="111">
        <f>SUM(K48:K49)</f>
        <v>0</v>
      </c>
    </row>
    <row r="51" spans="1:11" s="103" customFormat="1" ht="15" customHeight="1" x14ac:dyDescent="0.2">
      <c r="B51" s="68"/>
      <c r="C51" s="68"/>
      <c r="D51" s="68"/>
      <c r="E51" s="68"/>
      <c r="F51" s="68"/>
      <c r="G51" s="68"/>
      <c r="H51" s="68"/>
      <c r="I51" s="68"/>
      <c r="J51" s="68"/>
    </row>
    <row r="52" spans="1:11" s="69" customFormat="1" ht="18" customHeight="1" x14ac:dyDescent="0.3">
      <c r="B52" s="97" t="s">
        <v>214</v>
      </c>
      <c r="C52" s="94"/>
      <c r="D52" s="98"/>
      <c r="E52" s="95"/>
      <c r="F52" s="95"/>
      <c r="G52" s="95"/>
      <c r="H52" s="95"/>
      <c r="I52" s="95"/>
      <c r="J52" s="96"/>
    </row>
    <row r="53" spans="1:11" s="69" customFormat="1" ht="14.25" customHeight="1" x14ac:dyDescent="0.2">
      <c r="B53" s="357"/>
      <c r="C53" s="358"/>
      <c r="D53" s="358"/>
      <c r="E53" s="358"/>
      <c r="F53" s="358"/>
      <c r="G53" s="358"/>
      <c r="H53" s="359"/>
      <c r="I53" s="99"/>
      <c r="J53" s="100"/>
    </row>
    <row r="54" spans="1:11" s="69" customFormat="1" ht="12.75" customHeight="1" x14ac:dyDescent="0.2">
      <c r="B54" s="360"/>
      <c r="C54" s="361"/>
      <c r="D54" s="361"/>
      <c r="E54" s="361"/>
      <c r="F54" s="361"/>
      <c r="G54" s="361"/>
      <c r="H54" s="362"/>
      <c r="I54" s="99"/>
      <c r="J54" s="101"/>
    </row>
    <row r="55" spans="1:11" s="69" customFormat="1" ht="13.5" customHeight="1" x14ac:dyDescent="0.2">
      <c r="B55" s="360"/>
      <c r="C55" s="361"/>
      <c r="D55" s="361"/>
      <c r="E55" s="361"/>
      <c r="F55" s="361"/>
      <c r="G55" s="361"/>
      <c r="H55" s="362"/>
      <c r="I55" s="99"/>
      <c r="J55" s="102"/>
    </row>
    <row r="56" spans="1:11" s="103" customFormat="1" ht="12.75" customHeight="1" x14ac:dyDescent="0.2">
      <c r="B56" s="360"/>
      <c r="C56" s="361"/>
      <c r="D56" s="361"/>
      <c r="E56" s="361"/>
      <c r="F56" s="361"/>
      <c r="G56" s="361"/>
      <c r="H56" s="362"/>
      <c r="I56" s="99"/>
      <c r="J56" s="104"/>
    </row>
    <row r="57" spans="1:11" s="103" customFormat="1" ht="12.75" customHeight="1" x14ac:dyDescent="0.2">
      <c r="B57" s="363"/>
      <c r="C57" s="364"/>
      <c r="D57" s="364"/>
      <c r="E57" s="364"/>
      <c r="F57" s="364"/>
      <c r="G57" s="364"/>
      <c r="H57" s="365"/>
      <c r="I57" s="99"/>
      <c r="J57" s="104"/>
    </row>
    <row r="58" spans="1:11" s="272" customFormat="1" ht="15" x14ac:dyDescent="0.25">
      <c r="D58" s="105"/>
      <c r="E58" s="105"/>
      <c r="F58" s="273"/>
      <c r="G58" s="273"/>
      <c r="H58" s="265"/>
      <c r="I58" s="265"/>
      <c r="J58" s="107"/>
    </row>
    <row r="59" spans="1:11" s="285" customFormat="1" ht="15" x14ac:dyDescent="0.25">
      <c r="A59" s="292" t="s">
        <v>129</v>
      </c>
    </row>
    <row r="60" spans="1:11" s="285" customFormat="1" ht="15" x14ac:dyDescent="0.25">
      <c r="B60" s="286" t="s">
        <v>189</v>
      </c>
    </row>
    <row r="61" spans="1:11" s="285" customFormat="1" ht="14.25" x14ac:dyDescent="0.2">
      <c r="B61" s="291" t="s">
        <v>191</v>
      </c>
    </row>
    <row r="62" spans="1:11" s="285" customFormat="1" ht="15" x14ac:dyDescent="0.25">
      <c r="A62" s="286"/>
      <c r="B62" s="285" t="s">
        <v>188</v>
      </c>
    </row>
    <row r="63" spans="1:11" s="285" customFormat="1" ht="15" x14ac:dyDescent="0.25">
      <c r="A63" s="286"/>
      <c r="B63" s="285" t="s">
        <v>215</v>
      </c>
    </row>
    <row r="64" spans="1:11" s="285" customFormat="1" ht="15" x14ac:dyDescent="0.25">
      <c r="A64" s="286"/>
      <c r="B64" s="285" t="s">
        <v>205</v>
      </c>
    </row>
    <row r="65" spans="1:3" s="285" customFormat="1" ht="15" x14ac:dyDescent="0.25">
      <c r="A65" s="286"/>
    </row>
    <row r="66" spans="1:3" s="288" customFormat="1" ht="15" x14ac:dyDescent="0.25">
      <c r="A66" s="284"/>
      <c r="B66" s="289" t="s">
        <v>49</v>
      </c>
    </row>
    <row r="67" spans="1:3" s="288" customFormat="1" ht="15" x14ac:dyDescent="0.25">
      <c r="A67" s="284"/>
      <c r="B67" s="282"/>
      <c r="C67" s="288" t="s">
        <v>176</v>
      </c>
    </row>
    <row r="68" spans="1:3" s="288" customFormat="1" ht="15" x14ac:dyDescent="0.25">
      <c r="A68" s="284"/>
      <c r="B68" s="282"/>
      <c r="C68" s="288" t="s">
        <v>177</v>
      </c>
    </row>
    <row r="69" spans="1:3" s="288" customFormat="1" ht="15" x14ac:dyDescent="0.25">
      <c r="A69" s="284"/>
      <c r="B69" s="283"/>
      <c r="C69" s="288" t="s">
        <v>216</v>
      </c>
    </row>
    <row r="70" spans="1:3" s="288" customFormat="1" ht="15" x14ac:dyDescent="0.25">
      <c r="A70" s="284"/>
      <c r="B70" s="282"/>
      <c r="C70" s="288" t="s">
        <v>178</v>
      </c>
    </row>
    <row r="71" spans="1:3" s="288" customFormat="1" ht="14.25" x14ac:dyDescent="0.2">
      <c r="A71" s="284"/>
    </row>
    <row r="72" spans="1:3" s="288" customFormat="1" ht="15" x14ac:dyDescent="0.25">
      <c r="A72" s="284"/>
      <c r="B72" s="289" t="s">
        <v>9</v>
      </c>
    </row>
    <row r="73" spans="1:3" s="288" customFormat="1" ht="15" x14ac:dyDescent="0.25">
      <c r="A73" s="284"/>
      <c r="B73" s="289"/>
      <c r="C73" s="288" t="s">
        <v>179</v>
      </c>
    </row>
    <row r="74" spans="1:3" s="288" customFormat="1" ht="15" x14ac:dyDescent="0.25">
      <c r="A74" s="284"/>
      <c r="B74" s="289"/>
      <c r="C74" s="288" t="s">
        <v>171</v>
      </c>
    </row>
    <row r="75" spans="1:3" s="288" customFormat="1" ht="15" x14ac:dyDescent="0.25">
      <c r="A75" s="284"/>
      <c r="B75" s="289"/>
      <c r="C75" s="288" t="s">
        <v>180</v>
      </c>
    </row>
    <row r="76" spans="1:3" s="288" customFormat="1" ht="15" x14ac:dyDescent="0.25">
      <c r="A76" s="284"/>
      <c r="B76" s="289"/>
      <c r="C76" s="288" t="s">
        <v>172</v>
      </c>
    </row>
    <row r="77" spans="1:3" s="288" customFormat="1" ht="15" x14ac:dyDescent="0.25">
      <c r="A77" s="284"/>
      <c r="B77" s="289"/>
      <c r="C77" s="288" t="s">
        <v>181</v>
      </c>
    </row>
    <row r="78" spans="1:3" s="288" customFormat="1" ht="15" x14ac:dyDescent="0.25">
      <c r="A78" s="284"/>
      <c r="B78" s="289"/>
      <c r="C78" s="288" t="s">
        <v>182</v>
      </c>
    </row>
    <row r="79" spans="1:3" s="288" customFormat="1" ht="15" x14ac:dyDescent="0.25">
      <c r="A79" s="284"/>
      <c r="B79" s="289"/>
      <c r="C79" s="288" t="s">
        <v>183</v>
      </c>
    </row>
    <row r="80" spans="1:3" s="288" customFormat="1" ht="15" x14ac:dyDescent="0.25">
      <c r="A80" s="284"/>
      <c r="B80" s="289"/>
      <c r="C80" s="288" t="s">
        <v>184</v>
      </c>
    </row>
    <row r="81" spans="1:3" s="288" customFormat="1" ht="15" x14ac:dyDescent="0.25">
      <c r="A81" s="284"/>
      <c r="B81" s="289"/>
      <c r="C81" s="290" t="s">
        <v>186</v>
      </c>
    </row>
    <row r="82" spans="1:3" s="288" customFormat="1" ht="15" x14ac:dyDescent="0.25">
      <c r="A82" s="284"/>
      <c r="B82" s="289" t="s">
        <v>131</v>
      </c>
    </row>
    <row r="83" spans="1:3" s="288" customFormat="1" ht="15" x14ac:dyDescent="0.25">
      <c r="A83" s="284"/>
      <c r="B83" s="287"/>
      <c r="C83" s="288" t="s">
        <v>185</v>
      </c>
    </row>
    <row r="84" spans="1:3" s="288" customFormat="1" ht="15" x14ac:dyDescent="0.25">
      <c r="A84" s="284"/>
      <c r="B84" s="287"/>
      <c r="C84" s="288" t="s">
        <v>174</v>
      </c>
    </row>
    <row r="85" spans="1:3" s="288" customFormat="1" ht="15" x14ac:dyDescent="0.25">
      <c r="A85" s="284"/>
      <c r="B85" s="287"/>
      <c r="C85" s="288" t="s">
        <v>187</v>
      </c>
    </row>
    <row r="86" spans="1:3" s="267" customFormat="1" ht="15" x14ac:dyDescent="0.25">
      <c r="A86" s="274"/>
      <c r="B86" s="275"/>
    </row>
    <row r="87" spans="1:3" s="267" customFormat="1" ht="15" x14ac:dyDescent="0.25">
      <c r="A87" s="274"/>
      <c r="B87" s="275"/>
    </row>
    <row r="88" spans="1:3" s="267" customFormat="1" ht="15" x14ac:dyDescent="0.25">
      <c r="A88" s="274"/>
      <c r="B88" s="275"/>
    </row>
    <row r="89" spans="1:3" s="267" customFormat="1" ht="15" x14ac:dyDescent="0.25">
      <c r="A89" s="274"/>
      <c r="B89" s="275"/>
    </row>
    <row r="90" spans="1:3" s="267" customFormat="1" ht="15" x14ac:dyDescent="0.25">
      <c r="A90" s="274"/>
      <c r="B90" s="275"/>
    </row>
    <row r="91" spans="1:3" s="274" customFormat="1" x14ac:dyDescent="0.2"/>
    <row r="92" spans="1:3" s="274" customFormat="1" x14ac:dyDescent="0.2"/>
    <row r="93" spans="1:3" s="274" customFormat="1" x14ac:dyDescent="0.2"/>
    <row r="94" spans="1:3" s="274" customFormat="1" x14ac:dyDescent="0.2"/>
    <row r="95" spans="1:3" s="274" customFormat="1" x14ac:dyDescent="0.2"/>
    <row r="96" spans="1:3" s="274" customFormat="1" x14ac:dyDescent="0.2"/>
    <row r="97" s="274" customFormat="1" x14ac:dyDescent="0.2"/>
    <row r="98" s="274" customFormat="1" x14ac:dyDescent="0.2"/>
    <row r="99" s="274" customFormat="1" x14ac:dyDescent="0.2"/>
    <row r="100" s="274" customFormat="1" x14ac:dyDescent="0.2"/>
    <row r="101" s="274" customFormat="1" x14ac:dyDescent="0.2"/>
    <row r="102" s="274" customFormat="1" x14ac:dyDescent="0.2"/>
    <row r="103" s="274" customFormat="1" x14ac:dyDescent="0.2"/>
    <row r="104" s="274" customFormat="1" x14ac:dyDescent="0.2"/>
    <row r="105" s="274" customFormat="1" x14ac:dyDescent="0.2"/>
    <row r="106" s="274" customFormat="1" x14ac:dyDescent="0.2"/>
    <row r="107" s="274" customFormat="1" x14ac:dyDescent="0.2"/>
    <row r="108" s="274" customFormat="1" x14ac:dyDescent="0.2"/>
    <row r="109" s="274" customFormat="1" x14ac:dyDescent="0.2"/>
    <row r="110" s="274" customFormat="1" x14ac:dyDescent="0.2"/>
    <row r="111" s="274" customFormat="1" x14ac:dyDescent="0.2"/>
    <row r="112" s="274" customFormat="1" x14ac:dyDescent="0.2"/>
    <row r="113" s="274" customFormat="1" x14ac:dyDescent="0.2"/>
    <row r="114" s="274" customFormat="1" x14ac:dyDescent="0.2"/>
    <row r="115" s="274" customFormat="1" x14ac:dyDescent="0.2"/>
    <row r="116" s="274" customFormat="1" x14ac:dyDescent="0.2"/>
    <row r="117" s="274" customFormat="1" x14ac:dyDescent="0.2"/>
    <row r="118" s="274" customFormat="1" x14ac:dyDescent="0.2"/>
    <row r="119" s="274" customFormat="1" x14ac:dyDescent="0.2"/>
    <row r="120" s="274" customFormat="1" x14ac:dyDescent="0.2"/>
    <row r="121" s="274" customFormat="1" x14ac:dyDescent="0.2"/>
    <row r="122" s="274" customFormat="1" x14ac:dyDescent="0.2"/>
    <row r="123" s="274" customFormat="1" x14ac:dyDescent="0.2"/>
    <row r="124" s="274" customFormat="1" x14ac:dyDescent="0.2"/>
    <row r="125" s="274" customFormat="1" x14ac:dyDescent="0.2"/>
    <row r="126" s="274" customFormat="1" x14ac:dyDescent="0.2"/>
    <row r="127" s="274" customFormat="1" x14ac:dyDescent="0.2"/>
    <row r="128" s="274" customFormat="1" x14ac:dyDescent="0.2"/>
    <row r="129" s="274" customFormat="1" x14ac:dyDescent="0.2"/>
    <row r="130" s="274" customFormat="1" x14ac:dyDescent="0.2"/>
    <row r="131" s="274" customFormat="1" x14ac:dyDescent="0.2"/>
    <row r="132" s="274" customFormat="1" x14ac:dyDescent="0.2"/>
    <row r="133" s="274" customFormat="1" x14ac:dyDescent="0.2"/>
    <row r="134" s="274" customFormat="1" x14ac:dyDescent="0.2"/>
    <row r="135" s="274" customFormat="1" x14ac:dyDescent="0.2"/>
    <row r="136" s="274" customFormat="1" x14ac:dyDescent="0.2"/>
    <row r="137" s="274" customFormat="1" x14ac:dyDescent="0.2"/>
    <row r="138" s="274" customFormat="1" x14ac:dyDescent="0.2"/>
    <row r="139" s="274" customFormat="1" x14ac:dyDescent="0.2"/>
    <row r="140" s="274" customFormat="1" x14ac:dyDescent="0.2"/>
    <row r="141" s="274" customFormat="1" x14ac:dyDescent="0.2"/>
    <row r="142" s="274" customFormat="1" x14ac:dyDescent="0.2"/>
    <row r="143" s="274" customFormat="1" x14ac:dyDescent="0.2"/>
    <row r="144" s="274" customFormat="1" x14ac:dyDescent="0.2"/>
    <row r="145" s="274" customFormat="1" x14ac:dyDescent="0.2"/>
    <row r="146" s="274" customFormat="1" x14ac:dyDescent="0.2"/>
    <row r="147" s="274" customFormat="1" x14ac:dyDescent="0.2"/>
    <row r="148" s="274" customFormat="1" x14ac:dyDescent="0.2"/>
    <row r="149" s="274" customFormat="1" x14ac:dyDescent="0.2"/>
    <row r="150" s="274" customFormat="1" x14ac:dyDescent="0.2"/>
    <row r="151" s="274" customFormat="1" x14ac:dyDescent="0.2"/>
    <row r="152" s="274" customFormat="1" x14ac:dyDescent="0.2"/>
    <row r="153" s="274" customFormat="1" x14ac:dyDescent="0.2"/>
    <row r="154" s="274" customFormat="1" x14ac:dyDescent="0.2"/>
    <row r="155" s="274" customFormat="1" x14ac:dyDescent="0.2"/>
    <row r="156" s="274" customFormat="1" x14ac:dyDescent="0.2"/>
    <row r="157" s="274" customFormat="1" x14ac:dyDescent="0.2"/>
    <row r="158" s="274" customFormat="1" x14ac:dyDescent="0.2"/>
    <row r="159" s="274" customFormat="1" x14ac:dyDescent="0.2"/>
    <row r="160" s="274" customFormat="1" x14ac:dyDescent="0.2"/>
    <row r="161" s="274" customFormat="1" x14ac:dyDescent="0.2"/>
    <row r="162" s="274" customFormat="1" x14ac:dyDescent="0.2"/>
    <row r="163" s="274" customFormat="1" x14ac:dyDescent="0.2"/>
    <row r="164" s="274" customFormat="1" x14ac:dyDescent="0.2"/>
    <row r="165" s="274" customFormat="1" x14ac:dyDescent="0.2"/>
    <row r="166" s="274" customFormat="1" x14ac:dyDescent="0.2"/>
    <row r="167" s="274" customFormat="1" x14ac:dyDescent="0.2"/>
    <row r="168" s="274" customFormat="1" x14ac:dyDescent="0.2"/>
    <row r="169" s="274" customFormat="1" x14ac:dyDescent="0.2"/>
    <row r="170" s="274" customFormat="1" x14ac:dyDescent="0.2"/>
    <row r="171" s="274" customFormat="1" x14ac:dyDescent="0.2"/>
    <row r="172" s="274" customFormat="1" x14ac:dyDescent="0.2"/>
    <row r="173" s="274" customFormat="1" x14ac:dyDescent="0.2"/>
    <row r="174" s="274" customFormat="1" x14ac:dyDescent="0.2"/>
    <row r="175" s="274" customFormat="1" x14ac:dyDescent="0.2"/>
    <row r="176" s="274" customFormat="1" x14ac:dyDescent="0.2"/>
    <row r="177" s="274" customFormat="1" x14ac:dyDescent="0.2"/>
    <row r="178" s="274" customFormat="1" x14ac:dyDescent="0.2"/>
    <row r="179" s="274" customFormat="1" x14ac:dyDescent="0.2"/>
    <row r="180" s="274" customFormat="1" x14ac:dyDescent="0.2"/>
    <row r="181" s="274" customFormat="1" x14ac:dyDescent="0.2"/>
    <row r="182" s="274" customFormat="1" x14ac:dyDescent="0.2"/>
    <row r="183" s="274" customFormat="1" x14ac:dyDescent="0.2"/>
    <row r="184" s="274" customFormat="1" x14ac:dyDescent="0.2"/>
    <row r="185" s="274" customFormat="1" x14ac:dyDescent="0.2"/>
    <row r="186" s="274" customFormat="1" x14ac:dyDescent="0.2"/>
    <row r="187" s="274" customFormat="1" x14ac:dyDescent="0.2"/>
    <row r="188" s="274" customFormat="1" x14ac:dyDescent="0.2"/>
    <row r="189" s="274" customFormat="1" x14ac:dyDescent="0.2"/>
    <row r="190" s="274" customFormat="1" x14ac:dyDescent="0.2"/>
    <row r="191" s="274" customFormat="1" x14ac:dyDescent="0.2"/>
    <row r="192" s="274" customFormat="1" x14ac:dyDescent="0.2"/>
    <row r="193" spans="2:3" s="274" customFormat="1" x14ac:dyDescent="0.2"/>
    <row r="194" spans="2:3" s="274" customFormat="1" x14ac:dyDescent="0.2"/>
    <row r="195" spans="2:3" s="274" customFormat="1" x14ac:dyDescent="0.2"/>
    <row r="196" spans="2:3" s="274" customFormat="1" x14ac:dyDescent="0.2"/>
    <row r="197" spans="2:3" s="274" customFormat="1" x14ac:dyDescent="0.2"/>
    <row r="198" spans="2:3" s="274" customFormat="1" x14ac:dyDescent="0.2"/>
    <row r="199" spans="2:3" s="274" customFormat="1" x14ac:dyDescent="0.2"/>
    <row r="200" spans="2:3" s="274" customFormat="1" x14ac:dyDescent="0.2"/>
    <row r="201" spans="2:3" s="274" customFormat="1" ht="15" x14ac:dyDescent="0.25">
      <c r="B201" s="215">
        <v>1</v>
      </c>
    </row>
    <row r="202" spans="2:3" s="274" customFormat="1" ht="15" x14ac:dyDescent="0.25">
      <c r="B202" s="215">
        <v>2</v>
      </c>
      <c r="C202" s="274" t="s">
        <v>37</v>
      </c>
    </row>
    <row r="203" spans="2:3" s="274" customFormat="1" ht="15" x14ac:dyDescent="0.25">
      <c r="B203" s="215">
        <v>3</v>
      </c>
      <c r="C203" s="274" t="s">
        <v>38</v>
      </c>
    </row>
    <row r="204" spans="2:3" s="274" customFormat="1" ht="15" x14ac:dyDescent="0.25">
      <c r="B204" s="215">
        <v>4</v>
      </c>
    </row>
    <row r="205" spans="2:3" s="274" customFormat="1" ht="15" x14ac:dyDescent="0.25">
      <c r="B205" s="215">
        <v>5</v>
      </c>
    </row>
    <row r="206" spans="2:3" s="274" customFormat="1" ht="15" x14ac:dyDescent="0.25">
      <c r="B206" s="215">
        <v>6</v>
      </c>
    </row>
    <row r="207" spans="2:3" s="274" customFormat="1" ht="15" x14ac:dyDescent="0.25">
      <c r="B207" s="215">
        <v>7</v>
      </c>
    </row>
    <row r="208" spans="2:3" s="274" customFormat="1" ht="15" x14ac:dyDescent="0.25">
      <c r="B208" s="215">
        <v>8</v>
      </c>
    </row>
    <row r="209" spans="2:2" s="274" customFormat="1" ht="15" x14ac:dyDescent="0.25">
      <c r="B209" s="215">
        <v>9</v>
      </c>
    </row>
    <row r="210" spans="2:2" s="274" customFormat="1" ht="15" x14ac:dyDescent="0.25">
      <c r="B210" s="215">
        <v>10</v>
      </c>
    </row>
    <row r="211" spans="2:2" s="274" customFormat="1" ht="15" x14ac:dyDescent="0.25">
      <c r="B211" s="215">
        <v>11</v>
      </c>
    </row>
    <row r="212" spans="2:2" s="274" customFormat="1" ht="15" x14ac:dyDescent="0.25">
      <c r="B212" s="215" t="s">
        <v>142</v>
      </c>
    </row>
    <row r="213" spans="2:2" s="274" customFormat="1" x14ac:dyDescent="0.2"/>
    <row r="214" spans="2:2" s="274" customFormat="1" x14ac:dyDescent="0.2"/>
    <row r="215" spans="2:2" s="274" customFormat="1" x14ac:dyDescent="0.2"/>
    <row r="216" spans="2:2" s="274" customFormat="1" x14ac:dyDescent="0.2"/>
    <row r="217" spans="2:2" s="274" customFormat="1" x14ac:dyDescent="0.2"/>
    <row r="218" spans="2:2" s="274" customFormat="1" x14ac:dyDescent="0.2"/>
    <row r="219" spans="2:2" s="274" customFormat="1" x14ac:dyDescent="0.2"/>
    <row r="220" spans="2:2" s="274" customFormat="1" x14ac:dyDescent="0.2"/>
    <row r="221" spans="2:2" s="274" customFormat="1" x14ac:dyDescent="0.2"/>
    <row r="222" spans="2:2" s="274" customFormat="1" x14ac:dyDescent="0.2"/>
  </sheetData>
  <sheetProtection password="DBAD" sheet="1" objects="1" scenarios="1" formatRows="0" insertRows="0" selectLockedCells="1"/>
  <sortState ref="A209:B219">
    <sortCondition ref="B209"/>
  </sortState>
  <mergeCells count="6">
    <mergeCell ref="B53:H57"/>
    <mergeCell ref="B1:J1"/>
    <mergeCell ref="B37:J37"/>
    <mergeCell ref="B38:J38"/>
    <mergeCell ref="B39:J39"/>
    <mergeCell ref="D42:I42"/>
  </mergeCells>
  <dataValidations count="2">
    <dataValidation type="list" allowBlank="1" showInputMessage="1" showErrorMessage="1" sqref="C6">
      <formula1>$B$200:$B$212</formula1>
    </dataValidation>
    <dataValidation type="list" allowBlank="1" showInputMessage="1" showErrorMessage="1" sqref="J12:J36">
      <formula1>$C$201:$C$203</formula1>
    </dataValidation>
  </dataValidations>
  <hyperlinks>
    <hyperlink ref="F5" r:id="rId1" display="http://www.dshs.state.tx.us/contracts/cfpm.shtm"/>
  </hyperlinks>
  <pageMargins left="0.7" right="0.7" top="0.75" bottom="0.75" header="0.3" footer="0.3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8"/>
  <sheetViews>
    <sheetView zoomScale="55" zoomScaleNormal="55" workbookViewId="0">
      <selection activeCell="T18" sqref="T18"/>
    </sheetView>
  </sheetViews>
  <sheetFormatPr defaultRowHeight="15" x14ac:dyDescent="0.25"/>
  <cols>
    <col min="1" max="1" width="3.5703125" style="112" customWidth="1"/>
    <col min="2" max="2" width="55.28515625" style="112" customWidth="1"/>
    <col min="3" max="3" width="98.7109375" style="112" customWidth="1"/>
    <col min="4" max="4" width="18.85546875" style="112" customWidth="1"/>
    <col min="5" max="5" width="13.85546875" style="112" customWidth="1"/>
    <col min="6" max="6" width="12.28515625" style="112" bestFit="1" customWidth="1"/>
    <col min="7" max="7" width="18.7109375" style="112" customWidth="1"/>
    <col min="8" max="8" width="14.7109375" style="112" customWidth="1"/>
    <col min="9" max="9" width="24.28515625" style="112" customWidth="1"/>
    <col min="10" max="11" width="13.85546875" style="112" bestFit="1" customWidth="1"/>
    <col min="12" max="12" width="11.85546875" style="112" customWidth="1"/>
    <col min="13" max="13" width="23.7109375" style="112" customWidth="1"/>
    <col min="14" max="256" width="9.140625" style="112"/>
    <col min="257" max="257" width="3.5703125" style="112" customWidth="1"/>
    <col min="258" max="258" width="55.28515625" style="112" customWidth="1"/>
    <col min="259" max="259" width="59.7109375" style="112" customWidth="1"/>
    <col min="260" max="260" width="17.85546875" style="112" bestFit="1" customWidth="1"/>
    <col min="261" max="261" width="13.85546875" style="112" customWidth="1"/>
    <col min="262" max="262" width="12.28515625" style="112" bestFit="1" customWidth="1"/>
    <col min="263" max="263" width="18.7109375" style="112" customWidth="1"/>
    <col min="264" max="264" width="14.7109375" style="112" customWidth="1"/>
    <col min="265" max="267" width="13.85546875" style="112" bestFit="1" customWidth="1"/>
    <col min="268" max="268" width="11.85546875" style="112" customWidth="1"/>
    <col min="269" max="269" width="10.7109375" style="112" bestFit="1" customWidth="1"/>
    <col min="270" max="512" width="9.140625" style="112"/>
    <col min="513" max="513" width="3.5703125" style="112" customWidth="1"/>
    <col min="514" max="514" width="55.28515625" style="112" customWidth="1"/>
    <col min="515" max="515" width="59.7109375" style="112" customWidth="1"/>
    <col min="516" max="516" width="17.85546875" style="112" bestFit="1" customWidth="1"/>
    <col min="517" max="517" width="13.85546875" style="112" customWidth="1"/>
    <col min="518" max="518" width="12.28515625" style="112" bestFit="1" customWidth="1"/>
    <col min="519" max="519" width="18.7109375" style="112" customWidth="1"/>
    <col min="520" max="520" width="14.7109375" style="112" customWidth="1"/>
    <col min="521" max="523" width="13.85546875" style="112" bestFit="1" customWidth="1"/>
    <col min="524" max="524" width="11.85546875" style="112" customWidth="1"/>
    <col min="525" max="525" width="10.7109375" style="112" bestFit="1" customWidth="1"/>
    <col min="526" max="768" width="9.140625" style="112"/>
    <col min="769" max="769" width="3.5703125" style="112" customWidth="1"/>
    <col min="770" max="770" width="55.28515625" style="112" customWidth="1"/>
    <col min="771" max="771" width="59.7109375" style="112" customWidth="1"/>
    <col min="772" max="772" width="17.85546875" style="112" bestFit="1" customWidth="1"/>
    <col min="773" max="773" width="13.85546875" style="112" customWidth="1"/>
    <col min="774" max="774" width="12.28515625" style="112" bestFit="1" customWidth="1"/>
    <col min="775" max="775" width="18.7109375" style="112" customWidth="1"/>
    <col min="776" max="776" width="14.7109375" style="112" customWidth="1"/>
    <col min="777" max="779" width="13.85546875" style="112" bestFit="1" customWidth="1"/>
    <col min="780" max="780" width="11.85546875" style="112" customWidth="1"/>
    <col min="781" max="781" width="10.7109375" style="112" bestFit="1" customWidth="1"/>
    <col min="782" max="1024" width="9.140625" style="112"/>
    <col min="1025" max="1025" width="3.5703125" style="112" customWidth="1"/>
    <col min="1026" max="1026" width="55.28515625" style="112" customWidth="1"/>
    <col min="1027" max="1027" width="59.7109375" style="112" customWidth="1"/>
    <col min="1028" max="1028" width="17.85546875" style="112" bestFit="1" customWidth="1"/>
    <col min="1029" max="1029" width="13.85546875" style="112" customWidth="1"/>
    <col min="1030" max="1030" width="12.28515625" style="112" bestFit="1" customWidth="1"/>
    <col min="1031" max="1031" width="18.7109375" style="112" customWidth="1"/>
    <col min="1032" max="1032" width="14.7109375" style="112" customWidth="1"/>
    <col min="1033" max="1035" width="13.85546875" style="112" bestFit="1" customWidth="1"/>
    <col min="1036" max="1036" width="11.85546875" style="112" customWidth="1"/>
    <col min="1037" max="1037" width="10.7109375" style="112" bestFit="1" customWidth="1"/>
    <col min="1038" max="1280" width="9.140625" style="112"/>
    <col min="1281" max="1281" width="3.5703125" style="112" customWidth="1"/>
    <col min="1282" max="1282" width="55.28515625" style="112" customWidth="1"/>
    <col min="1283" max="1283" width="59.7109375" style="112" customWidth="1"/>
    <col min="1284" max="1284" width="17.85546875" style="112" bestFit="1" customWidth="1"/>
    <col min="1285" max="1285" width="13.85546875" style="112" customWidth="1"/>
    <col min="1286" max="1286" width="12.28515625" style="112" bestFit="1" customWidth="1"/>
    <col min="1287" max="1287" width="18.7109375" style="112" customWidth="1"/>
    <col min="1288" max="1288" width="14.7109375" style="112" customWidth="1"/>
    <col min="1289" max="1291" width="13.85546875" style="112" bestFit="1" customWidth="1"/>
    <col min="1292" max="1292" width="11.85546875" style="112" customWidth="1"/>
    <col min="1293" max="1293" width="10.7109375" style="112" bestFit="1" customWidth="1"/>
    <col min="1294" max="1536" width="9.140625" style="112"/>
    <col min="1537" max="1537" width="3.5703125" style="112" customWidth="1"/>
    <col min="1538" max="1538" width="55.28515625" style="112" customWidth="1"/>
    <col min="1539" max="1539" width="59.7109375" style="112" customWidth="1"/>
    <col min="1540" max="1540" width="17.85546875" style="112" bestFit="1" customWidth="1"/>
    <col min="1541" max="1541" width="13.85546875" style="112" customWidth="1"/>
    <col min="1542" max="1542" width="12.28515625" style="112" bestFit="1" customWidth="1"/>
    <col min="1543" max="1543" width="18.7109375" style="112" customWidth="1"/>
    <col min="1544" max="1544" width="14.7109375" style="112" customWidth="1"/>
    <col min="1545" max="1547" width="13.85546875" style="112" bestFit="1" customWidth="1"/>
    <col min="1548" max="1548" width="11.85546875" style="112" customWidth="1"/>
    <col min="1549" max="1549" width="10.7109375" style="112" bestFit="1" customWidth="1"/>
    <col min="1550" max="1792" width="9.140625" style="112"/>
    <col min="1793" max="1793" width="3.5703125" style="112" customWidth="1"/>
    <col min="1794" max="1794" width="55.28515625" style="112" customWidth="1"/>
    <col min="1795" max="1795" width="59.7109375" style="112" customWidth="1"/>
    <col min="1796" max="1796" width="17.85546875" style="112" bestFit="1" customWidth="1"/>
    <col min="1797" max="1797" width="13.85546875" style="112" customWidth="1"/>
    <col min="1798" max="1798" width="12.28515625" style="112" bestFit="1" customWidth="1"/>
    <col min="1799" max="1799" width="18.7109375" style="112" customWidth="1"/>
    <col min="1800" max="1800" width="14.7109375" style="112" customWidth="1"/>
    <col min="1801" max="1803" width="13.85546875" style="112" bestFit="1" customWidth="1"/>
    <col min="1804" max="1804" width="11.85546875" style="112" customWidth="1"/>
    <col min="1805" max="1805" width="10.7109375" style="112" bestFit="1" customWidth="1"/>
    <col min="1806" max="2048" width="9.140625" style="112"/>
    <col min="2049" max="2049" width="3.5703125" style="112" customWidth="1"/>
    <col min="2050" max="2050" width="55.28515625" style="112" customWidth="1"/>
    <col min="2051" max="2051" width="59.7109375" style="112" customWidth="1"/>
    <col min="2052" max="2052" width="17.85546875" style="112" bestFit="1" customWidth="1"/>
    <col min="2053" max="2053" width="13.85546875" style="112" customWidth="1"/>
    <col min="2054" max="2054" width="12.28515625" style="112" bestFit="1" customWidth="1"/>
    <col min="2055" max="2055" width="18.7109375" style="112" customWidth="1"/>
    <col min="2056" max="2056" width="14.7109375" style="112" customWidth="1"/>
    <col min="2057" max="2059" width="13.85546875" style="112" bestFit="1" customWidth="1"/>
    <col min="2060" max="2060" width="11.85546875" style="112" customWidth="1"/>
    <col min="2061" max="2061" width="10.7109375" style="112" bestFit="1" customWidth="1"/>
    <col min="2062" max="2304" width="9.140625" style="112"/>
    <col min="2305" max="2305" width="3.5703125" style="112" customWidth="1"/>
    <col min="2306" max="2306" width="55.28515625" style="112" customWidth="1"/>
    <col min="2307" max="2307" width="59.7109375" style="112" customWidth="1"/>
    <col min="2308" max="2308" width="17.85546875" style="112" bestFit="1" customWidth="1"/>
    <col min="2309" max="2309" width="13.85546875" style="112" customWidth="1"/>
    <col min="2310" max="2310" width="12.28515625" style="112" bestFit="1" customWidth="1"/>
    <col min="2311" max="2311" width="18.7109375" style="112" customWidth="1"/>
    <col min="2312" max="2312" width="14.7109375" style="112" customWidth="1"/>
    <col min="2313" max="2315" width="13.85546875" style="112" bestFit="1" customWidth="1"/>
    <col min="2316" max="2316" width="11.85546875" style="112" customWidth="1"/>
    <col min="2317" max="2317" width="10.7109375" style="112" bestFit="1" customWidth="1"/>
    <col min="2318" max="2560" width="9.140625" style="112"/>
    <col min="2561" max="2561" width="3.5703125" style="112" customWidth="1"/>
    <col min="2562" max="2562" width="55.28515625" style="112" customWidth="1"/>
    <col min="2563" max="2563" width="59.7109375" style="112" customWidth="1"/>
    <col min="2564" max="2564" width="17.85546875" style="112" bestFit="1" customWidth="1"/>
    <col min="2565" max="2565" width="13.85546875" style="112" customWidth="1"/>
    <col min="2566" max="2566" width="12.28515625" style="112" bestFit="1" customWidth="1"/>
    <col min="2567" max="2567" width="18.7109375" style="112" customWidth="1"/>
    <col min="2568" max="2568" width="14.7109375" style="112" customWidth="1"/>
    <col min="2569" max="2571" width="13.85546875" style="112" bestFit="1" customWidth="1"/>
    <col min="2572" max="2572" width="11.85546875" style="112" customWidth="1"/>
    <col min="2573" max="2573" width="10.7109375" style="112" bestFit="1" customWidth="1"/>
    <col min="2574" max="2816" width="9.140625" style="112"/>
    <col min="2817" max="2817" width="3.5703125" style="112" customWidth="1"/>
    <col min="2818" max="2818" width="55.28515625" style="112" customWidth="1"/>
    <col min="2819" max="2819" width="59.7109375" style="112" customWidth="1"/>
    <col min="2820" max="2820" width="17.85546875" style="112" bestFit="1" customWidth="1"/>
    <col min="2821" max="2821" width="13.85546875" style="112" customWidth="1"/>
    <col min="2822" max="2822" width="12.28515625" style="112" bestFit="1" customWidth="1"/>
    <col min="2823" max="2823" width="18.7109375" style="112" customWidth="1"/>
    <col min="2824" max="2824" width="14.7109375" style="112" customWidth="1"/>
    <col min="2825" max="2827" width="13.85546875" style="112" bestFit="1" customWidth="1"/>
    <col min="2828" max="2828" width="11.85546875" style="112" customWidth="1"/>
    <col min="2829" max="2829" width="10.7109375" style="112" bestFit="1" customWidth="1"/>
    <col min="2830" max="3072" width="9.140625" style="112"/>
    <col min="3073" max="3073" width="3.5703125" style="112" customWidth="1"/>
    <col min="3074" max="3074" width="55.28515625" style="112" customWidth="1"/>
    <col min="3075" max="3075" width="59.7109375" style="112" customWidth="1"/>
    <col min="3076" max="3076" width="17.85546875" style="112" bestFit="1" customWidth="1"/>
    <col min="3077" max="3077" width="13.85546875" style="112" customWidth="1"/>
    <col min="3078" max="3078" width="12.28515625" style="112" bestFit="1" customWidth="1"/>
    <col min="3079" max="3079" width="18.7109375" style="112" customWidth="1"/>
    <col min="3080" max="3080" width="14.7109375" style="112" customWidth="1"/>
    <col min="3081" max="3083" width="13.85546875" style="112" bestFit="1" customWidth="1"/>
    <col min="3084" max="3084" width="11.85546875" style="112" customWidth="1"/>
    <col min="3085" max="3085" width="10.7109375" style="112" bestFit="1" customWidth="1"/>
    <col min="3086" max="3328" width="9.140625" style="112"/>
    <col min="3329" max="3329" width="3.5703125" style="112" customWidth="1"/>
    <col min="3330" max="3330" width="55.28515625" style="112" customWidth="1"/>
    <col min="3331" max="3331" width="59.7109375" style="112" customWidth="1"/>
    <col min="3332" max="3332" width="17.85546875" style="112" bestFit="1" customWidth="1"/>
    <col min="3333" max="3333" width="13.85546875" style="112" customWidth="1"/>
    <col min="3334" max="3334" width="12.28515625" style="112" bestFit="1" customWidth="1"/>
    <col min="3335" max="3335" width="18.7109375" style="112" customWidth="1"/>
    <col min="3336" max="3336" width="14.7109375" style="112" customWidth="1"/>
    <col min="3337" max="3339" width="13.85546875" style="112" bestFit="1" customWidth="1"/>
    <col min="3340" max="3340" width="11.85546875" style="112" customWidth="1"/>
    <col min="3341" max="3341" width="10.7109375" style="112" bestFit="1" customWidth="1"/>
    <col min="3342" max="3584" width="9.140625" style="112"/>
    <col min="3585" max="3585" width="3.5703125" style="112" customWidth="1"/>
    <col min="3586" max="3586" width="55.28515625" style="112" customWidth="1"/>
    <col min="3587" max="3587" width="59.7109375" style="112" customWidth="1"/>
    <col min="3588" max="3588" width="17.85546875" style="112" bestFit="1" customWidth="1"/>
    <col min="3589" max="3589" width="13.85546875" style="112" customWidth="1"/>
    <col min="3590" max="3590" width="12.28515625" style="112" bestFit="1" customWidth="1"/>
    <col min="3591" max="3591" width="18.7109375" style="112" customWidth="1"/>
    <col min="3592" max="3592" width="14.7109375" style="112" customWidth="1"/>
    <col min="3593" max="3595" width="13.85546875" style="112" bestFit="1" customWidth="1"/>
    <col min="3596" max="3596" width="11.85546875" style="112" customWidth="1"/>
    <col min="3597" max="3597" width="10.7109375" style="112" bestFit="1" customWidth="1"/>
    <col min="3598" max="3840" width="9.140625" style="112"/>
    <col min="3841" max="3841" width="3.5703125" style="112" customWidth="1"/>
    <col min="3842" max="3842" width="55.28515625" style="112" customWidth="1"/>
    <col min="3843" max="3843" width="59.7109375" style="112" customWidth="1"/>
    <col min="3844" max="3844" width="17.85546875" style="112" bestFit="1" customWidth="1"/>
    <col min="3845" max="3845" width="13.85546875" style="112" customWidth="1"/>
    <col min="3846" max="3846" width="12.28515625" style="112" bestFit="1" customWidth="1"/>
    <col min="3847" max="3847" width="18.7109375" style="112" customWidth="1"/>
    <col min="3848" max="3848" width="14.7109375" style="112" customWidth="1"/>
    <col min="3849" max="3851" width="13.85546875" style="112" bestFit="1" customWidth="1"/>
    <col min="3852" max="3852" width="11.85546875" style="112" customWidth="1"/>
    <col min="3853" max="3853" width="10.7109375" style="112" bestFit="1" customWidth="1"/>
    <col min="3854" max="4096" width="9.140625" style="112"/>
    <col min="4097" max="4097" width="3.5703125" style="112" customWidth="1"/>
    <col min="4098" max="4098" width="55.28515625" style="112" customWidth="1"/>
    <col min="4099" max="4099" width="59.7109375" style="112" customWidth="1"/>
    <col min="4100" max="4100" width="17.85546875" style="112" bestFit="1" customWidth="1"/>
    <col min="4101" max="4101" width="13.85546875" style="112" customWidth="1"/>
    <col min="4102" max="4102" width="12.28515625" style="112" bestFit="1" customWidth="1"/>
    <col min="4103" max="4103" width="18.7109375" style="112" customWidth="1"/>
    <col min="4104" max="4104" width="14.7109375" style="112" customWidth="1"/>
    <col min="4105" max="4107" width="13.85546875" style="112" bestFit="1" customWidth="1"/>
    <col min="4108" max="4108" width="11.85546875" style="112" customWidth="1"/>
    <col min="4109" max="4109" width="10.7109375" style="112" bestFit="1" customWidth="1"/>
    <col min="4110" max="4352" width="9.140625" style="112"/>
    <col min="4353" max="4353" width="3.5703125" style="112" customWidth="1"/>
    <col min="4354" max="4354" width="55.28515625" style="112" customWidth="1"/>
    <col min="4355" max="4355" width="59.7109375" style="112" customWidth="1"/>
    <col min="4356" max="4356" width="17.85546875" style="112" bestFit="1" customWidth="1"/>
    <col min="4357" max="4357" width="13.85546875" style="112" customWidth="1"/>
    <col min="4358" max="4358" width="12.28515625" style="112" bestFit="1" customWidth="1"/>
    <col min="4359" max="4359" width="18.7109375" style="112" customWidth="1"/>
    <col min="4360" max="4360" width="14.7109375" style="112" customWidth="1"/>
    <col min="4361" max="4363" width="13.85546875" style="112" bestFit="1" customWidth="1"/>
    <col min="4364" max="4364" width="11.85546875" style="112" customWidth="1"/>
    <col min="4365" max="4365" width="10.7109375" style="112" bestFit="1" customWidth="1"/>
    <col min="4366" max="4608" width="9.140625" style="112"/>
    <col min="4609" max="4609" width="3.5703125" style="112" customWidth="1"/>
    <col min="4610" max="4610" width="55.28515625" style="112" customWidth="1"/>
    <col min="4611" max="4611" width="59.7109375" style="112" customWidth="1"/>
    <col min="4612" max="4612" width="17.85546875" style="112" bestFit="1" customWidth="1"/>
    <col min="4613" max="4613" width="13.85546875" style="112" customWidth="1"/>
    <col min="4614" max="4614" width="12.28515625" style="112" bestFit="1" customWidth="1"/>
    <col min="4615" max="4615" width="18.7109375" style="112" customWidth="1"/>
    <col min="4616" max="4616" width="14.7109375" style="112" customWidth="1"/>
    <col min="4617" max="4619" width="13.85546875" style="112" bestFit="1" customWidth="1"/>
    <col min="4620" max="4620" width="11.85546875" style="112" customWidth="1"/>
    <col min="4621" max="4621" width="10.7109375" style="112" bestFit="1" customWidth="1"/>
    <col min="4622" max="4864" width="9.140625" style="112"/>
    <col min="4865" max="4865" width="3.5703125" style="112" customWidth="1"/>
    <col min="4866" max="4866" width="55.28515625" style="112" customWidth="1"/>
    <col min="4867" max="4867" width="59.7109375" style="112" customWidth="1"/>
    <col min="4868" max="4868" width="17.85546875" style="112" bestFit="1" customWidth="1"/>
    <col min="4869" max="4869" width="13.85546875" style="112" customWidth="1"/>
    <col min="4870" max="4870" width="12.28515625" style="112" bestFit="1" customWidth="1"/>
    <col min="4871" max="4871" width="18.7109375" style="112" customWidth="1"/>
    <col min="4872" max="4872" width="14.7109375" style="112" customWidth="1"/>
    <col min="4873" max="4875" width="13.85546875" style="112" bestFit="1" customWidth="1"/>
    <col min="4876" max="4876" width="11.85546875" style="112" customWidth="1"/>
    <col min="4877" max="4877" width="10.7109375" style="112" bestFit="1" customWidth="1"/>
    <col min="4878" max="5120" width="9.140625" style="112"/>
    <col min="5121" max="5121" width="3.5703125" style="112" customWidth="1"/>
    <col min="5122" max="5122" width="55.28515625" style="112" customWidth="1"/>
    <col min="5123" max="5123" width="59.7109375" style="112" customWidth="1"/>
    <col min="5124" max="5124" width="17.85546875" style="112" bestFit="1" customWidth="1"/>
    <col min="5125" max="5125" width="13.85546875" style="112" customWidth="1"/>
    <col min="5126" max="5126" width="12.28515625" style="112" bestFit="1" customWidth="1"/>
    <col min="5127" max="5127" width="18.7109375" style="112" customWidth="1"/>
    <col min="5128" max="5128" width="14.7109375" style="112" customWidth="1"/>
    <col min="5129" max="5131" width="13.85546875" style="112" bestFit="1" customWidth="1"/>
    <col min="5132" max="5132" width="11.85546875" style="112" customWidth="1"/>
    <col min="5133" max="5133" width="10.7109375" style="112" bestFit="1" customWidth="1"/>
    <col min="5134" max="5376" width="9.140625" style="112"/>
    <col min="5377" max="5377" width="3.5703125" style="112" customWidth="1"/>
    <col min="5378" max="5378" width="55.28515625" style="112" customWidth="1"/>
    <col min="5379" max="5379" width="59.7109375" style="112" customWidth="1"/>
    <col min="5380" max="5380" width="17.85546875" style="112" bestFit="1" customWidth="1"/>
    <col min="5381" max="5381" width="13.85546875" style="112" customWidth="1"/>
    <col min="5382" max="5382" width="12.28515625" style="112" bestFit="1" customWidth="1"/>
    <col min="5383" max="5383" width="18.7109375" style="112" customWidth="1"/>
    <col min="5384" max="5384" width="14.7109375" style="112" customWidth="1"/>
    <col min="5385" max="5387" width="13.85546875" style="112" bestFit="1" customWidth="1"/>
    <col min="5388" max="5388" width="11.85546875" style="112" customWidth="1"/>
    <col min="5389" max="5389" width="10.7109375" style="112" bestFit="1" customWidth="1"/>
    <col min="5390" max="5632" width="9.140625" style="112"/>
    <col min="5633" max="5633" width="3.5703125" style="112" customWidth="1"/>
    <col min="5634" max="5634" width="55.28515625" style="112" customWidth="1"/>
    <col min="5635" max="5635" width="59.7109375" style="112" customWidth="1"/>
    <col min="5636" max="5636" width="17.85546875" style="112" bestFit="1" customWidth="1"/>
    <col min="5637" max="5637" width="13.85546875" style="112" customWidth="1"/>
    <col min="5638" max="5638" width="12.28515625" style="112" bestFit="1" customWidth="1"/>
    <col min="5639" max="5639" width="18.7109375" style="112" customWidth="1"/>
    <col min="5640" max="5640" width="14.7109375" style="112" customWidth="1"/>
    <col min="5641" max="5643" width="13.85546875" style="112" bestFit="1" customWidth="1"/>
    <col min="5644" max="5644" width="11.85546875" style="112" customWidth="1"/>
    <col min="5645" max="5645" width="10.7109375" style="112" bestFit="1" customWidth="1"/>
    <col min="5646" max="5888" width="9.140625" style="112"/>
    <col min="5889" max="5889" width="3.5703125" style="112" customWidth="1"/>
    <col min="5890" max="5890" width="55.28515625" style="112" customWidth="1"/>
    <col min="5891" max="5891" width="59.7109375" style="112" customWidth="1"/>
    <col min="5892" max="5892" width="17.85546875" style="112" bestFit="1" customWidth="1"/>
    <col min="5893" max="5893" width="13.85546875" style="112" customWidth="1"/>
    <col min="5894" max="5894" width="12.28515625" style="112" bestFit="1" customWidth="1"/>
    <col min="5895" max="5895" width="18.7109375" style="112" customWidth="1"/>
    <col min="5896" max="5896" width="14.7109375" style="112" customWidth="1"/>
    <col min="5897" max="5899" width="13.85546875" style="112" bestFit="1" customWidth="1"/>
    <col min="5900" max="5900" width="11.85546875" style="112" customWidth="1"/>
    <col min="5901" max="5901" width="10.7109375" style="112" bestFit="1" customWidth="1"/>
    <col min="5902" max="6144" width="9.140625" style="112"/>
    <col min="6145" max="6145" width="3.5703125" style="112" customWidth="1"/>
    <col min="6146" max="6146" width="55.28515625" style="112" customWidth="1"/>
    <col min="6147" max="6147" width="59.7109375" style="112" customWidth="1"/>
    <col min="6148" max="6148" width="17.85546875" style="112" bestFit="1" customWidth="1"/>
    <col min="6149" max="6149" width="13.85546875" style="112" customWidth="1"/>
    <col min="6150" max="6150" width="12.28515625" style="112" bestFit="1" customWidth="1"/>
    <col min="6151" max="6151" width="18.7109375" style="112" customWidth="1"/>
    <col min="6152" max="6152" width="14.7109375" style="112" customWidth="1"/>
    <col min="6153" max="6155" width="13.85546875" style="112" bestFit="1" customWidth="1"/>
    <col min="6156" max="6156" width="11.85546875" style="112" customWidth="1"/>
    <col min="6157" max="6157" width="10.7109375" style="112" bestFit="1" customWidth="1"/>
    <col min="6158" max="6400" width="9.140625" style="112"/>
    <col min="6401" max="6401" width="3.5703125" style="112" customWidth="1"/>
    <col min="6402" max="6402" width="55.28515625" style="112" customWidth="1"/>
    <col min="6403" max="6403" width="59.7109375" style="112" customWidth="1"/>
    <col min="6404" max="6404" width="17.85546875" style="112" bestFit="1" customWidth="1"/>
    <col min="6405" max="6405" width="13.85546875" style="112" customWidth="1"/>
    <col min="6406" max="6406" width="12.28515625" style="112" bestFit="1" customWidth="1"/>
    <col min="6407" max="6407" width="18.7109375" style="112" customWidth="1"/>
    <col min="6408" max="6408" width="14.7109375" style="112" customWidth="1"/>
    <col min="6409" max="6411" width="13.85546875" style="112" bestFit="1" customWidth="1"/>
    <col min="6412" max="6412" width="11.85546875" style="112" customWidth="1"/>
    <col min="6413" max="6413" width="10.7109375" style="112" bestFit="1" customWidth="1"/>
    <col min="6414" max="6656" width="9.140625" style="112"/>
    <col min="6657" max="6657" width="3.5703125" style="112" customWidth="1"/>
    <col min="6658" max="6658" width="55.28515625" style="112" customWidth="1"/>
    <col min="6659" max="6659" width="59.7109375" style="112" customWidth="1"/>
    <col min="6660" max="6660" width="17.85546875" style="112" bestFit="1" customWidth="1"/>
    <col min="6661" max="6661" width="13.85546875" style="112" customWidth="1"/>
    <col min="6662" max="6662" width="12.28515625" style="112" bestFit="1" customWidth="1"/>
    <col min="6663" max="6663" width="18.7109375" style="112" customWidth="1"/>
    <col min="6664" max="6664" width="14.7109375" style="112" customWidth="1"/>
    <col min="6665" max="6667" width="13.85546875" style="112" bestFit="1" customWidth="1"/>
    <col min="6668" max="6668" width="11.85546875" style="112" customWidth="1"/>
    <col min="6669" max="6669" width="10.7109375" style="112" bestFit="1" customWidth="1"/>
    <col min="6670" max="6912" width="9.140625" style="112"/>
    <col min="6913" max="6913" width="3.5703125" style="112" customWidth="1"/>
    <col min="6914" max="6914" width="55.28515625" style="112" customWidth="1"/>
    <col min="6915" max="6915" width="59.7109375" style="112" customWidth="1"/>
    <col min="6916" max="6916" width="17.85546875" style="112" bestFit="1" customWidth="1"/>
    <col min="6917" max="6917" width="13.85546875" style="112" customWidth="1"/>
    <col min="6918" max="6918" width="12.28515625" style="112" bestFit="1" customWidth="1"/>
    <col min="6919" max="6919" width="18.7109375" style="112" customWidth="1"/>
    <col min="6920" max="6920" width="14.7109375" style="112" customWidth="1"/>
    <col min="6921" max="6923" width="13.85546875" style="112" bestFit="1" customWidth="1"/>
    <col min="6924" max="6924" width="11.85546875" style="112" customWidth="1"/>
    <col min="6925" max="6925" width="10.7109375" style="112" bestFit="1" customWidth="1"/>
    <col min="6926" max="7168" width="9.140625" style="112"/>
    <col min="7169" max="7169" width="3.5703125" style="112" customWidth="1"/>
    <col min="7170" max="7170" width="55.28515625" style="112" customWidth="1"/>
    <col min="7171" max="7171" width="59.7109375" style="112" customWidth="1"/>
    <col min="7172" max="7172" width="17.85546875" style="112" bestFit="1" customWidth="1"/>
    <col min="7173" max="7173" width="13.85546875" style="112" customWidth="1"/>
    <col min="7174" max="7174" width="12.28515625" style="112" bestFit="1" customWidth="1"/>
    <col min="7175" max="7175" width="18.7109375" style="112" customWidth="1"/>
    <col min="7176" max="7176" width="14.7109375" style="112" customWidth="1"/>
    <col min="7177" max="7179" width="13.85546875" style="112" bestFit="1" customWidth="1"/>
    <col min="7180" max="7180" width="11.85546875" style="112" customWidth="1"/>
    <col min="7181" max="7181" width="10.7109375" style="112" bestFit="1" customWidth="1"/>
    <col min="7182" max="7424" width="9.140625" style="112"/>
    <col min="7425" max="7425" width="3.5703125" style="112" customWidth="1"/>
    <col min="7426" max="7426" width="55.28515625" style="112" customWidth="1"/>
    <col min="7427" max="7427" width="59.7109375" style="112" customWidth="1"/>
    <col min="7428" max="7428" width="17.85546875" style="112" bestFit="1" customWidth="1"/>
    <col min="7429" max="7429" width="13.85546875" style="112" customWidth="1"/>
    <col min="7430" max="7430" width="12.28515625" style="112" bestFit="1" customWidth="1"/>
    <col min="7431" max="7431" width="18.7109375" style="112" customWidth="1"/>
    <col min="7432" max="7432" width="14.7109375" style="112" customWidth="1"/>
    <col min="7433" max="7435" width="13.85546875" style="112" bestFit="1" customWidth="1"/>
    <col min="7436" max="7436" width="11.85546875" style="112" customWidth="1"/>
    <col min="7437" max="7437" width="10.7109375" style="112" bestFit="1" customWidth="1"/>
    <col min="7438" max="7680" width="9.140625" style="112"/>
    <col min="7681" max="7681" width="3.5703125" style="112" customWidth="1"/>
    <col min="7682" max="7682" width="55.28515625" style="112" customWidth="1"/>
    <col min="7683" max="7683" width="59.7109375" style="112" customWidth="1"/>
    <col min="7684" max="7684" width="17.85546875" style="112" bestFit="1" customWidth="1"/>
    <col min="7685" max="7685" width="13.85546875" style="112" customWidth="1"/>
    <col min="7686" max="7686" width="12.28515625" style="112" bestFit="1" customWidth="1"/>
    <col min="7687" max="7687" width="18.7109375" style="112" customWidth="1"/>
    <col min="7688" max="7688" width="14.7109375" style="112" customWidth="1"/>
    <col min="7689" max="7691" width="13.85546875" style="112" bestFit="1" customWidth="1"/>
    <col min="7692" max="7692" width="11.85546875" style="112" customWidth="1"/>
    <col min="7693" max="7693" width="10.7109375" style="112" bestFit="1" customWidth="1"/>
    <col min="7694" max="7936" width="9.140625" style="112"/>
    <col min="7937" max="7937" width="3.5703125" style="112" customWidth="1"/>
    <col min="7938" max="7938" width="55.28515625" style="112" customWidth="1"/>
    <col min="7939" max="7939" width="59.7109375" style="112" customWidth="1"/>
    <col min="7940" max="7940" width="17.85546875" style="112" bestFit="1" customWidth="1"/>
    <col min="7941" max="7941" width="13.85546875" style="112" customWidth="1"/>
    <col min="7942" max="7942" width="12.28515625" style="112" bestFit="1" customWidth="1"/>
    <col min="7943" max="7943" width="18.7109375" style="112" customWidth="1"/>
    <col min="7944" max="7944" width="14.7109375" style="112" customWidth="1"/>
    <col min="7945" max="7947" width="13.85546875" style="112" bestFit="1" customWidth="1"/>
    <col min="7948" max="7948" width="11.85546875" style="112" customWidth="1"/>
    <col min="7949" max="7949" width="10.7109375" style="112" bestFit="1" customWidth="1"/>
    <col min="7950" max="8192" width="9.140625" style="112"/>
    <col min="8193" max="8193" width="3.5703125" style="112" customWidth="1"/>
    <col min="8194" max="8194" width="55.28515625" style="112" customWidth="1"/>
    <col min="8195" max="8195" width="59.7109375" style="112" customWidth="1"/>
    <col min="8196" max="8196" width="17.85546875" style="112" bestFit="1" customWidth="1"/>
    <col min="8197" max="8197" width="13.85546875" style="112" customWidth="1"/>
    <col min="8198" max="8198" width="12.28515625" style="112" bestFit="1" customWidth="1"/>
    <col min="8199" max="8199" width="18.7109375" style="112" customWidth="1"/>
    <col min="8200" max="8200" width="14.7109375" style="112" customWidth="1"/>
    <col min="8201" max="8203" width="13.85546875" style="112" bestFit="1" customWidth="1"/>
    <col min="8204" max="8204" width="11.85546875" style="112" customWidth="1"/>
    <col min="8205" max="8205" width="10.7109375" style="112" bestFit="1" customWidth="1"/>
    <col min="8206" max="8448" width="9.140625" style="112"/>
    <col min="8449" max="8449" width="3.5703125" style="112" customWidth="1"/>
    <col min="8450" max="8450" width="55.28515625" style="112" customWidth="1"/>
    <col min="8451" max="8451" width="59.7109375" style="112" customWidth="1"/>
    <col min="8452" max="8452" width="17.85546875" style="112" bestFit="1" customWidth="1"/>
    <col min="8453" max="8453" width="13.85546875" style="112" customWidth="1"/>
    <col min="8454" max="8454" width="12.28515625" style="112" bestFit="1" customWidth="1"/>
    <col min="8455" max="8455" width="18.7109375" style="112" customWidth="1"/>
    <col min="8456" max="8456" width="14.7109375" style="112" customWidth="1"/>
    <col min="8457" max="8459" width="13.85546875" style="112" bestFit="1" customWidth="1"/>
    <col min="8460" max="8460" width="11.85546875" style="112" customWidth="1"/>
    <col min="8461" max="8461" width="10.7109375" style="112" bestFit="1" customWidth="1"/>
    <col min="8462" max="8704" width="9.140625" style="112"/>
    <col min="8705" max="8705" width="3.5703125" style="112" customWidth="1"/>
    <col min="8706" max="8706" width="55.28515625" style="112" customWidth="1"/>
    <col min="8707" max="8707" width="59.7109375" style="112" customWidth="1"/>
    <col min="8708" max="8708" width="17.85546875" style="112" bestFit="1" customWidth="1"/>
    <col min="8709" max="8709" width="13.85546875" style="112" customWidth="1"/>
    <col min="8710" max="8710" width="12.28515625" style="112" bestFit="1" customWidth="1"/>
    <col min="8711" max="8711" width="18.7109375" style="112" customWidth="1"/>
    <col min="8712" max="8712" width="14.7109375" style="112" customWidth="1"/>
    <col min="8713" max="8715" width="13.85546875" style="112" bestFit="1" customWidth="1"/>
    <col min="8716" max="8716" width="11.85546875" style="112" customWidth="1"/>
    <col min="8717" max="8717" width="10.7109375" style="112" bestFit="1" customWidth="1"/>
    <col min="8718" max="8960" width="9.140625" style="112"/>
    <col min="8961" max="8961" width="3.5703125" style="112" customWidth="1"/>
    <col min="8962" max="8962" width="55.28515625" style="112" customWidth="1"/>
    <col min="8963" max="8963" width="59.7109375" style="112" customWidth="1"/>
    <col min="8964" max="8964" width="17.85546875" style="112" bestFit="1" customWidth="1"/>
    <col min="8965" max="8965" width="13.85546875" style="112" customWidth="1"/>
    <col min="8966" max="8966" width="12.28515625" style="112" bestFit="1" customWidth="1"/>
    <col min="8967" max="8967" width="18.7109375" style="112" customWidth="1"/>
    <col min="8968" max="8968" width="14.7109375" style="112" customWidth="1"/>
    <col min="8969" max="8971" width="13.85546875" style="112" bestFit="1" customWidth="1"/>
    <col min="8972" max="8972" width="11.85546875" style="112" customWidth="1"/>
    <col min="8973" max="8973" width="10.7109375" style="112" bestFit="1" customWidth="1"/>
    <col min="8974" max="9216" width="9.140625" style="112"/>
    <col min="9217" max="9217" width="3.5703125" style="112" customWidth="1"/>
    <col min="9218" max="9218" width="55.28515625" style="112" customWidth="1"/>
    <col min="9219" max="9219" width="59.7109375" style="112" customWidth="1"/>
    <col min="9220" max="9220" width="17.85546875" style="112" bestFit="1" customWidth="1"/>
    <col min="9221" max="9221" width="13.85546875" style="112" customWidth="1"/>
    <col min="9222" max="9222" width="12.28515625" style="112" bestFit="1" customWidth="1"/>
    <col min="9223" max="9223" width="18.7109375" style="112" customWidth="1"/>
    <col min="9224" max="9224" width="14.7109375" style="112" customWidth="1"/>
    <col min="9225" max="9227" width="13.85546875" style="112" bestFit="1" customWidth="1"/>
    <col min="9228" max="9228" width="11.85546875" style="112" customWidth="1"/>
    <col min="9229" max="9229" width="10.7109375" style="112" bestFit="1" customWidth="1"/>
    <col min="9230" max="9472" width="9.140625" style="112"/>
    <col min="9473" max="9473" width="3.5703125" style="112" customWidth="1"/>
    <col min="9474" max="9474" width="55.28515625" style="112" customWidth="1"/>
    <col min="9475" max="9475" width="59.7109375" style="112" customWidth="1"/>
    <col min="9476" max="9476" width="17.85546875" style="112" bestFit="1" customWidth="1"/>
    <col min="9477" max="9477" width="13.85546875" style="112" customWidth="1"/>
    <col min="9478" max="9478" width="12.28515625" style="112" bestFit="1" customWidth="1"/>
    <col min="9479" max="9479" width="18.7109375" style="112" customWidth="1"/>
    <col min="9480" max="9480" width="14.7109375" style="112" customWidth="1"/>
    <col min="9481" max="9483" width="13.85546875" style="112" bestFit="1" customWidth="1"/>
    <col min="9484" max="9484" width="11.85546875" style="112" customWidth="1"/>
    <col min="9485" max="9485" width="10.7109375" style="112" bestFit="1" customWidth="1"/>
    <col min="9486" max="9728" width="9.140625" style="112"/>
    <col min="9729" max="9729" width="3.5703125" style="112" customWidth="1"/>
    <col min="9730" max="9730" width="55.28515625" style="112" customWidth="1"/>
    <col min="9731" max="9731" width="59.7109375" style="112" customWidth="1"/>
    <col min="9732" max="9732" width="17.85546875" style="112" bestFit="1" customWidth="1"/>
    <col min="9733" max="9733" width="13.85546875" style="112" customWidth="1"/>
    <col min="9734" max="9734" width="12.28515625" style="112" bestFit="1" customWidth="1"/>
    <col min="9735" max="9735" width="18.7109375" style="112" customWidth="1"/>
    <col min="9736" max="9736" width="14.7109375" style="112" customWidth="1"/>
    <col min="9737" max="9739" width="13.85546875" style="112" bestFit="1" customWidth="1"/>
    <col min="9740" max="9740" width="11.85546875" style="112" customWidth="1"/>
    <col min="9741" max="9741" width="10.7109375" style="112" bestFit="1" customWidth="1"/>
    <col min="9742" max="9984" width="9.140625" style="112"/>
    <col min="9985" max="9985" width="3.5703125" style="112" customWidth="1"/>
    <col min="9986" max="9986" width="55.28515625" style="112" customWidth="1"/>
    <col min="9987" max="9987" width="59.7109375" style="112" customWidth="1"/>
    <col min="9988" max="9988" width="17.85546875" style="112" bestFit="1" customWidth="1"/>
    <col min="9989" max="9989" width="13.85546875" style="112" customWidth="1"/>
    <col min="9990" max="9990" width="12.28515625" style="112" bestFit="1" customWidth="1"/>
    <col min="9991" max="9991" width="18.7109375" style="112" customWidth="1"/>
    <col min="9992" max="9992" width="14.7109375" style="112" customWidth="1"/>
    <col min="9993" max="9995" width="13.85546875" style="112" bestFit="1" customWidth="1"/>
    <col min="9996" max="9996" width="11.85546875" style="112" customWidth="1"/>
    <col min="9997" max="9997" width="10.7109375" style="112" bestFit="1" customWidth="1"/>
    <col min="9998" max="10240" width="9.140625" style="112"/>
    <col min="10241" max="10241" width="3.5703125" style="112" customWidth="1"/>
    <col min="10242" max="10242" width="55.28515625" style="112" customWidth="1"/>
    <col min="10243" max="10243" width="59.7109375" style="112" customWidth="1"/>
    <col min="10244" max="10244" width="17.85546875" style="112" bestFit="1" customWidth="1"/>
    <col min="10245" max="10245" width="13.85546875" style="112" customWidth="1"/>
    <col min="10246" max="10246" width="12.28515625" style="112" bestFit="1" customWidth="1"/>
    <col min="10247" max="10247" width="18.7109375" style="112" customWidth="1"/>
    <col min="10248" max="10248" width="14.7109375" style="112" customWidth="1"/>
    <col min="10249" max="10251" width="13.85546875" style="112" bestFit="1" customWidth="1"/>
    <col min="10252" max="10252" width="11.85546875" style="112" customWidth="1"/>
    <col min="10253" max="10253" width="10.7109375" style="112" bestFit="1" customWidth="1"/>
    <col min="10254" max="10496" width="9.140625" style="112"/>
    <col min="10497" max="10497" width="3.5703125" style="112" customWidth="1"/>
    <col min="10498" max="10498" width="55.28515625" style="112" customWidth="1"/>
    <col min="10499" max="10499" width="59.7109375" style="112" customWidth="1"/>
    <col min="10500" max="10500" width="17.85546875" style="112" bestFit="1" customWidth="1"/>
    <col min="10501" max="10501" width="13.85546875" style="112" customWidth="1"/>
    <col min="10502" max="10502" width="12.28515625" style="112" bestFit="1" customWidth="1"/>
    <col min="10503" max="10503" width="18.7109375" style="112" customWidth="1"/>
    <col min="10504" max="10504" width="14.7109375" style="112" customWidth="1"/>
    <col min="10505" max="10507" width="13.85546875" style="112" bestFit="1" customWidth="1"/>
    <col min="10508" max="10508" width="11.85546875" style="112" customWidth="1"/>
    <col min="10509" max="10509" width="10.7109375" style="112" bestFit="1" customWidth="1"/>
    <col min="10510" max="10752" width="9.140625" style="112"/>
    <col min="10753" max="10753" width="3.5703125" style="112" customWidth="1"/>
    <col min="10754" max="10754" width="55.28515625" style="112" customWidth="1"/>
    <col min="10755" max="10755" width="59.7109375" style="112" customWidth="1"/>
    <col min="10756" max="10756" width="17.85546875" style="112" bestFit="1" customWidth="1"/>
    <col min="10757" max="10757" width="13.85546875" style="112" customWidth="1"/>
    <col min="10758" max="10758" width="12.28515625" style="112" bestFit="1" customWidth="1"/>
    <col min="10759" max="10759" width="18.7109375" style="112" customWidth="1"/>
    <col min="10760" max="10760" width="14.7109375" style="112" customWidth="1"/>
    <col min="10761" max="10763" width="13.85546875" style="112" bestFit="1" customWidth="1"/>
    <col min="10764" max="10764" width="11.85546875" style="112" customWidth="1"/>
    <col min="10765" max="10765" width="10.7109375" style="112" bestFit="1" customWidth="1"/>
    <col min="10766" max="11008" width="9.140625" style="112"/>
    <col min="11009" max="11009" width="3.5703125" style="112" customWidth="1"/>
    <col min="11010" max="11010" width="55.28515625" style="112" customWidth="1"/>
    <col min="11011" max="11011" width="59.7109375" style="112" customWidth="1"/>
    <col min="11012" max="11012" width="17.85546875" style="112" bestFit="1" customWidth="1"/>
    <col min="11013" max="11013" width="13.85546875" style="112" customWidth="1"/>
    <col min="11014" max="11014" width="12.28515625" style="112" bestFit="1" customWidth="1"/>
    <col min="11015" max="11015" width="18.7109375" style="112" customWidth="1"/>
    <col min="11016" max="11016" width="14.7109375" style="112" customWidth="1"/>
    <col min="11017" max="11019" width="13.85546875" style="112" bestFit="1" customWidth="1"/>
    <col min="11020" max="11020" width="11.85546875" style="112" customWidth="1"/>
    <col min="11021" max="11021" width="10.7109375" style="112" bestFit="1" customWidth="1"/>
    <col min="11022" max="11264" width="9.140625" style="112"/>
    <col min="11265" max="11265" width="3.5703125" style="112" customWidth="1"/>
    <col min="11266" max="11266" width="55.28515625" style="112" customWidth="1"/>
    <col min="11267" max="11267" width="59.7109375" style="112" customWidth="1"/>
    <col min="11268" max="11268" width="17.85546875" style="112" bestFit="1" customWidth="1"/>
    <col min="11269" max="11269" width="13.85546875" style="112" customWidth="1"/>
    <col min="11270" max="11270" width="12.28515625" style="112" bestFit="1" customWidth="1"/>
    <col min="11271" max="11271" width="18.7109375" style="112" customWidth="1"/>
    <col min="11272" max="11272" width="14.7109375" style="112" customWidth="1"/>
    <col min="11273" max="11275" width="13.85546875" style="112" bestFit="1" customWidth="1"/>
    <col min="11276" max="11276" width="11.85546875" style="112" customWidth="1"/>
    <col min="11277" max="11277" width="10.7109375" style="112" bestFit="1" customWidth="1"/>
    <col min="11278" max="11520" width="9.140625" style="112"/>
    <col min="11521" max="11521" width="3.5703125" style="112" customWidth="1"/>
    <col min="11522" max="11522" width="55.28515625" style="112" customWidth="1"/>
    <col min="11523" max="11523" width="59.7109375" style="112" customWidth="1"/>
    <col min="11524" max="11524" width="17.85546875" style="112" bestFit="1" customWidth="1"/>
    <col min="11525" max="11525" width="13.85546875" style="112" customWidth="1"/>
    <col min="11526" max="11526" width="12.28515625" style="112" bestFit="1" customWidth="1"/>
    <col min="11527" max="11527" width="18.7109375" style="112" customWidth="1"/>
    <col min="11528" max="11528" width="14.7109375" style="112" customWidth="1"/>
    <col min="11529" max="11531" width="13.85546875" style="112" bestFit="1" customWidth="1"/>
    <col min="11532" max="11532" width="11.85546875" style="112" customWidth="1"/>
    <col min="11533" max="11533" width="10.7109375" style="112" bestFit="1" customWidth="1"/>
    <col min="11534" max="11776" width="9.140625" style="112"/>
    <col min="11777" max="11777" width="3.5703125" style="112" customWidth="1"/>
    <col min="11778" max="11778" width="55.28515625" style="112" customWidth="1"/>
    <col min="11779" max="11779" width="59.7109375" style="112" customWidth="1"/>
    <col min="11780" max="11780" width="17.85546875" style="112" bestFit="1" customWidth="1"/>
    <col min="11781" max="11781" width="13.85546875" style="112" customWidth="1"/>
    <col min="11782" max="11782" width="12.28515625" style="112" bestFit="1" customWidth="1"/>
    <col min="11783" max="11783" width="18.7109375" style="112" customWidth="1"/>
    <col min="11784" max="11784" width="14.7109375" style="112" customWidth="1"/>
    <col min="11785" max="11787" width="13.85546875" style="112" bestFit="1" customWidth="1"/>
    <col min="11788" max="11788" width="11.85546875" style="112" customWidth="1"/>
    <col min="11789" max="11789" width="10.7109375" style="112" bestFit="1" customWidth="1"/>
    <col min="11790" max="12032" width="9.140625" style="112"/>
    <col min="12033" max="12033" width="3.5703125" style="112" customWidth="1"/>
    <col min="12034" max="12034" width="55.28515625" style="112" customWidth="1"/>
    <col min="12035" max="12035" width="59.7109375" style="112" customWidth="1"/>
    <col min="12036" max="12036" width="17.85546875" style="112" bestFit="1" customWidth="1"/>
    <col min="12037" max="12037" width="13.85546875" style="112" customWidth="1"/>
    <col min="12038" max="12038" width="12.28515625" style="112" bestFit="1" customWidth="1"/>
    <col min="12039" max="12039" width="18.7109375" style="112" customWidth="1"/>
    <col min="12040" max="12040" width="14.7109375" style="112" customWidth="1"/>
    <col min="12041" max="12043" width="13.85546875" style="112" bestFit="1" customWidth="1"/>
    <col min="12044" max="12044" width="11.85546875" style="112" customWidth="1"/>
    <col min="12045" max="12045" width="10.7109375" style="112" bestFit="1" customWidth="1"/>
    <col min="12046" max="12288" width="9.140625" style="112"/>
    <col min="12289" max="12289" width="3.5703125" style="112" customWidth="1"/>
    <col min="12290" max="12290" width="55.28515625" style="112" customWidth="1"/>
    <col min="12291" max="12291" width="59.7109375" style="112" customWidth="1"/>
    <col min="12292" max="12292" width="17.85546875" style="112" bestFit="1" customWidth="1"/>
    <col min="12293" max="12293" width="13.85546875" style="112" customWidth="1"/>
    <col min="12294" max="12294" width="12.28515625" style="112" bestFit="1" customWidth="1"/>
    <col min="12295" max="12295" width="18.7109375" style="112" customWidth="1"/>
    <col min="12296" max="12296" width="14.7109375" style="112" customWidth="1"/>
    <col min="12297" max="12299" width="13.85546875" style="112" bestFit="1" customWidth="1"/>
    <col min="12300" max="12300" width="11.85546875" style="112" customWidth="1"/>
    <col min="12301" max="12301" width="10.7109375" style="112" bestFit="1" customWidth="1"/>
    <col min="12302" max="12544" width="9.140625" style="112"/>
    <col min="12545" max="12545" width="3.5703125" style="112" customWidth="1"/>
    <col min="12546" max="12546" width="55.28515625" style="112" customWidth="1"/>
    <col min="12547" max="12547" width="59.7109375" style="112" customWidth="1"/>
    <col min="12548" max="12548" width="17.85546875" style="112" bestFit="1" customWidth="1"/>
    <col min="12549" max="12549" width="13.85546875" style="112" customWidth="1"/>
    <col min="12550" max="12550" width="12.28515625" style="112" bestFit="1" customWidth="1"/>
    <col min="12551" max="12551" width="18.7109375" style="112" customWidth="1"/>
    <col min="12552" max="12552" width="14.7109375" style="112" customWidth="1"/>
    <col min="12553" max="12555" width="13.85546875" style="112" bestFit="1" customWidth="1"/>
    <col min="12556" max="12556" width="11.85546875" style="112" customWidth="1"/>
    <col min="12557" max="12557" width="10.7109375" style="112" bestFit="1" customWidth="1"/>
    <col min="12558" max="12800" width="9.140625" style="112"/>
    <col min="12801" max="12801" width="3.5703125" style="112" customWidth="1"/>
    <col min="12802" max="12802" width="55.28515625" style="112" customWidth="1"/>
    <col min="12803" max="12803" width="59.7109375" style="112" customWidth="1"/>
    <col min="12804" max="12804" width="17.85546875" style="112" bestFit="1" customWidth="1"/>
    <col min="12805" max="12805" width="13.85546875" style="112" customWidth="1"/>
    <col min="12806" max="12806" width="12.28515625" style="112" bestFit="1" customWidth="1"/>
    <col min="12807" max="12807" width="18.7109375" style="112" customWidth="1"/>
    <col min="12808" max="12808" width="14.7109375" style="112" customWidth="1"/>
    <col min="12809" max="12811" width="13.85546875" style="112" bestFit="1" customWidth="1"/>
    <col min="12812" max="12812" width="11.85546875" style="112" customWidth="1"/>
    <col min="12813" max="12813" width="10.7109375" style="112" bestFit="1" customWidth="1"/>
    <col min="12814" max="13056" width="9.140625" style="112"/>
    <col min="13057" max="13057" width="3.5703125" style="112" customWidth="1"/>
    <col min="13058" max="13058" width="55.28515625" style="112" customWidth="1"/>
    <col min="13059" max="13059" width="59.7109375" style="112" customWidth="1"/>
    <col min="13060" max="13060" width="17.85546875" style="112" bestFit="1" customWidth="1"/>
    <col min="13061" max="13061" width="13.85546875" style="112" customWidth="1"/>
    <col min="13062" max="13062" width="12.28515625" style="112" bestFit="1" customWidth="1"/>
    <col min="13063" max="13063" width="18.7109375" style="112" customWidth="1"/>
    <col min="13064" max="13064" width="14.7109375" style="112" customWidth="1"/>
    <col min="13065" max="13067" width="13.85546875" style="112" bestFit="1" customWidth="1"/>
    <col min="13068" max="13068" width="11.85546875" style="112" customWidth="1"/>
    <col min="13069" max="13069" width="10.7109375" style="112" bestFit="1" customWidth="1"/>
    <col min="13070" max="13312" width="9.140625" style="112"/>
    <col min="13313" max="13313" width="3.5703125" style="112" customWidth="1"/>
    <col min="13314" max="13314" width="55.28515625" style="112" customWidth="1"/>
    <col min="13315" max="13315" width="59.7109375" style="112" customWidth="1"/>
    <col min="13316" max="13316" width="17.85546875" style="112" bestFit="1" customWidth="1"/>
    <col min="13317" max="13317" width="13.85546875" style="112" customWidth="1"/>
    <col min="13318" max="13318" width="12.28515625" style="112" bestFit="1" customWidth="1"/>
    <col min="13319" max="13319" width="18.7109375" style="112" customWidth="1"/>
    <col min="13320" max="13320" width="14.7109375" style="112" customWidth="1"/>
    <col min="13321" max="13323" width="13.85546875" style="112" bestFit="1" customWidth="1"/>
    <col min="13324" max="13324" width="11.85546875" style="112" customWidth="1"/>
    <col min="13325" max="13325" width="10.7109375" style="112" bestFit="1" customWidth="1"/>
    <col min="13326" max="13568" width="9.140625" style="112"/>
    <col min="13569" max="13569" width="3.5703125" style="112" customWidth="1"/>
    <col min="13570" max="13570" width="55.28515625" style="112" customWidth="1"/>
    <col min="13571" max="13571" width="59.7109375" style="112" customWidth="1"/>
    <col min="13572" max="13572" width="17.85546875" style="112" bestFit="1" customWidth="1"/>
    <col min="13573" max="13573" width="13.85546875" style="112" customWidth="1"/>
    <col min="13574" max="13574" width="12.28515625" style="112" bestFit="1" customWidth="1"/>
    <col min="13575" max="13575" width="18.7109375" style="112" customWidth="1"/>
    <col min="13576" max="13576" width="14.7109375" style="112" customWidth="1"/>
    <col min="13577" max="13579" width="13.85546875" style="112" bestFit="1" customWidth="1"/>
    <col min="13580" max="13580" width="11.85546875" style="112" customWidth="1"/>
    <col min="13581" max="13581" width="10.7109375" style="112" bestFit="1" customWidth="1"/>
    <col min="13582" max="13824" width="9.140625" style="112"/>
    <col min="13825" max="13825" width="3.5703125" style="112" customWidth="1"/>
    <col min="13826" max="13826" width="55.28515625" style="112" customWidth="1"/>
    <col min="13827" max="13827" width="59.7109375" style="112" customWidth="1"/>
    <col min="13828" max="13828" width="17.85546875" style="112" bestFit="1" customWidth="1"/>
    <col min="13829" max="13829" width="13.85546875" style="112" customWidth="1"/>
    <col min="13830" max="13830" width="12.28515625" style="112" bestFit="1" customWidth="1"/>
    <col min="13831" max="13831" width="18.7109375" style="112" customWidth="1"/>
    <col min="13832" max="13832" width="14.7109375" style="112" customWidth="1"/>
    <col min="13833" max="13835" width="13.85546875" style="112" bestFit="1" customWidth="1"/>
    <col min="13836" max="13836" width="11.85546875" style="112" customWidth="1"/>
    <col min="13837" max="13837" width="10.7109375" style="112" bestFit="1" customWidth="1"/>
    <col min="13838" max="14080" width="9.140625" style="112"/>
    <col min="14081" max="14081" width="3.5703125" style="112" customWidth="1"/>
    <col min="14082" max="14082" width="55.28515625" style="112" customWidth="1"/>
    <col min="14083" max="14083" width="59.7109375" style="112" customWidth="1"/>
    <col min="14084" max="14084" width="17.85546875" style="112" bestFit="1" customWidth="1"/>
    <col min="14085" max="14085" width="13.85546875" style="112" customWidth="1"/>
    <col min="14086" max="14086" width="12.28515625" style="112" bestFit="1" customWidth="1"/>
    <col min="14087" max="14087" width="18.7109375" style="112" customWidth="1"/>
    <col min="14088" max="14088" width="14.7109375" style="112" customWidth="1"/>
    <col min="14089" max="14091" width="13.85546875" style="112" bestFit="1" customWidth="1"/>
    <col min="14092" max="14092" width="11.85546875" style="112" customWidth="1"/>
    <col min="14093" max="14093" width="10.7109375" style="112" bestFit="1" customWidth="1"/>
    <col min="14094" max="14336" width="9.140625" style="112"/>
    <col min="14337" max="14337" width="3.5703125" style="112" customWidth="1"/>
    <col min="14338" max="14338" width="55.28515625" style="112" customWidth="1"/>
    <col min="14339" max="14339" width="59.7109375" style="112" customWidth="1"/>
    <col min="14340" max="14340" width="17.85546875" style="112" bestFit="1" customWidth="1"/>
    <col min="14341" max="14341" width="13.85546875" style="112" customWidth="1"/>
    <col min="14342" max="14342" width="12.28515625" style="112" bestFit="1" customWidth="1"/>
    <col min="14343" max="14343" width="18.7109375" style="112" customWidth="1"/>
    <col min="14344" max="14344" width="14.7109375" style="112" customWidth="1"/>
    <col min="14345" max="14347" width="13.85546875" style="112" bestFit="1" customWidth="1"/>
    <col min="14348" max="14348" width="11.85546875" style="112" customWidth="1"/>
    <col min="14349" max="14349" width="10.7109375" style="112" bestFit="1" customWidth="1"/>
    <col min="14350" max="14592" width="9.140625" style="112"/>
    <col min="14593" max="14593" width="3.5703125" style="112" customWidth="1"/>
    <col min="14594" max="14594" width="55.28515625" style="112" customWidth="1"/>
    <col min="14595" max="14595" width="59.7109375" style="112" customWidth="1"/>
    <col min="14596" max="14596" width="17.85546875" style="112" bestFit="1" customWidth="1"/>
    <col min="14597" max="14597" width="13.85546875" style="112" customWidth="1"/>
    <col min="14598" max="14598" width="12.28515625" style="112" bestFit="1" customWidth="1"/>
    <col min="14599" max="14599" width="18.7109375" style="112" customWidth="1"/>
    <col min="14600" max="14600" width="14.7109375" style="112" customWidth="1"/>
    <col min="14601" max="14603" width="13.85546875" style="112" bestFit="1" customWidth="1"/>
    <col min="14604" max="14604" width="11.85546875" style="112" customWidth="1"/>
    <col min="14605" max="14605" width="10.7109375" style="112" bestFit="1" customWidth="1"/>
    <col min="14606" max="14848" width="9.140625" style="112"/>
    <col min="14849" max="14849" width="3.5703125" style="112" customWidth="1"/>
    <col min="14850" max="14850" width="55.28515625" style="112" customWidth="1"/>
    <col min="14851" max="14851" width="59.7109375" style="112" customWidth="1"/>
    <col min="14852" max="14852" width="17.85546875" style="112" bestFit="1" customWidth="1"/>
    <col min="14853" max="14853" width="13.85546875" style="112" customWidth="1"/>
    <col min="14854" max="14854" width="12.28515625" style="112" bestFit="1" customWidth="1"/>
    <col min="14855" max="14855" width="18.7109375" style="112" customWidth="1"/>
    <col min="14856" max="14856" width="14.7109375" style="112" customWidth="1"/>
    <col min="14857" max="14859" width="13.85546875" style="112" bestFit="1" customWidth="1"/>
    <col min="14860" max="14860" width="11.85546875" style="112" customWidth="1"/>
    <col min="14861" max="14861" width="10.7109375" style="112" bestFit="1" customWidth="1"/>
    <col min="14862" max="15104" width="9.140625" style="112"/>
    <col min="15105" max="15105" width="3.5703125" style="112" customWidth="1"/>
    <col min="15106" max="15106" width="55.28515625" style="112" customWidth="1"/>
    <col min="15107" max="15107" width="59.7109375" style="112" customWidth="1"/>
    <col min="15108" max="15108" width="17.85546875" style="112" bestFit="1" customWidth="1"/>
    <col min="15109" max="15109" width="13.85546875" style="112" customWidth="1"/>
    <col min="15110" max="15110" width="12.28515625" style="112" bestFit="1" customWidth="1"/>
    <col min="15111" max="15111" width="18.7109375" style="112" customWidth="1"/>
    <col min="15112" max="15112" width="14.7109375" style="112" customWidth="1"/>
    <col min="15113" max="15115" width="13.85546875" style="112" bestFit="1" customWidth="1"/>
    <col min="15116" max="15116" width="11.85546875" style="112" customWidth="1"/>
    <col min="15117" max="15117" width="10.7109375" style="112" bestFit="1" customWidth="1"/>
    <col min="15118" max="15360" width="9.140625" style="112"/>
    <col min="15361" max="15361" width="3.5703125" style="112" customWidth="1"/>
    <col min="15362" max="15362" width="55.28515625" style="112" customWidth="1"/>
    <col min="15363" max="15363" width="59.7109375" style="112" customWidth="1"/>
    <col min="15364" max="15364" width="17.85546875" style="112" bestFit="1" customWidth="1"/>
    <col min="15365" max="15365" width="13.85546875" style="112" customWidth="1"/>
    <col min="15366" max="15366" width="12.28515625" style="112" bestFit="1" customWidth="1"/>
    <col min="15367" max="15367" width="18.7109375" style="112" customWidth="1"/>
    <col min="15368" max="15368" width="14.7109375" style="112" customWidth="1"/>
    <col min="15369" max="15371" width="13.85546875" style="112" bestFit="1" customWidth="1"/>
    <col min="15372" max="15372" width="11.85546875" style="112" customWidth="1"/>
    <col min="15373" max="15373" width="10.7109375" style="112" bestFit="1" customWidth="1"/>
    <col min="15374" max="15616" width="9.140625" style="112"/>
    <col min="15617" max="15617" width="3.5703125" style="112" customWidth="1"/>
    <col min="15618" max="15618" width="55.28515625" style="112" customWidth="1"/>
    <col min="15619" max="15619" width="59.7109375" style="112" customWidth="1"/>
    <col min="15620" max="15620" width="17.85546875" style="112" bestFit="1" customWidth="1"/>
    <col min="15621" max="15621" width="13.85546875" style="112" customWidth="1"/>
    <col min="15622" max="15622" width="12.28515625" style="112" bestFit="1" customWidth="1"/>
    <col min="15623" max="15623" width="18.7109375" style="112" customWidth="1"/>
    <col min="15624" max="15624" width="14.7109375" style="112" customWidth="1"/>
    <col min="15625" max="15627" width="13.85546875" style="112" bestFit="1" customWidth="1"/>
    <col min="15628" max="15628" width="11.85546875" style="112" customWidth="1"/>
    <col min="15629" max="15629" width="10.7109375" style="112" bestFit="1" customWidth="1"/>
    <col min="15630" max="15872" width="9.140625" style="112"/>
    <col min="15873" max="15873" width="3.5703125" style="112" customWidth="1"/>
    <col min="15874" max="15874" width="55.28515625" style="112" customWidth="1"/>
    <col min="15875" max="15875" width="59.7109375" style="112" customWidth="1"/>
    <col min="15876" max="15876" width="17.85546875" style="112" bestFit="1" customWidth="1"/>
    <col min="15877" max="15877" width="13.85546875" style="112" customWidth="1"/>
    <col min="15878" max="15878" width="12.28515625" style="112" bestFit="1" customWidth="1"/>
    <col min="15879" max="15879" width="18.7109375" style="112" customWidth="1"/>
    <col min="15880" max="15880" width="14.7109375" style="112" customWidth="1"/>
    <col min="15881" max="15883" width="13.85546875" style="112" bestFit="1" customWidth="1"/>
    <col min="15884" max="15884" width="11.85546875" style="112" customWidth="1"/>
    <col min="15885" max="15885" width="10.7109375" style="112" bestFit="1" customWidth="1"/>
    <col min="15886" max="16128" width="9.140625" style="112"/>
    <col min="16129" max="16129" width="3.5703125" style="112" customWidth="1"/>
    <col min="16130" max="16130" width="55.28515625" style="112" customWidth="1"/>
    <col min="16131" max="16131" width="59.7109375" style="112" customWidth="1"/>
    <col min="16132" max="16132" width="17.85546875" style="112" bestFit="1" customWidth="1"/>
    <col min="16133" max="16133" width="13.85546875" style="112" customWidth="1"/>
    <col min="16134" max="16134" width="12.28515625" style="112" bestFit="1" customWidth="1"/>
    <col min="16135" max="16135" width="18.7109375" style="112" customWidth="1"/>
    <col min="16136" max="16136" width="14.7109375" style="112" customWidth="1"/>
    <col min="16137" max="16139" width="13.85546875" style="112" bestFit="1" customWidth="1"/>
    <col min="16140" max="16140" width="11.85546875" style="112" customWidth="1"/>
    <col min="16141" max="16141" width="10.7109375" style="112" bestFit="1" customWidth="1"/>
    <col min="16142" max="16384" width="9.140625" style="112"/>
  </cols>
  <sheetData>
    <row r="1" spans="2:14" s="267" customFormat="1" ht="22.5" x14ac:dyDescent="0.45">
      <c r="B1" s="113" t="s">
        <v>68</v>
      </c>
      <c r="C1" s="186"/>
      <c r="D1" s="186"/>
      <c r="E1" s="186"/>
      <c r="F1" s="186"/>
      <c r="G1" s="186"/>
      <c r="H1" s="186"/>
      <c r="I1" s="186"/>
      <c r="J1" s="186"/>
      <c r="K1" s="186"/>
      <c r="L1" s="325"/>
      <c r="M1" s="325"/>
    </row>
    <row r="2" spans="2:14" s="267" customFormat="1" ht="22.5" x14ac:dyDescent="0.45">
      <c r="B2" s="266"/>
      <c r="C2" s="266"/>
      <c r="D2" s="266"/>
      <c r="E2" s="266"/>
      <c r="F2" s="266"/>
    </row>
    <row r="3" spans="2:14" s="268" customFormat="1" ht="21" customHeight="1" x14ac:dyDescent="0.2">
      <c r="B3" s="2"/>
      <c r="C3" s="2" t="s">
        <v>1</v>
      </c>
      <c r="D3" s="375">
        <f>Personnel!C3</f>
        <v>0</v>
      </c>
      <c r="E3" s="375"/>
      <c r="F3" s="375"/>
      <c r="G3" s="375"/>
      <c r="H3" s="269"/>
    </row>
    <row r="4" spans="2:14" s="268" customFormat="1" ht="21" customHeight="1" x14ac:dyDescent="0.2">
      <c r="B4" s="2"/>
      <c r="C4" s="2" t="s">
        <v>2</v>
      </c>
      <c r="D4" s="376">
        <f>Personnel!C4</f>
        <v>0</v>
      </c>
      <c r="E4" s="376"/>
      <c r="F4" s="376"/>
      <c r="G4" s="376"/>
      <c r="H4" s="269"/>
    </row>
    <row r="5" spans="2:14" s="268" customFormat="1" ht="21" customHeight="1" x14ac:dyDescent="0.2">
      <c r="B5" s="6"/>
      <c r="C5" s="6" t="s">
        <v>3</v>
      </c>
      <c r="D5" s="376">
        <f>Personnel!C5</f>
        <v>0</v>
      </c>
      <c r="E5" s="376"/>
      <c r="F5" s="376"/>
      <c r="G5" s="376"/>
      <c r="H5" s="269"/>
    </row>
    <row r="6" spans="2:14" s="268" customFormat="1" ht="14.25" x14ac:dyDescent="0.2">
      <c r="B6" s="7"/>
      <c r="C6" s="8"/>
      <c r="D6" s="9"/>
      <c r="E6" s="9"/>
      <c r="F6" s="9"/>
    </row>
    <row r="7" spans="2:14" ht="14.25" customHeight="1" x14ac:dyDescent="0.25">
      <c r="C7" s="115" t="s">
        <v>69</v>
      </c>
      <c r="F7" s="116"/>
      <c r="G7" s="116"/>
      <c r="H7" s="116"/>
      <c r="K7" s="117"/>
      <c r="L7" s="117"/>
      <c r="M7" s="117"/>
    </row>
    <row r="8" spans="2:14" ht="14.25" customHeight="1" x14ac:dyDescent="0.25">
      <c r="C8" s="353"/>
      <c r="D8" s="227" t="s">
        <v>70</v>
      </c>
      <c r="E8" s="228"/>
      <c r="F8" s="118"/>
      <c r="G8" s="119" t="s">
        <v>71</v>
      </c>
      <c r="H8" s="120"/>
      <c r="I8" s="117"/>
      <c r="J8" s="117"/>
      <c r="K8" s="121"/>
      <c r="L8" s="121"/>
      <c r="M8" s="121"/>
    </row>
    <row r="9" spans="2:14" ht="14.25" customHeight="1" x14ac:dyDescent="0.25">
      <c r="B9" s="122"/>
      <c r="E9" s="194"/>
      <c r="I9" s="124"/>
      <c r="J9" s="124"/>
      <c r="K9" s="121"/>
      <c r="L9" s="121"/>
      <c r="M9" s="121"/>
    </row>
    <row r="10" spans="2:14" ht="14.25" customHeight="1" x14ac:dyDescent="0.25">
      <c r="B10" s="122"/>
      <c r="C10" s="123"/>
      <c r="D10" s="229" t="s">
        <v>72</v>
      </c>
      <c r="E10" s="270"/>
      <c r="F10" s="125"/>
      <c r="G10" s="121"/>
      <c r="H10" s="120"/>
      <c r="I10" s="124"/>
      <c r="J10" s="124"/>
      <c r="K10" s="121"/>
      <c r="L10" s="121"/>
      <c r="M10" s="121"/>
    </row>
    <row r="11" spans="2:14" ht="14.25" customHeight="1" thickBot="1" x14ac:dyDescent="0.3">
      <c r="B11" s="380" t="s">
        <v>73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</row>
    <row r="12" spans="2:14" x14ac:dyDescent="0.25">
      <c r="L12" s="12"/>
      <c r="M12" s="12"/>
    </row>
    <row r="13" spans="2:14" s="126" customFormat="1" ht="30" x14ac:dyDescent="0.2">
      <c r="B13" s="127" t="s">
        <v>74</v>
      </c>
      <c r="C13" s="128" t="s">
        <v>51</v>
      </c>
      <c r="D13" s="127" t="s">
        <v>75</v>
      </c>
      <c r="E13" s="127" t="s">
        <v>76</v>
      </c>
      <c r="F13" s="127" t="s">
        <v>77</v>
      </c>
      <c r="G13" s="129" t="s">
        <v>147</v>
      </c>
      <c r="H13" s="129" t="s">
        <v>78</v>
      </c>
      <c r="I13" s="129" t="s">
        <v>79</v>
      </c>
      <c r="J13" s="129" t="s">
        <v>80</v>
      </c>
      <c r="K13" s="129" t="s">
        <v>81</v>
      </c>
      <c r="L13" s="129" t="s">
        <v>58</v>
      </c>
      <c r="M13" s="129" t="s">
        <v>82</v>
      </c>
      <c r="N13" s="130"/>
    </row>
    <row r="14" spans="2:14" s="131" customFormat="1" ht="27.75" customHeight="1" x14ac:dyDescent="0.25">
      <c r="B14" s="281"/>
      <c r="C14" s="251"/>
      <c r="D14" s="251"/>
      <c r="E14" s="247"/>
      <c r="F14" s="247"/>
      <c r="G14" s="252"/>
      <c r="H14" s="252"/>
      <c r="I14" s="252"/>
      <c r="J14" s="253"/>
      <c r="K14" s="253"/>
      <c r="L14" s="226"/>
      <c r="M14" s="132">
        <f t="shared" ref="M14:M23" si="0">G14+H14+I14+J14+K14</f>
        <v>0</v>
      </c>
      <c r="N14" s="133"/>
    </row>
    <row r="15" spans="2:14" s="131" customFormat="1" ht="27.75" customHeight="1" x14ac:dyDescent="0.25">
      <c r="B15" s="281"/>
      <c r="C15" s="251"/>
      <c r="D15" s="251"/>
      <c r="E15" s="247"/>
      <c r="F15" s="247"/>
      <c r="G15" s="252"/>
      <c r="H15" s="252"/>
      <c r="I15" s="252"/>
      <c r="J15" s="253"/>
      <c r="K15" s="253"/>
      <c r="L15" s="226"/>
      <c r="M15" s="132">
        <f t="shared" si="0"/>
        <v>0</v>
      </c>
      <c r="N15" s="133"/>
    </row>
    <row r="16" spans="2:14" s="131" customFormat="1" ht="27" customHeight="1" x14ac:dyDescent="0.25">
      <c r="B16" s="281"/>
      <c r="C16" s="251"/>
      <c r="D16" s="251"/>
      <c r="E16" s="247"/>
      <c r="F16" s="247"/>
      <c r="G16" s="252"/>
      <c r="H16" s="252"/>
      <c r="I16" s="252"/>
      <c r="J16" s="253"/>
      <c r="K16" s="253"/>
      <c r="L16" s="226"/>
      <c r="M16" s="132">
        <f t="shared" si="0"/>
        <v>0</v>
      </c>
      <c r="N16" s="133"/>
    </row>
    <row r="17" spans="2:16" s="131" customFormat="1" ht="27.75" customHeight="1" x14ac:dyDescent="0.25">
      <c r="B17" s="281"/>
      <c r="C17" s="251"/>
      <c r="D17" s="251"/>
      <c r="E17" s="247"/>
      <c r="F17" s="247"/>
      <c r="G17" s="252"/>
      <c r="H17" s="252"/>
      <c r="I17" s="252"/>
      <c r="J17" s="253"/>
      <c r="K17" s="253"/>
      <c r="L17" s="226"/>
      <c r="M17" s="132">
        <f t="shared" si="0"/>
        <v>0</v>
      </c>
      <c r="N17" s="133"/>
    </row>
    <row r="18" spans="2:16" s="131" customFormat="1" ht="27.75" customHeight="1" x14ac:dyDescent="0.25">
      <c r="B18" s="281"/>
      <c r="C18" s="251"/>
      <c r="D18" s="251"/>
      <c r="E18" s="247"/>
      <c r="F18" s="247"/>
      <c r="G18" s="252"/>
      <c r="H18" s="252"/>
      <c r="I18" s="252"/>
      <c r="J18" s="253"/>
      <c r="K18" s="253"/>
      <c r="L18" s="226"/>
      <c r="M18" s="132">
        <f t="shared" si="0"/>
        <v>0</v>
      </c>
      <c r="N18" s="133"/>
    </row>
    <row r="19" spans="2:16" s="131" customFormat="1" ht="25.5" customHeight="1" x14ac:dyDescent="0.25">
      <c r="B19" s="281"/>
      <c r="C19" s="251"/>
      <c r="D19" s="251"/>
      <c r="E19" s="247"/>
      <c r="F19" s="247"/>
      <c r="G19" s="252"/>
      <c r="H19" s="252"/>
      <c r="I19" s="252"/>
      <c r="J19" s="253"/>
      <c r="K19" s="253"/>
      <c r="L19" s="226"/>
      <c r="M19" s="132">
        <f t="shared" si="0"/>
        <v>0</v>
      </c>
      <c r="N19" s="134"/>
      <c r="O19" s="135"/>
      <c r="P19" s="135"/>
    </row>
    <row r="20" spans="2:16" s="131" customFormat="1" ht="27.75" customHeight="1" x14ac:dyDescent="0.25">
      <c r="B20" s="281"/>
      <c r="C20" s="251"/>
      <c r="D20" s="251"/>
      <c r="E20" s="247"/>
      <c r="F20" s="247"/>
      <c r="G20" s="252"/>
      <c r="H20" s="252"/>
      <c r="I20" s="252"/>
      <c r="J20" s="253"/>
      <c r="K20" s="253"/>
      <c r="L20" s="226"/>
      <c r="M20" s="132">
        <f t="shared" si="0"/>
        <v>0</v>
      </c>
    </row>
    <row r="21" spans="2:16" ht="28.5" customHeight="1" x14ac:dyDescent="0.25">
      <c r="B21" s="281"/>
      <c r="C21" s="251"/>
      <c r="D21" s="251"/>
      <c r="E21" s="247"/>
      <c r="F21" s="247"/>
      <c r="G21" s="252"/>
      <c r="H21" s="252"/>
      <c r="I21" s="252"/>
      <c r="J21" s="253"/>
      <c r="K21" s="253"/>
      <c r="L21" s="226"/>
      <c r="M21" s="132">
        <f t="shared" si="0"/>
        <v>0</v>
      </c>
    </row>
    <row r="22" spans="2:16" ht="29.25" customHeight="1" x14ac:dyDescent="0.25">
      <c r="B22" s="281"/>
      <c r="C22" s="251"/>
      <c r="D22" s="251"/>
      <c r="E22" s="247"/>
      <c r="F22" s="247"/>
      <c r="G22" s="252"/>
      <c r="H22" s="252"/>
      <c r="I22" s="252"/>
      <c r="J22" s="253"/>
      <c r="K22" s="253"/>
      <c r="L22" s="226"/>
      <c r="M22" s="132">
        <f t="shared" si="0"/>
        <v>0</v>
      </c>
    </row>
    <row r="23" spans="2:16" ht="32.25" customHeight="1" x14ac:dyDescent="0.25">
      <c r="B23" s="281"/>
      <c r="C23" s="251"/>
      <c r="D23" s="251"/>
      <c r="E23" s="247"/>
      <c r="F23" s="247"/>
      <c r="G23" s="252"/>
      <c r="H23" s="252"/>
      <c r="I23" s="252"/>
      <c r="J23" s="253"/>
      <c r="K23" s="253"/>
      <c r="L23" s="226"/>
      <c r="M23" s="132">
        <f t="shared" si="0"/>
        <v>0</v>
      </c>
    </row>
    <row r="24" spans="2:16" s="276" customFormat="1" ht="24.75" customHeight="1" x14ac:dyDescent="0.25">
      <c r="B24" s="377" t="s">
        <v>83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9"/>
      <c r="M24" s="137">
        <f>SUMIF(L14:L23,B201,Travel!M14:M23)</f>
        <v>0</v>
      </c>
    </row>
    <row r="25" spans="2:16" s="276" customFormat="1" ht="24.75" customHeight="1" x14ac:dyDescent="0.25">
      <c r="B25" s="377" t="s">
        <v>84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9"/>
      <c r="M25" s="137">
        <f>SUMIF(L14:L23,B202,Travel!M14:M23)</f>
        <v>0</v>
      </c>
    </row>
    <row r="26" spans="2:16" s="276" customFormat="1" ht="24.75" customHeight="1" x14ac:dyDescent="0.25">
      <c r="B26" s="377" t="s">
        <v>85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9"/>
      <c r="M26" s="138">
        <f>ROUND(SUM(M24:M25),0)</f>
        <v>0</v>
      </c>
    </row>
    <row r="27" spans="2:16" s="267" customFormat="1" ht="14.25" customHeight="1" x14ac:dyDescent="0.25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</row>
    <row r="28" spans="2:16" s="276" customFormat="1" ht="13.5" customHeight="1" x14ac:dyDescent="0.25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50"/>
    </row>
    <row r="29" spans="2:16" s="267" customFormat="1" ht="31.5" customHeight="1" thickBot="1" x14ac:dyDescent="0.3">
      <c r="B29" s="351" t="s">
        <v>86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03"/>
    </row>
    <row r="30" spans="2:16" s="136" customFormat="1" ht="17.25" customHeight="1" x14ac:dyDescent="0.25">
      <c r="B30" s="140"/>
      <c r="C30" s="140"/>
      <c r="D30" s="140"/>
      <c r="E30" s="140"/>
      <c r="F30" s="141"/>
      <c r="G30" s="140"/>
      <c r="H30" s="142"/>
      <c r="I30" s="142"/>
      <c r="J30" s="143"/>
      <c r="K30" s="139"/>
      <c r="L30" s="139"/>
    </row>
    <row r="31" spans="2:16" s="144" customFormat="1" ht="48" customHeight="1" x14ac:dyDescent="0.25">
      <c r="C31" s="129" t="s">
        <v>51</v>
      </c>
      <c r="D31" s="127" t="s">
        <v>87</v>
      </c>
      <c r="E31" s="127" t="s">
        <v>88</v>
      </c>
      <c r="F31" s="127" t="s">
        <v>89</v>
      </c>
      <c r="G31" s="127" t="s">
        <v>81</v>
      </c>
      <c r="H31" s="129" t="s">
        <v>58</v>
      </c>
      <c r="I31" s="127" t="s">
        <v>90</v>
      </c>
      <c r="J31" s="112"/>
      <c r="K31" s="146"/>
      <c r="L31" s="146"/>
    </row>
    <row r="32" spans="2:16" s="131" customFormat="1" ht="33.75" customHeight="1" x14ac:dyDescent="0.25">
      <c r="C32" s="352"/>
      <c r="D32" s="249"/>
      <c r="E32" s="247"/>
      <c r="F32" s="147">
        <f>E32*D32</f>
        <v>0</v>
      </c>
      <c r="G32" s="250"/>
      <c r="H32" s="226"/>
      <c r="I32" s="147">
        <f>SUM(F32:G32)</f>
        <v>0</v>
      </c>
      <c r="J32" s="136"/>
      <c r="K32" s="148"/>
      <c r="L32" s="148"/>
    </row>
    <row r="33" spans="2:16" s="131" customFormat="1" ht="25.5" customHeight="1" x14ac:dyDescent="0.25">
      <c r="C33" s="248"/>
      <c r="D33" s="249"/>
      <c r="E33" s="247"/>
      <c r="F33" s="147">
        <f>E33*D33</f>
        <v>0</v>
      </c>
      <c r="G33" s="250"/>
      <c r="H33" s="226"/>
      <c r="I33" s="147">
        <f t="shared" ref="I33:I38" si="1">SUM(F33:G33)</f>
        <v>0</v>
      </c>
      <c r="J33" s="144"/>
      <c r="K33" s="149"/>
      <c r="L33" s="149"/>
      <c r="N33" s="134"/>
      <c r="O33" s="135"/>
      <c r="P33" s="135"/>
    </row>
    <row r="34" spans="2:16" s="131" customFormat="1" ht="25.5" customHeight="1" x14ac:dyDescent="0.25">
      <c r="C34" s="248"/>
      <c r="D34" s="249"/>
      <c r="E34" s="247"/>
      <c r="F34" s="147">
        <f t="shared" ref="F34:F38" si="2">E34*D34</f>
        <v>0</v>
      </c>
      <c r="G34" s="250"/>
      <c r="H34" s="226"/>
      <c r="I34" s="147">
        <f t="shared" si="1"/>
        <v>0</v>
      </c>
      <c r="K34" s="149"/>
      <c r="L34" s="149"/>
    </row>
    <row r="35" spans="2:16" s="136" customFormat="1" ht="25.5" customHeight="1" x14ac:dyDescent="0.25">
      <c r="C35" s="248"/>
      <c r="D35" s="249"/>
      <c r="E35" s="247"/>
      <c r="F35" s="147">
        <f t="shared" si="2"/>
        <v>0</v>
      </c>
      <c r="G35" s="250"/>
      <c r="H35" s="226"/>
      <c r="I35" s="147">
        <f t="shared" si="1"/>
        <v>0</v>
      </c>
      <c r="J35" s="131"/>
      <c r="K35" s="149"/>
      <c r="L35" s="149"/>
    </row>
    <row r="36" spans="2:16" s="136" customFormat="1" ht="25.5" customHeight="1" x14ac:dyDescent="0.25">
      <c r="C36" s="248"/>
      <c r="D36" s="249"/>
      <c r="E36" s="247"/>
      <c r="F36" s="147">
        <f t="shared" si="2"/>
        <v>0</v>
      </c>
      <c r="G36" s="250"/>
      <c r="H36" s="226"/>
      <c r="I36" s="147">
        <f t="shared" si="1"/>
        <v>0</v>
      </c>
      <c r="J36" s="131"/>
      <c r="K36" s="149"/>
      <c r="L36" s="149"/>
    </row>
    <row r="37" spans="2:16" s="136" customFormat="1" ht="25.5" customHeight="1" x14ac:dyDescent="0.25">
      <c r="C37" s="248"/>
      <c r="D37" s="249"/>
      <c r="E37" s="247"/>
      <c r="F37" s="147">
        <f t="shared" si="2"/>
        <v>0</v>
      </c>
      <c r="G37" s="250"/>
      <c r="H37" s="226"/>
      <c r="I37" s="147">
        <f t="shared" si="1"/>
        <v>0</v>
      </c>
      <c r="K37" s="149"/>
      <c r="L37" s="149"/>
    </row>
    <row r="38" spans="2:16" s="136" customFormat="1" ht="25.5" customHeight="1" x14ac:dyDescent="0.25">
      <c r="C38" s="248"/>
      <c r="D38" s="249"/>
      <c r="E38" s="247"/>
      <c r="F38" s="147">
        <f t="shared" si="2"/>
        <v>0</v>
      </c>
      <c r="G38" s="250"/>
      <c r="H38" s="226"/>
      <c r="I38" s="147">
        <f t="shared" si="1"/>
        <v>0</v>
      </c>
      <c r="K38" s="149"/>
      <c r="L38" s="149"/>
    </row>
    <row r="39" spans="2:16" s="276" customFormat="1" ht="19.5" customHeight="1" x14ac:dyDescent="0.25">
      <c r="C39" s="344" t="s">
        <v>91</v>
      </c>
      <c r="D39" s="345"/>
      <c r="E39" s="345"/>
      <c r="F39" s="345"/>
      <c r="G39" s="345"/>
      <c r="H39" s="346"/>
      <c r="I39" s="150">
        <f>SUMIF(H32:H38,B201,Travel!I32:I38)</f>
        <v>0</v>
      </c>
      <c r="K39" s="149"/>
      <c r="L39" s="149"/>
    </row>
    <row r="40" spans="2:16" s="276" customFormat="1" ht="19.5" customHeight="1" x14ac:dyDescent="0.25">
      <c r="C40" s="344" t="s">
        <v>92</v>
      </c>
      <c r="D40" s="345"/>
      <c r="E40" s="345"/>
      <c r="F40" s="345"/>
      <c r="G40" s="345"/>
      <c r="H40" s="346"/>
      <c r="I40" s="150">
        <f>SUMIF(H32:H38,B202,Travel!I32:I38)</f>
        <v>0</v>
      </c>
      <c r="K40" s="149"/>
      <c r="L40" s="149"/>
    </row>
    <row r="41" spans="2:16" s="276" customFormat="1" ht="19.5" customHeight="1" x14ac:dyDescent="0.25">
      <c r="C41" s="240" t="s">
        <v>93</v>
      </c>
      <c r="D41" s="241"/>
      <c r="E41" s="241"/>
      <c r="F41" s="241"/>
      <c r="G41" s="241"/>
      <c r="H41" s="242"/>
      <c r="I41" s="151">
        <f>ROUND(SUM(I39:I40),0)</f>
        <v>0</v>
      </c>
      <c r="J41" s="267"/>
      <c r="K41" s="149"/>
      <c r="L41" s="149"/>
      <c r="M41" s="265"/>
    </row>
    <row r="42" spans="2:16" s="276" customFormat="1" x14ac:dyDescent="0.25">
      <c r="B42" s="152"/>
      <c r="C42" s="152"/>
      <c r="D42" s="152"/>
      <c r="E42" s="152"/>
      <c r="F42" s="152"/>
      <c r="G42" s="152"/>
      <c r="H42" s="153"/>
      <c r="I42" s="267"/>
      <c r="J42" s="267"/>
      <c r="K42" s="149"/>
      <c r="L42" s="149"/>
      <c r="M42" s="154"/>
    </row>
    <row r="43" spans="2:16" s="276" customFormat="1" x14ac:dyDescent="0.25">
      <c r="B43" s="347"/>
      <c r="C43" s="347"/>
      <c r="D43" s="347"/>
      <c r="E43" s="347"/>
      <c r="G43" s="347"/>
      <c r="H43" s="347"/>
      <c r="I43" s="347"/>
      <c r="J43" s="267"/>
      <c r="K43" s="267"/>
      <c r="L43" s="265"/>
      <c r="M43" s="265"/>
    </row>
    <row r="44" spans="2:16" s="276" customFormat="1" ht="16.5" x14ac:dyDescent="0.25">
      <c r="B44" s="155" t="s">
        <v>60</v>
      </c>
      <c r="C44" s="138">
        <f>M24+I39</f>
        <v>0</v>
      </c>
      <c r="E44" s="267"/>
      <c r="F44" s="267"/>
      <c r="G44" s="156"/>
      <c r="H44" s="157"/>
      <c r="I44" s="145"/>
      <c r="J44" s="267"/>
      <c r="K44" s="267"/>
      <c r="L44" s="154"/>
      <c r="M44" s="158"/>
    </row>
    <row r="45" spans="2:16" s="267" customFormat="1" x14ac:dyDescent="0.25">
      <c r="B45" s="159" t="s">
        <v>61</v>
      </c>
      <c r="C45" s="138">
        <f>M25+I40</f>
        <v>0</v>
      </c>
      <c r="E45" s="313"/>
      <c r="G45" s="276"/>
      <c r="H45" s="276"/>
      <c r="I45" s="276"/>
      <c r="L45" s="265"/>
      <c r="M45" s="276"/>
    </row>
    <row r="46" spans="2:16" s="276" customFormat="1" ht="13.5" customHeight="1" x14ac:dyDescent="0.25">
      <c r="B46" s="160" t="s">
        <v>94</v>
      </c>
      <c r="C46" s="138">
        <f>SUM(C44:C45)</f>
        <v>0</v>
      </c>
      <c r="E46" s="267"/>
      <c r="F46" s="267"/>
      <c r="G46" s="267"/>
      <c r="H46" s="267"/>
      <c r="I46" s="267"/>
      <c r="J46" s="267"/>
      <c r="K46" s="267"/>
      <c r="L46" s="158"/>
      <c r="M46" s="265"/>
    </row>
    <row r="47" spans="2:16" s="276" customFormat="1" x14ac:dyDescent="0.25"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M47" s="277"/>
    </row>
    <row r="48" spans="2:16" s="278" customFormat="1" x14ac:dyDescent="0.25"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5"/>
      <c r="M48" s="265"/>
    </row>
    <row r="49" spans="1:3" s="288" customFormat="1" x14ac:dyDescent="0.25">
      <c r="A49" s="290" t="s">
        <v>129</v>
      </c>
    </row>
    <row r="50" spans="1:3" s="288" customFormat="1" x14ac:dyDescent="0.25">
      <c r="B50" s="293" t="s">
        <v>189</v>
      </c>
    </row>
    <row r="51" spans="1:3" s="288" customFormat="1" ht="14.25" x14ac:dyDescent="0.2">
      <c r="B51" s="294" t="s">
        <v>191</v>
      </c>
    </row>
    <row r="52" spans="1:3" s="288" customFormat="1" x14ac:dyDescent="0.25">
      <c r="A52" s="293"/>
      <c r="B52" s="288" t="s">
        <v>188</v>
      </c>
    </row>
    <row r="53" spans="1:3" s="288" customFormat="1" x14ac:dyDescent="0.25">
      <c r="A53" s="293"/>
      <c r="B53" s="288" t="s">
        <v>217</v>
      </c>
    </row>
    <row r="54" spans="1:3" s="288" customFormat="1" x14ac:dyDescent="0.25">
      <c r="A54" s="293"/>
      <c r="B54" s="288" t="s">
        <v>220</v>
      </c>
    </row>
    <row r="55" spans="1:3" s="267" customFormat="1" x14ac:dyDescent="0.25"/>
    <row r="56" spans="1:3" s="267" customFormat="1" x14ac:dyDescent="0.25">
      <c r="B56" s="279" t="s">
        <v>139</v>
      </c>
    </row>
    <row r="57" spans="1:3" s="267" customFormat="1" x14ac:dyDescent="0.25">
      <c r="B57" s="279"/>
      <c r="C57" s="267" t="s">
        <v>140</v>
      </c>
    </row>
    <row r="58" spans="1:3" s="267" customFormat="1" x14ac:dyDescent="0.25">
      <c r="B58" s="279"/>
    </row>
    <row r="59" spans="1:3" s="267" customFormat="1" x14ac:dyDescent="0.25">
      <c r="B59" s="279" t="s">
        <v>136</v>
      </c>
    </row>
    <row r="60" spans="1:3" s="267" customFormat="1" x14ac:dyDescent="0.25">
      <c r="B60" s="279"/>
      <c r="C60" s="267" t="s">
        <v>156</v>
      </c>
    </row>
    <row r="61" spans="1:3" s="267" customFormat="1" x14ac:dyDescent="0.25">
      <c r="B61" s="279"/>
      <c r="C61" s="267" t="s">
        <v>157</v>
      </c>
    </row>
    <row r="62" spans="1:3" s="267" customFormat="1" x14ac:dyDescent="0.25">
      <c r="B62" s="279"/>
      <c r="C62" s="267" t="s">
        <v>194</v>
      </c>
    </row>
    <row r="63" spans="1:3" s="267" customFormat="1" x14ac:dyDescent="0.25">
      <c r="B63" s="279"/>
      <c r="C63" s="267" t="s">
        <v>158</v>
      </c>
    </row>
    <row r="64" spans="1:3" s="267" customFormat="1" x14ac:dyDescent="0.25">
      <c r="B64" s="279"/>
      <c r="C64" s="267" t="s">
        <v>159</v>
      </c>
    </row>
    <row r="65" spans="2:3" s="267" customFormat="1" x14ac:dyDescent="0.25">
      <c r="B65" s="279"/>
      <c r="C65" s="267" t="s">
        <v>163</v>
      </c>
    </row>
    <row r="66" spans="2:3" s="267" customFormat="1" x14ac:dyDescent="0.25">
      <c r="B66" s="279"/>
      <c r="C66" s="280" t="s">
        <v>218</v>
      </c>
    </row>
    <row r="67" spans="2:3" s="267" customFormat="1" x14ac:dyDescent="0.25">
      <c r="B67" s="279"/>
      <c r="C67" s="267" t="s">
        <v>160</v>
      </c>
    </row>
    <row r="68" spans="2:3" s="267" customFormat="1" x14ac:dyDescent="0.25">
      <c r="B68" s="280"/>
      <c r="C68" s="267" t="s">
        <v>161</v>
      </c>
    </row>
    <row r="69" spans="2:3" s="267" customFormat="1" x14ac:dyDescent="0.25">
      <c r="B69" s="280"/>
      <c r="C69" s="267" t="s">
        <v>162</v>
      </c>
    </row>
    <row r="70" spans="2:3" s="267" customFormat="1" x14ac:dyDescent="0.25">
      <c r="B70" s="279"/>
      <c r="C70" s="267" t="s">
        <v>219</v>
      </c>
    </row>
    <row r="71" spans="2:3" s="267" customFormat="1" x14ac:dyDescent="0.25">
      <c r="B71" s="279"/>
      <c r="C71" s="267" t="s">
        <v>192</v>
      </c>
    </row>
    <row r="72" spans="2:3" s="267" customFormat="1" x14ac:dyDescent="0.25">
      <c r="B72" s="280"/>
      <c r="C72" s="267" t="s">
        <v>193</v>
      </c>
    </row>
    <row r="73" spans="2:3" s="267" customFormat="1" x14ac:dyDescent="0.25">
      <c r="B73" s="280"/>
      <c r="C73" s="267" t="s">
        <v>132</v>
      </c>
    </row>
    <row r="74" spans="2:3" s="267" customFormat="1" x14ac:dyDescent="0.25">
      <c r="B74" s="280"/>
    </row>
    <row r="75" spans="2:3" s="267" customFormat="1" x14ac:dyDescent="0.25">
      <c r="B75" s="279" t="s">
        <v>86</v>
      </c>
    </row>
    <row r="76" spans="2:3" s="267" customFormat="1" x14ac:dyDescent="0.25">
      <c r="B76" s="279"/>
      <c r="C76" s="267" t="s">
        <v>144</v>
      </c>
    </row>
    <row r="77" spans="2:3" s="267" customFormat="1" x14ac:dyDescent="0.25">
      <c r="B77" s="279"/>
      <c r="C77" s="267" t="s">
        <v>138</v>
      </c>
    </row>
    <row r="78" spans="2:3" s="267" customFormat="1" x14ac:dyDescent="0.25">
      <c r="B78" s="279"/>
      <c r="C78" s="267" t="s">
        <v>145</v>
      </c>
    </row>
    <row r="79" spans="2:3" s="267" customFormat="1" x14ac:dyDescent="0.25">
      <c r="B79" s="279"/>
      <c r="C79" s="267" t="s">
        <v>146</v>
      </c>
    </row>
    <row r="80" spans="2:3" s="267" customFormat="1" x14ac:dyDescent="0.25">
      <c r="B80" s="279"/>
      <c r="C80" s="267" t="s">
        <v>137</v>
      </c>
    </row>
    <row r="81" spans="2:3" s="267" customFormat="1" x14ac:dyDescent="0.25">
      <c r="B81" s="279" t="s">
        <v>135</v>
      </c>
      <c r="C81" s="267" t="s">
        <v>164</v>
      </c>
    </row>
    <row r="82" spans="2:3" s="267" customFormat="1" x14ac:dyDescent="0.25">
      <c r="B82" s="279"/>
      <c r="C82" s="267" t="s">
        <v>132</v>
      </c>
    </row>
    <row r="83" spans="2:3" s="267" customFormat="1" x14ac:dyDescent="0.25"/>
    <row r="84" spans="2:3" s="267" customFormat="1" x14ac:dyDescent="0.25"/>
    <row r="85" spans="2:3" s="267" customFormat="1" x14ac:dyDescent="0.25"/>
    <row r="86" spans="2:3" s="267" customFormat="1" x14ac:dyDescent="0.25"/>
    <row r="87" spans="2:3" s="267" customFormat="1" x14ac:dyDescent="0.25"/>
    <row r="88" spans="2:3" s="267" customFormat="1" x14ac:dyDescent="0.25"/>
    <row r="89" spans="2:3" s="267" customFormat="1" x14ac:dyDescent="0.25"/>
    <row r="90" spans="2:3" s="267" customFormat="1" x14ac:dyDescent="0.25"/>
    <row r="91" spans="2:3" s="267" customFormat="1" x14ac:dyDescent="0.25"/>
    <row r="92" spans="2:3" s="267" customFormat="1" x14ac:dyDescent="0.25"/>
    <row r="93" spans="2:3" s="267" customFormat="1" x14ac:dyDescent="0.25"/>
    <row r="94" spans="2:3" s="267" customFormat="1" x14ac:dyDescent="0.25"/>
    <row r="95" spans="2:3" s="267" customFormat="1" x14ac:dyDescent="0.25"/>
    <row r="96" spans="2:3" s="267" customFormat="1" x14ac:dyDescent="0.25"/>
    <row r="97" s="267" customFormat="1" x14ac:dyDescent="0.25"/>
    <row r="98" s="267" customFormat="1" x14ac:dyDescent="0.25"/>
    <row r="99" s="267" customFormat="1" x14ac:dyDescent="0.25"/>
    <row r="100" s="267" customFormat="1" x14ac:dyDescent="0.25"/>
    <row r="101" s="267" customFormat="1" x14ac:dyDescent="0.25"/>
    <row r="102" s="267" customFormat="1" x14ac:dyDescent="0.25"/>
    <row r="103" s="267" customFormat="1" x14ac:dyDescent="0.25"/>
    <row r="104" s="267" customFormat="1" x14ac:dyDescent="0.25"/>
    <row r="105" s="267" customFormat="1" x14ac:dyDescent="0.25"/>
    <row r="106" s="267" customFormat="1" x14ac:dyDescent="0.25"/>
    <row r="107" s="267" customFormat="1" x14ac:dyDescent="0.25"/>
    <row r="108" s="267" customFormat="1" x14ac:dyDescent="0.25"/>
    <row r="109" s="267" customFormat="1" x14ac:dyDescent="0.25"/>
    <row r="110" s="267" customFormat="1" x14ac:dyDescent="0.25"/>
    <row r="111" s="267" customFormat="1" x14ac:dyDescent="0.25"/>
    <row r="112" s="267" customFormat="1" x14ac:dyDescent="0.25"/>
    <row r="113" s="267" customFormat="1" x14ac:dyDescent="0.25"/>
    <row r="114" s="267" customFormat="1" x14ac:dyDescent="0.25"/>
    <row r="115" s="267" customFormat="1" x14ac:dyDescent="0.25"/>
    <row r="116" s="267" customFormat="1" x14ac:dyDescent="0.25"/>
    <row r="117" s="267" customFormat="1" x14ac:dyDescent="0.25"/>
    <row r="118" s="267" customFormat="1" x14ac:dyDescent="0.25"/>
    <row r="119" s="267" customFormat="1" x14ac:dyDescent="0.25"/>
    <row r="120" s="267" customFormat="1" x14ac:dyDescent="0.25"/>
    <row r="121" s="267" customFormat="1" x14ac:dyDescent="0.25"/>
    <row r="122" s="267" customFormat="1" x14ac:dyDescent="0.25"/>
    <row r="123" s="267" customFormat="1" x14ac:dyDescent="0.25"/>
    <row r="124" s="267" customFormat="1" x14ac:dyDescent="0.25"/>
    <row r="125" s="267" customFormat="1" x14ac:dyDescent="0.25"/>
    <row r="126" s="267" customFormat="1" x14ac:dyDescent="0.25"/>
    <row r="127" s="267" customFormat="1" x14ac:dyDescent="0.25"/>
    <row r="128" s="267" customFormat="1" x14ac:dyDescent="0.25"/>
    <row r="129" s="267" customFormat="1" x14ac:dyDescent="0.25"/>
    <row r="130" s="267" customFormat="1" x14ac:dyDescent="0.25"/>
    <row r="131" s="267" customFormat="1" x14ac:dyDescent="0.25"/>
    <row r="132" s="267" customFormat="1" x14ac:dyDescent="0.25"/>
    <row r="133" s="267" customFormat="1" x14ac:dyDescent="0.25"/>
    <row r="134" s="267" customFormat="1" x14ac:dyDescent="0.25"/>
    <row r="135" s="267" customFormat="1" x14ac:dyDescent="0.25"/>
    <row r="136" s="267" customFormat="1" x14ac:dyDescent="0.25"/>
    <row r="137" s="267" customFormat="1" x14ac:dyDescent="0.25"/>
    <row r="138" s="267" customFormat="1" x14ac:dyDescent="0.25"/>
    <row r="139" s="267" customFormat="1" x14ac:dyDescent="0.25"/>
    <row r="140" s="267" customFormat="1" x14ac:dyDescent="0.25"/>
    <row r="141" s="267" customFormat="1" x14ac:dyDescent="0.25"/>
    <row r="142" s="267" customFormat="1" x14ac:dyDescent="0.25"/>
    <row r="143" s="267" customFormat="1" x14ac:dyDescent="0.25"/>
    <row r="144" s="267" customFormat="1" x14ac:dyDescent="0.25"/>
    <row r="145" s="267" customFormat="1" x14ac:dyDescent="0.25"/>
    <row r="146" s="267" customFormat="1" x14ac:dyDescent="0.25"/>
    <row r="147" s="267" customFormat="1" x14ac:dyDescent="0.25"/>
    <row r="148" s="267" customFormat="1" x14ac:dyDescent="0.25"/>
    <row r="149" s="267" customFormat="1" x14ac:dyDescent="0.25"/>
    <row r="150" s="267" customFormat="1" x14ac:dyDescent="0.25"/>
    <row r="151" s="267" customFormat="1" x14ac:dyDescent="0.25"/>
    <row r="152" s="267" customFormat="1" x14ac:dyDescent="0.25"/>
    <row r="153" s="267" customFormat="1" x14ac:dyDescent="0.25"/>
    <row r="154" s="267" customFormat="1" x14ac:dyDescent="0.25"/>
    <row r="155" s="267" customFormat="1" x14ac:dyDescent="0.25"/>
    <row r="156" s="267" customFormat="1" x14ac:dyDescent="0.25"/>
    <row r="157" s="267" customFormat="1" x14ac:dyDescent="0.25"/>
    <row r="158" s="267" customFormat="1" x14ac:dyDescent="0.25"/>
    <row r="159" s="267" customFormat="1" x14ac:dyDescent="0.25"/>
    <row r="160" s="267" customFormat="1" x14ac:dyDescent="0.25"/>
    <row r="161" s="267" customFormat="1" x14ac:dyDescent="0.25"/>
    <row r="162" s="267" customFormat="1" x14ac:dyDescent="0.25"/>
    <row r="163" s="267" customFormat="1" x14ac:dyDescent="0.25"/>
    <row r="164" s="267" customFormat="1" x14ac:dyDescent="0.25"/>
    <row r="165" s="267" customFormat="1" x14ac:dyDescent="0.25"/>
    <row r="166" s="267" customFormat="1" x14ac:dyDescent="0.25"/>
    <row r="167" s="267" customFormat="1" x14ac:dyDescent="0.25"/>
    <row r="168" s="267" customFormat="1" x14ac:dyDescent="0.25"/>
    <row r="169" s="267" customFormat="1" x14ac:dyDescent="0.25"/>
    <row r="170" s="267" customFormat="1" x14ac:dyDescent="0.25"/>
    <row r="171" s="267" customFormat="1" x14ac:dyDescent="0.25"/>
    <row r="172" s="267" customFormat="1" x14ac:dyDescent="0.25"/>
    <row r="173" s="267" customFormat="1" x14ac:dyDescent="0.25"/>
    <row r="174" s="267" customFormat="1" x14ac:dyDescent="0.25"/>
    <row r="175" s="267" customFormat="1" x14ac:dyDescent="0.25"/>
    <row r="176" s="267" customFormat="1" x14ac:dyDescent="0.25"/>
    <row r="177" s="267" customFormat="1" x14ac:dyDescent="0.25"/>
    <row r="178" s="267" customFormat="1" x14ac:dyDescent="0.25"/>
    <row r="179" s="267" customFormat="1" x14ac:dyDescent="0.25"/>
    <row r="180" s="267" customFormat="1" x14ac:dyDescent="0.25"/>
    <row r="181" s="267" customFormat="1" x14ac:dyDescent="0.25"/>
    <row r="182" s="267" customFormat="1" x14ac:dyDescent="0.25"/>
    <row r="183" s="267" customFormat="1" x14ac:dyDescent="0.25"/>
    <row r="184" s="267" customFormat="1" x14ac:dyDescent="0.25"/>
    <row r="185" s="267" customFormat="1" x14ac:dyDescent="0.25"/>
    <row r="186" s="267" customFormat="1" x14ac:dyDescent="0.25"/>
    <row r="187" s="267" customFormat="1" x14ac:dyDescent="0.25"/>
    <row r="188" s="267" customFormat="1" x14ac:dyDescent="0.25"/>
    <row r="189" s="267" customFormat="1" x14ac:dyDescent="0.25"/>
    <row r="190" s="267" customFormat="1" x14ac:dyDescent="0.25"/>
    <row r="191" s="267" customFormat="1" x14ac:dyDescent="0.25"/>
    <row r="192" s="267" customFormat="1" x14ac:dyDescent="0.25"/>
    <row r="193" spans="2:2" s="267" customFormat="1" x14ac:dyDescent="0.25"/>
    <row r="194" spans="2:2" s="267" customFormat="1" x14ac:dyDescent="0.25"/>
    <row r="195" spans="2:2" s="267" customFormat="1" x14ac:dyDescent="0.25"/>
    <row r="196" spans="2:2" s="267" customFormat="1" x14ac:dyDescent="0.25"/>
    <row r="197" spans="2:2" s="267" customFormat="1" x14ac:dyDescent="0.25"/>
    <row r="198" spans="2:2" s="267" customFormat="1" x14ac:dyDescent="0.25"/>
    <row r="199" spans="2:2" s="267" customFormat="1" x14ac:dyDescent="0.25"/>
    <row r="200" spans="2:2" s="267" customFormat="1" x14ac:dyDescent="0.25"/>
    <row r="201" spans="2:2" s="267" customFormat="1" ht="21" customHeight="1" x14ac:dyDescent="0.25">
      <c r="B201" s="288" t="s">
        <v>37</v>
      </c>
    </row>
    <row r="202" spans="2:2" s="267" customFormat="1" x14ac:dyDescent="0.25">
      <c r="B202" s="288" t="s">
        <v>38</v>
      </c>
    </row>
    <row r="203" spans="2:2" s="267" customFormat="1" x14ac:dyDescent="0.25"/>
    <row r="204" spans="2:2" s="267" customFormat="1" x14ac:dyDescent="0.25"/>
    <row r="205" spans="2:2" s="267" customFormat="1" x14ac:dyDescent="0.25"/>
    <row r="206" spans="2:2" s="267" customFormat="1" x14ac:dyDescent="0.25"/>
    <row r="207" spans="2:2" s="267" customFormat="1" ht="19.5" customHeight="1" x14ac:dyDescent="0.25"/>
    <row r="208" spans="2:2" s="267" customFormat="1" ht="19.5" customHeight="1" x14ac:dyDescent="0.25"/>
  </sheetData>
  <sheetProtection formatRows="0" insertRows="0" selectLockedCells="1"/>
  <mergeCells count="7">
    <mergeCell ref="D3:G3"/>
    <mergeCell ref="D5:G5"/>
    <mergeCell ref="B26:L26"/>
    <mergeCell ref="B11:M11"/>
    <mergeCell ref="B24:L24"/>
    <mergeCell ref="B25:L25"/>
    <mergeCell ref="D4:G4"/>
  </mergeCells>
  <dataValidations count="1">
    <dataValidation type="list" allowBlank="1" showInputMessage="1" showErrorMessage="1" sqref="L14:L23 H32:H38">
      <formula1>$B$200:$B$202</formula1>
    </dataValidation>
  </dataValidations>
  <pageMargins left="0.7" right="0.7" top="0.75" bottom="0.75" header="0.3" footer="0.3"/>
  <pageSetup scale="44" orientation="landscape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</xdr:col>
                    <xdr:colOff>3486150</xdr:colOff>
                    <xdr:row>6</xdr:row>
                    <xdr:rowOff>142875</xdr:rowOff>
                  </from>
                  <to>
                    <xdr:col>2</xdr:col>
                    <xdr:colOff>3990975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3495675</xdr:colOff>
                    <xdr:row>8</xdr:row>
                    <xdr:rowOff>95250</xdr:rowOff>
                  </from>
                  <to>
                    <xdr:col>2</xdr:col>
                    <xdr:colOff>3952875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zoomScale="90" zoomScaleNormal="90" workbookViewId="0">
      <selection activeCell="B54" sqref="B54"/>
    </sheetView>
  </sheetViews>
  <sheetFormatPr defaultRowHeight="15" x14ac:dyDescent="0.25"/>
  <cols>
    <col min="1" max="1" width="2.85546875" style="112" customWidth="1"/>
    <col min="2" max="3" width="75.5703125" style="112" customWidth="1"/>
    <col min="4" max="4" width="17.7109375" style="112" bestFit="1" customWidth="1"/>
    <col min="5" max="5" width="14.7109375" style="112" bestFit="1" customWidth="1"/>
    <col min="6" max="6" width="17.28515625" style="112" customWidth="1"/>
    <col min="7" max="7" width="27" style="167" customWidth="1"/>
    <col min="8" max="8" width="14.5703125" style="167" customWidth="1"/>
    <col min="9" max="256" width="9.140625" style="112"/>
    <col min="257" max="257" width="2.85546875" style="112" customWidth="1"/>
    <col min="258" max="259" width="75.5703125" style="112" customWidth="1"/>
    <col min="260" max="260" width="17.7109375" style="112" bestFit="1" customWidth="1"/>
    <col min="261" max="261" width="14.7109375" style="112" bestFit="1" customWidth="1"/>
    <col min="262" max="262" width="17.28515625" style="112" customWidth="1"/>
    <col min="263" max="263" width="12.28515625" style="112" bestFit="1" customWidth="1"/>
    <col min="264" max="264" width="14.5703125" style="112" customWidth="1"/>
    <col min="265" max="512" width="9.140625" style="112"/>
    <col min="513" max="513" width="2.85546875" style="112" customWidth="1"/>
    <col min="514" max="515" width="75.5703125" style="112" customWidth="1"/>
    <col min="516" max="516" width="17.7109375" style="112" bestFit="1" customWidth="1"/>
    <col min="517" max="517" width="14.7109375" style="112" bestFit="1" customWidth="1"/>
    <col min="518" max="518" width="17.28515625" style="112" customWidth="1"/>
    <col min="519" max="519" width="12.28515625" style="112" bestFit="1" customWidth="1"/>
    <col min="520" max="520" width="14.5703125" style="112" customWidth="1"/>
    <col min="521" max="768" width="9.140625" style="112"/>
    <col min="769" max="769" width="2.85546875" style="112" customWidth="1"/>
    <col min="770" max="771" width="75.5703125" style="112" customWidth="1"/>
    <col min="772" max="772" width="17.7109375" style="112" bestFit="1" customWidth="1"/>
    <col min="773" max="773" width="14.7109375" style="112" bestFit="1" customWidth="1"/>
    <col min="774" max="774" width="17.28515625" style="112" customWidth="1"/>
    <col min="775" max="775" width="12.28515625" style="112" bestFit="1" customWidth="1"/>
    <col min="776" max="776" width="14.5703125" style="112" customWidth="1"/>
    <col min="777" max="1024" width="9.140625" style="112"/>
    <col min="1025" max="1025" width="2.85546875" style="112" customWidth="1"/>
    <col min="1026" max="1027" width="75.5703125" style="112" customWidth="1"/>
    <col min="1028" max="1028" width="17.7109375" style="112" bestFit="1" customWidth="1"/>
    <col min="1029" max="1029" width="14.7109375" style="112" bestFit="1" customWidth="1"/>
    <col min="1030" max="1030" width="17.28515625" style="112" customWidth="1"/>
    <col min="1031" max="1031" width="12.28515625" style="112" bestFit="1" customWidth="1"/>
    <col min="1032" max="1032" width="14.5703125" style="112" customWidth="1"/>
    <col min="1033" max="1280" width="9.140625" style="112"/>
    <col min="1281" max="1281" width="2.85546875" style="112" customWidth="1"/>
    <col min="1282" max="1283" width="75.5703125" style="112" customWidth="1"/>
    <col min="1284" max="1284" width="17.7109375" style="112" bestFit="1" customWidth="1"/>
    <col min="1285" max="1285" width="14.7109375" style="112" bestFit="1" customWidth="1"/>
    <col min="1286" max="1286" width="17.28515625" style="112" customWidth="1"/>
    <col min="1287" max="1287" width="12.28515625" style="112" bestFit="1" customWidth="1"/>
    <col min="1288" max="1288" width="14.5703125" style="112" customWidth="1"/>
    <col min="1289" max="1536" width="9.140625" style="112"/>
    <col min="1537" max="1537" width="2.85546875" style="112" customWidth="1"/>
    <col min="1538" max="1539" width="75.5703125" style="112" customWidth="1"/>
    <col min="1540" max="1540" width="17.7109375" style="112" bestFit="1" customWidth="1"/>
    <col min="1541" max="1541" width="14.7109375" style="112" bestFit="1" customWidth="1"/>
    <col min="1542" max="1542" width="17.28515625" style="112" customWidth="1"/>
    <col min="1543" max="1543" width="12.28515625" style="112" bestFit="1" customWidth="1"/>
    <col min="1544" max="1544" width="14.5703125" style="112" customWidth="1"/>
    <col min="1545" max="1792" width="9.140625" style="112"/>
    <col min="1793" max="1793" width="2.85546875" style="112" customWidth="1"/>
    <col min="1794" max="1795" width="75.5703125" style="112" customWidth="1"/>
    <col min="1796" max="1796" width="17.7109375" style="112" bestFit="1" customWidth="1"/>
    <col min="1797" max="1797" width="14.7109375" style="112" bestFit="1" customWidth="1"/>
    <col min="1798" max="1798" width="17.28515625" style="112" customWidth="1"/>
    <col min="1799" max="1799" width="12.28515625" style="112" bestFit="1" customWidth="1"/>
    <col min="1800" max="1800" width="14.5703125" style="112" customWidth="1"/>
    <col min="1801" max="2048" width="9.140625" style="112"/>
    <col min="2049" max="2049" width="2.85546875" style="112" customWidth="1"/>
    <col min="2050" max="2051" width="75.5703125" style="112" customWidth="1"/>
    <col min="2052" max="2052" width="17.7109375" style="112" bestFit="1" customWidth="1"/>
    <col min="2053" max="2053" width="14.7109375" style="112" bestFit="1" customWidth="1"/>
    <col min="2054" max="2054" width="17.28515625" style="112" customWidth="1"/>
    <col min="2055" max="2055" width="12.28515625" style="112" bestFit="1" customWidth="1"/>
    <col min="2056" max="2056" width="14.5703125" style="112" customWidth="1"/>
    <col min="2057" max="2304" width="9.140625" style="112"/>
    <col min="2305" max="2305" width="2.85546875" style="112" customWidth="1"/>
    <col min="2306" max="2307" width="75.5703125" style="112" customWidth="1"/>
    <col min="2308" max="2308" width="17.7109375" style="112" bestFit="1" customWidth="1"/>
    <col min="2309" max="2309" width="14.7109375" style="112" bestFit="1" customWidth="1"/>
    <col min="2310" max="2310" width="17.28515625" style="112" customWidth="1"/>
    <col min="2311" max="2311" width="12.28515625" style="112" bestFit="1" customWidth="1"/>
    <col min="2312" max="2312" width="14.5703125" style="112" customWidth="1"/>
    <col min="2313" max="2560" width="9.140625" style="112"/>
    <col min="2561" max="2561" width="2.85546875" style="112" customWidth="1"/>
    <col min="2562" max="2563" width="75.5703125" style="112" customWidth="1"/>
    <col min="2564" max="2564" width="17.7109375" style="112" bestFit="1" customWidth="1"/>
    <col min="2565" max="2565" width="14.7109375" style="112" bestFit="1" customWidth="1"/>
    <col min="2566" max="2566" width="17.28515625" style="112" customWidth="1"/>
    <col min="2567" max="2567" width="12.28515625" style="112" bestFit="1" customWidth="1"/>
    <col min="2568" max="2568" width="14.5703125" style="112" customWidth="1"/>
    <col min="2569" max="2816" width="9.140625" style="112"/>
    <col min="2817" max="2817" width="2.85546875" style="112" customWidth="1"/>
    <col min="2818" max="2819" width="75.5703125" style="112" customWidth="1"/>
    <col min="2820" max="2820" width="17.7109375" style="112" bestFit="1" customWidth="1"/>
    <col min="2821" max="2821" width="14.7109375" style="112" bestFit="1" customWidth="1"/>
    <col min="2822" max="2822" width="17.28515625" style="112" customWidth="1"/>
    <col min="2823" max="2823" width="12.28515625" style="112" bestFit="1" customWidth="1"/>
    <col min="2824" max="2824" width="14.5703125" style="112" customWidth="1"/>
    <col min="2825" max="3072" width="9.140625" style="112"/>
    <col min="3073" max="3073" width="2.85546875" style="112" customWidth="1"/>
    <col min="3074" max="3075" width="75.5703125" style="112" customWidth="1"/>
    <col min="3076" max="3076" width="17.7109375" style="112" bestFit="1" customWidth="1"/>
    <col min="3077" max="3077" width="14.7109375" style="112" bestFit="1" customWidth="1"/>
    <col min="3078" max="3078" width="17.28515625" style="112" customWidth="1"/>
    <col min="3079" max="3079" width="12.28515625" style="112" bestFit="1" customWidth="1"/>
    <col min="3080" max="3080" width="14.5703125" style="112" customWidth="1"/>
    <col min="3081" max="3328" width="9.140625" style="112"/>
    <col min="3329" max="3329" width="2.85546875" style="112" customWidth="1"/>
    <col min="3330" max="3331" width="75.5703125" style="112" customWidth="1"/>
    <col min="3332" max="3332" width="17.7109375" style="112" bestFit="1" customWidth="1"/>
    <col min="3333" max="3333" width="14.7109375" style="112" bestFit="1" customWidth="1"/>
    <col min="3334" max="3334" width="17.28515625" style="112" customWidth="1"/>
    <col min="3335" max="3335" width="12.28515625" style="112" bestFit="1" customWidth="1"/>
    <col min="3336" max="3336" width="14.5703125" style="112" customWidth="1"/>
    <col min="3337" max="3584" width="9.140625" style="112"/>
    <col min="3585" max="3585" width="2.85546875" style="112" customWidth="1"/>
    <col min="3586" max="3587" width="75.5703125" style="112" customWidth="1"/>
    <col min="3588" max="3588" width="17.7109375" style="112" bestFit="1" customWidth="1"/>
    <col min="3589" max="3589" width="14.7109375" style="112" bestFit="1" customWidth="1"/>
    <col min="3590" max="3590" width="17.28515625" style="112" customWidth="1"/>
    <col min="3591" max="3591" width="12.28515625" style="112" bestFit="1" customWidth="1"/>
    <col min="3592" max="3592" width="14.5703125" style="112" customWidth="1"/>
    <col min="3593" max="3840" width="9.140625" style="112"/>
    <col min="3841" max="3841" width="2.85546875" style="112" customWidth="1"/>
    <col min="3842" max="3843" width="75.5703125" style="112" customWidth="1"/>
    <col min="3844" max="3844" width="17.7109375" style="112" bestFit="1" customWidth="1"/>
    <col min="3845" max="3845" width="14.7109375" style="112" bestFit="1" customWidth="1"/>
    <col min="3846" max="3846" width="17.28515625" style="112" customWidth="1"/>
    <col min="3847" max="3847" width="12.28515625" style="112" bestFit="1" customWidth="1"/>
    <col min="3848" max="3848" width="14.5703125" style="112" customWidth="1"/>
    <col min="3849" max="4096" width="9.140625" style="112"/>
    <col min="4097" max="4097" width="2.85546875" style="112" customWidth="1"/>
    <col min="4098" max="4099" width="75.5703125" style="112" customWidth="1"/>
    <col min="4100" max="4100" width="17.7109375" style="112" bestFit="1" customWidth="1"/>
    <col min="4101" max="4101" width="14.7109375" style="112" bestFit="1" customWidth="1"/>
    <col min="4102" max="4102" width="17.28515625" style="112" customWidth="1"/>
    <col min="4103" max="4103" width="12.28515625" style="112" bestFit="1" customWidth="1"/>
    <col min="4104" max="4104" width="14.5703125" style="112" customWidth="1"/>
    <col min="4105" max="4352" width="9.140625" style="112"/>
    <col min="4353" max="4353" width="2.85546875" style="112" customWidth="1"/>
    <col min="4354" max="4355" width="75.5703125" style="112" customWidth="1"/>
    <col min="4356" max="4356" width="17.7109375" style="112" bestFit="1" customWidth="1"/>
    <col min="4357" max="4357" width="14.7109375" style="112" bestFit="1" customWidth="1"/>
    <col min="4358" max="4358" width="17.28515625" style="112" customWidth="1"/>
    <col min="4359" max="4359" width="12.28515625" style="112" bestFit="1" customWidth="1"/>
    <col min="4360" max="4360" width="14.5703125" style="112" customWidth="1"/>
    <col min="4361" max="4608" width="9.140625" style="112"/>
    <col min="4609" max="4609" width="2.85546875" style="112" customWidth="1"/>
    <col min="4610" max="4611" width="75.5703125" style="112" customWidth="1"/>
    <col min="4612" max="4612" width="17.7109375" style="112" bestFit="1" customWidth="1"/>
    <col min="4613" max="4613" width="14.7109375" style="112" bestFit="1" customWidth="1"/>
    <col min="4614" max="4614" width="17.28515625" style="112" customWidth="1"/>
    <col min="4615" max="4615" width="12.28515625" style="112" bestFit="1" customWidth="1"/>
    <col min="4616" max="4616" width="14.5703125" style="112" customWidth="1"/>
    <col min="4617" max="4864" width="9.140625" style="112"/>
    <col min="4865" max="4865" width="2.85546875" style="112" customWidth="1"/>
    <col min="4866" max="4867" width="75.5703125" style="112" customWidth="1"/>
    <col min="4868" max="4868" width="17.7109375" style="112" bestFit="1" customWidth="1"/>
    <col min="4869" max="4869" width="14.7109375" style="112" bestFit="1" customWidth="1"/>
    <col min="4870" max="4870" width="17.28515625" style="112" customWidth="1"/>
    <col min="4871" max="4871" width="12.28515625" style="112" bestFit="1" customWidth="1"/>
    <col min="4872" max="4872" width="14.5703125" style="112" customWidth="1"/>
    <col min="4873" max="5120" width="9.140625" style="112"/>
    <col min="5121" max="5121" width="2.85546875" style="112" customWidth="1"/>
    <col min="5122" max="5123" width="75.5703125" style="112" customWidth="1"/>
    <col min="5124" max="5124" width="17.7109375" style="112" bestFit="1" customWidth="1"/>
    <col min="5125" max="5125" width="14.7109375" style="112" bestFit="1" customWidth="1"/>
    <col min="5126" max="5126" width="17.28515625" style="112" customWidth="1"/>
    <col min="5127" max="5127" width="12.28515625" style="112" bestFit="1" customWidth="1"/>
    <col min="5128" max="5128" width="14.5703125" style="112" customWidth="1"/>
    <col min="5129" max="5376" width="9.140625" style="112"/>
    <col min="5377" max="5377" width="2.85546875" style="112" customWidth="1"/>
    <col min="5378" max="5379" width="75.5703125" style="112" customWidth="1"/>
    <col min="5380" max="5380" width="17.7109375" style="112" bestFit="1" customWidth="1"/>
    <col min="5381" max="5381" width="14.7109375" style="112" bestFit="1" customWidth="1"/>
    <col min="5382" max="5382" width="17.28515625" style="112" customWidth="1"/>
    <col min="5383" max="5383" width="12.28515625" style="112" bestFit="1" customWidth="1"/>
    <col min="5384" max="5384" width="14.5703125" style="112" customWidth="1"/>
    <col min="5385" max="5632" width="9.140625" style="112"/>
    <col min="5633" max="5633" width="2.85546875" style="112" customWidth="1"/>
    <col min="5634" max="5635" width="75.5703125" style="112" customWidth="1"/>
    <col min="5636" max="5636" width="17.7109375" style="112" bestFit="1" customWidth="1"/>
    <col min="5637" max="5637" width="14.7109375" style="112" bestFit="1" customWidth="1"/>
    <col min="5638" max="5638" width="17.28515625" style="112" customWidth="1"/>
    <col min="5639" max="5639" width="12.28515625" style="112" bestFit="1" customWidth="1"/>
    <col min="5640" max="5640" width="14.5703125" style="112" customWidth="1"/>
    <col min="5641" max="5888" width="9.140625" style="112"/>
    <col min="5889" max="5889" width="2.85546875" style="112" customWidth="1"/>
    <col min="5890" max="5891" width="75.5703125" style="112" customWidth="1"/>
    <col min="5892" max="5892" width="17.7109375" style="112" bestFit="1" customWidth="1"/>
    <col min="5893" max="5893" width="14.7109375" style="112" bestFit="1" customWidth="1"/>
    <col min="5894" max="5894" width="17.28515625" style="112" customWidth="1"/>
    <col min="5895" max="5895" width="12.28515625" style="112" bestFit="1" customWidth="1"/>
    <col min="5896" max="5896" width="14.5703125" style="112" customWidth="1"/>
    <col min="5897" max="6144" width="9.140625" style="112"/>
    <col min="6145" max="6145" width="2.85546875" style="112" customWidth="1"/>
    <col min="6146" max="6147" width="75.5703125" style="112" customWidth="1"/>
    <col min="6148" max="6148" width="17.7109375" style="112" bestFit="1" customWidth="1"/>
    <col min="6149" max="6149" width="14.7109375" style="112" bestFit="1" customWidth="1"/>
    <col min="6150" max="6150" width="17.28515625" style="112" customWidth="1"/>
    <col min="6151" max="6151" width="12.28515625" style="112" bestFit="1" customWidth="1"/>
    <col min="6152" max="6152" width="14.5703125" style="112" customWidth="1"/>
    <col min="6153" max="6400" width="9.140625" style="112"/>
    <col min="6401" max="6401" width="2.85546875" style="112" customWidth="1"/>
    <col min="6402" max="6403" width="75.5703125" style="112" customWidth="1"/>
    <col min="6404" max="6404" width="17.7109375" style="112" bestFit="1" customWidth="1"/>
    <col min="6405" max="6405" width="14.7109375" style="112" bestFit="1" customWidth="1"/>
    <col min="6406" max="6406" width="17.28515625" style="112" customWidth="1"/>
    <col min="6407" max="6407" width="12.28515625" style="112" bestFit="1" customWidth="1"/>
    <col min="6408" max="6408" width="14.5703125" style="112" customWidth="1"/>
    <col min="6409" max="6656" width="9.140625" style="112"/>
    <col min="6657" max="6657" width="2.85546875" style="112" customWidth="1"/>
    <col min="6658" max="6659" width="75.5703125" style="112" customWidth="1"/>
    <col min="6660" max="6660" width="17.7109375" style="112" bestFit="1" customWidth="1"/>
    <col min="6661" max="6661" width="14.7109375" style="112" bestFit="1" customWidth="1"/>
    <col min="6662" max="6662" width="17.28515625" style="112" customWidth="1"/>
    <col min="6663" max="6663" width="12.28515625" style="112" bestFit="1" customWidth="1"/>
    <col min="6664" max="6664" width="14.5703125" style="112" customWidth="1"/>
    <col min="6665" max="6912" width="9.140625" style="112"/>
    <col min="6913" max="6913" width="2.85546875" style="112" customWidth="1"/>
    <col min="6914" max="6915" width="75.5703125" style="112" customWidth="1"/>
    <col min="6916" max="6916" width="17.7109375" style="112" bestFit="1" customWidth="1"/>
    <col min="6917" max="6917" width="14.7109375" style="112" bestFit="1" customWidth="1"/>
    <col min="6918" max="6918" width="17.28515625" style="112" customWidth="1"/>
    <col min="6919" max="6919" width="12.28515625" style="112" bestFit="1" customWidth="1"/>
    <col min="6920" max="6920" width="14.5703125" style="112" customWidth="1"/>
    <col min="6921" max="7168" width="9.140625" style="112"/>
    <col min="7169" max="7169" width="2.85546875" style="112" customWidth="1"/>
    <col min="7170" max="7171" width="75.5703125" style="112" customWidth="1"/>
    <col min="7172" max="7172" width="17.7109375" style="112" bestFit="1" customWidth="1"/>
    <col min="7173" max="7173" width="14.7109375" style="112" bestFit="1" customWidth="1"/>
    <col min="7174" max="7174" width="17.28515625" style="112" customWidth="1"/>
    <col min="7175" max="7175" width="12.28515625" style="112" bestFit="1" customWidth="1"/>
    <col min="7176" max="7176" width="14.5703125" style="112" customWidth="1"/>
    <col min="7177" max="7424" width="9.140625" style="112"/>
    <col min="7425" max="7425" width="2.85546875" style="112" customWidth="1"/>
    <col min="7426" max="7427" width="75.5703125" style="112" customWidth="1"/>
    <col min="7428" max="7428" width="17.7109375" style="112" bestFit="1" customWidth="1"/>
    <col min="7429" max="7429" width="14.7109375" style="112" bestFit="1" customWidth="1"/>
    <col min="7430" max="7430" width="17.28515625" style="112" customWidth="1"/>
    <col min="7431" max="7431" width="12.28515625" style="112" bestFit="1" customWidth="1"/>
    <col min="7432" max="7432" width="14.5703125" style="112" customWidth="1"/>
    <col min="7433" max="7680" width="9.140625" style="112"/>
    <col min="7681" max="7681" width="2.85546875" style="112" customWidth="1"/>
    <col min="7682" max="7683" width="75.5703125" style="112" customWidth="1"/>
    <col min="7684" max="7684" width="17.7109375" style="112" bestFit="1" customWidth="1"/>
    <col min="7685" max="7685" width="14.7109375" style="112" bestFit="1" customWidth="1"/>
    <col min="7686" max="7686" width="17.28515625" style="112" customWidth="1"/>
    <col min="7687" max="7687" width="12.28515625" style="112" bestFit="1" customWidth="1"/>
    <col min="7688" max="7688" width="14.5703125" style="112" customWidth="1"/>
    <col min="7689" max="7936" width="9.140625" style="112"/>
    <col min="7937" max="7937" width="2.85546875" style="112" customWidth="1"/>
    <col min="7938" max="7939" width="75.5703125" style="112" customWidth="1"/>
    <col min="7940" max="7940" width="17.7109375" style="112" bestFit="1" customWidth="1"/>
    <col min="7941" max="7941" width="14.7109375" style="112" bestFit="1" customWidth="1"/>
    <col min="7942" max="7942" width="17.28515625" style="112" customWidth="1"/>
    <col min="7943" max="7943" width="12.28515625" style="112" bestFit="1" customWidth="1"/>
    <col min="7944" max="7944" width="14.5703125" style="112" customWidth="1"/>
    <col min="7945" max="8192" width="9.140625" style="112"/>
    <col min="8193" max="8193" width="2.85546875" style="112" customWidth="1"/>
    <col min="8194" max="8195" width="75.5703125" style="112" customWidth="1"/>
    <col min="8196" max="8196" width="17.7109375" style="112" bestFit="1" customWidth="1"/>
    <col min="8197" max="8197" width="14.7109375" style="112" bestFit="1" customWidth="1"/>
    <col min="8198" max="8198" width="17.28515625" style="112" customWidth="1"/>
    <col min="8199" max="8199" width="12.28515625" style="112" bestFit="1" customWidth="1"/>
    <col min="8200" max="8200" width="14.5703125" style="112" customWidth="1"/>
    <col min="8201" max="8448" width="9.140625" style="112"/>
    <col min="8449" max="8449" width="2.85546875" style="112" customWidth="1"/>
    <col min="8450" max="8451" width="75.5703125" style="112" customWidth="1"/>
    <col min="8452" max="8452" width="17.7109375" style="112" bestFit="1" customWidth="1"/>
    <col min="8453" max="8453" width="14.7109375" style="112" bestFit="1" customWidth="1"/>
    <col min="8454" max="8454" width="17.28515625" style="112" customWidth="1"/>
    <col min="8455" max="8455" width="12.28515625" style="112" bestFit="1" customWidth="1"/>
    <col min="8456" max="8456" width="14.5703125" style="112" customWidth="1"/>
    <col min="8457" max="8704" width="9.140625" style="112"/>
    <col min="8705" max="8705" width="2.85546875" style="112" customWidth="1"/>
    <col min="8706" max="8707" width="75.5703125" style="112" customWidth="1"/>
    <col min="8708" max="8708" width="17.7109375" style="112" bestFit="1" customWidth="1"/>
    <col min="8709" max="8709" width="14.7109375" style="112" bestFit="1" customWidth="1"/>
    <col min="8710" max="8710" width="17.28515625" style="112" customWidth="1"/>
    <col min="8711" max="8711" width="12.28515625" style="112" bestFit="1" customWidth="1"/>
    <col min="8712" max="8712" width="14.5703125" style="112" customWidth="1"/>
    <col min="8713" max="8960" width="9.140625" style="112"/>
    <col min="8961" max="8961" width="2.85546875" style="112" customWidth="1"/>
    <col min="8962" max="8963" width="75.5703125" style="112" customWidth="1"/>
    <col min="8964" max="8964" width="17.7109375" style="112" bestFit="1" customWidth="1"/>
    <col min="8965" max="8965" width="14.7109375" style="112" bestFit="1" customWidth="1"/>
    <col min="8966" max="8966" width="17.28515625" style="112" customWidth="1"/>
    <col min="8967" max="8967" width="12.28515625" style="112" bestFit="1" customWidth="1"/>
    <col min="8968" max="8968" width="14.5703125" style="112" customWidth="1"/>
    <col min="8969" max="9216" width="9.140625" style="112"/>
    <col min="9217" max="9217" width="2.85546875" style="112" customWidth="1"/>
    <col min="9218" max="9219" width="75.5703125" style="112" customWidth="1"/>
    <col min="9220" max="9220" width="17.7109375" style="112" bestFit="1" customWidth="1"/>
    <col min="9221" max="9221" width="14.7109375" style="112" bestFit="1" customWidth="1"/>
    <col min="9222" max="9222" width="17.28515625" style="112" customWidth="1"/>
    <col min="9223" max="9223" width="12.28515625" style="112" bestFit="1" customWidth="1"/>
    <col min="9224" max="9224" width="14.5703125" style="112" customWidth="1"/>
    <col min="9225" max="9472" width="9.140625" style="112"/>
    <col min="9473" max="9473" width="2.85546875" style="112" customWidth="1"/>
    <col min="9474" max="9475" width="75.5703125" style="112" customWidth="1"/>
    <col min="9476" max="9476" width="17.7109375" style="112" bestFit="1" customWidth="1"/>
    <col min="9477" max="9477" width="14.7109375" style="112" bestFit="1" customWidth="1"/>
    <col min="9478" max="9478" width="17.28515625" style="112" customWidth="1"/>
    <col min="9479" max="9479" width="12.28515625" style="112" bestFit="1" customWidth="1"/>
    <col min="9480" max="9480" width="14.5703125" style="112" customWidth="1"/>
    <col min="9481" max="9728" width="9.140625" style="112"/>
    <col min="9729" max="9729" width="2.85546875" style="112" customWidth="1"/>
    <col min="9730" max="9731" width="75.5703125" style="112" customWidth="1"/>
    <col min="9732" max="9732" width="17.7109375" style="112" bestFit="1" customWidth="1"/>
    <col min="9733" max="9733" width="14.7109375" style="112" bestFit="1" customWidth="1"/>
    <col min="9734" max="9734" width="17.28515625" style="112" customWidth="1"/>
    <col min="9735" max="9735" width="12.28515625" style="112" bestFit="1" customWidth="1"/>
    <col min="9736" max="9736" width="14.5703125" style="112" customWidth="1"/>
    <col min="9737" max="9984" width="9.140625" style="112"/>
    <col min="9985" max="9985" width="2.85546875" style="112" customWidth="1"/>
    <col min="9986" max="9987" width="75.5703125" style="112" customWidth="1"/>
    <col min="9988" max="9988" width="17.7109375" style="112" bestFit="1" customWidth="1"/>
    <col min="9989" max="9989" width="14.7109375" style="112" bestFit="1" customWidth="1"/>
    <col min="9990" max="9990" width="17.28515625" style="112" customWidth="1"/>
    <col min="9991" max="9991" width="12.28515625" style="112" bestFit="1" customWidth="1"/>
    <col min="9992" max="9992" width="14.5703125" style="112" customWidth="1"/>
    <col min="9993" max="10240" width="9.140625" style="112"/>
    <col min="10241" max="10241" width="2.85546875" style="112" customWidth="1"/>
    <col min="10242" max="10243" width="75.5703125" style="112" customWidth="1"/>
    <col min="10244" max="10244" width="17.7109375" style="112" bestFit="1" customWidth="1"/>
    <col min="10245" max="10245" width="14.7109375" style="112" bestFit="1" customWidth="1"/>
    <col min="10246" max="10246" width="17.28515625" style="112" customWidth="1"/>
    <col min="10247" max="10247" width="12.28515625" style="112" bestFit="1" customWidth="1"/>
    <col min="10248" max="10248" width="14.5703125" style="112" customWidth="1"/>
    <col min="10249" max="10496" width="9.140625" style="112"/>
    <col min="10497" max="10497" width="2.85546875" style="112" customWidth="1"/>
    <col min="10498" max="10499" width="75.5703125" style="112" customWidth="1"/>
    <col min="10500" max="10500" width="17.7109375" style="112" bestFit="1" customWidth="1"/>
    <col min="10501" max="10501" width="14.7109375" style="112" bestFit="1" customWidth="1"/>
    <col min="10502" max="10502" width="17.28515625" style="112" customWidth="1"/>
    <col min="10503" max="10503" width="12.28515625" style="112" bestFit="1" customWidth="1"/>
    <col min="10504" max="10504" width="14.5703125" style="112" customWidth="1"/>
    <col min="10505" max="10752" width="9.140625" style="112"/>
    <col min="10753" max="10753" width="2.85546875" style="112" customWidth="1"/>
    <col min="10754" max="10755" width="75.5703125" style="112" customWidth="1"/>
    <col min="10756" max="10756" width="17.7109375" style="112" bestFit="1" customWidth="1"/>
    <col min="10757" max="10757" width="14.7109375" style="112" bestFit="1" customWidth="1"/>
    <col min="10758" max="10758" width="17.28515625" style="112" customWidth="1"/>
    <col min="10759" max="10759" width="12.28515625" style="112" bestFit="1" customWidth="1"/>
    <col min="10760" max="10760" width="14.5703125" style="112" customWidth="1"/>
    <col min="10761" max="11008" width="9.140625" style="112"/>
    <col min="11009" max="11009" width="2.85546875" style="112" customWidth="1"/>
    <col min="11010" max="11011" width="75.5703125" style="112" customWidth="1"/>
    <col min="11012" max="11012" width="17.7109375" style="112" bestFit="1" customWidth="1"/>
    <col min="11013" max="11013" width="14.7109375" style="112" bestFit="1" customWidth="1"/>
    <col min="11014" max="11014" width="17.28515625" style="112" customWidth="1"/>
    <col min="11015" max="11015" width="12.28515625" style="112" bestFit="1" customWidth="1"/>
    <col min="11016" max="11016" width="14.5703125" style="112" customWidth="1"/>
    <col min="11017" max="11264" width="9.140625" style="112"/>
    <col min="11265" max="11265" width="2.85546875" style="112" customWidth="1"/>
    <col min="11266" max="11267" width="75.5703125" style="112" customWidth="1"/>
    <col min="11268" max="11268" width="17.7109375" style="112" bestFit="1" customWidth="1"/>
    <col min="11269" max="11269" width="14.7109375" style="112" bestFit="1" customWidth="1"/>
    <col min="11270" max="11270" width="17.28515625" style="112" customWidth="1"/>
    <col min="11271" max="11271" width="12.28515625" style="112" bestFit="1" customWidth="1"/>
    <col min="11272" max="11272" width="14.5703125" style="112" customWidth="1"/>
    <col min="11273" max="11520" width="9.140625" style="112"/>
    <col min="11521" max="11521" width="2.85546875" style="112" customWidth="1"/>
    <col min="11522" max="11523" width="75.5703125" style="112" customWidth="1"/>
    <col min="11524" max="11524" width="17.7109375" style="112" bestFit="1" customWidth="1"/>
    <col min="11525" max="11525" width="14.7109375" style="112" bestFit="1" customWidth="1"/>
    <col min="11526" max="11526" width="17.28515625" style="112" customWidth="1"/>
    <col min="11527" max="11527" width="12.28515625" style="112" bestFit="1" customWidth="1"/>
    <col min="11528" max="11528" width="14.5703125" style="112" customWidth="1"/>
    <col min="11529" max="11776" width="9.140625" style="112"/>
    <col min="11777" max="11777" width="2.85546875" style="112" customWidth="1"/>
    <col min="11778" max="11779" width="75.5703125" style="112" customWidth="1"/>
    <col min="11780" max="11780" width="17.7109375" style="112" bestFit="1" customWidth="1"/>
    <col min="11781" max="11781" width="14.7109375" style="112" bestFit="1" customWidth="1"/>
    <col min="11782" max="11782" width="17.28515625" style="112" customWidth="1"/>
    <col min="11783" max="11783" width="12.28515625" style="112" bestFit="1" customWidth="1"/>
    <col min="11784" max="11784" width="14.5703125" style="112" customWidth="1"/>
    <col min="11785" max="12032" width="9.140625" style="112"/>
    <col min="12033" max="12033" width="2.85546875" style="112" customWidth="1"/>
    <col min="12034" max="12035" width="75.5703125" style="112" customWidth="1"/>
    <col min="12036" max="12036" width="17.7109375" style="112" bestFit="1" customWidth="1"/>
    <col min="12037" max="12037" width="14.7109375" style="112" bestFit="1" customWidth="1"/>
    <col min="12038" max="12038" width="17.28515625" style="112" customWidth="1"/>
    <col min="12039" max="12039" width="12.28515625" style="112" bestFit="1" customWidth="1"/>
    <col min="12040" max="12040" width="14.5703125" style="112" customWidth="1"/>
    <col min="12041" max="12288" width="9.140625" style="112"/>
    <col min="12289" max="12289" width="2.85546875" style="112" customWidth="1"/>
    <col min="12290" max="12291" width="75.5703125" style="112" customWidth="1"/>
    <col min="12292" max="12292" width="17.7109375" style="112" bestFit="1" customWidth="1"/>
    <col min="12293" max="12293" width="14.7109375" style="112" bestFit="1" customWidth="1"/>
    <col min="12294" max="12294" width="17.28515625" style="112" customWidth="1"/>
    <col min="12295" max="12295" width="12.28515625" style="112" bestFit="1" customWidth="1"/>
    <col min="12296" max="12296" width="14.5703125" style="112" customWidth="1"/>
    <col min="12297" max="12544" width="9.140625" style="112"/>
    <col min="12545" max="12545" width="2.85546875" style="112" customWidth="1"/>
    <col min="12546" max="12547" width="75.5703125" style="112" customWidth="1"/>
    <col min="12548" max="12548" width="17.7109375" style="112" bestFit="1" customWidth="1"/>
    <col min="12549" max="12549" width="14.7109375" style="112" bestFit="1" customWidth="1"/>
    <col min="12550" max="12550" width="17.28515625" style="112" customWidth="1"/>
    <col min="12551" max="12551" width="12.28515625" style="112" bestFit="1" customWidth="1"/>
    <col min="12552" max="12552" width="14.5703125" style="112" customWidth="1"/>
    <col min="12553" max="12800" width="9.140625" style="112"/>
    <col min="12801" max="12801" width="2.85546875" style="112" customWidth="1"/>
    <col min="12802" max="12803" width="75.5703125" style="112" customWidth="1"/>
    <col min="12804" max="12804" width="17.7109375" style="112" bestFit="1" customWidth="1"/>
    <col min="12805" max="12805" width="14.7109375" style="112" bestFit="1" customWidth="1"/>
    <col min="12806" max="12806" width="17.28515625" style="112" customWidth="1"/>
    <col min="12807" max="12807" width="12.28515625" style="112" bestFit="1" customWidth="1"/>
    <col min="12808" max="12808" width="14.5703125" style="112" customWidth="1"/>
    <col min="12809" max="13056" width="9.140625" style="112"/>
    <col min="13057" max="13057" width="2.85546875" style="112" customWidth="1"/>
    <col min="13058" max="13059" width="75.5703125" style="112" customWidth="1"/>
    <col min="13060" max="13060" width="17.7109375" style="112" bestFit="1" customWidth="1"/>
    <col min="13061" max="13061" width="14.7109375" style="112" bestFit="1" customWidth="1"/>
    <col min="13062" max="13062" width="17.28515625" style="112" customWidth="1"/>
    <col min="13063" max="13063" width="12.28515625" style="112" bestFit="1" customWidth="1"/>
    <col min="13064" max="13064" width="14.5703125" style="112" customWidth="1"/>
    <col min="13065" max="13312" width="9.140625" style="112"/>
    <col min="13313" max="13313" width="2.85546875" style="112" customWidth="1"/>
    <col min="13314" max="13315" width="75.5703125" style="112" customWidth="1"/>
    <col min="13316" max="13316" width="17.7109375" style="112" bestFit="1" customWidth="1"/>
    <col min="13317" max="13317" width="14.7109375" style="112" bestFit="1" customWidth="1"/>
    <col min="13318" max="13318" width="17.28515625" style="112" customWidth="1"/>
    <col min="13319" max="13319" width="12.28515625" style="112" bestFit="1" customWidth="1"/>
    <col min="13320" max="13320" width="14.5703125" style="112" customWidth="1"/>
    <col min="13321" max="13568" width="9.140625" style="112"/>
    <col min="13569" max="13569" width="2.85546875" style="112" customWidth="1"/>
    <col min="13570" max="13571" width="75.5703125" style="112" customWidth="1"/>
    <col min="13572" max="13572" width="17.7109375" style="112" bestFit="1" customWidth="1"/>
    <col min="13573" max="13573" width="14.7109375" style="112" bestFit="1" customWidth="1"/>
    <col min="13574" max="13574" width="17.28515625" style="112" customWidth="1"/>
    <col min="13575" max="13575" width="12.28515625" style="112" bestFit="1" customWidth="1"/>
    <col min="13576" max="13576" width="14.5703125" style="112" customWidth="1"/>
    <col min="13577" max="13824" width="9.140625" style="112"/>
    <col min="13825" max="13825" width="2.85546875" style="112" customWidth="1"/>
    <col min="13826" max="13827" width="75.5703125" style="112" customWidth="1"/>
    <col min="13828" max="13828" width="17.7109375" style="112" bestFit="1" customWidth="1"/>
    <col min="13829" max="13829" width="14.7109375" style="112" bestFit="1" customWidth="1"/>
    <col min="13830" max="13830" width="17.28515625" style="112" customWidth="1"/>
    <col min="13831" max="13831" width="12.28515625" style="112" bestFit="1" customWidth="1"/>
    <col min="13832" max="13832" width="14.5703125" style="112" customWidth="1"/>
    <col min="13833" max="14080" width="9.140625" style="112"/>
    <col min="14081" max="14081" width="2.85546875" style="112" customWidth="1"/>
    <col min="14082" max="14083" width="75.5703125" style="112" customWidth="1"/>
    <col min="14084" max="14084" width="17.7109375" style="112" bestFit="1" customWidth="1"/>
    <col min="14085" max="14085" width="14.7109375" style="112" bestFit="1" customWidth="1"/>
    <col min="14086" max="14086" width="17.28515625" style="112" customWidth="1"/>
    <col min="14087" max="14087" width="12.28515625" style="112" bestFit="1" customWidth="1"/>
    <col min="14088" max="14088" width="14.5703125" style="112" customWidth="1"/>
    <col min="14089" max="14336" width="9.140625" style="112"/>
    <col min="14337" max="14337" width="2.85546875" style="112" customWidth="1"/>
    <col min="14338" max="14339" width="75.5703125" style="112" customWidth="1"/>
    <col min="14340" max="14340" width="17.7109375" style="112" bestFit="1" customWidth="1"/>
    <col min="14341" max="14341" width="14.7109375" style="112" bestFit="1" customWidth="1"/>
    <col min="14342" max="14342" width="17.28515625" style="112" customWidth="1"/>
    <col min="14343" max="14343" width="12.28515625" style="112" bestFit="1" customWidth="1"/>
    <col min="14344" max="14344" width="14.5703125" style="112" customWidth="1"/>
    <col min="14345" max="14592" width="9.140625" style="112"/>
    <col min="14593" max="14593" width="2.85546875" style="112" customWidth="1"/>
    <col min="14594" max="14595" width="75.5703125" style="112" customWidth="1"/>
    <col min="14596" max="14596" width="17.7109375" style="112" bestFit="1" customWidth="1"/>
    <col min="14597" max="14597" width="14.7109375" style="112" bestFit="1" customWidth="1"/>
    <col min="14598" max="14598" width="17.28515625" style="112" customWidth="1"/>
    <col min="14599" max="14599" width="12.28515625" style="112" bestFit="1" customWidth="1"/>
    <col min="14600" max="14600" width="14.5703125" style="112" customWidth="1"/>
    <col min="14601" max="14848" width="9.140625" style="112"/>
    <col min="14849" max="14849" width="2.85546875" style="112" customWidth="1"/>
    <col min="14850" max="14851" width="75.5703125" style="112" customWidth="1"/>
    <col min="14852" max="14852" width="17.7109375" style="112" bestFit="1" customWidth="1"/>
    <col min="14853" max="14853" width="14.7109375" style="112" bestFit="1" customWidth="1"/>
    <col min="14854" max="14854" width="17.28515625" style="112" customWidth="1"/>
    <col min="14855" max="14855" width="12.28515625" style="112" bestFit="1" customWidth="1"/>
    <col min="14856" max="14856" width="14.5703125" style="112" customWidth="1"/>
    <col min="14857" max="15104" width="9.140625" style="112"/>
    <col min="15105" max="15105" width="2.85546875" style="112" customWidth="1"/>
    <col min="15106" max="15107" width="75.5703125" style="112" customWidth="1"/>
    <col min="15108" max="15108" width="17.7109375" style="112" bestFit="1" customWidth="1"/>
    <col min="15109" max="15109" width="14.7109375" style="112" bestFit="1" customWidth="1"/>
    <col min="15110" max="15110" width="17.28515625" style="112" customWidth="1"/>
    <col min="15111" max="15111" width="12.28515625" style="112" bestFit="1" customWidth="1"/>
    <col min="15112" max="15112" width="14.5703125" style="112" customWidth="1"/>
    <col min="15113" max="15360" width="9.140625" style="112"/>
    <col min="15361" max="15361" width="2.85546875" style="112" customWidth="1"/>
    <col min="15362" max="15363" width="75.5703125" style="112" customWidth="1"/>
    <col min="15364" max="15364" width="17.7109375" style="112" bestFit="1" customWidth="1"/>
    <col min="15365" max="15365" width="14.7109375" style="112" bestFit="1" customWidth="1"/>
    <col min="15366" max="15366" width="17.28515625" style="112" customWidth="1"/>
    <col min="15367" max="15367" width="12.28515625" style="112" bestFit="1" customWidth="1"/>
    <col min="15368" max="15368" width="14.5703125" style="112" customWidth="1"/>
    <col min="15369" max="15616" width="9.140625" style="112"/>
    <col min="15617" max="15617" width="2.85546875" style="112" customWidth="1"/>
    <col min="15618" max="15619" width="75.5703125" style="112" customWidth="1"/>
    <col min="15620" max="15620" width="17.7109375" style="112" bestFit="1" customWidth="1"/>
    <col min="15621" max="15621" width="14.7109375" style="112" bestFit="1" customWidth="1"/>
    <col min="15622" max="15622" width="17.28515625" style="112" customWidth="1"/>
    <col min="15623" max="15623" width="12.28515625" style="112" bestFit="1" customWidth="1"/>
    <col min="15624" max="15624" width="14.5703125" style="112" customWidth="1"/>
    <col min="15625" max="15872" width="9.140625" style="112"/>
    <col min="15873" max="15873" width="2.85546875" style="112" customWidth="1"/>
    <col min="15874" max="15875" width="75.5703125" style="112" customWidth="1"/>
    <col min="15876" max="15876" width="17.7109375" style="112" bestFit="1" customWidth="1"/>
    <col min="15877" max="15877" width="14.7109375" style="112" bestFit="1" customWidth="1"/>
    <col min="15878" max="15878" width="17.28515625" style="112" customWidth="1"/>
    <col min="15879" max="15879" width="12.28515625" style="112" bestFit="1" customWidth="1"/>
    <col min="15880" max="15880" width="14.5703125" style="112" customWidth="1"/>
    <col min="15881" max="16128" width="9.140625" style="112"/>
    <col min="16129" max="16129" width="2.85546875" style="112" customWidth="1"/>
    <col min="16130" max="16131" width="75.5703125" style="112" customWidth="1"/>
    <col min="16132" max="16132" width="17.7109375" style="112" bestFit="1" customWidth="1"/>
    <col min="16133" max="16133" width="14.7109375" style="112" bestFit="1" customWidth="1"/>
    <col min="16134" max="16134" width="17.28515625" style="112" customWidth="1"/>
    <col min="16135" max="16135" width="12.28515625" style="112" bestFit="1" customWidth="1"/>
    <col min="16136" max="16136" width="14.5703125" style="112" customWidth="1"/>
    <col min="16137" max="16384" width="9.140625" style="112"/>
  </cols>
  <sheetData>
    <row r="1" spans="2:12" ht="22.5" x14ac:dyDescent="0.45">
      <c r="B1" s="381" t="s">
        <v>95</v>
      </c>
      <c r="C1" s="381"/>
      <c r="D1" s="381"/>
      <c r="E1" s="381"/>
      <c r="F1" s="381"/>
      <c r="G1" s="381"/>
      <c r="H1" s="161"/>
    </row>
    <row r="2" spans="2:12" customFormat="1" ht="22.5" x14ac:dyDescent="0.45">
      <c r="B2" s="1"/>
      <c r="C2" s="1"/>
    </row>
    <row r="3" spans="2:12" s="3" customFormat="1" ht="14.25" x14ac:dyDescent="0.2">
      <c r="B3" s="2" t="s">
        <v>1</v>
      </c>
      <c r="C3" s="236">
        <f>Personnel!C3</f>
        <v>0</v>
      </c>
      <c r="D3" s="4"/>
      <c r="E3" s="4"/>
    </row>
    <row r="4" spans="2:12" s="3" customFormat="1" ht="14.25" x14ac:dyDescent="0.2">
      <c r="B4" s="2" t="s">
        <v>2</v>
      </c>
      <c r="C4" s="237">
        <f>Personnel!C4</f>
        <v>0</v>
      </c>
      <c r="D4" s="4"/>
      <c r="E4" s="4"/>
    </row>
    <row r="5" spans="2:12" s="3" customFormat="1" ht="14.25" x14ac:dyDescent="0.2">
      <c r="B5" s="6" t="s">
        <v>3</v>
      </c>
      <c r="C5" s="237">
        <f>Personnel!C5</f>
        <v>0</v>
      </c>
      <c r="D5" s="4"/>
      <c r="E5" s="4"/>
    </row>
    <row r="6" spans="2:12" s="3" customFormat="1" ht="14.25" x14ac:dyDescent="0.2">
      <c r="B6" s="7"/>
      <c r="C6" s="8"/>
    </row>
    <row r="7" spans="2:12" s="68" customFormat="1" ht="14.25" x14ac:dyDescent="0.2">
      <c r="B7" s="162"/>
      <c r="C7" s="70"/>
      <c r="D7" s="71"/>
      <c r="E7" s="71"/>
      <c r="F7" s="71"/>
      <c r="L7" s="69"/>
    </row>
    <row r="8" spans="2:12" x14ac:dyDescent="0.25">
      <c r="B8" s="163"/>
      <c r="C8" s="382" t="s">
        <v>63</v>
      </c>
      <c r="D8" s="383"/>
      <c r="E8" s="383"/>
      <c r="F8" s="383"/>
      <c r="G8" s="383"/>
      <c r="H8" s="164"/>
    </row>
    <row r="9" spans="2:12" ht="30" x14ac:dyDescent="0.3">
      <c r="B9" s="127" t="s">
        <v>96</v>
      </c>
      <c r="C9" s="127" t="s">
        <v>97</v>
      </c>
      <c r="D9" s="127" t="s">
        <v>98</v>
      </c>
      <c r="E9" s="127" t="s">
        <v>99</v>
      </c>
      <c r="F9" s="165" t="s">
        <v>58</v>
      </c>
      <c r="G9" s="127" t="s">
        <v>90</v>
      </c>
      <c r="H9" s="166"/>
      <c r="I9" s="167"/>
    </row>
    <row r="10" spans="2:12" x14ac:dyDescent="0.25">
      <c r="B10" s="254"/>
      <c r="C10" s="254"/>
      <c r="D10" s="230"/>
      <c r="E10" s="231"/>
      <c r="F10" s="232"/>
      <c r="G10" s="168">
        <f t="shared" ref="G10:G16" si="0">D10*E10</f>
        <v>0</v>
      </c>
      <c r="H10" s="169"/>
    </row>
    <row r="11" spans="2:12" x14ac:dyDescent="0.25">
      <c r="B11" s="254"/>
      <c r="C11" s="254"/>
      <c r="D11" s="230"/>
      <c r="E11" s="231"/>
      <c r="F11" s="232"/>
      <c r="G11" s="168">
        <f t="shared" si="0"/>
        <v>0</v>
      </c>
      <c r="H11" s="169"/>
    </row>
    <row r="12" spans="2:12" x14ac:dyDescent="0.25">
      <c r="B12" s="254"/>
      <c r="C12" s="254"/>
      <c r="D12" s="230"/>
      <c r="E12" s="231"/>
      <c r="F12" s="232"/>
      <c r="G12" s="168">
        <f t="shared" si="0"/>
        <v>0</v>
      </c>
      <c r="H12" s="169"/>
    </row>
    <row r="13" spans="2:12" x14ac:dyDescent="0.25">
      <c r="B13" s="254"/>
      <c r="C13" s="254"/>
      <c r="D13" s="230"/>
      <c r="E13" s="231"/>
      <c r="F13" s="232"/>
      <c r="G13" s="168">
        <f t="shared" si="0"/>
        <v>0</v>
      </c>
      <c r="H13" s="169"/>
    </row>
    <row r="14" spans="2:12" x14ac:dyDescent="0.25">
      <c r="B14" s="254"/>
      <c r="C14" s="254"/>
      <c r="D14" s="230"/>
      <c r="E14" s="231"/>
      <c r="F14" s="232"/>
      <c r="G14" s="168">
        <f t="shared" si="0"/>
        <v>0</v>
      </c>
      <c r="H14" s="169"/>
    </row>
    <row r="15" spans="2:12" x14ac:dyDescent="0.25">
      <c r="B15" s="254"/>
      <c r="C15" s="254"/>
      <c r="D15" s="230"/>
      <c r="E15" s="231"/>
      <c r="F15" s="232"/>
      <c r="G15" s="168">
        <f t="shared" si="0"/>
        <v>0</v>
      </c>
      <c r="H15" s="169"/>
    </row>
    <row r="16" spans="2:12" x14ac:dyDescent="0.25">
      <c r="B16" s="254"/>
      <c r="C16" s="254"/>
      <c r="D16" s="230"/>
      <c r="E16" s="231"/>
      <c r="F16" s="232"/>
      <c r="G16" s="168">
        <f t="shared" si="0"/>
        <v>0</v>
      </c>
      <c r="H16" s="169"/>
    </row>
    <row r="17" spans="1:8" x14ac:dyDescent="0.25">
      <c r="B17" s="170" t="s">
        <v>60</v>
      </c>
      <c r="C17" s="171"/>
      <c r="D17" s="172"/>
      <c r="E17" s="173"/>
      <c r="F17" s="174"/>
      <c r="G17" s="138">
        <f>SUMIF(F10:F16,B202,Equipment!G10:G16)</f>
        <v>0</v>
      </c>
      <c r="H17" s="169"/>
    </row>
    <row r="18" spans="1:8" x14ac:dyDescent="0.25">
      <c r="B18" s="170" t="s">
        <v>61</v>
      </c>
      <c r="C18" s="171"/>
      <c r="D18" s="172"/>
      <c r="E18" s="173"/>
      <c r="F18" s="174"/>
      <c r="G18" s="138">
        <f>SUMIF(F10:F16,B203,G10:G16)</f>
        <v>0</v>
      </c>
      <c r="H18" s="169"/>
    </row>
    <row r="19" spans="1:8" x14ac:dyDescent="0.25">
      <c r="B19" s="384" t="s">
        <v>100</v>
      </c>
      <c r="C19" s="385"/>
      <c r="D19" s="385"/>
      <c r="E19" s="385"/>
      <c r="F19" s="386"/>
      <c r="G19" s="138">
        <f>ROUND(SUM(G17:G18),0)</f>
        <v>0</v>
      </c>
      <c r="H19" s="175"/>
    </row>
    <row r="20" spans="1:8" x14ac:dyDescent="0.25">
      <c r="B20" s="176"/>
      <c r="C20" s="176"/>
      <c r="D20" s="176"/>
      <c r="E20" s="176"/>
      <c r="F20" s="176"/>
      <c r="G20" s="177"/>
      <c r="H20" s="175"/>
    </row>
    <row r="21" spans="1:8" s="136" customFormat="1" x14ac:dyDescent="0.25">
      <c r="G21" s="163"/>
      <c r="H21" s="177"/>
    </row>
    <row r="22" spans="1:8" s="285" customFormat="1" x14ac:dyDescent="0.25">
      <c r="A22" s="292" t="s">
        <v>129</v>
      </c>
    </row>
    <row r="23" spans="1:8" s="285" customFormat="1" x14ac:dyDescent="0.25">
      <c r="B23" s="286" t="s">
        <v>189</v>
      </c>
    </row>
    <row r="24" spans="1:8" s="285" customFormat="1" ht="14.25" x14ac:dyDescent="0.2">
      <c r="B24" s="291" t="s">
        <v>191</v>
      </c>
    </row>
    <row r="25" spans="1:8" s="285" customFormat="1" x14ac:dyDescent="0.25">
      <c r="A25" s="286"/>
      <c r="B25" s="285" t="s">
        <v>188</v>
      </c>
    </row>
    <row r="26" spans="1:8" s="285" customFormat="1" x14ac:dyDescent="0.25">
      <c r="A26" s="286"/>
      <c r="B26" s="285" t="s">
        <v>217</v>
      </c>
    </row>
    <row r="27" spans="1:8" s="285" customFormat="1" x14ac:dyDescent="0.25">
      <c r="A27" s="286"/>
      <c r="B27" s="285" t="s">
        <v>220</v>
      </c>
    </row>
    <row r="28" spans="1:8" x14ac:dyDescent="0.25">
      <c r="B28"/>
      <c r="C28"/>
    </row>
    <row r="29" spans="1:8" x14ac:dyDescent="0.25">
      <c r="B29" s="214" t="s">
        <v>165</v>
      </c>
      <c r="C29"/>
    </row>
    <row r="30" spans="1:8" x14ac:dyDescent="0.25">
      <c r="B30" s="208"/>
      <c r="C30" t="s">
        <v>148</v>
      </c>
      <c r="E30" s="167"/>
      <c r="G30" s="112"/>
      <c r="H30" s="112"/>
    </row>
    <row r="31" spans="1:8" x14ac:dyDescent="0.25">
      <c r="B31" s="208"/>
      <c r="C31" t="s">
        <v>149</v>
      </c>
      <c r="E31" s="167"/>
      <c r="G31" s="112"/>
      <c r="H31" s="112"/>
    </row>
    <row r="32" spans="1:8" x14ac:dyDescent="0.25">
      <c r="B32" s="208"/>
      <c r="C32" t="s">
        <v>221</v>
      </c>
    </row>
    <row r="33" spans="2:3" x14ac:dyDescent="0.25">
      <c r="B33" s="208"/>
      <c r="C33" t="s">
        <v>134</v>
      </c>
    </row>
    <row r="34" spans="2:3" x14ac:dyDescent="0.25">
      <c r="B34" s="208"/>
      <c r="C34" t="s">
        <v>132</v>
      </c>
    </row>
    <row r="35" spans="2:3" x14ac:dyDescent="0.25">
      <c r="B35" s="208"/>
      <c r="C35"/>
    </row>
    <row r="36" spans="2:3" x14ac:dyDescent="0.25">
      <c r="B36" s="213" t="s">
        <v>135</v>
      </c>
      <c r="C36" s="112" t="s">
        <v>150</v>
      </c>
    </row>
    <row r="202" spans="2:2" x14ac:dyDescent="0.25">
      <c r="B202" s="112" t="s">
        <v>37</v>
      </c>
    </row>
    <row r="203" spans="2:2" x14ac:dyDescent="0.25">
      <c r="B203" s="112" t="s">
        <v>38</v>
      </c>
    </row>
  </sheetData>
  <sheetProtection formatRows="0" insertRows="0" selectLockedCells="1"/>
  <mergeCells count="3">
    <mergeCell ref="B1:G1"/>
    <mergeCell ref="C8:G8"/>
    <mergeCell ref="B19:F19"/>
  </mergeCells>
  <dataValidations count="1">
    <dataValidation type="list" allowBlank="1" showInputMessage="1" showErrorMessage="1" sqref="F10:F16">
      <formula1>$B$201:$B$203</formula1>
    </dataValidation>
  </dataValidations>
  <hyperlinks>
    <hyperlink ref="D5" r:id="rId1" display="http://www.dshs.state.tx.us/contracts/cfpm.shtm"/>
  </hyperlinks>
  <pageMargins left="0.7" right="0.7" top="0.75" bottom="0.75" header="0.3" footer="0.3"/>
  <pageSetup scale="5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zoomScaleNormal="100" workbookViewId="0">
      <selection activeCell="K30" sqref="K30"/>
    </sheetView>
  </sheetViews>
  <sheetFormatPr defaultRowHeight="15" x14ac:dyDescent="0.25"/>
  <cols>
    <col min="1" max="1" width="6.42578125" style="112" customWidth="1"/>
    <col min="2" max="3" width="65.42578125" style="112" customWidth="1"/>
    <col min="4" max="4" width="19.140625" style="112" bestFit="1" customWidth="1"/>
    <col min="5" max="5" width="27.85546875" style="167" customWidth="1"/>
    <col min="6" max="256" width="9.140625" style="112"/>
    <col min="257" max="257" width="6.42578125" style="112" customWidth="1"/>
    <col min="258" max="259" width="46" style="112" customWidth="1"/>
    <col min="260" max="260" width="19.140625" style="112" bestFit="1" customWidth="1"/>
    <col min="261" max="261" width="16.5703125" style="112" customWidth="1"/>
    <col min="262" max="512" width="9.140625" style="112"/>
    <col min="513" max="513" width="6.42578125" style="112" customWidth="1"/>
    <col min="514" max="515" width="46" style="112" customWidth="1"/>
    <col min="516" max="516" width="19.140625" style="112" bestFit="1" customWidth="1"/>
    <col min="517" max="517" width="16.5703125" style="112" customWidth="1"/>
    <col min="518" max="768" width="9.140625" style="112"/>
    <col min="769" max="769" width="6.42578125" style="112" customWidth="1"/>
    <col min="770" max="771" width="46" style="112" customWidth="1"/>
    <col min="772" max="772" width="19.140625" style="112" bestFit="1" customWidth="1"/>
    <col min="773" max="773" width="16.5703125" style="112" customWidth="1"/>
    <col min="774" max="1024" width="9.140625" style="112"/>
    <col min="1025" max="1025" width="6.42578125" style="112" customWidth="1"/>
    <col min="1026" max="1027" width="46" style="112" customWidth="1"/>
    <col min="1028" max="1028" width="19.140625" style="112" bestFit="1" customWidth="1"/>
    <col min="1029" max="1029" width="16.5703125" style="112" customWidth="1"/>
    <col min="1030" max="1280" width="9.140625" style="112"/>
    <col min="1281" max="1281" width="6.42578125" style="112" customWidth="1"/>
    <col min="1282" max="1283" width="46" style="112" customWidth="1"/>
    <col min="1284" max="1284" width="19.140625" style="112" bestFit="1" customWidth="1"/>
    <col min="1285" max="1285" width="16.5703125" style="112" customWidth="1"/>
    <col min="1286" max="1536" width="9.140625" style="112"/>
    <col min="1537" max="1537" width="6.42578125" style="112" customWidth="1"/>
    <col min="1538" max="1539" width="46" style="112" customWidth="1"/>
    <col min="1540" max="1540" width="19.140625" style="112" bestFit="1" customWidth="1"/>
    <col min="1541" max="1541" width="16.5703125" style="112" customWidth="1"/>
    <col min="1542" max="1792" width="9.140625" style="112"/>
    <col min="1793" max="1793" width="6.42578125" style="112" customWidth="1"/>
    <col min="1794" max="1795" width="46" style="112" customWidth="1"/>
    <col min="1796" max="1796" width="19.140625" style="112" bestFit="1" customWidth="1"/>
    <col min="1797" max="1797" width="16.5703125" style="112" customWidth="1"/>
    <col min="1798" max="2048" width="9.140625" style="112"/>
    <col min="2049" max="2049" width="6.42578125" style="112" customWidth="1"/>
    <col min="2050" max="2051" width="46" style="112" customWidth="1"/>
    <col min="2052" max="2052" width="19.140625" style="112" bestFit="1" customWidth="1"/>
    <col min="2053" max="2053" width="16.5703125" style="112" customWidth="1"/>
    <col min="2054" max="2304" width="9.140625" style="112"/>
    <col min="2305" max="2305" width="6.42578125" style="112" customWidth="1"/>
    <col min="2306" max="2307" width="46" style="112" customWidth="1"/>
    <col min="2308" max="2308" width="19.140625" style="112" bestFit="1" customWidth="1"/>
    <col min="2309" max="2309" width="16.5703125" style="112" customWidth="1"/>
    <col min="2310" max="2560" width="9.140625" style="112"/>
    <col min="2561" max="2561" width="6.42578125" style="112" customWidth="1"/>
    <col min="2562" max="2563" width="46" style="112" customWidth="1"/>
    <col min="2564" max="2564" width="19.140625" style="112" bestFit="1" customWidth="1"/>
    <col min="2565" max="2565" width="16.5703125" style="112" customWidth="1"/>
    <col min="2566" max="2816" width="9.140625" style="112"/>
    <col min="2817" max="2817" width="6.42578125" style="112" customWidth="1"/>
    <col min="2818" max="2819" width="46" style="112" customWidth="1"/>
    <col min="2820" max="2820" width="19.140625" style="112" bestFit="1" customWidth="1"/>
    <col min="2821" max="2821" width="16.5703125" style="112" customWidth="1"/>
    <col min="2822" max="3072" width="9.140625" style="112"/>
    <col min="3073" max="3073" width="6.42578125" style="112" customWidth="1"/>
    <col min="3074" max="3075" width="46" style="112" customWidth="1"/>
    <col min="3076" max="3076" width="19.140625" style="112" bestFit="1" customWidth="1"/>
    <col min="3077" max="3077" width="16.5703125" style="112" customWidth="1"/>
    <col min="3078" max="3328" width="9.140625" style="112"/>
    <col min="3329" max="3329" width="6.42578125" style="112" customWidth="1"/>
    <col min="3330" max="3331" width="46" style="112" customWidth="1"/>
    <col min="3332" max="3332" width="19.140625" style="112" bestFit="1" customWidth="1"/>
    <col min="3333" max="3333" width="16.5703125" style="112" customWidth="1"/>
    <col min="3334" max="3584" width="9.140625" style="112"/>
    <col min="3585" max="3585" width="6.42578125" style="112" customWidth="1"/>
    <col min="3586" max="3587" width="46" style="112" customWidth="1"/>
    <col min="3588" max="3588" width="19.140625" style="112" bestFit="1" customWidth="1"/>
    <col min="3589" max="3589" width="16.5703125" style="112" customWidth="1"/>
    <col min="3590" max="3840" width="9.140625" style="112"/>
    <col min="3841" max="3841" width="6.42578125" style="112" customWidth="1"/>
    <col min="3842" max="3843" width="46" style="112" customWidth="1"/>
    <col min="3844" max="3844" width="19.140625" style="112" bestFit="1" customWidth="1"/>
    <col min="3845" max="3845" width="16.5703125" style="112" customWidth="1"/>
    <col min="3846" max="4096" width="9.140625" style="112"/>
    <col min="4097" max="4097" width="6.42578125" style="112" customWidth="1"/>
    <col min="4098" max="4099" width="46" style="112" customWidth="1"/>
    <col min="4100" max="4100" width="19.140625" style="112" bestFit="1" customWidth="1"/>
    <col min="4101" max="4101" width="16.5703125" style="112" customWidth="1"/>
    <col min="4102" max="4352" width="9.140625" style="112"/>
    <col min="4353" max="4353" width="6.42578125" style="112" customWidth="1"/>
    <col min="4354" max="4355" width="46" style="112" customWidth="1"/>
    <col min="4356" max="4356" width="19.140625" style="112" bestFit="1" customWidth="1"/>
    <col min="4357" max="4357" width="16.5703125" style="112" customWidth="1"/>
    <col min="4358" max="4608" width="9.140625" style="112"/>
    <col min="4609" max="4609" width="6.42578125" style="112" customWidth="1"/>
    <col min="4610" max="4611" width="46" style="112" customWidth="1"/>
    <col min="4612" max="4612" width="19.140625" style="112" bestFit="1" customWidth="1"/>
    <col min="4613" max="4613" width="16.5703125" style="112" customWidth="1"/>
    <col min="4614" max="4864" width="9.140625" style="112"/>
    <col min="4865" max="4865" width="6.42578125" style="112" customWidth="1"/>
    <col min="4866" max="4867" width="46" style="112" customWidth="1"/>
    <col min="4868" max="4868" width="19.140625" style="112" bestFit="1" customWidth="1"/>
    <col min="4869" max="4869" width="16.5703125" style="112" customWidth="1"/>
    <col min="4870" max="5120" width="9.140625" style="112"/>
    <col min="5121" max="5121" width="6.42578125" style="112" customWidth="1"/>
    <col min="5122" max="5123" width="46" style="112" customWidth="1"/>
    <col min="5124" max="5124" width="19.140625" style="112" bestFit="1" customWidth="1"/>
    <col min="5125" max="5125" width="16.5703125" style="112" customWidth="1"/>
    <col min="5126" max="5376" width="9.140625" style="112"/>
    <col min="5377" max="5377" width="6.42578125" style="112" customWidth="1"/>
    <col min="5378" max="5379" width="46" style="112" customWidth="1"/>
    <col min="5380" max="5380" width="19.140625" style="112" bestFit="1" customWidth="1"/>
    <col min="5381" max="5381" width="16.5703125" style="112" customWidth="1"/>
    <col min="5382" max="5632" width="9.140625" style="112"/>
    <col min="5633" max="5633" width="6.42578125" style="112" customWidth="1"/>
    <col min="5634" max="5635" width="46" style="112" customWidth="1"/>
    <col min="5636" max="5636" width="19.140625" style="112" bestFit="1" customWidth="1"/>
    <col min="5637" max="5637" width="16.5703125" style="112" customWidth="1"/>
    <col min="5638" max="5888" width="9.140625" style="112"/>
    <col min="5889" max="5889" width="6.42578125" style="112" customWidth="1"/>
    <col min="5890" max="5891" width="46" style="112" customWidth="1"/>
    <col min="5892" max="5892" width="19.140625" style="112" bestFit="1" customWidth="1"/>
    <col min="5893" max="5893" width="16.5703125" style="112" customWidth="1"/>
    <col min="5894" max="6144" width="9.140625" style="112"/>
    <col min="6145" max="6145" width="6.42578125" style="112" customWidth="1"/>
    <col min="6146" max="6147" width="46" style="112" customWidth="1"/>
    <col min="6148" max="6148" width="19.140625" style="112" bestFit="1" customWidth="1"/>
    <col min="6149" max="6149" width="16.5703125" style="112" customWidth="1"/>
    <col min="6150" max="6400" width="9.140625" style="112"/>
    <col min="6401" max="6401" width="6.42578125" style="112" customWidth="1"/>
    <col min="6402" max="6403" width="46" style="112" customWidth="1"/>
    <col min="6404" max="6404" width="19.140625" style="112" bestFit="1" customWidth="1"/>
    <col min="6405" max="6405" width="16.5703125" style="112" customWidth="1"/>
    <col min="6406" max="6656" width="9.140625" style="112"/>
    <col min="6657" max="6657" width="6.42578125" style="112" customWidth="1"/>
    <col min="6658" max="6659" width="46" style="112" customWidth="1"/>
    <col min="6660" max="6660" width="19.140625" style="112" bestFit="1" customWidth="1"/>
    <col min="6661" max="6661" width="16.5703125" style="112" customWidth="1"/>
    <col min="6662" max="6912" width="9.140625" style="112"/>
    <col min="6913" max="6913" width="6.42578125" style="112" customWidth="1"/>
    <col min="6914" max="6915" width="46" style="112" customWidth="1"/>
    <col min="6916" max="6916" width="19.140625" style="112" bestFit="1" customWidth="1"/>
    <col min="6917" max="6917" width="16.5703125" style="112" customWidth="1"/>
    <col min="6918" max="7168" width="9.140625" style="112"/>
    <col min="7169" max="7169" width="6.42578125" style="112" customWidth="1"/>
    <col min="7170" max="7171" width="46" style="112" customWidth="1"/>
    <col min="7172" max="7172" width="19.140625" style="112" bestFit="1" customWidth="1"/>
    <col min="7173" max="7173" width="16.5703125" style="112" customWidth="1"/>
    <col min="7174" max="7424" width="9.140625" style="112"/>
    <col min="7425" max="7425" width="6.42578125" style="112" customWidth="1"/>
    <col min="7426" max="7427" width="46" style="112" customWidth="1"/>
    <col min="7428" max="7428" width="19.140625" style="112" bestFit="1" customWidth="1"/>
    <col min="7429" max="7429" width="16.5703125" style="112" customWidth="1"/>
    <col min="7430" max="7680" width="9.140625" style="112"/>
    <col min="7681" max="7681" width="6.42578125" style="112" customWidth="1"/>
    <col min="7682" max="7683" width="46" style="112" customWidth="1"/>
    <col min="7684" max="7684" width="19.140625" style="112" bestFit="1" customWidth="1"/>
    <col min="7685" max="7685" width="16.5703125" style="112" customWidth="1"/>
    <col min="7686" max="7936" width="9.140625" style="112"/>
    <col min="7937" max="7937" width="6.42578125" style="112" customWidth="1"/>
    <col min="7938" max="7939" width="46" style="112" customWidth="1"/>
    <col min="7940" max="7940" width="19.140625" style="112" bestFit="1" customWidth="1"/>
    <col min="7941" max="7941" width="16.5703125" style="112" customWidth="1"/>
    <col min="7942" max="8192" width="9.140625" style="112"/>
    <col min="8193" max="8193" width="6.42578125" style="112" customWidth="1"/>
    <col min="8194" max="8195" width="46" style="112" customWidth="1"/>
    <col min="8196" max="8196" width="19.140625" style="112" bestFit="1" customWidth="1"/>
    <col min="8197" max="8197" width="16.5703125" style="112" customWidth="1"/>
    <col min="8198" max="8448" width="9.140625" style="112"/>
    <col min="8449" max="8449" width="6.42578125" style="112" customWidth="1"/>
    <col min="8450" max="8451" width="46" style="112" customWidth="1"/>
    <col min="8452" max="8452" width="19.140625" style="112" bestFit="1" customWidth="1"/>
    <col min="8453" max="8453" width="16.5703125" style="112" customWidth="1"/>
    <col min="8454" max="8704" width="9.140625" style="112"/>
    <col min="8705" max="8705" width="6.42578125" style="112" customWidth="1"/>
    <col min="8706" max="8707" width="46" style="112" customWidth="1"/>
    <col min="8708" max="8708" width="19.140625" style="112" bestFit="1" customWidth="1"/>
    <col min="8709" max="8709" width="16.5703125" style="112" customWidth="1"/>
    <col min="8710" max="8960" width="9.140625" style="112"/>
    <col min="8961" max="8961" width="6.42578125" style="112" customWidth="1"/>
    <col min="8962" max="8963" width="46" style="112" customWidth="1"/>
    <col min="8964" max="8964" width="19.140625" style="112" bestFit="1" customWidth="1"/>
    <col min="8965" max="8965" width="16.5703125" style="112" customWidth="1"/>
    <col min="8966" max="9216" width="9.140625" style="112"/>
    <col min="9217" max="9217" width="6.42578125" style="112" customWidth="1"/>
    <col min="9218" max="9219" width="46" style="112" customWidth="1"/>
    <col min="9220" max="9220" width="19.140625" style="112" bestFit="1" customWidth="1"/>
    <col min="9221" max="9221" width="16.5703125" style="112" customWidth="1"/>
    <col min="9222" max="9472" width="9.140625" style="112"/>
    <col min="9473" max="9473" width="6.42578125" style="112" customWidth="1"/>
    <col min="9474" max="9475" width="46" style="112" customWidth="1"/>
    <col min="9476" max="9476" width="19.140625" style="112" bestFit="1" customWidth="1"/>
    <col min="9477" max="9477" width="16.5703125" style="112" customWidth="1"/>
    <col min="9478" max="9728" width="9.140625" style="112"/>
    <col min="9729" max="9729" width="6.42578125" style="112" customWidth="1"/>
    <col min="9730" max="9731" width="46" style="112" customWidth="1"/>
    <col min="9732" max="9732" width="19.140625" style="112" bestFit="1" customWidth="1"/>
    <col min="9733" max="9733" width="16.5703125" style="112" customWidth="1"/>
    <col min="9734" max="9984" width="9.140625" style="112"/>
    <col min="9985" max="9985" width="6.42578125" style="112" customWidth="1"/>
    <col min="9986" max="9987" width="46" style="112" customWidth="1"/>
    <col min="9988" max="9988" width="19.140625" style="112" bestFit="1" customWidth="1"/>
    <col min="9989" max="9989" width="16.5703125" style="112" customWidth="1"/>
    <col min="9990" max="10240" width="9.140625" style="112"/>
    <col min="10241" max="10241" width="6.42578125" style="112" customWidth="1"/>
    <col min="10242" max="10243" width="46" style="112" customWidth="1"/>
    <col min="10244" max="10244" width="19.140625" style="112" bestFit="1" customWidth="1"/>
    <col min="10245" max="10245" width="16.5703125" style="112" customWidth="1"/>
    <col min="10246" max="10496" width="9.140625" style="112"/>
    <col min="10497" max="10497" width="6.42578125" style="112" customWidth="1"/>
    <col min="10498" max="10499" width="46" style="112" customWidth="1"/>
    <col min="10500" max="10500" width="19.140625" style="112" bestFit="1" customWidth="1"/>
    <col min="10501" max="10501" width="16.5703125" style="112" customWidth="1"/>
    <col min="10502" max="10752" width="9.140625" style="112"/>
    <col min="10753" max="10753" width="6.42578125" style="112" customWidth="1"/>
    <col min="10754" max="10755" width="46" style="112" customWidth="1"/>
    <col min="10756" max="10756" width="19.140625" style="112" bestFit="1" customWidth="1"/>
    <col min="10757" max="10757" width="16.5703125" style="112" customWidth="1"/>
    <col min="10758" max="11008" width="9.140625" style="112"/>
    <col min="11009" max="11009" width="6.42578125" style="112" customWidth="1"/>
    <col min="11010" max="11011" width="46" style="112" customWidth="1"/>
    <col min="11012" max="11012" width="19.140625" style="112" bestFit="1" customWidth="1"/>
    <col min="11013" max="11013" width="16.5703125" style="112" customWidth="1"/>
    <col min="11014" max="11264" width="9.140625" style="112"/>
    <col min="11265" max="11265" width="6.42578125" style="112" customWidth="1"/>
    <col min="11266" max="11267" width="46" style="112" customWidth="1"/>
    <col min="11268" max="11268" width="19.140625" style="112" bestFit="1" customWidth="1"/>
    <col min="11269" max="11269" width="16.5703125" style="112" customWidth="1"/>
    <col min="11270" max="11520" width="9.140625" style="112"/>
    <col min="11521" max="11521" width="6.42578125" style="112" customWidth="1"/>
    <col min="11522" max="11523" width="46" style="112" customWidth="1"/>
    <col min="11524" max="11524" width="19.140625" style="112" bestFit="1" customWidth="1"/>
    <col min="11525" max="11525" width="16.5703125" style="112" customWidth="1"/>
    <col min="11526" max="11776" width="9.140625" style="112"/>
    <col min="11777" max="11777" width="6.42578125" style="112" customWidth="1"/>
    <col min="11778" max="11779" width="46" style="112" customWidth="1"/>
    <col min="11780" max="11780" width="19.140625" style="112" bestFit="1" customWidth="1"/>
    <col min="11781" max="11781" width="16.5703125" style="112" customWidth="1"/>
    <col min="11782" max="12032" width="9.140625" style="112"/>
    <col min="12033" max="12033" width="6.42578125" style="112" customWidth="1"/>
    <col min="12034" max="12035" width="46" style="112" customWidth="1"/>
    <col min="12036" max="12036" width="19.140625" style="112" bestFit="1" customWidth="1"/>
    <col min="12037" max="12037" width="16.5703125" style="112" customWidth="1"/>
    <col min="12038" max="12288" width="9.140625" style="112"/>
    <col min="12289" max="12289" width="6.42578125" style="112" customWidth="1"/>
    <col min="12290" max="12291" width="46" style="112" customWidth="1"/>
    <col min="12292" max="12292" width="19.140625" style="112" bestFit="1" customWidth="1"/>
    <col min="12293" max="12293" width="16.5703125" style="112" customWidth="1"/>
    <col min="12294" max="12544" width="9.140625" style="112"/>
    <col min="12545" max="12545" width="6.42578125" style="112" customWidth="1"/>
    <col min="12546" max="12547" width="46" style="112" customWidth="1"/>
    <col min="12548" max="12548" width="19.140625" style="112" bestFit="1" customWidth="1"/>
    <col min="12549" max="12549" width="16.5703125" style="112" customWidth="1"/>
    <col min="12550" max="12800" width="9.140625" style="112"/>
    <col min="12801" max="12801" width="6.42578125" style="112" customWidth="1"/>
    <col min="12802" max="12803" width="46" style="112" customWidth="1"/>
    <col min="12804" max="12804" width="19.140625" style="112" bestFit="1" customWidth="1"/>
    <col min="12805" max="12805" width="16.5703125" style="112" customWidth="1"/>
    <col min="12806" max="13056" width="9.140625" style="112"/>
    <col min="13057" max="13057" width="6.42578125" style="112" customWidth="1"/>
    <col min="13058" max="13059" width="46" style="112" customWidth="1"/>
    <col min="13060" max="13060" width="19.140625" style="112" bestFit="1" customWidth="1"/>
    <col min="13061" max="13061" width="16.5703125" style="112" customWidth="1"/>
    <col min="13062" max="13312" width="9.140625" style="112"/>
    <col min="13313" max="13313" width="6.42578125" style="112" customWidth="1"/>
    <col min="13314" max="13315" width="46" style="112" customWidth="1"/>
    <col min="13316" max="13316" width="19.140625" style="112" bestFit="1" customWidth="1"/>
    <col min="13317" max="13317" width="16.5703125" style="112" customWidth="1"/>
    <col min="13318" max="13568" width="9.140625" style="112"/>
    <col min="13569" max="13569" width="6.42578125" style="112" customWidth="1"/>
    <col min="13570" max="13571" width="46" style="112" customWidth="1"/>
    <col min="13572" max="13572" width="19.140625" style="112" bestFit="1" customWidth="1"/>
    <col min="13573" max="13573" width="16.5703125" style="112" customWidth="1"/>
    <col min="13574" max="13824" width="9.140625" style="112"/>
    <col min="13825" max="13825" width="6.42578125" style="112" customWidth="1"/>
    <col min="13826" max="13827" width="46" style="112" customWidth="1"/>
    <col min="13828" max="13828" width="19.140625" style="112" bestFit="1" customWidth="1"/>
    <col min="13829" max="13829" width="16.5703125" style="112" customWidth="1"/>
    <col min="13830" max="14080" width="9.140625" style="112"/>
    <col min="14081" max="14081" width="6.42578125" style="112" customWidth="1"/>
    <col min="14082" max="14083" width="46" style="112" customWidth="1"/>
    <col min="14084" max="14084" width="19.140625" style="112" bestFit="1" customWidth="1"/>
    <col min="14085" max="14085" width="16.5703125" style="112" customWidth="1"/>
    <col min="14086" max="14336" width="9.140625" style="112"/>
    <col min="14337" max="14337" width="6.42578125" style="112" customWidth="1"/>
    <col min="14338" max="14339" width="46" style="112" customWidth="1"/>
    <col min="14340" max="14340" width="19.140625" style="112" bestFit="1" customWidth="1"/>
    <col min="14341" max="14341" width="16.5703125" style="112" customWidth="1"/>
    <col min="14342" max="14592" width="9.140625" style="112"/>
    <col min="14593" max="14593" width="6.42578125" style="112" customWidth="1"/>
    <col min="14594" max="14595" width="46" style="112" customWidth="1"/>
    <col min="14596" max="14596" width="19.140625" style="112" bestFit="1" customWidth="1"/>
    <col min="14597" max="14597" width="16.5703125" style="112" customWidth="1"/>
    <col min="14598" max="14848" width="9.140625" style="112"/>
    <col min="14849" max="14849" width="6.42578125" style="112" customWidth="1"/>
    <col min="14850" max="14851" width="46" style="112" customWidth="1"/>
    <col min="14852" max="14852" width="19.140625" style="112" bestFit="1" customWidth="1"/>
    <col min="14853" max="14853" width="16.5703125" style="112" customWidth="1"/>
    <col min="14854" max="15104" width="9.140625" style="112"/>
    <col min="15105" max="15105" width="6.42578125" style="112" customWidth="1"/>
    <col min="15106" max="15107" width="46" style="112" customWidth="1"/>
    <col min="15108" max="15108" width="19.140625" style="112" bestFit="1" customWidth="1"/>
    <col min="15109" max="15109" width="16.5703125" style="112" customWidth="1"/>
    <col min="15110" max="15360" width="9.140625" style="112"/>
    <col min="15361" max="15361" width="6.42578125" style="112" customWidth="1"/>
    <col min="15362" max="15363" width="46" style="112" customWidth="1"/>
    <col min="15364" max="15364" width="19.140625" style="112" bestFit="1" customWidth="1"/>
    <col min="15365" max="15365" width="16.5703125" style="112" customWidth="1"/>
    <col min="15366" max="15616" width="9.140625" style="112"/>
    <col min="15617" max="15617" width="6.42578125" style="112" customWidth="1"/>
    <col min="15618" max="15619" width="46" style="112" customWidth="1"/>
    <col min="15620" max="15620" width="19.140625" style="112" bestFit="1" customWidth="1"/>
    <col min="15621" max="15621" width="16.5703125" style="112" customWidth="1"/>
    <col min="15622" max="15872" width="9.140625" style="112"/>
    <col min="15873" max="15873" width="6.42578125" style="112" customWidth="1"/>
    <col min="15874" max="15875" width="46" style="112" customWidth="1"/>
    <col min="15876" max="15876" width="19.140625" style="112" bestFit="1" customWidth="1"/>
    <col min="15877" max="15877" width="16.5703125" style="112" customWidth="1"/>
    <col min="15878" max="16128" width="9.140625" style="112"/>
    <col min="16129" max="16129" width="6.42578125" style="112" customWidth="1"/>
    <col min="16130" max="16131" width="46" style="112" customWidth="1"/>
    <col min="16132" max="16132" width="19.140625" style="112" bestFit="1" customWidth="1"/>
    <col min="16133" max="16133" width="16.5703125" style="112" customWidth="1"/>
    <col min="16134" max="16384" width="9.140625" style="112"/>
  </cols>
  <sheetData>
    <row r="1" spans="2:8" s="267" customFormat="1" ht="22.5" x14ac:dyDescent="0.45">
      <c r="B1" s="381" t="s">
        <v>101</v>
      </c>
      <c r="C1" s="381"/>
      <c r="D1" s="381"/>
      <c r="E1" s="381"/>
      <c r="F1" s="276"/>
    </row>
    <row r="2" spans="2:8" s="267" customFormat="1" ht="22.5" x14ac:dyDescent="0.45">
      <c r="B2" s="266"/>
      <c r="C2" s="266"/>
      <c r="D2" s="266"/>
      <c r="E2" s="266"/>
      <c r="F2" s="266"/>
    </row>
    <row r="3" spans="2:8" s="268" customFormat="1" ht="14.25" x14ac:dyDescent="0.2">
      <c r="B3" s="2" t="s">
        <v>1</v>
      </c>
      <c r="C3" s="263">
        <f>Personnel!C3</f>
        <v>0</v>
      </c>
      <c r="D3" s="238"/>
      <c r="E3" s="238"/>
      <c r="G3" s="269"/>
      <c r="H3" s="269"/>
    </row>
    <row r="4" spans="2:8" s="268" customFormat="1" ht="14.25" x14ac:dyDescent="0.2">
      <c r="B4" s="2" t="s">
        <v>2</v>
      </c>
      <c r="C4" s="263">
        <f>Personnel!C4</f>
        <v>0</v>
      </c>
      <c r="D4" s="238"/>
      <c r="E4" s="342"/>
      <c r="F4" s="5"/>
      <c r="G4" s="269"/>
      <c r="H4" s="269"/>
    </row>
    <row r="5" spans="2:8" s="268" customFormat="1" ht="14.25" x14ac:dyDescent="0.2">
      <c r="B5" s="6" t="s">
        <v>3</v>
      </c>
      <c r="C5" s="264">
        <f>Personnel!C5</f>
        <v>0</v>
      </c>
      <c r="D5" s="238"/>
      <c r="E5" s="342"/>
      <c r="F5" s="5"/>
      <c r="G5" s="269"/>
      <c r="H5" s="269"/>
    </row>
    <row r="6" spans="2:8" s="268" customFormat="1" ht="14.25" x14ac:dyDescent="0.2">
      <c r="B6" s="7"/>
      <c r="C6" s="8"/>
      <c r="D6" s="9"/>
      <c r="E6" s="9"/>
      <c r="F6" s="9"/>
    </row>
    <row r="7" spans="2:8" s="267" customFormat="1" x14ac:dyDescent="0.25">
      <c r="B7" s="276"/>
      <c r="C7" s="178"/>
      <c r="D7" s="178"/>
      <c r="E7" s="178"/>
      <c r="F7" s="276"/>
    </row>
    <row r="8" spans="2:8" x14ac:dyDescent="0.25">
      <c r="B8" s="127" t="s">
        <v>96</v>
      </c>
      <c r="C8" s="127" t="s">
        <v>97</v>
      </c>
      <c r="D8" s="179" t="s">
        <v>58</v>
      </c>
      <c r="E8" s="127" t="s">
        <v>90</v>
      </c>
      <c r="F8" s="167"/>
    </row>
    <row r="9" spans="2:8" x14ac:dyDescent="0.25">
      <c r="B9" s="255"/>
      <c r="C9" s="255"/>
      <c r="D9" s="226"/>
      <c r="E9" s="258"/>
      <c r="F9" s="167"/>
    </row>
    <row r="10" spans="2:8" x14ac:dyDescent="0.25">
      <c r="B10" s="255"/>
      <c r="C10" s="255"/>
      <c r="D10" s="226"/>
      <c r="E10" s="258"/>
      <c r="F10" s="167"/>
    </row>
    <row r="11" spans="2:8" x14ac:dyDescent="0.25">
      <c r="B11" s="255"/>
      <c r="C11" s="255"/>
      <c r="D11" s="226"/>
      <c r="E11" s="258"/>
      <c r="F11" s="167"/>
    </row>
    <row r="12" spans="2:8" x14ac:dyDescent="0.25">
      <c r="B12" s="255"/>
      <c r="C12" s="255"/>
      <c r="D12" s="226"/>
      <c r="E12" s="258"/>
      <c r="F12" s="167"/>
    </row>
    <row r="13" spans="2:8" x14ac:dyDescent="0.25">
      <c r="B13" s="255"/>
      <c r="C13" s="255"/>
      <c r="D13" s="226"/>
      <c r="E13" s="258"/>
      <c r="F13" s="167"/>
    </row>
    <row r="14" spans="2:8" x14ac:dyDescent="0.25">
      <c r="B14" s="255"/>
      <c r="C14" s="255"/>
      <c r="D14" s="226"/>
      <c r="E14" s="258"/>
      <c r="F14" s="167"/>
    </row>
    <row r="15" spans="2:8" x14ac:dyDescent="0.25">
      <c r="B15" s="255"/>
      <c r="C15" s="255"/>
      <c r="D15" s="226"/>
      <c r="E15" s="258"/>
      <c r="F15" s="167"/>
    </row>
    <row r="16" spans="2:8" x14ac:dyDescent="0.25">
      <c r="B16" s="255"/>
      <c r="C16" s="255"/>
      <c r="D16" s="226"/>
      <c r="E16" s="258"/>
      <c r="F16" s="167"/>
    </row>
    <row r="17" spans="2:6" x14ac:dyDescent="0.25">
      <c r="B17" s="255"/>
      <c r="C17" s="255"/>
      <c r="D17" s="226"/>
      <c r="E17" s="258"/>
      <c r="F17" s="167"/>
    </row>
    <row r="18" spans="2:6" x14ac:dyDescent="0.25">
      <c r="B18" s="255"/>
      <c r="C18" s="255"/>
      <c r="D18" s="226"/>
      <c r="E18" s="258"/>
      <c r="F18" s="167"/>
    </row>
    <row r="19" spans="2:6" x14ac:dyDescent="0.25">
      <c r="B19" s="255"/>
      <c r="C19" s="255"/>
      <c r="D19" s="226"/>
      <c r="E19" s="258"/>
      <c r="F19" s="167"/>
    </row>
    <row r="20" spans="2:6" x14ac:dyDescent="0.25">
      <c r="B20" s="255"/>
      <c r="C20" s="255"/>
      <c r="D20" s="226"/>
      <c r="E20" s="258"/>
      <c r="F20" s="167"/>
    </row>
    <row r="21" spans="2:6" x14ac:dyDescent="0.25">
      <c r="B21" s="255"/>
      <c r="C21" s="255"/>
      <c r="D21" s="226"/>
      <c r="E21" s="258"/>
      <c r="F21" s="167"/>
    </row>
    <row r="22" spans="2:6" x14ac:dyDescent="0.25">
      <c r="B22" s="255"/>
      <c r="C22" s="255"/>
      <c r="D22" s="226"/>
      <c r="E22" s="258"/>
      <c r="F22" s="167"/>
    </row>
    <row r="23" spans="2:6" x14ac:dyDescent="0.25">
      <c r="B23" s="255"/>
      <c r="C23" s="255"/>
      <c r="D23" s="226"/>
      <c r="E23" s="258"/>
      <c r="F23" s="167"/>
    </row>
    <row r="24" spans="2:6" x14ac:dyDescent="0.25">
      <c r="B24" s="255"/>
      <c r="C24" s="255"/>
      <c r="D24" s="226"/>
      <c r="E24" s="258"/>
      <c r="F24" s="167"/>
    </row>
    <row r="25" spans="2:6" x14ac:dyDescent="0.25">
      <c r="B25" s="255"/>
      <c r="C25" s="255"/>
      <c r="D25" s="226"/>
      <c r="E25" s="258"/>
      <c r="F25" s="167"/>
    </row>
    <row r="26" spans="2:6" x14ac:dyDescent="0.25">
      <c r="B26" s="255"/>
      <c r="C26" s="255"/>
      <c r="D26" s="226"/>
      <c r="E26" s="258"/>
      <c r="F26" s="167"/>
    </row>
    <row r="27" spans="2:6" x14ac:dyDescent="0.25">
      <c r="B27" s="255"/>
      <c r="C27" s="255"/>
      <c r="D27" s="226"/>
      <c r="E27" s="258"/>
      <c r="F27" s="167"/>
    </row>
    <row r="28" spans="2:6" x14ac:dyDescent="0.25">
      <c r="B28" s="255"/>
      <c r="C28" s="255"/>
      <c r="D28" s="226"/>
      <c r="E28" s="258"/>
      <c r="F28" s="167"/>
    </row>
    <row r="29" spans="2:6" x14ac:dyDescent="0.25">
      <c r="B29" s="255"/>
      <c r="C29" s="255"/>
      <c r="D29" s="226"/>
      <c r="E29" s="258"/>
      <c r="F29" s="167"/>
    </row>
    <row r="30" spans="2:6" x14ac:dyDescent="0.25">
      <c r="B30" s="255"/>
      <c r="C30" s="255"/>
      <c r="D30" s="226"/>
      <c r="E30" s="258"/>
      <c r="F30" s="167"/>
    </row>
    <row r="31" spans="2:6" x14ac:dyDescent="0.25">
      <c r="B31" s="255"/>
      <c r="C31" s="255"/>
      <c r="D31" s="226"/>
      <c r="E31" s="258"/>
      <c r="F31" s="167"/>
    </row>
    <row r="32" spans="2:6" x14ac:dyDescent="0.25">
      <c r="B32" s="255"/>
      <c r="C32" s="255"/>
      <c r="D32" s="226"/>
      <c r="E32" s="258"/>
      <c r="F32" s="167"/>
    </row>
    <row r="33" spans="2:10" x14ac:dyDescent="0.25">
      <c r="B33" s="255"/>
      <c r="C33" s="255"/>
      <c r="D33" s="226"/>
      <c r="E33" s="258"/>
      <c r="F33" s="167"/>
    </row>
    <row r="34" spans="2:10" x14ac:dyDescent="0.25">
      <c r="B34" s="255"/>
      <c r="C34" s="255"/>
      <c r="D34" s="226"/>
      <c r="E34" s="258"/>
      <c r="F34" s="167"/>
    </row>
    <row r="35" spans="2:10" x14ac:dyDescent="0.25">
      <c r="B35" s="255"/>
      <c r="C35" s="255"/>
      <c r="D35" s="226"/>
      <c r="E35" s="258"/>
      <c r="F35" s="167"/>
    </row>
    <row r="36" spans="2:10" x14ac:dyDescent="0.25">
      <c r="B36" s="255"/>
      <c r="C36" s="255"/>
      <c r="D36" s="226"/>
      <c r="E36" s="258"/>
      <c r="F36" s="167"/>
    </row>
    <row r="37" spans="2:10" x14ac:dyDescent="0.25">
      <c r="B37" s="255"/>
      <c r="C37" s="255"/>
      <c r="D37" s="226"/>
      <c r="E37" s="258"/>
      <c r="F37" s="167"/>
    </row>
    <row r="38" spans="2:10" x14ac:dyDescent="0.25">
      <c r="B38" s="255"/>
      <c r="C38" s="255"/>
      <c r="D38" s="226"/>
      <c r="E38" s="258"/>
      <c r="F38" s="167"/>
    </row>
    <row r="39" spans="2:10" x14ac:dyDescent="0.25">
      <c r="B39" s="255"/>
      <c r="C39" s="255"/>
      <c r="D39" s="226"/>
      <c r="E39" s="258"/>
      <c r="F39" s="167"/>
    </row>
    <row r="40" spans="2:10" x14ac:dyDescent="0.25">
      <c r="B40" s="255"/>
      <c r="C40" s="255"/>
      <c r="D40" s="226"/>
      <c r="E40" s="258"/>
      <c r="F40" s="167"/>
    </row>
    <row r="41" spans="2:10" x14ac:dyDescent="0.25">
      <c r="B41" s="255"/>
      <c r="C41" s="255"/>
      <c r="D41" s="226"/>
      <c r="E41" s="259"/>
      <c r="F41" s="167"/>
    </row>
    <row r="42" spans="2:10" x14ac:dyDescent="0.25">
      <c r="B42" s="255"/>
      <c r="C42" s="255"/>
      <c r="D42" s="226"/>
      <c r="E42" s="259"/>
      <c r="F42" s="167"/>
    </row>
    <row r="43" spans="2:10" x14ac:dyDescent="0.25">
      <c r="B43" s="255"/>
      <c r="C43" s="255"/>
      <c r="D43" s="226"/>
      <c r="E43" s="259"/>
      <c r="F43" s="167"/>
    </row>
    <row r="44" spans="2:10" s="180" customFormat="1" x14ac:dyDescent="0.25">
      <c r="B44" s="248"/>
      <c r="C44" s="248"/>
      <c r="D44" s="226"/>
      <c r="E44" s="259"/>
      <c r="F44" s="181"/>
      <c r="G44" s="182"/>
      <c r="H44" s="182"/>
      <c r="I44" s="182"/>
      <c r="J44" s="182"/>
    </row>
    <row r="45" spans="2:10" x14ac:dyDescent="0.25">
      <c r="B45" s="248"/>
      <c r="C45" s="248"/>
      <c r="D45" s="226"/>
      <c r="E45" s="259"/>
    </row>
    <row r="46" spans="2:10" x14ac:dyDescent="0.25">
      <c r="B46" s="248"/>
      <c r="C46" s="248"/>
      <c r="D46" s="226"/>
      <c r="E46" s="259"/>
    </row>
    <row r="47" spans="2:10" x14ac:dyDescent="0.25">
      <c r="B47" s="248"/>
      <c r="C47" s="248"/>
      <c r="D47" s="226"/>
      <c r="E47" s="259"/>
    </row>
    <row r="48" spans="2:10" x14ac:dyDescent="0.25">
      <c r="B48" s="248"/>
      <c r="C48" s="248"/>
      <c r="D48" s="226"/>
      <c r="E48" s="259"/>
    </row>
    <row r="49" spans="1:9" x14ac:dyDescent="0.25">
      <c r="B49" s="248"/>
      <c r="C49" s="248"/>
      <c r="D49" s="226"/>
      <c r="E49" s="259"/>
    </row>
    <row r="50" spans="1:9" x14ac:dyDescent="0.25">
      <c r="B50" s="248"/>
      <c r="C50" s="248"/>
      <c r="D50" s="226"/>
      <c r="E50" s="259"/>
    </row>
    <row r="51" spans="1:9" x14ac:dyDescent="0.25">
      <c r="B51" s="248"/>
      <c r="C51" s="248"/>
      <c r="D51" s="226"/>
      <c r="E51" s="259"/>
    </row>
    <row r="52" spans="1:9" s="276" customFormat="1" ht="15" customHeight="1" x14ac:dyDescent="0.25">
      <c r="B52" s="183" t="s">
        <v>60</v>
      </c>
      <c r="C52" s="184"/>
      <c r="D52" s="184"/>
      <c r="E52" s="151">
        <f>SUMIF(D9:D51,B201,Supplies!E9:E51)</f>
        <v>0</v>
      </c>
      <c r="F52" s="265"/>
      <c r="G52" s="265"/>
      <c r="H52" s="265"/>
      <c r="I52" s="265"/>
    </row>
    <row r="53" spans="1:9" s="276" customFormat="1" ht="15" customHeight="1" x14ac:dyDescent="0.25">
      <c r="B53" s="183" t="s">
        <v>61</v>
      </c>
      <c r="C53" s="184"/>
      <c r="D53" s="184"/>
      <c r="E53" s="151">
        <f>SUMIF(D9:D51,B202,Supplies!E9:E51)</f>
        <v>0</v>
      </c>
      <c r="F53" s="265"/>
      <c r="G53" s="265"/>
      <c r="H53" s="265"/>
      <c r="I53" s="265"/>
    </row>
    <row r="54" spans="1:9" s="276" customFormat="1" x14ac:dyDescent="0.25">
      <c r="B54" s="384" t="s">
        <v>102</v>
      </c>
      <c r="C54" s="385"/>
      <c r="D54" s="386"/>
      <c r="E54" s="138">
        <f>ROUND(SUM(E52:E53),0)</f>
        <v>0</v>
      </c>
      <c r="F54" s="343"/>
    </row>
    <row r="55" spans="1:9" s="276" customFormat="1" x14ac:dyDescent="0.25">
      <c r="E55" s="265"/>
    </row>
    <row r="56" spans="1:9" s="276" customFormat="1" x14ac:dyDescent="0.25">
      <c r="C56" s="267"/>
      <c r="D56" s="267"/>
      <c r="E56" s="295"/>
    </row>
    <row r="57" spans="1:9" s="288" customFormat="1" x14ac:dyDescent="0.25">
      <c r="A57" s="290" t="s">
        <v>129</v>
      </c>
    </row>
    <row r="58" spans="1:9" s="288" customFormat="1" x14ac:dyDescent="0.25">
      <c r="B58" s="293" t="s">
        <v>225</v>
      </c>
    </row>
    <row r="59" spans="1:9" s="288" customFormat="1" ht="14.25" x14ac:dyDescent="0.2">
      <c r="B59" s="294" t="s">
        <v>191</v>
      </c>
    </row>
    <row r="60" spans="1:9" s="288" customFormat="1" x14ac:dyDescent="0.25">
      <c r="A60" s="293"/>
      <c r="B60" s="288" t="s">
        <v>188</v>
      </c>
    </row>
    <row r="61" spans="1:9" s="288" customFormat="1" x14ac:dyDescent="0.25">
      <c r="A61" s="293"/>
      <c r="B61" s="288" t="s">
        <v>217</v>
      </c>
    </row>
    <row r="62" spans="1:9" s="288" customFormat="1" x14ac:dyDescent="0.25">
      <c r="A62" s="293"/>
      <c r="B62" s="288" t="s">
        <v>190</v>
      </c>
    </row>
    <row r="63" spans="1:9" s="267" customFormat="1" x14ac:dyDescent="0.25">
      <c r="E63" s="295"/>
    </row>
    <row r="64" spans="1:9" s="267" customFormat="1" x14ac:dyDescent="0.25">
      <c r="B64" s="279" t="s">
        <v>133</v>
      </c>
      <c r="E64" s="295"/>
    </row>
    <row r="65" spans="2:5" s="267" customFormat="1" x14ac:dyDescent="0.25">
      <c r="B65" s="275"/>
      <c r="C65" s="267" t="s">
        <v>151</v>
      </c>
      <c r="E65" s="295"/>
    </row>
    <row r="66" spans="2:5" s="267" customFormat="1" x14ac:dyDescent="0.25">
      <c r="B66" s="275"/>
      <c r="C66" s="267" t="s">
        <v>152</v>
      </c>
      <c r="E66" s="295"/>
    </row>
    <row r="67" spans="2:5" s="267" customFormat="1" x14ac:dyDescent="0.25">
      <c r="B67" s="275"/>
      <c r="C67" s="267" t="s">
        <v>132</v>
      </c>
      <c r="E67" s="295"/>
    </row>
    <row r="68" spans="2:5" s="267" customFormat="1" x14ac:dyDescent="0.25">
      <c r="B68" s="275"/>
      <c r="C68" s="267" t="s">
        <v>195</v>
      </c>
      <c r="E68" s="295"/>
    </row>
    <row r="69" spans="2:5" s="267" customFormat="1" x14ac:dyDescent="0.25">
      <c r="E69" s="295"/>
    </row>
    <row r="70" spans="2:5" s="267" customFormat="1" x14ac:dyDescent="0.25">
      <c r="E70" s="295"/>
    </row>
    <row r="71" spans="2:5" s="267" customFormat="1" x14ac:dyDescent="0.25">
      <c r="E71" s="295"/>
    </row>
    <row r="72" spans="2:5" s="267" customFormat="1" x14ac:dyDescent="0.25">
      <c r="E72" s="295"/>
    </row>
    <row r="73" spans="2:5" s="267" customFormat="1" x14ac:dyDescent="0.25">
      <c r="E73" s="295"/>
    </row>
    <row r="74" spans="2:5" s="267" customFormat="1" x14ac:dyDescent="0.25">
      <c r="E74" s="295"/>
    </row>
    <row r="75" spans="2:5" s="267" customFormat="1" x14ac:dyDescent="0.25">
      <c r="E75" s="295"/>
    </row>
    <row r="76" spans="2:5" s="267" customFormat="1" x14ac:dyDescent="0.25">
      <c r="E76" s="295"/>
    </row>
    <row r="77" spans="2:5" s="267" customFormat="1" x14ac:dyDescent="0.25">
      <c r="E77" s="295"/>
    </row>
    <row r="78" spans="2:5" s="267" customFormat="1" x14ac:dyDescent="0.25">
      <c r="E78" s="295"/>
    </row>
    <row r="79" spans="2:5" s="267" customFormat="1" x14ac:dyDescent="0.25">
      <c r="E79" s="295"/>
    </row>
    <row r="80" spans="2:5" s="267" customFormat="1" x14ac:dyDescent="0.25">
      <c r="E80" s="295"/>
    </row>
    <row r="81" spans="5:5" s="267" customFormat="1" x14ac:dyDescent="0.25">
      <c r="E81" s="295"/>
    </row>
    <row r="82" spans="5:5" s="267" customFormat="1" x14ac:dyDescent="0.25">
      <c r="E82" s="295"/>
    </row>
    <row r="83" spans="5:5" s="267" customFormat="1" x14ac:dyDescent="0.25">
      <c r="E83" s="295"/>
    </row>
    <row r="84" spans="5:5" s="267" customFormat="1" x14ac:dyDescent="0.25">
      <c r="E84" s="295"/>
    </row>
    <row r="85" spans="5:5" s="267" customFormat="1" x14ac:dyDescent="0.25">
      <c r="E85" s="295"/>
    </row>
    <row r="86" spans="5:5" s="267" customFormat="1" x14ac:dyDescent="0.25">
      <c r="E86" s="295"/>
    </row>
    <row r="87" spans="5:5" s="267" customFormat="1" x14ac:dyDescent="0.25">
      <c r="E87" s="295"/>
    </row>
    <row r="88" spans="5:5" s="267" customFormat="1" x14ac:dyDescent="0.25">
      <c r="E88" s="295"/>
    </row>
    <row r="89" spans="5:5" s="267" customFormat="1" x14ac:dyDescent="0.25">
      <c r="E89" s="295"/>
    </row>
    <row r="90" spans="5:5" s="267" customFormat="1" x14ac:dyDescent="0.25">
      <c r="E90" s="295"/>
    </row>
    <row r="91" spans="5:5" s="267" customFormat="1" x14ac:dyDescent="0.25">
      <c r="E91" s="295"/>
    </row>
    <row r="92" spans="5:5" s="267" customFormat="1" x14ac:dyDescent="0.25">
      <c r="E92" s="295"/>
    </row>
    <row r="93" spans="5:5" s="267" customFormat="1" x14ac:dyDescent="0.25">
      <c r="E93" s="295"/>
    </row>
    <row r="94" spans="5:5" s="267" customFormat="1" x14ac:dyDescent="0.25">
      <c r="E94" s="295"/>
    </row>
    <row r="95" spans="5:5" s="267" customFormat="1" x14ac:dyDescent="0.25">
      <c r="E95" s="295"/>
    </row>
    <row r="96" spans="5:5" s="267" customFormat="1" x14ac:dyDescent="0.25">
      <c r="E96" s="295"/>
    </row>
    <row r="97" spans="5:5" s="267" customFormat="1" x14ac:dyDescent="0.25">
      <c r="E97" s="295"/>
    </row>
    <row r="98" spans="5:5" s="267" customFormat="1" x14ac:dyDescent="0.25">
      <c r="E98" s="295"/>
    </row>
    <row r="99" spans="5:5" s="267" customFormat="1" x14ac:dyDescent="0.25">
      <c r="E99" s="295"/>
    </row>
    <row r="100" spans="5:5" s="267" customFormat="1" x14ac:dyDescent="0.25">
      <c r="E100" s="295"/>
    </row>
    <row r="101" spans="5:5" s="267" customFormat="1" x14ac:dyDescent="0.25">
      <c r="E101" s="295"/>
    </row>
    <row r="102" spans="5:5" s="267" customFormat="1" x14ac:dyDescent="0.25">
      <c r="E102" s="295"/>
    </row>
    <row r="103" spans="5:5" s="267" customFormat="1" x14ac:dyDescent="0.25">
      <c r="E103" s="295"/>
    </row>
    <row r="104" spans="5:5" s="267" customFormat="1" x14ac:dyDescent="0.25">
      <c r="E104" s="295"/>
    </row>
    <row r="105" spans="5:5" s="267" customFormat="1" x14ac:dyDescent="0.25">
      <c r="E105" s="295"/>
    </row>
    <row r="106" spans="5:5" s="267" customFormat="1" x14ac:dyDescent="0.25">
      <c r="E106" s="295"/>
    </row>
    <row r="107" spans="5:5" s="267" customFormat="1" x14ac:dyDescent="0.25">
      <c r="E107" s="295"/>
    </row>
    <row r="108" spans="5:5" s="267" customFormat="1" x14ac:dyDescent="0.25">
      <c r="E108" s="295"/>
    </row>
    <row r="109" spans="5:5" s="267" customFormat="1" x14ac:dyDescent="0.25">
      <c r="E109" s="295"/>
    </row>
    <row r="110" spans="5:5" s="267" customFormat="1" x14ac:dyDescent="0.25">
      <c r="E110" s="295"/>
    </row>
    <row r="111" spans="5:5" s="267" customFormat="1" x14ac:dyDescent="0.25">
      <c r="E111" s="295"/>
    </row>
    <row r="112" spans="5:5" s="267" customFormat="1" x14ac:dyDescent="0.25">
      <c r="E112" s="295"/>
    </row>
    <row r="113" spans="5:5" s="267" customFormat="1" x14ac:dyDescent="0.25">
      <c r="E113" s="295"/>
    </row>
    <row r="114" spans="5:5" s="267" customFormat="1" x14ac:dyDescent="0.25">
      <c r="E114" s="295"/>
    </row>
    <row r="115" spans="5:5" s="267" customFormat="1" x14ac:dyDescent="0.25">
      <c r="E115" s="295"/>
    </row>
    <row r="116" spans="5:5" s="267" customFormat="1" x14ac:dyDescent="0.25">
      <c r="E116" s="295"/>
    </row>
    <row r="117" spans="5:5" s="267" customFormat="1" x14ac:dyDescent="0.25">
      <c r="E117" s="295"/>
    </row>
    <row r="118" spans="5:5" s="267" customFormat="1" x14ac:dyDescent="0.25">
      <c r="E118" s="295"/>
    </row>
    <row r="119" spans="5:5" s="267" customFormat="1" x14ac:dyDescent="0.25">
      <c r="E119" s="295"/>
    </row>
    <row r="120" spans="5:5" s="267" customFormat="1" x14ac:dyDescent="0.25">
      <c r="E120" s="295"/>
    </row>
    <row r="121" spans="5:5" s="267" customFormat="1" x14ac:dyDescent="0.25">
      <c r="E121" s="295"/>
    </row>
    <row r="122" spans="5:5" s="267" customFormat="1" x14ac:dyDescent="0.25">
      <c r="E122" s="295"/>
    </row>
    <row r="123" spans="5:5" s="267" customFormat="1" x14ac:dyDescent="0.25">
      <c r="E123" s="295"/>
    </row>
    <row r="124" spans="5:5" s="267" customFormat="1" x14ac:dyDescent="0.25">
      <c r="E124" s="295"/>
    </row>
    <row r="125" spans="5:5" s="267" customFormat="1" x14ac:dyDescent="0.25">
      <c r="E125" s="295"/>
    </row>
    <row r="126" spans="5:5" s="267" customFormat="1" x14ac:dyDescent="0.25">
      <c r="E126" s="295"/>
    </row>
    <row r="127" spans="5:5" s="267" customFormat="1" x14ac:dyDescent="0.25">
      <c r="E127" s="295"/>
    </row>
    <row r="128" spans="5:5" s="267" customFormat="1" x14ac:dyDescent="0.25">
      <c r="E128" s="295"/>
    </row>
    <row r="129" spans="5:5" s="267" customFormat="1" x14ac:dyDescent="0.25">
      <c r="E129" s="295"/>
    </row>
    <row r="130" spans="5:5" s="267" customFormat="1" x14ac:dyDescent="0.25">
      <c r="E130" s="295"/>
    </row>
    <row r="131" spans="5:5" s="267" customFormat="1" x14ac:dyDescent="0.25">
      <c r="E131" s="295"/>
    </row>
    <row r="132" spans="5:5" s="267" customFormat="1" x14ac:dyDescent="0.25">
      <c r="E132" s="295"/>
    </row>
    <row r="133" spans="5:5" s="267" customFormat="1" x14ac:dyDescent="0.25">
      <c r="E133" s="295"/>
    </row>
    <row r="134" spans="5:5" s="267" customFormat="1" x14ac:dyDescent="0.25">
      <c r="E134" s="295"/>
    </row>
    <row r="135" spans="5:5" s="267" customFormat="1" x14ac:dyDescent="0.25">
      <c r="E135" s="295"/>
    </row>
    <row r="136" spans="5:5" s="267" customFormat="1" x14ac:dyDescent="0.25">
      <c r="E136" s="295"/>
    </row>
    <row r="137" spans="5:5" s="267" customFormat="1" x14ac:dyDescent="0.25">
      <c r="E137" s="295"/>
    </row>
    <row r="138" spans="5:5" s="267" customFormat="1" x14ac:dyDescent="0.25">
      <c r="E138" s="295"/>
    </row>
    <row r="139" spans="5:5" s="267" customFormat="1" x14ac:dyDescent="0.25">
      <c r="E139" s="295"/>
    </row>
    <row r="140" spans="5:5" s="267" customFormat="1" x14ac:dyDescent="0.25">
      <c r="E140" s="295"/>
    </row>
    <row r="141" spans="5:5" s="267" customFormat="1" x14ac:dyDescent="0.25">
      <c r="E141" s="295"/>
    </row>
    <row r="142" spans="5:5" s="267" customFormat="1" x14ac:dyDescent="0.25">
      <c r="E142" s="295"/>
    </row>
    <row r="143" spans="5:5" s="267" customFormat="1" x14ac:dyDescent="0.25">
      <c r="E143" s="295"/>
    </row>
    <row r="144" spans="5:5" s="267" customFormat="1" x14ac:dyDescent="0.25">
      <c r="E144" s="295"/>
    </row>
    <row r="145" spans="5:5" s="267" customFormat="1" x14ac:dyDescent="0.25">
      <c r="E145" s="295"/>
    </row>
    <row r="146" spans="5:5" s="267" customFormat="1" x14ac:dyDescent="0.25">
      <c r="E146" s="295"/>
    </row>
    <row r="147" spans="5:5" s="267" customFormat="1" x14ac:dyDescent="0.25">
      <c r="E147" s="295"/>
    </row>
    <row r="148" spans="5:5" s="267" customFormat="1" x14ac:dyDescent="0.25">
      <c r="E148" s="295"/>
    </row>
    <row r="149" spans="5:5" s="267" customFormat="1" x14ac:dyDescent="0.25">
      <c r="E149" s="295"/>
    </row>
    <row r="150" spans="5:5" s="267" customFormat="1" x14ac:dyDescent="0.25">
      <c r="E150" s="295"/>
    </row>
    <row r="151" spans="5:5" s="267" customFormat="1" x14ac:dyDescent="0.25">
      <c r="E151" s="295"/>
    </row>
    <row r="152" spans="5:5" s="267" customFormat="1" x14ac:dyDescent="0.25">
      <c r="E152" s="295"/>
    </row>
    <row r="153" spans="5:5" s="267" customFormat="1" x14ac:dyDescent="0.25">
      <c r="E153" s="295"/>
    </row>
    <row r="154" spans="5:5" s="267" customFormat="1" x14ac:dyDescent="0.25">
      <c r="E154" s="295"/>
    </row>
    <row r="155" spans="5:5" s="267" customFormat="1" x14ac:dyDescent="0.25">
      <c r="E155" s="295"/>
    </row>
    <row r="156" spans="5:5" s="267" customFormat="1" x14ac:dyDescent="0.25">
      <c r="E156" s="295"/>
    </row>
    <row r="157" spans="5:5" s="267" customFormat="1" x14ac:dyDescent="0.25">
      <c r="E157" s="295"/>
    </row>
    <row r="158" spans="5:5" s="267" customFormat="1" x14ac:dyDescent="0.25">
      <c r="E158" s="295"/>
    </row>
    <row r="159" spans="5:5" s="267" customFormat="1" x14ac:dyDescent="0.25">
      <c r="E159" s="295"/>
    </row>
    <row r="160" spans="5:5" s="267" customFormat="1" x14ac:dyDescent="0.25">
      <c r="E160" s="295"/>
    </row>
    <row r="161" spans="5:5" s="267" customFormat="1" x14ac:dyDescent="0.25">
      <c r="E161" s="295"/>
    </row>
    <row r="162" spans="5:5" s="267" customFormat="1" x14ac:dyDescent="0.25">
      <c r="E162" s="295"/>
    </row>
    <row r="163" spans="5:5" s="267" customFormat="1" x14ac:dyDescent="0.25">
      <c r="E163" s="295"/>
    </row>
    <row r="164" spans="5:5" s="267" customFormat="1" x14ac:dyDescent="0.25">
      <c r="E164" s="295"/>
    </row>
    <row r="165" spans="5:5" s="267" customFormat="1" x14ac:dyDescent="0.25">
      <c r="E165" s="295"/>
    </row>
    <row r="166" spans="5:5" s="267" customFormat="1" x14ac:dyDescent="0.25">
      <c r="E166" s="295"/>
    </row>
    <row r="167" spans="5:5" s="267" customFormat="1" x14ac:dyDescent="0.25">
      <c r="E167" s="295"/>
    </row>
    <row r="168" spans="5:5" s="267" customFormat="1" x14ac:dyDescent="0.25">
      <c r="E168" s="295"/>
    </row>
    <row r="169" spans="5:5" s="267" customFormat="1" x14ac:dyDescent="0.25">
      <c r="E169" s="295"/>
    </row>
    <row r="170" spans="5:5" s="267" customFormat="1" x14ac:dyDescent="0.25">
      <c r="E170" s="295"/>
    </row>
    <row r="171" spans="5:5" s="267" customFormat="1" x14ac:dyDescent="0.25">
      <c r="E171" s="295"/>
    </row>
    <row r="172" spans="5:5" s="267" customFormat="1" x14ac:dyDescent="0.25">
      <c r="E172" s="295"/>
    </row>
    <row r="173" spans="5:5" s="267" customFormat="1" x14ac:dyDescent="0.25">
      <c r="E173" s="295"/>
    </row>
    <row r="174" spans="5:5" s="267" customFormat="1" x14ac:dyDescent="0.25">
      <c r="E174" s="295"/>
    </row>
    <row r="175" spans="5:5" s="267" customFormat="1" x14ac:dyDescent="0.25">
      <c r="E175" s="295"/>
    </row>
    <row r="176" spans="5:5" s="267" customFormat="1" x14ac:dyDescent="0.25">
      <c r="E176" s="295"/>
    </row>
    <row r="177" spans="5:5" s="267" customFormat="1" x14ac:dyDescent="0.25">
      <c r="E177" s="295"/>
    </row>
    <row r="178" spans="5:5" s="267" customFormat="1" x14ac:dyDescent="0.25">
      <c r="E178" s="295"/>
    </row>
    <row r="179" spans="5:5" s="267" customFormat="1" x14ac:dyDescent="0.25">
      <c r="E179" s="295"/>
    </row>
    <row r="180" spans="5:5" s="267" customFormat="1" x14ac:dyDescent="0.25">
      <c r="E180" s="295"/>
    </row>
    <row r="181" spans="5:5" s="267" customFormat="1" x14ac:dyDescent="0.25">
      <c r="E181" s="295"/>
    </row>
    <row r="182" spans="5:5" s="267" customFormat="1" x14ac:dyDescent="0.25">
      <c r="E182" s="295"/>
    </row>
    <row r="183" spans="5:5" s="267" customFormat="1" x14ac:dyDescent="0.25">
      <c r="E183" s="295"/>
    </row>
    <row r="184" spans="5:5" s="267" customFormat="1" x14ac:dyDescent="0.25">
      <c r="E184" s="295"/>
    </row>
    <row r="185" spans="5:5" s="267" customFormat="1" x14ac:dyDescent="0.25">
      <c r="E185" s="295"/>
    </row>
    <row r="186" spans="5:5" s="267" customFormat="1" x14ac:dyDescent="0.25">
      <c r="E186" s="295"/>
    </row>
    <row r="187" spans="5:5" s="267" customFormat="1" x14ac:dyDescent="0.25">
      <c r="E187" s="295"/>
    </row>
    <row r="188" spans="5:5" s="267" customFormat="1" x14ac:dyDescent="0.25">
      <c r="E188" s="295"/>
    </row>
    <row r="189" spans="5:5" s="267" customFormat="1" x14ac:dyDescent="0.25">
      <c r="E189" s="295"/>
    </row>
    <row r="190" spans="5:5" s="267" customFormat="1" x14ac:dyDescent="0.25">
      <c r="E190" s="295"/>
    </row>
    <row r="191" spans="5:5" s="267" customFormat="1" x14ac:dyDescent="0.25">
      <c r="E191" s="295"/>
    </row>
    <row r="192" spans="5:5" s="267" customFormat="1" x14ac:dyDescent="0.25">
      <c r="E192" s="295"/>
    </row>
    <row r="193" spans="2:5" s="267" customFormat="1" x14ac:dyDescent="0.25">
      <c r="E193" s="295"/>
    </row>
    <row r="194" spans="2:5" s="267" customFormat="1" x14ac:dyDescent="0.25">
      <c r="E194" s="295"/>
    </row>
    <row r="195" spans="2:5" s="267" customFormat="1" x14ac:dyDescent="0.25">
      <c r="E195" s="295"/>
    </row>
    <row r="196" spans="2:5" s="267" customFormat="1" x14ac:dyDescent="0.25">
      <c r="E196" s="295"/>
    </row>
    <row r="197" spans="2:5" s="267" customFormat="1" x14ac:dyDescent="0.25">
      <c r="E197" s="295"/>
    </row>
    <row r="198" spans="2:5" s="267" customFormat="1" x14ac:dyDescent="0.25">
      <c r="E198" s="295"/>
    </row>
    <row r="199" spans="2:5" s="267" customFormat="1" x14ac:dyDescent="0.25">
      <c r="E199" s="295"/>
    </row>
    <row r="200" spans="2:5" s="267" customFormat="1" x14ac:dyDescent="0.25">
      <c r="E200" s="295"/>
    </row>
    <row r="201" spans="2:5" s="267" customFormat="1" x14ac:dyDescent="0.25">
      <c r="B201" s="267" t="s">
        <v>37</v>
      </c>
      <c r="E201" s="295"/>
    </row>
    <row r="202" spans="2:5" s="267" customFormat="1" x14ac:dyDescent="0.25">
      <c r="B202" s="267" t="s">
        <v>38</v>
      </c>
      <c r="E202" s="295"/>
    </row>
  </sheetData>
  <sheetProtection formatRows="0" insertRows="0" selectLockedCells="1"/>
  <mergeCells count="2">
    <mergeCell ref="B1:E1"/>
    <mergeCell ref="B54:D54"/>
  </mergeCells>
  <dataValidations count="1">
    <dataValidation type="list" showInputMessage="1" showErrorMessage="1" sqref="D9:D51">
      <formula1>$B$200:$B$202</formula1>
    </dataValidation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opLeftCell="B1" zoomScale="80" zoomScaleNormal="80" workbookViewId="0">
      <selection activeCell="E39" sqref="E39"/>
    </sheetView>
  </sheetViews>
  <sheetFormatPr defaultRowHeight="15" x14ac:dyDescent="0.25"/>
  <cols>
    <col min="1" max="1" width="7.5703125" customWidth="1"/>
    <col min="2" max="2" width="47.5703125" customWidth="1"/>
    <col min="3" max="3" width="15" customWidth="1"/>
    <col min="4" max="4" width="79.28515625" customWidth="1"/>
    <col min="5" max="5" width="55" customWidth="1"/>
    <col min="6" max="6" width="12.140625" customWidth="1"/>
    <col min="7" max="7" width="10.5703125" customWidth="1"/>
    <col min="8" max="8" width="10.85546875" customWidth="1"/>
    <col min="9" max="9" width="10.28515625" customWidth="1"/>
    <col min="10" max="10" width="26" customWidth="1"/>
    <col min="257" max="257" width="7.5703125" customWidth="1"/>
    <col min="258" max="258" width="61.140625" customWidth="1"/>
    <col min="259" max="259" width="10.42578125" customWidth="1"/>
    <col min="260" max="260" width="79.28515625" customWidth="1"/>
    <col min="261" max="261" width="48" customWidth="1"/>
    <col min="262" max="262" width="18.85546875" customWidth="1"/>
    <col min="263" max="263" width="12.42578125" bestFit="1" customWidth="1"/>
    <col min="264" max="264" width="11.5703125" bestFit="1" customWidth="1"/>
    <col min="265" max="265" width="12" customWidth="1"/>
    <col min="266" max="266" width="11.42578125" bestFit="1" customWidth="1"/>
    <col min="513" max="513" width="7.5703125" customWidth="1"/>
    <col min="514" max="514" width="61.140625" customWidth="1"/>
    <col min="515" max="515" width="10.42578125" customWidth="1"/>
    <col min="516" max="516" width="79.28515625" customWidth="1"/>
    <col min="517" max="517" width="48" customWidth="1"/>
    <col min="518" max="518" width="18.85546875" customWidth="1"/>
    <col min="519" max="519" width="12.42578125" bestFit="1" customWidth="1"/>
    <col min="520" max="520" width="11.5703125" bestFit="1" customWidth="1"/>
    <col min="521" max="521" width="12" customWidth="1"/>
    <col min="522" max="522" width="11.42578125" bestFit="1" customWidth="1"/>
    <col min="769" max="769" width="7.5703125" customWidth="1"/>
    <col min="770" max="770" width="61.140625" customWidth="1"/>
    <col min="771" max="771" width="10.42578125" customWidth="1"/>
    <col min="772" max="772" width="79.28515625" customWidth="1"/>
    <col min="773" max="773" width="48" customWidth="1"/>
    <col min="774" max="774" width="18.85546875" customWidth="1"/>
    <col min="775" max="775" width="12.42578125" bestFit="1" customWidth="1"/>
    <col min="776" max="776" width="11.5703125" bestFit="1" customWidth="1"/>
    <col min="777" max="777" width="12" customWidth="1"/>
    <col min="778" max="778" width="11.42578125" bestFit="1" customWidth="1"/>
    <col min="1025" max="1025" width="7.5703125" customWidth="1"/>
    <col min="1026" max="1026" width="61.140625" customWidth="1"/>
    <col min="1027" max="1027" width="10.42578125" customWidth="1"/>
    <col min="1028" max="1028" width="79.28515625" customWidth="1"/>
    <col min="1029" max="1029" width="48" customWidth="1"/>
    <col min="1030" max="1030" width="18.85546875" customWidth="1"/>
    <col min="1031" max="1031" width="12.42578125" bestFit="1" customWidth="1"/>
    <col min="1032" max="1032" width="11.5703125" bestFit="1" customWidth="1"/>
    <col min="1033" max="1033" width="12" customWidth="1"/>
    <col min="1034" max="1034" width="11.42578125" bestFit="1" customWidth="1"/>
    <col min="1281" max="1281" width="7.5703125" customWidth="1"/>
    <col min="1282" max="1282" width="61.140625" customWidth="1"/>
    <col min="1283" max="1283" width="10.42578125" customWidth="1"/>
    <col min="1284" max="1284" width="79.28515625" customWidth="1"/>
    <col min="1285" max="1285" width="48" customWidth="1"/>
    <col min="1286" max="1286" width="18.85546875" customWidth="1"/>
    <col min="1287" max="1287" width="12.42578125" bestFit="1" customWidth="1"/>
    <col min="1288" max="1288" width="11.5703125" bestFit="1" customWidth="1"/>
    <col min="1289" max="1289" width="12" customWidth="1"/>
    <col min="1290" max="1290" width="11.42578125" bestFit="1" customWidth="1"/>
    <col min="1537" max="1537" width="7.5703125" customWidth="1"/>
    <col min="1538" max="1538" width="61.140625" customWidth="1"/>
    <col min="1539" max="1539" width="10.42578125" customWidth="1"/>
    <col min="1540" max="1540" width="79.28515625" customWidth="1"/>
    <col min="1541" max="1541" width="48" customWidth="1"/>
    <col min="1542" max="1542" width="18.85546875" customWidth="1"/>
    <col min="1543" max="1543" width="12.42578125" bestFit="1" customWidth="1"/>
    <col min="1544" max="1544" width="11.5703125" bestFit="1" customWidth="1"/>
    <col min="1545" max="1545" width="12" customWidth="1"/>
    <col min="1546" max="1546" width="11.42578125" bestFit="1" customWidth="1"/>
    <col min="1793" max="1793" width="7.5703125" customWidth="1"/>
    <col min="1794" max="1794" width="61.140625" customWidth="1"/>
    <col min="1795" max="1795" width="10.42578125" customWidth="1"/>
    <col min="1796" max="1796" width="79.28515625" customWidth="1"/>
    <col min="1797" max="1797" width="48" customWidth="1"/>
    <col min="1798" max="1798" width="18.85546875" customWidth="1"/>
    <col min="1799" max="1799" width="12.42578125" bestFit="1" customWidth="1"/>
    <col min="1800" max="1800" width="11.5703125" bestFit="1" customWidth="1"/>
    <col min="1801" max="1801" width="12" customWidth="1"/>
    <col min="1802" max="1802" width="11.42578125" bestFit="1" customWidth="1"/>
    <col min="2049" max="2049" width="7.5703125" customWidth="1"/>
    <col min="2050" max="2050" width="61.140625" customWidth="1"/>
    <col min="2051" max="2051" width="10.42578125" customWidth="1"/>
    <col min="2052" max="2052" width="79.28515625" customWidth="1"/>
    <col min="2053" max="2053" width="48" customWidth="1"/>
    <col min="2054" max="2054" width="18.85546875" customWidth="1"/>
    <col min="2055" max="2055" width="12.42578125" bestFit="1" customWidth="1"/>
    <col min="2056" max="2056" width="11.5703125" bestFit="1" customWidth="1"/>
    <col min="2057" max="2057" width="12" customWidth="1"/>
    <col min="2058" max="2058" width="11.42578125" bestFit="1" customWidth="1"/>
    <col min="2305" max="2305" width="7.5703125" customWidth="1"/>
    <col min="2306" max="2306" width="61.140625" customWidth="1"/>
    <col min="2307" max="2307" width="10.42578125" customWidth="1"/>
    <col min="2308" max="2308" width="79.28515625" customWidth="1"/>
    <col min="2309" max="2309" width="48" customWidth="1"/>
    <col min="2310" max="2310" width="18.85546875" customWidth="1"/>
    <col min="2311" max="2311" width="12.42578125" bestFit="1" customWidth="1"/>
    <col min="2312" max="2312" width="11.5703125" bestFit="1" customWidth="1"/>
    <col min="2313" max="2313" width="12" customWidth="1"/>
    <col min="2314" max="2314" width="11.42578125" bestFit="1" customWidth="1"/>
    <col min="2561" max="2561" width="7.5703125" customWidth="1"/>
    <col min="2562" max="2562" width="61.140625" customWidth="1"/>
    <col min="2563" max="2563" width="10.42578125" customWidth="1"/>
    <col min="2564" max="2564" width="79.28515625" customWidth="1"/>
    <col min="2565" max="2565" width="48" customWidth="1"/>
    <col min="2566" max="2566" width="18.85546875" customWidth="1"/>
    <col min="2567" max="2567" width="12.42578125" bestFit="1" customWidth="1"/>
    <col min="2568" max="2568" width="11.5703125" bestFit="1" customWidth="1"/>
    <col min="2569" max="2569" width="12" customWidth="1"/>
    <col min="2570" max="2570" width="11.42578125" bestFit="1" customWidth="1"/>
    <col min="2817" max="2817" width="7.5703125" customWidth="1"/>
    <col min="2818" max="2818" width="61.140625" customWidth="1"/>
    <col min="2819" max="2819" width="10.42578125" customWidth="1"/>
    <col min="2820" max="2820" width="79.28515625" customWidth="1"/>
    <col min="2821" max="2821" width="48" customWidth="1"/>
    <col min="2822" max="2822" width="18.85546875" customWidth="1"/>
    <col min="2823" max="2823" width="12.42578125" bestFit="1" customWidth="1"/>
    <col min="2824" max="2824" width="11.5703125" bestFit="1" customWidth="1"/>
    <col min="2825" max="2825" width="12" customWidth="1"/>
    <col min="2826" max="2826" width="11.42578125" bestFit="1" customWidth="1"/>
    <col min="3073" max="3073" width="7.5703125" customWidth="1"/>
    <col min="3074" max="3074" width="61.140625" customWidth="1"/>
    <col min="3075" max="3075" width="10.42578125" customWidth="1"/>
    <col min="3076" max="3076" width="79.28515625" customWidth="1"/>
    <col min="3077" max="3077" width="48" customWidth="1"/>
    <col min="3078" max="3078" width="18.85546875" customWidth="1"/>
    <col min="3079" max="3079" width="12.42578125" bestFit="1" customWidth="1"/>
    <col min="3080" max="3080" width="11.5703125" bestFit="1" customWidth="1"/>
    <col min="3081" max="3081" width="12" customWidth="1"/>
    <col min="3082" max="3082" width="11.42578125" bestFit="1" customWidth="1"/>
    <col min="3329" max="3329" width="7.5703125" customWidth="1"/>
    <col min="3330" max="3330" width="61.140625" customWidth="1"/>
    <col min="3331" max="3331" width="10.42578125" customWidth="1"/>
    <col min="3332" max="3332" width="79.28515625" customWidth="1"/>
    <col min="3333" max="3333" width="48" customWidth="1"/>
    <col min="3334" max="3334" width="18.85546875" customWidth="1"/>
    <col min="3335" max="3335" width="12.42578125" bestFit="1" customWidth="1"/>
    <col min="3336" max="3336" width="11.5703125" bestFit="1" customWidth="1"/>
    <col min="3337" max="3337" width="12" customWidth="1"/>
    <col min="3338" max="3338" width="11.42578125" bestFit="1" customWidth="1"/>
    <col min="3585" max="3585" width="7.5703125" customWidth="1"/>
    <col min="3586" max="3586" width="61.140625" customWidth="1"/>
    <col min="3587" max="3587" width="10.42578125" customWidth="1"/>
    <col min="3588" max="3588" width="79.28515625" customWidth="1"/>
    <col min="3589" max="3589" width="48" customWidth="1"/>
    <col min="3590" max="3590" width="18.85546875" customWidth="1"/>
    <col min="3591" max="3591" width="12.42578125" bestFit="1" customWidth="1"/>
    <col min="3592" max="3592" width="11.5703125" bestFit="1" customWidth="1"/>
    <col min="3593" max="3593" width="12" customWidth="1"/>
    <col min="3594" max="3594" width="11.42578125" bestFit="1" customWidth="1"/>
    <col min="3841" max="3841" width="7.5703125" customWidth="1"/>
    <col min="3842" max="3842" width="61.140625" customWidth="1"/>
    <col min="3843" max="3843" width="10.42578125" customWidth="1"/>
    <col min="3844" max="3844" width="79.28515625" customWidth="1"/>
    <col min="3845" max="3845" width="48" customWidth="1"/>
    <col min="3846" max="3846" width="18.85546875" customWidth="1"/>
    <col min="3847" max="3847" width="12.42578125" bestFit="1" customWidth="1"/>
    <col min="3848" max="3848" width="11.5703125" bestFit="1" customWidth="1"/>
    <col min="3849" max="3849" width="12" customWidth="1"/>
    <col min="3850" max="3850" width="11.42578125" bestFit="1" customWidth="1"/>
    <col min="4097" max="4097" width="7.5703125" customWidth="1"/>
    <col min="4098" max="4098" width="61.140625" customWidth="1"/>
    <col min="4099" max="4099" width="10.42578125" customWidth="1"/>
    <col min="4100" max="4100" width="79.28515625" customWidth="1"/>
    <col min="4101" max="4101" width="48" customWidth="1"/>
    <col min="4102" max="4102" width="18.85546875" customWidth="1"/>
    <col min="4103" max="4103" width="12.42578125" bestFit="1" customWidth="1"/>
    <col min="4104" max="4104" width="11.5703125" bestFit="1" customWidth="1"/>
    <col min="4105" max="4105" width="12" customWidth="1"/>
    <col min="4106" max="4106" width="11.42578125" bestFit="1" customWidth="1"/>
    <col min="4353" max="4353" width="7.5703125" customWidth="1"/>
    <col min="4354" max="4354" width="61.140625" customWidth="1"/>
    <col min="4355" max="4355" width="10.42578125" customWidth="1"/>
    <col min="4356" max="4356" width="79.28515625" customWidth="1"/>
    <col min="4357" max="4357" width="48" customWidth="1"/>
    <col min="4358" max="4358" width="18.85546875" customWidth="1"/>
    <col min="4359" max="4359" width="12.42578125" bestFit="1" customWidth="1"/>
    <col min="4360" max="4360" width="11.5703125" bestFit="1" customWidth="1"/>
    <col min="4361" max="4361" width="12" customWidth="1"/>
    <col min="4362" max="4362" width="11.42578125" bestFit="1" customWidth="1"/>
    <col min="4609" max="4609" width="7.5703125" customWidth="1"/>
    <col min="4610" max="4610" width="61.140625" customWidth="1"/>
    <col min="4611" max="4611" width="10.42578125" customWidth="1"/>
    <col min="4612" max="4612" width="79.28515625" customWidth="1"/>
    <col min="4613" max="4613" width="48" customWidth="1"/>
    <col min="4614" max="4614" width="18.85546875" customWidth="1"/>
    <col min="4615" max="4615" width="12.42578125" bestFit="1" customWidth="1"/>
    <col min="4616" max="4616" width="11.5703125" bestFit="1" customWidth="1"/>
    <col min="4617" max="4617" width="12" customWidth="1"/>
    <col min="4618" max="4618" width="11.42578125" bestFit="1" customWidth="1"/>
    <col min="4865" max="4865" width="7.5703125" customWidth="1"/>
    <col min="4866" max="4866" width="61.140625" customWidth="1"/>
    <col min="4867" max="4867" width="10.42578125" customWidth="1"/>
    <col min="4868" max="4868" width="79.28515625" customWidth="1"/>
    <col min="4869" max="4869" width="48" customWidth="1"/>
    <col min="4870" max="4870" width="18.85546875" customWidth="1"/>
    <col min="4871" max="4871" width="12.42578125" bestFit="1" customWidth="1"/>
    <col min="4872" max="4872" width="11.5703125" bestFit="1" customWidth="1"/>
    <col min="4873" max="4873" width="12" customWidth="1"/>
    <col min="4874" max="4874" width="11.42578125" bestFit="1" customWidth="1"/>
    <col min="5121" max="5121" width="7.5703125" customWidth="1"/>
    <col min="5122" max="5122" width="61.140625" customWidth="1"/>
    <col min="5123" max="5123" width="10.42578125" customWidth="1"/>
    <col min="5124" max="5124" width="79.28515625" customWidth="1"/>
    <col min="5125" max="5125" width="48" customWidth="1"/>
    <col min="5126" max="5126" width="18.85546875" customWidth="1"/>
    <col min="5127" max="5127" width="12.42578125" bestFit="1" customWidth="1"/>
    <col min="5128" max="5128" width="11.5703125" bestFit="1" customWidth="1"/>
    <col min="5129" max="5129" width="12" customWidth="1"/>
    <col min="5130" max="5130" width="11.42578125" bestFit="1" customWidth="1"/>
    <col min="5377" max="5377" width="7.5703125" customWidth="1"/>
    <col min="5378" max="5378" width="61.140625" customWidth="1"/>
    <col min="5379" max="5379" width="10.42578125" customWidth="1"/>
    <col min="5380" max="5380" width="79.28515625" customWidth="1"/>
    <col min="5381" max="5381" width="48" customWidth="1"/>
    <col min="5382" max="5382" width="18.85546875" customWidth="1"/>
    <col min="5383" max="5383" width="12.42578125" bestFit="1" customWidth="1"/>
    <col min="5384" max="5384" width="11.5703125" bestFit="1" customWidth="1"/>
    <col min="5385" max="5385" width="12" customWidth="1"/>
    <col min="5386" max="5386" width="11.42578125" bestFit="1" customWidth="1"/>
    <col min="5633" max="5633" width="7.5703125" customWidth="1"/>
    <col min="5634" max="5634" width="61.140625" customWidth="1"/>
    <col min="5635" max="5635" width="10.42578125" customWidth="1"/>
    <col min="5636" max="5636" width="79.28515625" customWidth="1"/>
    <col min="5637" max="5637" width="48" customWidth="1"/>
    <col min="5638" max="5638" width="18.85546875" customWidth="1"/>
    <col min="5639" max="5639" width="12.42578125" bestFit="1" customWidth="1"/>
    <col min="5640" max="5640" width="11.5703125" bestFit="1" customWidth="1"/>
    <col min="5641" max="5641" width="12" customWidth="1"/>
    <col min="5642" max="5642" width="11.42578125" bestFit="1" customWidth="1"/>
    <col min="5889" max="5889" width="7.5703125" customWidth="1"/>
    <col min="5890" max="5890" width="61.140625" customWidth="1"/>
    <col min="5891" max="5891" width="10.42578125" customWidth="1"/>
    <col min="5892" max="5892" width="79.28515625" customWidth="1"/>
    <col min="5893" max="5893" width="48" customWidth="1"/>
    <col min="5894" max="5894" width="18.85546875" customWidth="1"/>
    <col min="5895" max="5895" width="12.42578125" bestFit="1" customWidth="1"/>
    <col min="5896" max="5896" width="11.5703125" bestFit="1" customWidth="1"/>
    <col min="5897" max="5897" width="12" customWidth="1"/>
    <col min="5898" max="5898" width="11.42578125" bestFit="1" customWidth="1"/>
    <col min="6145" max="6145" width="7.5703125" customWidth="1"/>
    <col min="6146" max="6146" width="61.140625" customWidth="1"/>
    <col min="6147" max="6147" width="10.42578125" customWidth="1"/>
    <col min="6148" max="6148" width="79.28515625" customWidth="1"/>
    <col min="6149" max="6149" width="48" customWidth="1"/>
    <col min="6150" max="6150" width="18.85546875" customWidth="1"/>
    <col min="6151" max="6151" width="12.42578125" bestFit="1" customWidth="1"/>
    <col min="6152" max="6152" width="11.5703125" bestFit="1" customWidth="1"/>
    <col min="6153" max="6153" width="12" customWidth="1"/>
    <col min="6154" max="6154" width="11.42578125" bestFit="1" customWidth="1"/>
    <col min="6401" max="6401" width="7.5703125" customWidth="1"/>
    <col min="6402" max="6402" width="61.140625" customWidth="1"/>
    <col min="6403" max="6403" width="10.42578125" customWidth="1"/>
    <col min="6404" max="6404" width="79.28515625" customWidth="1"/>
    <col min="6405" max="6405" width="48" customWidth="1"/>
    <col min="6406" max="6406" width="18.85546875" customWidth="1"/>
    <col min="6407" max="6407" width="12.42578125" bestFit="1" customWidth="1"/>
    <col min="6408" max="6408" width="11.5703125" bestFit="1" customWidth="1"/>
    <col min="6409" max="6409" width="12" customWidth="1"/>
    <col min="6410" max="6410" width="11.42578125" bestFit="1" customWidth="1"/>
    <col min="6657" max="6657" width="7.5703125" customWidth="1"/>
    <col min="6658" max="6658" width="61.140625" customWidth="1"/>
    <col min="6659" max="6659" width="10.42578125" customWidth="1"/>
    <col min="6660" max="6660" width="79.28515625" customWidth="1"/>
    <col min="6661" max="6661" width="48" customWidth="1"/>
    <col min="6662" max="6662" width="18.85546875" customWidth="1"/>
    <col min="6663" max="6663" width="12.42578125" bestFit="1" customWidth="1"/>
    <col min="6664" max="6664" width="11.5703125" bestFit="1" customWidth="1"/>
    <col min="6665" max="6665" width="12" customWidth="1"/>
    <col min="6666" max="6666" width="11.42578125" bestFit="1" customWidth="1"/>
    <col min="6913" max="6913" width="7.5703125" customWidth="1"/>
    <col min="6914" max="6914" width="61.140625" customWidth="1"/>
    <col min="6915" max="6915" width="10.42578125" customWidth="1"/>
    <col min="6916" max="6916" width="79.28515625" customWidth="1"/>
    <col min="6917" max="6917" width="48" customWidth="1"/>
    <col min="6918" max="6918" width="18.85546875" customWidth="1"/>
    <col min="6919" max="6919" width="12.42578125" bestFit="1" customWidth="1"/>
    <col min="6920" max="6920" width="11.5703125" bestFit="1" customWidth="1"/>
    <col min="6921" max="6921" width="12" customWidth="1"/>
    <col min="6922" max="6922" width="11.42578125" bestFit="1" customWidth="1"/>
    <col min="7169" max="7169" width="7.5703125" customWidth="1"/>
    <col min="7170" max="7170" width="61.140625" customWidth="1"/>
    <col min="7171" max="7171" width="10.42578125" customWidth="1"/>
    <col min="7172" max="7172" width="79.28515625" customWidth="1"/>
    <col min="7173" max="7173" width="48" customWidth="1"/>
    <col min="7174" max="7174" width="18.85546875" customWidth="1"/>
    <col min="7175" max="7175" width="12.42578125" bestFit="1" customWidth="1"/>
    <col min="7176" max="7176" width="11.5703125" bestFit="1" customWidth="1"/>
    <col min="7177" max="7177" width="12" customWidth="1"/>
    <col min="7178" max="7178" width="11.42578125" bestFit="1" customWidth="1"/>
    <col min="7425" max="7425" width="7.5703125" customWidth="1"/>
    <col min="7426" max="7426" width="61.140625" customWidth="1"/>
    <col min="7427" max="7427" width="10.42578125" customWidth="1"/>
    <col min="7428" max="7428" width="79.28515625" customWidth="1"/>
    <col min="7429" max="7429" width="48" customWidth="1"/>
    <col min="7430" max="7430" width="18.85546875" customWidth="1"/>
    <col min="7431" max="7431" width="12.42578125" bestFit="1" customWidth="1"/>
    <col min="7432" max="7432" width="11.5703125" bestFit="1" customWidth="1"/>
    <col min="7433" max="7433" width="12" customWidth="1"/>
    <col min="7434" max="7434" width="11.42578125" bestFit="1" customWidth="1"/>
    <col min="7681" max="7681" width="7.5703125" customWidth="1"/>
    <col min="7682" max="7682" width="61.140625" customWidth="1"/>
    <col min="7683" max="7683" width="10.42578125" customWidth="1"/>
    <col min="7684" max="7684" width="79.28515625" customWidth="1"/>
    <col min="7685" max="7685" width="48" customWidth="1"/>
    <col min="7686" max="7686" width="18.85546875" customWidth="1"/>
    <col min="7687" max="7687" width="12.42578125" bestFit="1" customWidth="1"/>
    <col min="7688" max="7688" width="11.5703125" bestFit="1" customWidth="1"/>
    <col min="7689" max="7689" width="12" customWidth="1"/>
    <col min="7690" max="7690" width="11.42578125" bestFit="1" customWidth="1"/>
    <col min="7937" max="7937" width="7.5703125" customWidth="1"/>
    <col min="7938" max="7938" width="61.140625" customWidth="1"/>
    <col min="7939" max="7939" width="10.42578125" customWidth="1"/>
    <col min="7940" max="7940" width="79.28515625" customWidth="1"/>
    <col min="7941" max="7941" width="48" customWidth="1"/>
    <col min="7942" max="7942" width="18.85546875" customWidth="1"/>
    <col min="7943" max="7943" width="12.42578125" bestFit="1" customWidth="1"/>
    <col min="7944" max="7944" width="11.5703125" bestFit="1" customWidth="1"/>
    <col min="7945" max="7945" width="12" customWidth="1"/>
    <col min="7946" max="7946" width="11.42578125" bestFit="1" customWidth="1"/>
    <col min="8193" max="8193" width="7.5703125" customWidth="1"/>
    <col min="8194" max="8194" width="61.140625" customWidth="1"/>
    <col min="8195" max="8195" width="10.42578125" customWidth="1"/>
    <col min="8196" max="8196" width="79.28515625" customWidth="1"/>
    <col min="8197" max="8197" width="48" customWidth="1"/>
    <col min="8198" max="8198" width="18.85546875" customWidth="1"/>
    <col min="8199" max="8199" width="12.42578125" bestFit="1" customWidth="1"/>
    <col min="8200" max="8200" width="11.5703125" bestFit="1" customWidth="1"/>
    <col min="8201" max="8201" width="12" customWidth="1"/>
    <col min="8202" max="8202" width="11.42578125" bestFit="1" customWidth="1"/>
    <col min="8449" max="8449" width="7.5703125" customWidth="1"/>
    <col min="8450" max="8450" width="61.140625" customWidth="1"/>
    <col min="8451" max="8451" width="10.42578125" customWidth="1"/>
    <col min="8452" max="8452" width="79.28515625" customWidth="1"/>
    <col min="8453" max="8453" width="48" customWidth="1"/>
    <col min="8454" max="8454" width="18.85546875" customWidth="1"/>
    <col min="8455" max="8455" width="12.42578125" bestFit="1" customWidth="1"/>
    <col min="8456" max="8456" width="11.5703125" bestFit="1" customWidth="1"/>
    <col min="8457" max="8457" width="12" customWidth="1"/>
    <col min="8458" max="8458" width="11.42578125" bestFit="1" customWidth="1"/>
    <col min="8705" max="8705" width="7.5703125" customWidth="1"/>
    <col min="8706" max="8706" width="61.140625" customWidth="1"/>
    <col min="8707" max="8707" width="10.42578125" customWidth="1"/>
    <col min="8708" max="8708" width="79.28515625" customWidth="1"/>
    <col min="8709" max="8709" width="48" customWidth="1"/>
    <col min="8710" max="8710" width="18.85546875" customWidth="1"/>
    <col min="8711" max="8711" width="12.42578125" bestFit="1" customWidth="1"/>
    <col min="8712" max="8712" width="11.5703125" bestFit="1" customWidth="1"/>
    <col min="8713" max="8713" width="12" customWidth="1"/>
    <col min="8714" max="8714" width="11.42578125" bestFit="1" customWidth="1"/>
    <col min="8961" max="8961" width="7.5703125" customWidth="1"/>
    <col min="8962" max="8962" width="61.140625" customWidth="1"/>
    <col min="8963" max="8963" width="10.42578125" customWidth="1"/>
    <col min="8964" max="8964" width="79.28515625" customWidth="1"/>
    <col min="8965" max="8965" width="48" customWidth="1"/>
    <col min="8966" max="8966" width="18.85546875" customWidth="1"/>
    <col min="8967" max="8967" width="12.42578125" bestFit="1" customWidth="1"/>
    <col min="8968" max="8968" width="11.5703125" bestFit="1" customWidth="1"/>
    <col min="8969" max="8969" width="12" customWidth="1"/>
    <col min="8970" max="8970" width="11.42578125" bestFit="1" customWidth="1"/>
    <col min="9217" max="9217" width="7.5703125" customWidth="1"/>
    <col min="9218" max="9218" width="61.140625" customWidth="1"/>
    <col min="9219" max="9219" width="10.42578125" customWidth="1"/>
    <col min="9220" max="9220" width="79.28515625" customWidth="1"/>
    <col min="9221" max="9221" width="48" customWidth="1"/>
    <col min="9222" max="9222" width="18.85546875" customWidth="1"/>
    <col min="9223" max="9223" width="12.42578125" bestFit="1" customWidth="1"/>
    <col min="9224" max="9224" width="11.5703125" bestFit="1" customWidth="1"/>
    <col min="9225" max="9225" width="12" customWidth="1"/>
    <col min="9226" max="9226" width="11.42578125" bestFit="1" customWidth="1"/>
    <col min="9473" max="9473" width="7.5703125" customWidth="1"/>
    <col min="9474" max="9474" width="61.140625" customWidth="1"/>
    <col min="9475" max="9475" width="10.42578125" customWidth="1"/>
    <col min="9476" max="9476" width="79.28515625" customWidth="1"/>
    <col min="9477" max="9477" width="48" customWidth="1"/>
    <col min="9478" max="9478" width="18.85546875" customWidth="1"/>
    <col min="9479" max="9479" width="12.42578125" bestFit="1" customWidth="1"/>
    <col min="9480" max="9480" width="11.5703125" bestFit="1" customWidth="1"/>
    <col min="9481" max="9481" width="12" customWidth="1"/>
    <col min="9482" max="9482" width="11.42578125" bestFit="1" customWidth="1"/>
    <col min="9729" max="9729" width="7.5703125" customWidth="1"/>
    <col min="9730" max="9730" width="61.140625" customWidth="1"/>
    <col min="9731" max="9731" width="10.42578125" customWidth="1"/>
    <col min="9732" max="9732" width="79.28515625" customWidth="1"/>
    <col min="9733" max="9733" width="48" customWidth="1"/>
    <col min="9734" max="9734" width="18.85546875" customWidth="1"/>
    <col min="9735" max="9735" width="12.42578125" bestFit="1" customWidth="1"/>
    <col min="9736" max="9736" width="11.5703125" bestFit="1" customWidth="1"/>
    <col min="9737" max="9737" width="12" customWidth="1"/>
    <col min="9738" max="9738" width="11.42578125" bestFit="1" customWidth="1"/>
    <col min="9985" max="9985" width="7.5703125" customWidth="1"/>
    <col min="9986" max="9986" width="61.140625" customWidth="1"/>
    <col min="9987" max="9987" width="10.42578125" customWidth="1"/>
    <col min="9988" max="9988" width="79.28515625" customWidth="1"/>
    <col min="9989" max="9989" width="48" customWidth="1"/>
    <col min="9990" max="9990" width="18.85546875" customWidth="1"/>
    <col min="9991" max="9991" width="12.42578125" bestFit="1" customWidth="1"/>
    <col min="9992" max="9992" width="11.5703125" bestFit="1" customWidth="1"/>
    <col min="9993" max="9993" width="12" customWidth="1"/>
    <col min="9994" max="9994" width="11.42578125" bestFit="1" customWidth="1"/>
    <col min="10241" max="10241" width="7.5703125" customWidth="1"/>
    <col min="10242" max="10242" width="61.140625" customWidth="1"/>
    <col min="10243" max="10243" width="10.42578125" customWidth="1"/>
    <col min="10244" max="10244" width="79.28515625" customWidth="1"/>
    <col min="10245" max="10245" width="48" customWidth="1"/>
    <col min="10246" max="10246" width="18.85546875" customWidth="1"/>
    <col min="10247" max="10247" width="12.42578125" bestFit="1" customWidth="1"/>
    <col min="10248" max="10248" width="11.5703125" bestFit="1" customWidth="1"/>
    <col min="10249" max="10249" width="12" customWidth="1"/>
    <col min="10250" max="10250" width="11.42578125" bestFit="1" customWidth="1"/>
    <col min="10497" max="10497" width="7.5703125" customWidth="1"/>
    <col min="10498" max="10498" width="61.140625" customWidth="1"/>
    <col min="10499" max="10499" width="10.42578125" customWidth="1"/>
    <col min="10500" max="10500" width="79.28515625" customWidth="1"/>
    <col min="10501" max="10501" width="48" customWidth="1"/>
    <col min="10502" max="10502" width="18.85546875" customWidth="1"/>
    <col min="10503" max="10503" width="12.42578125" bestFit="1" customWidth="1"/>
    <col min="10504" max="10504" width="11.5703125" bestFit="1" customWidth="1"/>
    <col min="10505" max="10505" width="12" customWidth="1"/>
    <col min="10506" max="10506" width="11.42578125" bestFit="1" customWidth="1"/>
    <col min="10753" max="10753" width="7.5703125" customWidth="1"/>
    <col min="10754" max="10754" width="61.140625" customWidth="1"/>
    <col min="10755" max="10755" width="10.42578125" customWidth="1"/>
    <col min="10756" max="10756" width="79.28515625" customWidth="1"/>
    <col min="10757" max="10757" width="48" customWidth="1"/>
    <col min="10758" max="10758" width="18.85546875" customWidth="1"/>
    <col min="10759" max="10759" width="12.42578125" bestFit="1" customWidth="1"/>
    <col min="10760" max="10760" width="11.5703125" bestFit="1" customWidth="1"/>
    <col min="10761" max="10761" width="12" customWidth="1"/>
    <col min="10762" max="10762" width="11.42578125" bestFit="1" customWidth="1"/>
    <col min="11009" max="11009" width="7.5703125" customWidth="1"/>
    <col min="11010" max="11010" width="61.140625" customWidth="1"/>
    <col min="11011" max="11011" width="10.42578125" customWidth="1"/>
    <col min="11012" max="11012" width="79.28515625" customWidth="1"/>
    <col min="11013" max="11013" width="48" customWidth="1"/>
    <col min="11014" max="11014" width="18.85546875" customWidth="1"/>
    <col min="11015" max="11015" width="12.42578125" bestFit="1" customWidth="1"/>
    <col min="11016" max="11016" width="11.5703125" bestFit="1" customWidth="1"/>
    <col min="11017" max="11017" width="12" customWidth="1"/>
    <col min="11018" max="11018" width="11.42578125" bestFit="1" customWidth="1"/>
    <col min="11265" max="11265" width="7.5703125" customWidth="1"/>
    <col min="11266" max="11266" width="61.140625" customWidth="1"/>
    <col min="11267" max="11267" width="10.42578125" customWidth="1"/>
    <col min="11268" max="11268" width="79.28515625" customWidth="1"/>
    <col min="11269" max="11269" width="48" customWidth="1"/>
    <col min="11270" max="11270" width="18.85546875" customWidth="1"/>
    <col min="11271" max="11271" width="12.42578125" bestFit="1" customWidth="1"/>
    <col min="11272" max="11272" width="11.5703125" bestFit="1" customWidth="1"/>
    <col min="11273" max="11273" width="12" customWidth="1"/>
    <col min="11274" max="11274" width="11.42578125" bestFit="1" customWidth="1"/>
    <col min="11521" max="11521" width="7.5703125" customWidth="1"/>
    <col min="11522" max="11522" width="61.140625" customWidth="1"/>
    <col min="11523" max="11523" width="10.42578125" customWidth="1"/>
    <col min="11524" max="11524" width="79.28515625" customWidth="1"/>
    <col min="11525" max="11525" width="48" customWidth="1"/>
    <col min="11526" max="11526" width="18.85546875" customWidth="1"/>
    <col min="11527" max="11527" width="12.42578125" bestFit="1" customWidth="1"/>
    <col min="11528" max="11528" width="11.5703125" bestFit="1" customWidth="1"/>
    <col min="11529" max="11529" width="12" customWidth="1"/>
    <col min="11530" max="11530" width="11.42578125" bestFit="1" customWidth="1"/>
    <col min="11777" max="11777" width="7.5703125" customWidth="1"/>
    <col min="11778" max="11778" width="61.140625" customWidth="1"/>
    <col min="11779" max="11779" width="10.42578125" customWidth="1"/>
    <col min="11780" max="11780" width="79.28515625" customWidth="1"/>
    <col min="11781" max="11781" width="48" customWidth="1"/>
    <col min="11782" max="11782" width="18.85546875" customWidth="1"/>
    <col min="11783" max="11783" width="12.42578125" bestFit="1" customWidth="1"/>
    <col min="11784" max="11784" width="11.5703125" bestFit="1" customWidth="1"/>
    <col min="11785" max="11785" width="12" customWidth="1"/>
    <col min="11786" max="11786" width="11.42578125" bestFit="1" customWidth="1"/>
    <col min="12033" max="12033" width="7.5703125" customWidth="1"/>
    <col min="12034" max="12034" width="61.140625" customWidth="1"/>
    <col min="12035" max="12035" width="10.42578125" customWidth="1"/>
    <col min="12036" max="12036" width="79.28515625" customWidth="1"/>
    <col min="12037" max="12037" width="48" customWidth="1"/>
    <col min="12038" max="12038" width="18.85546875" customWidth="1"/>
    <col min="12039" max="12039" width="12.42578125" bestFit="1" customWidth="1"/>
    <col min="12040" max="12040" width="11.5703125" bestFit="1" customWidth="1"/>
    <col min="12041" max="12041" width="12" customWidth="1"/>
    <col min="12042" max="12042" width="11.42578125" bestFit="1" customWidth="1"/>
    <col min="12289" max="12289" width="7.5703125" customWidth="1"/>
    <col min="12290" max="12290" width="61.140625" customWidth="1"/>
    <col min="12291" max="12291" width="10.42578125" customWidth="1"/>
    <col min="12292" max="12292" width="79.28515625" customWidth="1"/>
    <col min="12293" max="12293" width="48" customWidth="1"/>
    <col min="12294" max="12294" width="18.85546875" customWidth="1"/>
    <col min="12295" max="12295" width="12.42578125" bestFit="1" customWidth="1"/>
    <col min="12296" max="12296" width="11.5703125" bestFit="1" customWidth="1"/>
    <col min="12297" max="12297" width="12" customWidth="1"/>
    <col min="12298" max="12298" width="11.42578125" bestFit="1" customWidth="1"/>
    <col min="12545" max="12545" width="7.5703125" customWidth="1"/>
    <col min="12546" max="12546" width="61.140625" customWidth="1"/>
    <col min="12547" max="12547" width="10.42578125" customWidth="1"/>
    <col min="12548" max="12548" width="79.28515625" customWidth="1"/>
    <col min="12549" max="12549" width="48" customWidth="1"/>
    <col min="12550" max="12550" width="18.85546875" customWidth="1"/>
    <col min="12551" max="12551" width="12.42578125" bestFit="1" customWidth="1"/>
    <col min="12552" max="12552" width="11.5703125" bestFit="1" customWidth="1"/>
    <col min="12553" max="12553" width="12" customWidth="1"/>
    <col min="12554" max="12554" width="11.42578125" bestFit="1" customWidth="1"/>
    <col min="12801" max="12801" width="7.5703125" customWidth="1"/>
    <col min="12802" max="12802" width="61.140625" customWidth="1"/>
    <col min="12803" max="12803" width="10.42578125" customWidth="1"/>
    <col min="12804" max="12804" width="79.28515625" customWidth="1"/>
    <col min="12805" max="12805" width="48" customWidth="1"/>
    <col min="12806" max="12806" width="18.85546875" customWidth="1"/>
    <col min="12807" max="12807" width="12.42578125" bestFit="1" customWidth="1"/>
    <col min="12808" max="12808" width="11.5703125" bestFit="1" customWidth="1"/>
    <col min="12809" max="12809" width="12" customWidth="1"/>
    <col min="12810" max="12810" width="11.42578125" bestFit="1" customWidth="1"/>
    <col min="13057" max="13057" width="7.5703125" customWidth="1"/>
    <col min="13058" max="13058" width="61.140625" customWidth="1"/>
    <col min="13059" max="13059" width="10.42578125" customWidth="1"/>
    <col min="13060" max="13060" width="79.28515625" customWidth="1"/>
    <col min="13061" max="13061" width="48" customWidth="1"/>
    <col min="13062" max="13062" width="18.85546875" customWidth="1"/>
    <col min="13063" max="13063" width="12.42578125" bestFit="1" customWidth="1"/>
    <col min="13064" max="13064" width="11.5703125" bestFit="1" customWidth="1"/>
    <col min="13065" max="13065" width="12" customWidth="1"/>
    <col min="13066" max="13066" width="11.42578125" bestFit="1" customWidth="1"/>
    <col min="13313" max="13313" width="7.5703125" customWidth="1"/>
    <col min="13314" max="13314" width="61.140625" customWidth="1"/>
    <col min="13315" max="13315" width="10.42578125" customWidth="1"/>
    <col min="13316" max="13316" width="79.28515625" customWidth="1"/>
    <col min="13317" max="13317" width="48" customWidth="1"/>
    <col min="13318" max="13318" width="18.85546875" customWidth="1"/>
    <col min="13319" max="13319" width="12.42578125" bestFit="1" customWidth="1"/>
    <col min="13320" max="13320" width="11.5703125" bestFit="1" customWidth="1"/>
    <col min="13321" max="13321" width="12" customWidth="1"/>
    <col min="13322" max="13322" width="11.42578125" bestFit="1" customWidth="1"/>
    <col min="13569" max="13569" width="7.5703125" customWidth="1"/>
    <col min="13570" max="13570" width="61.140625" customWidth="1"/>
    <col min="13571" max="13571" width="10.42578125" customWidth="1"/>
    <col min="13572" max="13572" width="79.28515625" customWidth="1"/>
    <col min="13573" max="13573" width="48" customWidth="1"/>
    <col min="13574" max="13574" width="18.85546875" customWidth="1"/>
    <col min="13575" max="13575" width="12.42578125" bestFit="1" customWidth="1"/>
    <col min="13576" max="13576" width="11.5703125" bestFit="1" customWidth="1"/>
    <col min="13577" max="13577" width="12" customWidth="1"/>
    <col min="13578" max="13578" width="11.42578125" bestFit="1" customWidth="1"/>
    <col min="13825" max="13825" width="7.5703125" customWidth="1"/>
    <col min="13826" max="13826" width="61.140625" customWidth="1"/>
    <col min="13827" max="13827" width="10.42578125" customWidth="1"/>
    <col min="13828" max="13828" width="79.28515625" customWidth="1"/>
    <col min="13829" max="13829" width="48" customWidth="1"/>
    <col min="13830" max="13830" width="18.85546875" customWidth="1"/>
    <col min="13831" max="13831" width="12.42578125" bestFit="1" customWidth="1"/>
    <col min="13832" max="13832" width="11.5703125" bestFit="1" customWidth="1"/>
    <col min="13833" max="13833" width="12" customWidth="1"/>
    <col min="13834" max="13834" width="11.42578125" bestFit="1" customWidth="1"/>
    <col min="14081" max="14081" width="7.5703125" customWidth="1"/>
    <col min="14082" max="14082" width="61.140625" customWidth="1"/>
    <col min="14083" max="14083" width="10.42578125" customWidth="1"/>
    <col min="14084" max="14084" width="79.28515625" customWidth="1"/>
    <col min="14085" max="14085" width="48" customWidth="1"/>
    <col min="14086" max="14086" width="18.85546875" customWidth="1"/>
    <col min="14087" max="14087" width="12.42578125" bestFit="1" customWidth="1"/>
    <col min="14088" max="14088" width="11.5703125" bestFit="1" customWidth="1"/>
    <col min="14089" max="14089" width="12" customWidth="1"/>
    <col min="14090" max="14090" width="11.42578125" bestFit="1" customWidth="1"/>
    <col min="14337" max="14337" width="7.5703125" customWidth="1"/>
    <col min="14338" max="14338" width="61.140625" customWidth="1"/>
    <col min="14339" max="14339" width="10.42578125" customWidth="1"/>
    <col min="14340" max="14340" width="79.28515625" customWidth="1"/>
    <col min="14341" max="14341" width="48" customWidth="1"/>
    <col min="14342" max="14342" width="18.85546875" customWidth="1"/>
    <col min="14343" max="14343" width="12.42578125" bestFit="1" customWidth="1"/>
    <col min="14344" max="14344" width="11.5703125" bestFit="1" customWidth="1"/>
    <col min="14345" max="14345" width="12" customWidth="1"/>
    <col min="14346" max="14346" width="11.42578125" bestFit="1" customWidth="1"/>
    <col min="14593" max="14593" width="7.5703125" customWidth="1"/>
    <col min="14594" max="14594" width="61.140625" customWidth="1"/>
    <col min="14595" max="14595" width="10.42578125" customWidth="1"/>
    <col min="14596" max="14596" width="79.28515625" customWidth="1"/>
    <col min="14597" max="14597" width="48" customWidth="1"/>
    <col min="14598" max="14598" width="18.85546875" customWidth="1"/>
    <col min="14599" max="14599" width="12.42578125" bestFit="1" customWidth="1"/>
    <col min="14600" max="14600" width="11.5703125" bestFit="1" customWidth="1"/>
    <col min="14601" max="14601" width="12" customWidth="1"/>
    <col min="14602" max="14602" width="11.42578125" bestFit="1" customWidth="1"/>
    <col min="14849" max="14849" width="7.5703125" customWidth="1"/>
    <col min="14850" max="14850" width="61.140625" customWidth="1"/>
    <col min="14851" max="14851" width="10.42578125" customWidth="1"/>
    <col min="14852" max="14852" width="79.28515625" customWidth="1"/>
    <col min="14853" max="14853" width="48" customWidth="1"/>
    <col min="14854" max="14854" width="18.85546875" customWidth="1"/>
    <col min="14855" max="14855" width="12.42578125" bestFit="1" customWidth="1"/>
    <col min="14856" max="14856" width="11.5703125" bestFit="1" customWidth="1"/>
    <col min="14857" max="14857" width="12" customWidth="1"/>
    <col min="14858" max="14858" width="11.42578125" bestFit="1" customWidth="1"/>
    <col min="15105" max="15105" width="7.5703125" customWidth="1"/>
    <col min="15106" max="15106" width="61.140625" customWidth="1"/>
    <col min="15107" max="15107" width="10.42578125" customWidth="1"/>
    <col min="15108" max="15108" width="79.28515625" customWidth="1"/>
    <col min="15109" max="15109" width="48" customWidth="1"/>
    <col min="15110" max="15110" width="18.85546875" customWidth="1"/>
    <col min="15111" max="15111" width="12.42578125" bestFit="1" customWidth="1"/>
    <col min="15112" max="15112" width="11.5703125" bestFit="1" customWidth="1"/>
    <col min="15113" max="15113" width="12" customWidth="1"/>
    <col min="15114" max="15114" width="11.42578125" bestFit="1" customWidth="1"/>
    <col min="15361" max="15361" width="7.5703125" customWidth="1"/>
    <col min="15362" max="15362" width="61.140625" customWidth="1"/>
    <col min="15363" max="15363" width="10.42578125" customWidth="1"/>
    <col min="15364" max="15364" width="79.28515625" customWidth="1"/>
    <col min="15365" max="15365" width="48" customWidth="1"/>
    <col min="15366" max="15366" width="18.85546875" customWidth="1"/>
    <col min="15367" max="15367" width="12.42578125" bestFit="1" customWidth="1"/>
    <col min="15368" max="15368" width="11.5703125" bestFit="1" customWidth="1"/>
    <col min="15369" max="15369" width="12" customWidth="1"/>
    <col min="15370" max="15370" width="11.42578125" bestFit="1" customWidth="1"/>
    <col min="15617" max="15617" width="7.5703125" customWidth="1"/>
    <col min="15618" max="15618" width="61.140625" customWidth="1"/>
    <col min="15619" max="15619" width="10.42578125" customWidth="1"/>
    <col min="15620" max="15620" width="79.28515625" customWidth="1"/>
    <col min="15621" max="15621" width="48" customWidth="1"/>
    <col min="15622" max="15622" width="18.85546875" customWidth="1"/>
    <col min="15623" max="15623" width="12.42578125" bestFit="1" customWidth="1"/>
    <col min="15624" max="15624" width="11.5703125" bestFit="1" customWidth="1"/>
    <col min="15625" max="15625" width="12" customWidth="1"/>
    <col min="15626" max="15626" width="11.42578125" bestFit="1" customWidth="1"/>
    <col min="15873" max="15873" width="7.5703125" customWidth="1"/>
    <col min="15874" max="15874" width="61.140625" customWidth="1"/>
    <col min="15875" max="15875" width="10.42578125" customWidth="1"/>
    <col min="15876" max="15876" width="79.28515625" customWidth="1"/>
    <col min="15877" max="15877" width="48" customWidth="1"/>
    <col min="15878" max="15878" width="18.85546875" customWidth="1"/>
    <col min="15879" max="15879" width="12.42578125" bestFit="1" customWidth="1"/>
    <col min="15880" max="15880" width="11.5703125" bestFit="1" customWidth="1"/>
    <col min="15881" max="15881" width="12" customWidth="1"/>
    <col min="15882" max="15882" width="11.42578125" bestFit="1" customWidth="1"/>
    <col min="16129" max="16129" width="7.5703125" customWidth="1"/>
    <col min="16130" max="16130" width="61.140625" customWidth="1"/>
    <col min="16131" max="16131" width="10.42578125" customWidth="1"/>
    <col min="16132" max="16132" width="79.28515625" customWidth="1"/>
    <col min="16133" max="16133" width="48" customWidth="1"/>
    <col min="16134" max="16134" width="18.85546875" customWidth="1"/>
    <col min="16135" max="16135" width="12.42578125" bestFit="1" customWidth="1"/>
    <col min="16136" max="16136" width="11.5703125" bestFit="1" customWidth="1"/>
    <col min="16137" max="16137" width="12" customWidth="1"/>
    <col min="16138" max="16138" width="11.42578125" bestFit="1" customWidth="1"/>
  </cols>
  <sheetData>
    <row r="1" spans="2:15" s="295" customFormat="1" ht="18" x14ac:dyDescent="0.25">
      <c r="B1" s="185" t="s">
        <v>103</v>
      </c>
      <c r="C1" s="185"/>
      <c r="D1" s="185"/>
      <c r="E1" s="185"/>
      <c r="F1" s="186"/>
      <c r="G1" s="186"/>
      <c r="H1" s="186"/>
      <c r="I1" s="186"/>
      <c r="J1" s="186"/>
      <c r="K1" s="265"/>
    </row>
    <row r="2" spans="2:15" s="267" customFormat="1" ht="22.5" x14ac:dyDescent="0.45">
      <c r="B2" s="266"/>
      <c r="C2" s="266"/>
      <c r="D2" s="266"/>
      <c r="E2" s="266"/>
      <c r="F2" s="266"/>
    </row>
    <row r="3" spans="2:15" s="268" customFormat="1" ht="14.25" customHeight="1" x14ac:dyDescent="0.2">
      <c r="C3" s="2" t="s">
        <v>1</v>
      </c>
      <c r="D3" s="263">
        <f>Personnel!C3</f>
        <v>0</v>
      </c>
      <c r="E3" s="238"/>
      <c r="G3" s="269"/>
      <c r="H3" s="269"/>
    </row>
    <row r="4" spans="2:15" s="268" customFormat="1" ht="14.25" customHeight="1" x14ac:dyDescent="0.2">
      <c r="C4" s="2" t="s">
        <v>2</v>
      </c>
      <c r="D4" s="264">
        <f>Personnel!C4</f>
        <v>0</v>
      </c>
      <c r="E4" s="238"/>
      <c r="F4" s="5"/>
      <c r="G4" s="269"/>
      <c r="H4" s="269"/>
    </row>
    <row r="5" spans="2:15" s="268" customFormat="1" ht="14.25" x14ac:dyDescent="0.2">
      <c r="C5" s="6" t="s">
        <v>3</v>
      </c>
      <c r="D5" s="264">
        <f>Personnel!C5</f>
        <v>0</v>
      </c>
      <c r="E5" s="238"/>
      <c r="F5" s="5"/>
      <c r="G5" s="269"/>
      <c r="H5" s="269"/>
    </row>
    <row r="6" spans="2:15" s="268" customFormat="1" ht="14.25" x14ac:dyDescent="0.2">
      <c r="B6" s="7"/>
      <c r="C6" s="8"/>
      <c r="D6" s="9"/>
      <c r="E6" s="9"/>
      <c r="F6" s="9"/>
    </row>
    <row r="7" spans="2:15" s="267" customFormat="1" x14ac:dyDescent="0.25">
      <c r="B7" s="276"/>
      <c r="C7" s="340"/>
      <c r="D7" s="341"/>
      <c r="E7" s="341"/>
      <c r="F7" s="341"/>
      <c r="G7" s="341"/>
      <c r="H7" s="341"/>
      <c r="I7" s="341"/>
      <c r="J7" s="341"/>
      <c r="K7" s="265"/>
      <c r="L7" s="295"/>
      <c r="M7" s="295"/>
      <c r="N7" s="295"/>
      <c r="O7" s="295"/>
    </row>
    <row r="8" spans="2:15" s="267" customFormat="1" ht="51" customHeight="1" x14ac:dyDescent="0.25">
      <c r="B8" s="127" t="s">
        <v>104</v>
      </c>
      <c r="C8" s="127" t="s">
        <v>105</v>
      </c>
      <c r="D8" s="127" t="s">
        <v>106</v>
      </c>
      <c r="E8" s="127" t="s">
        <v>51</v>
      </c>
      <c r="F8" s="127" t="s">
        <v>107</v>
      </c>
      <c r="G8" s="127" t="s">
        <v>108</v>
      </c>
      <c r="H8" s="127" t="s">
        <v>109</v>
      </c>
      <c r="I8" s="79" t="s">
        <v>58</v>
      </c>
      <c r="J8" s="127" t="s">
        <v>90</v>
      </c>
    </row>
    <row r="9" spans="2:15" s="187" customFormat="1" ht="16.5" x14ac:dyDescent="0.3">
      <c r="B9" s="251"/>
      <c r="C9" s="226"/>
      <c r="D9" s="251"/>
      <c r="E9" s="251"/>
      <c r="F9" s="226"/>
      <c r="G9" s="256"/>
      <c r="H9" s="247"/>
      <c r="I9" s="226"/>
      <c r="J9" s="257"/>
    </row>
    <row r="10" spans="2:15" s="18" customFormat="1" ht="16.5" x14ac:dyDescent="0.3">
      <c r="B10" s="251"/>
      <c r="C10" s="226"/>
      <c r="D10" s="251"/>
      <c r="E10" s="251"/>
      <c r="F10" s="226"/>
      <c r="G10" s="256"/>
      <c r="H10" s="247"/>
      <c r="I10" s="226"/>
      <c r="J10" s="257"/>
    </row>
    <row r="11" spans="2:15" s="18" customFormat="1" ht="16.5" x14ac:dyDescent="0.3">
      <c r="B11" s="251"/>
      <c r="C11" s="226"/>
      <c r="D11" s="251"/>
      <c r="E11" s="251"/>
      <c r="F11" s="226"/>
      <c r="G11" s="256"/>
      <c r="H11" s="247"/>
      <c r="I11" s="226"/>
      <c r="J11" s="257"/>
    </row>
    <row r="12" spans="2:15" s="18" customFormat="1" ht="16.5" x14ac:dyDescent="0.3">
      <c r="B12" s="251"/>
      <c r="C12" s="226"/>
      <c r="D12" s="251"/>
      <c r="E12" s="251"/>
      <c r="F12" s="226"/>
      <c r="G12" s="256"/>
      <c r="H12" s="247"/>
      <c r="I12" s="226"/>
      <c r="J12" s="257"/>
    </row>
    <row r="13" spans="2:15" s="18" customFormat="1" ht="16.5" x14ac:dyDescent="0.3">
      <c r="B13" s="251"/>
      <c r="C13" s="226"/>
      <c r="D13" s="251"/>
      <c r="E13" s="251"/>
      <c r="F13" s="226"/>
      <c r="G13" s="256"/>
      <c r="H13" s="247"/>
      <c r="I13" s="226"/>
      <c r="J13" s="257"/>
    </row>
    <row r="14" spans="2:15" s="18" customFormat="1" ht="16.5" x14ac:dyDescent="0.3">
      <c r="B14" s="251"/>
      <c r="C14" s="226"/>
      <c r="D14" s="251"/>
      <c r="E14" s="251"/>
      <c r="F14" s="226"/>
      <c r="G14" s="256"/>
      <c r="H14" s="247"/>
      <c r="I14" s="226"/>
      <c r="J14" s="257"/>
    </row>
    <row r="15" spans="2:15" s="18" customFormat="1" ht="16.5" x14ac:dyDescent="0.3">
      <c r="B15" s="251"/>
      <c r="C15" s="226"/>
      <c r="D15" s="251"/>
      <c r="E15" s="251"/>
      <c r="F15" s="226"/>
      <c r="G15" s="256"/>
      <c r="H15" s="247"/>
      <c r="I15" s="226"/>
      <c r="J15" s="257"/>
    </row>
    <row r="16" spans="2:15" s="18" customFormat="1" ht="16.5" x14ac:dyDescent="0.3">
      <c r="B16" s="251"/>
      <c r="C16" s="226"/>
      <c r="D16" s="251"/>
      <c r="E16" s="251"/>
      <c r="F16" s="226"/>
      <c r="G16" s="256"/>
      <c r="H16" s="247"/>
      <c r="I16" s="226"/>
      <c r="J16" s="257"/>
    </row>
    <row r="17" spans="1:15" s="18" customFormat="1" ht="16.5" x14ac:dyDescent="0.3">
      <c r="B17" s="251"/>
      <c r="C17" s="226"/>
      <c r="D17" s="251"/>
      <c r="E17" s="251"/>
      <c r="F17" s="226"/>
      <c r="G17" s="256"/>
      <c r="H17" s="247"/>
      <c r="I17" s="226"/>
      <c r="J17" s="257"/>
    </row>
    <row r="18" spans="1:15" s="18" customFormat="1" ht="16.5" x14ac:dyDescent="0.3">
      <c r="B18" s="251"/>
      <c r="C18" s="226"/>
      <c r="D18" s="251"/>
      <c r="E18" s="251"/>
      <c r="F18" s="226"/>
      <c r="G18" s="256"/>
      <c r="H18" s="247"/>
      <c r="I18" s="226"/>
      <c r="J18" s="233"/>
      <c r="K18" s="391"/>
      <c r="L18" s="391"/>
      <c r="M18" s="391"/>
      <c r="N18" s="391"/>
      <c r="O18" s="391"/>
    </row>
    <row r="19" spans="1:15" s="18" customFormat="1" ht="15" customHeight="1" x14ac:dyDescent="0.25">
      <c r="B19" s="387" t="s">
        <v>60</v>
      </c>
      <c r="C19" s="388"/>
      <c r="D19" s="388"/>
      <c r="E19" s="389"/>
      <c r="F19" s="389"/>
      <c r="G19" s="389"/>
      <c r="H19" s="389"/>
      <c r="I19" s="390"/>
      <c r="J19" s="151">
        <f>SUMIF(I9:I18,B201,Contractual!J9:J18)</f>
        <v>0</v>
      </c>
    </row>
    <row r="20" spans="1:15" s="18" customFormat="1" ht="15" customHeight="1" x14ac:dyDescent="0.25">
      <c r="B20" s="387" t="s">
        <v>61</v>
      </c>
      <c r="C20" s="388"/>
      <c r="D20" s="388"/>
      <c r="E20" s="389"/>
      <c r="F20" s="389"/>
      <c r="G20" s="389"/>
      <c r="H20" s="389"/>
      <c r="I20" s="390"/>
      <c r="J20" s="151">
        <f>SUMIF(I9:I18,B202,Contractual!J9:J18)</f>
        <v>0</v>
      </c>
    </row>
    <row r="21" spans="1:15" s="18" customFormat="1" x14ac:dyDescent="0.25">
      <c r="B21" s="387" t="s">
        <v>110</v>
      </c>
      <c r="C21" s="388"/>
      <c r="D21" s="388"/>
      <c r="E21" s="389"/>
      <c r="F21" s="389"/>
      <c r="G21" s="389"/>
      <c r="H21" s="389"/>
      <c r="I21" s="390"/>
      <c r="J21" s="151">
        <f>ROUND(SUM(J19:J20),0)</f>
        <v>0</v>
      </c>
    </row>
    <row r="22" spans="1:15" s="188" customFormat="1" x14ac:dyDescent="0.25">
      <c r="C22"/>
      <c r="D22"/>
      <c r="E22"/>
      <c r="F22"/>
      <c r="G22"/>
      <c r="H22"/>
      <c r="I22"/>
      <c r="J22"/>
    </row>
    <row r="24" spans="1:15" s="285" customFormat="1" x14ac:dyDescent="0.25">
      <c r="A24" s="292" t="s">
        <v>129</v>
      </c>
    </row>
    <row r="25" spans="1:15" s="285" customFormat="1" x14ac:dyDescent="0.25">
      <c r="B25" s="286" t="s">
        <v>189</v>
      </c>
    </row>
    <row r="26" spans="1:15" s="285" customFormat="1" ht="14.25" x14ac:dyDescent="0.2">
      <c r="B26" s="291" t="s">
        <v>191</v>
      </c>
    </row>
    <row r="27" spans="1:15" s="285" customFormat="1" x14ac:dyDescent="0.25">
      <c r="A27" s="286"/>
      <c r="B27" s="285" t="s">
        <v>188</v>
      </c>
    </row>
    <row r="28" spans="1:15" s="285" customFormat="1" x14ac:dyDescent="0.25">
      <c r="A28" s="286"/>
      <c r="B28" s="285" t="s">
        <v>217</v>
      </c>
    </row>
    <row r="29" spans="1:15" s="285" customFormat="1" x14ac:dyDescent="0.25">
      <c r="A29" s="286"/>
      <c r="B29" s="285" t="s">
        <v>190</v>
      </c>
    </row>
    <row r="30" spans="1:15" s="285" customFormat="1" ht="14.25" x14ac:dyDescent="0.2"/>
    <row r="31" spans="1:15" s="285" customFormat="1" x14ac:dyDescent="0.25">
      <c r="B31" s="297" t="s">
        <v>103</v>
      </c>
    </row>
    <row r="32" spans="1:15" s="285" customFormat="1" x14ac:dyDescent="0.25">
      <c r="B32" s="298"/>
      <c r="C32" s="285" t="s">
        <v>196</v>
      </c>
    </row>
    <row r="33" spans="2:3" s="285" customFormat="1" x14ac:dyDescent="0.25">
      <c r="B33" s="298"/>
      <c r="C33" s="285" t="s">
        <v>197</v>
      </c>
    </row>
    <row r="34" spans="2:3" s="285" customFormat="1" x14ac:dyDescent="0.25">
      <c r="B34" s="298"/>
      <c r="C34" s="285" t="s">
        <v>222</v>
      </c>
    </row>
    <row r="35" spans="2:3" s="285" customFormat="1" x14ac:dyDescent="0.25">
      <c r="B35" s="298"/>
      <c r="C35" s="285" t="s">
        <v>198</v>
      </c>
    </row>
    <row r="36" spans="2:3" s="285" customFormat="1" x14ac:dyDescent="0.25">
      <c r="B36" s="298"/>
      <c r="C36" s="285" t="s">
        <v>199</v>
      </c>
    </row>
    <row r="37" spans="2:3" s="285" customFormat="1" x14ac:dyDescent="0.25">
      <c r="B37" s="298"/>
      <c r="C37" s="285" t="s">
        <v>200</v>
      </c>
    </row>
    <row r="38" spans="2:3" s="285" customFormat="1" x14ac:dyDescent="0.25">
      <c r="B38" s="298"/>
      <c r="C38" s="285" t="s">
        <v>201</v>
      </c>
    </row>
    <row r="39" spans="2:3" s="285" customFormat="1" x14ac:dyDescent="0.25">
      <c r="B39" s="298"/>
      <c r="C39" s="285" t="s">
        <v>173</v>
      </c>
    </row>
    <row r="40" spans="2:3" s="285" customFormat="1" x14ac:dyDescent="0.25">
      <c r="B40" s="298"/>
      <c r="C40" s="285" t="s">
        <v>202</v>
      </c>
    </row>
    <row r="41" spans="2:3" x14ac:dyDescent="0.25">
      <c r="B41" s="208"/>
    </row>
    <row r="201" spans="2:4" x14ac:dyDescent="0.25">
      <c r="B201" t="s">
        <v>37</v>
      </c>
      <c r="C201" s="56" t="s">
        <v>42</v>
      </c>
      <c r="D201" s="56" t="s">
        <v>39</v>
      </c>
    </row>
    <row r="202" spans="2:4" x14ac:dyDescent="0.25">
      <c r="B202" t="s">
        <v>38</v>
      </c>
      <c r="C202" s="56" t="s">
        <v>43</v>
      </c>
      <c r="D202" s="56" t="s">
        <v>40</v>
      </c>
    </row>
    <row r="203" spans="2:4" x14ac:dyDescent="0.25">
      <c r="C203" s="56" t="s">
        <v>44</v>
      </c>
      <c r="D203" s="56" t="s">
        <v>41</v>
      </c>
    </row>
    <row r="204" spans="2:4" x14ac:dyDescent="0.25">
      <c r="C204" s="56" t="s">
        <v>45</v>
      </c>
    </row>
    <row r="205" spans="2:4" x14ac:dyDescent="0.25">
      <c r="C205" s="56" t="s">
        <v>46</v>
      </c>
    </row>
  </sheetData>
  <sheetProtection formatRows="0" insertRows="0" selectLockedCells="1"/>
  <mergeCells count="4">
    <mergeCell ref="B21:I21"/>
    <mergeCell ref="K18:O18"/>
    <mergeCell ref="B19:I19"/>
    <mergeCell ref="B20:I20"/>
  </mergeCells>
  <dataValidations count="3">
    <dataValidation type="list" allowBlank="1" showInputMessage="1" showErrorMessage="1" sqref="I9:I18">
      <formula1>$B$200:$B$202</formula1>
    </dataValidation>
    <dataValidation type="list" allowBlank="1" showInputMessage="1" showErrorMessage="1" sqref="F9:F18">
      <formula1>$C$200:$C$205</formula1>
    </dataValidation>
    <dataValidation type="list" allowBlank="1" showInputMessage="1" showErrorMessage="1" sqref="C9:C18">
      <formula1>$D$200:$D$203</formula1>
    </dataValidation>
  </dataValidations>
  <pageMargins left="0.7" right="0.7" top="0.75" bottom="0.75" header="0.3" footer="0.3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3"/>
  <sheetViews>
    <sheetView zoomScale="70" zoomScaleNormal="70" workbookViewId="0">
      <selection activeCell="AO58" sqref="AO58"/>
    </sheetView>
  </sheetViews>
  <sheetFormatPr defaultRowHeight="15" x14ac:dyDescent="0.25"/>
  <cols>
    <col min="1" max="1" width="2.85546875" style="112" customWidth="1"/>
    <col min="2" max="2" width="43.5703125" style="112" customWidth="1"/>
    <col min="3" max="3" width="81.42578125" style="112" customWidth="1"/>
    <col min="4" max="4" width="17.28515625" style="112" customWidth="1"/>
    <col min="5" max="5" width="21" style="167" customWidth="1"/>
    <col min="6" max="6" width="8.85546875" style="296" customWidth="1"/>
    <col min="7" max="40" width="9.140625" style="267"/>
    <col min="41" max="256" width="9.140625" style="112"/>
    <col min="257" max="257" width="2.85546875" style="112" customWidth="1"/>
    <col min="258" max="258" width="50.28515625" style="112" customWidth="1"/>
    <col min="259" max="259" width="51.85546875" style="112" customWidth="1"/>
    <col min="260" max="261" width="21" style="112" customWidth="1"/>
    <col min="262" max="262" width="8.85546875" style="112" customWidth="1"/>
    <col min="263" max="512" width="9.140625" style="112"/>
    <col min="513" max="513" width="2.85546875" style="112" customWidth="1"/>
    <col min="514" max="514" width="50.28515625" style="112" customWidth="1"/>
    <col min="515" max="515" width="51.85546875" style="112" customWidth="1"/>
    <col min="516" max="517" width="21" style="112" customWidth="1"/>
    <col min="518" max="518" width="8.85546875" style="112" customWidth="1"/>
    <col min="519" max="768" width="9.140625" style="112"/>
    <col min="769" max="769" width="2.85546875" style="112" customWidth="1"/>
    <col min="770" max="770" width="50.28515625" style="112" customWidth="1"/>
    <col min="771" max="771" width="51.85546875" style="112" customWidth="1"/>
    <col min="772" max="773" width="21" style="112" customWidth="1"/>
    <col min="774" max="774" width="8.85546875" style="112" customWidth="1"/>
    <col min="775" max="1024" width="9.140625" style="112"/>
    <col min="1025" max="1025" width="2.85546875" style="112" customWidth="1"/>
    <col min="1026" max="1026" width="50.28515625" style="112" customWidth="1"/>
    <col min="1027" max="1027" width="51.85546875" style="112" customWidth="1"/>
    <col min="1028" max="1029" width="21" style="112" customWidth="1"/>
    <col min="1030" max="1030" width="8.85546875" style="112" customWidth="1"/>
    <col min="1031" max="1280" width="9.140625" style="112"/>
    <col min="1281" max="1281" width="2.85546875" style="112" customWidth="1"/>
    <col min="1282" max="1282" width="50.28515625" style="112" customWidth="1"/>
    <col min="1283" max="1283" width="51.85546875" style="112" customWidth="1"/>
    <col min="1284" max="1285" width="21" style="112" customWidth="1"/>
    <col min="1286" max="1286" width="8.85546875" style="112" customWidth="1"/>
    <col min="1287" max="1536" width="9.140625" style="112"/>
    <col min="1537" max="1537" width="2.85546875" style="112" customWidth="1"/>
    <col min="1538" max="1538" width="50.28515625" style="112" customWidth="1"/>
    <col min="1539" max="1539" width="51.85546875" style="112" customWidth="1"/>
    <col min="1540" max="1541" width="21" style="112" customWidth="1"/>
    <col min="1542" max="1542" width="8.85546875" style="112" customWidth="1"/>
    <col min="1543" max="1792" width="9.140625" style="112"/>
    <col min="1793" max="1793" width="2.85546875" style="112" customWidth="1"/>
    <col min="1794" max="1794" width="50.28515625" style="112" customWidth="1"/>
    <col min="1795" max="1795" width="51.85546875" style="112" customWidth="1"/>
    <col min="1796" max="1797" width="21" style="112" customWidth="1"/>
    <col min="1798" max="1798" width="8.85546875" style="112" customWidth="1"/>
    <col min="1799" max="2048" width="9.140625" style="112"/>
    <col min="2049" max="2049" width="2.85546875" style="112" customWidth="1"/>
    <col min="2050" max="2050" width="50.28515625" style="112" customWidth="1"/>
    <col min="2051" max="2051" width="51.85546875" style="112" customWidth="1"/>
    <col min="2052" max="2053" width="21" style="112" customWidth="1"/>
    <col min="2054" max="2054" width="8.85546875" style="112" customWidth="1"/>
    <col min="2055" max="2304" width="9.140625" style="112"/>
    <col min="2305" max="2305" width="2.85546875" style="112" customWidth="1"/>
    <col min="2306" max="2306" width="50.28515625" style="112" customWidth="1"/>
    <col min="2307" max="2307" width="51.85546875" style="112" customWidth="1"/>
    <col min="2308" max="2309" width="21" style="112" customWidth="1"/>
    <col min="2310" max="2310" width="8.85546875" style="112" customWidth="1"/>
    <col min="2311" max="2560" width="9.140625" style="112"/>
    <col min="2561" max="2561" width="2.85546875" style="112" customWidth="1"/>
    <col min="2562" max="2562" width="50.28515625" style="112" customWidth="1"/>
    <col min="2563" max="2563" width="51.85546875" style="112" customWidth="1"/>
    <col min="2564" max="2565" width="21" style="112" customWidth="1"/>
    <col min="2566" max="2566" width="8.85546875" style="112" customWidth="1"/>
    <col min="2567" max="2816" width="9.140625" style="112"/>
    <col min="2817" max="2817" width="2.85546875" style="112" customWidth="1"/>
    <col min="2818" max="2818" width="50.28515625" style="112" customWidth="1"/>
    <col min="2819" max="2819" width="51.85546875" style="112" customWidth="1"/>
    <col min="2820" max="2821" width="21" style="112" customWidth="1"/>
    <col min="2822" max="2822" width="8.85546875" style="112" customWidth="1"/>
    <col min="2823" max="3072" width="9.140625" style="112"/>
    <col min="3073" max="3073" width="2.85546875" style="112" customWidth="1"/>
    <col min="3074" max="3074" width="50.28515625" style="112" customWidth="1"/>
    <col min="3075" max="3075" width="51.85546875" style="112" customWidth="1"/>
    <col min="3076" max="3077" width="21" style="112" customWidth="1"/>
    <col min="3078" max="3078" width="8.85546875" style="112" customWidth="1"/>
    <col min="3079" max="3328" width="9.140625" style="112"/>
    <col min="3329" max="3329" width="2.85546875" style="112" customWidth="1"/>
    <col min="3330" max="3330" width="50.28515625" style="112" customWidth="1"/>
    <col min="3331" max="3331" width="51.85546875" style="112" customWidth="1"/>
    <col min="3332" max="3333" width="21" style="112" customWidth="1"/>
    <col min="3334" max="3334" width="8.85546875" style="112" customWidth="1"/>
    <col min="3335" max="3584" width="9.140625" style="112"/>
    <col min="3585" max="3585" width="2.85546875" style="112" customWidth="1"/>
    <col min="3586" max="3586" width="50.28515625" style="112" customWidth="1"/>
    <col min="3587" max="3587" width="51.85546875" style="112" customWidth="1"/>
    <col min="3588" max="3589" width="21" style="112" customWidth="1"/>
    <col min="3590" max="3590" width="8.85546875" style="112" customWidth="1"/>
    <col min="3591" max="3840" width="9.140625" style="112"/>
    <col min="3841" max="3841" width="2.85546875" style="112" customWidth="1"/>
    <col min="3842" max="3842" width="50.28515625" style="112" customWidth="1"/>
    <col min="3843" max="3843" width="51.85546875" style="112" customWidth="1"/>
    <col min="3844" max="3845" width="21" style="112" customWidth="1"/>
    <col min="3846" max="3846" width="8.85546875" style="112" customWidth="1"/>
    <col min="3847" max="4096" width="9.140625" style="112"/>
    <col min="4097" max="4097" width="2.85546875" style="112" customWidth="1"/>
    <col min="4098" max="4098" width="50.28515625" style="112" customWidth="1"/>
    <col min="4099" max="4099" width="51.85546875" style="112" customWidth="1"/>
    <col min="4100" max="4101" width="21" style="112" customWidth="1"/>
    <col min="4102" max="4102" width="8.85546875" style="112" customWidth="1"/>
    <col min="4103" max="4352" width="9.140625" style="112"/>
    <col min="4353" max="4353" width="2.85546875" style="112" customWidth="1"/>
    <col min="4354" max="4354" width="50.28515625" style="112" customWidth="1"/>
    <col min="4355" max="4355" width="51.85546875" style="112" customWidth="1"/>
    <col min="4356" max="4357" width="21" style="112" customWidth="1"/>
    <col min="4358" max="4358" width="8.85546875" style="112" customWidth="1"/>
    <col min="4359" max="4608" width="9.140625" style="112"/>
    <col min="4609" max="4609" width="2.85546875" style="112" customWidth="1"/>
    <col min="4610" max="4610" width="50.28515625" style="112" customWidth="1"/>
    <col min="4611" max="4611" width="51.85546875" style="112" customWidth="1"/>
    <col min="4612" max="4613" width="21" style="112" customWidth="1"/>
    <col min="4614" max="4614" width="8.85546875" style="112" customWidth="1"/>
    <col min="4615" max="4864" width="9.140625" style="112"/>
    <col min="4865" max="4865" width="2.85546875" style="112" customWidth="1"/>
    <col min="4866" max="4866" width="50.28515625" style="112" customWidth="1"/>
    <col min="4867" max="4867" width="51.85546875" style="112" customWidth="1"/>
    <col min="4868" max="4869" width="21" style="112" customWidth="1"/>
    <col min="4870" max="4870" width="8.85546875" style="112" customWidth="1"/>
    <col min="4871" max="5120" width="9.140625" style="112"/>
    <col min="5121" max="5121" width="2.85546875" style="112" customWidth="1"/>
    <col min="5122" max="5122" width="50.28515625" style="112" customWidth="1"/>
    <col min="5123" max="5123" width="51.85546875" style="112" customWidth="1"/>
    <col min="5124" max="5125" width="21" style="112" customWidth="1"/>
    <col min="5126" max="5126" width="8.85546875" style="112" customWidth="1"/>
    <col min="5127" max="5376" width="9.140625" style="112"/>
    <col min="5377" max="5377" width="2.85546875" style="112" customWidth="1"/>
    <col min="5378" max="5378" width="50.28515625" style="112" customWidth="1"/>
    <col min="5379" max="5379" width="51.85546875" style="112" customWidth="1"/>
    <col min="5380" max="5381" width="21" style="112" customWidth="1"/>
    <col min="5382" max="5382" width="8.85546875" style="112" customWidth="1"/>
    <col min="5383" max="5632" width="9.140625" style="112"/>
    <col min="5633" max="5633" width="2.85546875" style="112" customWidth="1"/>
    <col min="5634" max="5634" width="50.28515625" style="112" customWidth="1"/>
    <col min="5635" max="5635" width="51.85546875" style="112" customWidth="1"/>
    <col min="5636" max="5637" width="21" style="112" customWidth="1"/>
    <col min="5638" max="5638" width="8.85546875" style="112" customWidth="1"/>
    <col min="5639" max="5888" width="9.140625" style="112"/>
    <col min="5889" max="5889" width="2.85546875" style="112" customWidth="1"/>
    <col min="5890" max="5890" width="50.28515625" style="112" customWidth="1"/>
    <col min="5891" max="5891" width="51.85546875" style="112" customWidth="1"/>
    <col min="5892" max="5893" width="21" style="112" customWidth="1"/>
    <col min="5894" max="5894" width="8.85546875" style="112" customWidth="1"/>
    <col min="5895" max="6144" width="9.140625" style="112"/>
    <col min="6145" max="6145" width="2.85546875" style="112" customWidth="1"/>
    <col min="6146" max="6146" width="50.28515625" style="112" customWidth="1"/>
    <col min="6147" max="6147" width="51.85546875" style="112" customWidth="1"/>
    <col min="6148" max="6149" width="21" style="112" customWidth="1"/>
    <col min="6150" max="6150" width="8.85546875" style="112" customWidth="1"/>
    <col min="6151" max="6400" width="9.140625" style="112"/>
    <col min="6401" max="6401" width="2.85546875" style="112" customWidth="1"/>
    <col min="6402" max="6402" width="50.28515625" style="112" customWidth="1"/>
    <col min="6403" max="6403" width="51.85546875" style="112" customWidth="1"/>
    <col min="6404" max="6405" width="21" style="112" customWidth="1"/>
    <col min="6406" max="6406" width="8.85546875" style="112" customWidth="1"/>
    <col min="6407" max="6656" width="9.140625" style="112"/>
    <col min="6657" max="6657" width="2.85546875" style="112" customWidth="1"/>
    <col min="6658" max="6658" width="50.28515625" style="112" customWidth="1"/>
    <col min="6659" max="6659" width="51.85546875" style="112" customWidth="1"/>
    <col min="6660" max="6661" width="21" style="112" customWidth="1"/>
    <col min="6662" max="6662" width="8.85546875" style="112" customWidth="1"/>
    <col min="6663" max="6912" width="9.140625" style="112"/>
    <col min="6913" max="6913" width="2.85546875" style="112" customWidth="1"/>
    <col min="6914" max="6914" width="50.28515625" style="112" customWidth="1"/>
    <col min="6915" max="6915" width="51.85546875" style="112" customWidth="1"/>
    <col min="6916" max="6917" width="21" style="112" customWidth="1"/>
    <col min="6918" max="6918" width="8.85546875" style="112" customWidth="1"/>
    <col min="6919" max="7168" width="9.140625" style="112"/>
    <col min="7169" max="7169" width="2.85546875" style="112" customWidth="1"/>
    <col min="7170" max="7170" width="50.28515625" style="112" customWidth="1"/>
    <col min="7171" max="7171" width="51.85546875" style="112" customWidth="1"/>
    <col min="7172" max="7173" width="21" style="112" customWidth="1"/>
    <col min="7174" max="7174" width="8.85546875" style="112" customWidth="1"/>
    <col min="7175" max="7424" width="9.140625" style="112"/>
    <col min="7425" max="7425" width="2.85546875" style="112" customWidth="1"/>
    <col min="7426" max="7426" width="50.28515625" style="112" customWidth="1"/>
    <col min="7427" max="7427" width="51.85546875" style="112" customWidth="1"/>
    <col min="7428" max="7429" width="21" style="112" customWidth="1"/>
    <col min="7430" max="7430" width="8.85546875" style="112" customWidth="1"/>
    <col min="7431" max="7680" width="9.140625" style="112"/>
    <col min="7681" max="7681" width="2.85546875" style="112" customWidth="1"/>
    <col min="7682" max="7682" width="50.28515625" style="112" customWidth="1"/>
    <col min="7683" max="7683" width="51.85546875" style="112" customWidth="1"/>
    <col min="7684" max="7685" width="21" style="112" customWidth="1"/>
    <col min="7686" max="7686" width="8.85546875" style="112" customWidth="1"/>
    <col min="7687" max="7936" width="9.140625" style="112"/>
    <col min="7937" max="7937" width="2.85546875" style="112" customWidth="1"/>
    <col min="7938" max="7938" width="50.28515625" style="112" customWidth="1"/>
    <col min="7939" max="7939" width="51.85546875" style="112" customWidth="1"/>
    <col min="7940" max="7941" width="21" style="112" customWidth="1"/>
    <col min="7942" max="7942" width="8.85546875" style="112" customWidth="1"/>
    <col min="7943" max="8192" width="9.140625" style="112"/>
    <col min="8193" max="8193" width="2.85546875" style="112" customWidth="1"/>
    <col min="8194" max="8194" width="50.28515625" style="112" customWidth="1"/>
    <col min="8195" max="8195" width="51.85546875" style="112" customWidth="1"/>
    <col min="8196" max="8197" width="21" style="112" customWidth="1"/>
    <col min="8198" max="8198" width="8.85546875" style="112" customWidth="1"/>
    <col min="8199" max="8448" width="9.140625" style="112"/>
    <col min="8449" max="8449" width="2.85546875" style="112" customWidth="1"/>
    <col min="8450" max="8450" width="50.28515625" style="112" customWidth="1"/>
    <col min="8451" max="8451" width="51.85546875" style="112" customWidth="1"/>
    <col min="8452" max="8453" width="21" style="112" customWidth="1"/>
    <col min="8454" max="8454" width="8.85546875" style="112" customWidth="1"/>
    <col min="8455" max="8704" width="9.140625" style="112"/>
    <col min="8705" max="8705" width="2.85546875" style="112" customWidth="1"/>
    <col min="8706" max="8706" width="50.28515625" style="112" customWidth="1"/>
    <col min="8707" max="8707" width="51.85546875" style="112" customWidth="1"/>
    <col min="8708" max="8709" width="21" style="112" customWidth="1"/>
    <col min="8710" max="8710" width="8.85546875" style="112" customWidth="1"/>
    <col min="8711" max="8960" width="9.140625" style="112"/>
    <col min="8961" max="8961" width="2.85546875" style="112" customWidth="1"/>
    <col min="8962" max="8962" width="50.28515625" style="112" customWidth="1"/>
    <col min="8963" max="8963" width="51.85546875" style="112" customWidth="1"/>
    <col min="8964" max="8965" width="21" style="112" customWidth="1"/>
    <col min="8966" max="8966" width="8.85546875" style="112" customWidth="1"/>
    <col min="8967" max="9216" width="9.140625" style="112"/>
    <col min="9217" max="9217" width="2.85546875" style="112" customWidth="1"/>
    <col min="9218" max="9218" width="50.28515625" style="112" customWidth="1"/>
    <col min="9219" max="9219" width="51.85546875" style="112" customWidth="1"/>
    <col min="9220" max="9221" width="21" style="112" customWidth="1"/>
    <col min="9222" max="9222" width="8.85546875" style="112" customWidth="1"/>
    <col min="9223" max="9472" width="9.140625" style="112"/>
    <col min="9473" max="9473" width="2.85546875" style="112" customWidth="1"/>
    <col min="9474" max="9474" width="50.28515625" style="112" customWidth="1"/>
    <col min="9475" max="9475" width="51.85546875" style="112" customWidth="1"/>
    <col min="9476" max="9477" width="21" style="112" customWidth="1"/>
    <col min="9478" max="9478" width="8.85546875" style="112" customWidth="1"/>
    <col min="9479" max="9728" width="9.140625" style="112"/>
    <col min="9729" max="9729" width="2.85546875" style="112" customWidth="1"/>
    <col min="9730" max="9730" width="50.28515625" style="112" customWidth="1"/>
    <col min="9731" max="9731" width="51.85546875" style="112" customWidth="1"/>
    <col min="9732" max="9733" width="21" style="112" customWidth="1"/>
    <col min="9734" max="9734" width="8.85546875" style="112" customWidth="1"/>
    <col min="9735" max="9984" width="9.140625" style="112"/>
    <col min="9985" max="9985" width="2.85546875" style="112" customWidth="1"/>
    <col min="9986" max="9986" width="50.28515625" style="112" customWidth="1"/>
    <col min="9987" max="9987" width="51.85546875" style="112" customWidth="1"/>
    <col min="9988" max="9989" width="21" style="112" customWidth="1"/>
    <col min="9990" max="9990" width="8.85546875" style="112" customWidth="1"/>
    <col min="9991" max="10240" width="9.140625" style="112"/>
    <col min="10241" max="10241" width="2.85546875" style="112" customWidth="1"/>
    <col min="10242" max="10242" width="50.28515625" style="112" customWidth="1"/>
    <col min="10243" max="10243" width="51.85546875" style="112" customWidth="1"/>
    <col min="10244" max="10245" width="21" style="112" customWidth="1"/>
    <col min="10246" max="10246" width="8.85546875" style="112" customWidth="1"/>
    <col min="10247" max="10496" width="9.140625" style="112"/>
    <col min="10497" max="10497" width="2.85546875" style="112" customWidth="1"/>
    <col min="10498" max="10498" width="50.28515625" style="112" customWidth="1"/>
    <col min="10499" max="10499" width="51.85546875" style="112" customWidth="1"/>
    <col min="10500" max="10501" width="21" style="112" customWidth="1"/>
    <col min="10502" max="10502" width="8.85546875" style="112" customWidth="1"/>
    <col min="10503" max="10752" width="9.140625" style="112"/>
    <col min="10753" max="10753" width="2.85546875" style="112" customWidth="1"/>
    <col min="10754" max="10754" width="50.28515625" style="112" customWidth="1"/>
    <col min="10755" max="10755" width="51.85546875" style="112" customWidth="1"/>
    <col min="10756" max="10757" width="21" style="112" customWidth="1"/>
    <col min="10758" max="10758" width="8.85546875" style="112" customWidth="1"/>
    <col min="10759" max="11008" width="9.140625" style="112"/>
    <col min="11009" max="11009" width="2.85546875" style="112" customWidth="1"/>
    <col min="11010" max="11010" width="50.28515625" style="112" customWidth="1"/>
    <col min="11011" max="11011" width="51.85546875" style="112" customWidth="1"/>
    <col min="11012" max="11013" width="21" style="112" customWidth="1"/>
    <col min="11014" max="11014" width="8.85546875" style="112" customWidth="1"/>
    <col min="11015" max="11264" width="9.140625" style="112"/>
    <col min="11265" max="11265" width="2.85546875" style="112" customWidth="1"/>
    <col min="11266" max="11266" width="50.28515625" style="112" customWidth="1"/>
    <col min="11267" max="11267" width="51.85546875" style="112" customWidth="1"/>
    <col min="11268" max="11269" width="21" style="112" customWidth="1"/>
    <col min="11270" max="11270" width="8.85546875" style="112" customWidth="1"/>
    <col min="11271" max="11520" width="9.140625" style="112"/>
    <col min="11521" max="11521" width="2.85546875" style="112" customWidth="1"/>
    <col min="11522" max="11522" width="50.28515625" style="112" customWidth="1"/>
    <col min="11523" max="11523" width="51.85546875" style="112" customWidth="1"/>
    <col min="11524" max="11525" width="21" style="112" customWidth="1"/>
    <col min="11526" max="11526" width="8.85546875" style="112" customWidth="1"/>
    <col min="11527" max="11776" width="9.140625" style="112"/>
    <col min="11777" max="11777" width="2.85546875" style="112" customWidth="1"/>
    <col min="11778" max="11778" width="50.28515625" style="112" customWidth="1"/>
    <col min="11779" max="11779" width="51.85546875" style="112" customWidth="1"/>
    <col min="11780" max="11781" width="21" style="112" customWidth="1"/>
    <col min="11782" max="11782" width="8.85546875" style="112" customWidth="1"/>
    <col min="11783" max="12032" width="9.140625" style="112"/>
    <col min="12033" max="12033" width="2.85546875" style="112" customWidth="1"/>
    <col min="12034" max="12034" width="50.28515625" style="112" customWidth="1"/>
    <col min="12035" max="12035" width="51.85546875" style="112" customWidth="1"/>
    <col min="12036" max="12037" width="21" style="112" customWidth="1"/>
    <col min="12038" max="12038" width="8.85546875" style="112" customWidth="1"/>
    <col min="12039" max="12288" width="9.140625" style="112"/>
    <col min="12289" max="12289" width="2.85546875" style="112" customWidth="1"/>
    <col min="12290" max="12290" width="50.28515625" style="112" customWidth="1"/>
    <col min="12291" max="12291" width="51.85546875" style="112" customWidth="1"/>
    <col min="12292" max="12293" width="21" style="112" customWidth="1"/>
    <col min="12294" max="12294" width="8.85546875" style="112" customWidth="1"/>
    <col min="12295" max="12544" width="9.140625" style="112"/>
    <col min="12545" max="12545" width="2.85546875" style="112" customWidth="1"/>
    <col min="12546" max="12546" width="50.28515625" style="112" customWidth="1"/>
    <col min="12547" max="12547" width="51.85546875" style="112" customWidth="1"/>
    <col min="12548" max="12549" width="21" style="112" customWidth="1"/>
    <col min="12550" max="12550" width="8.85546875" style="112" customWidth="1"/>
    <col min="12551" max="12800" width="9.140625" style="112"/>
    <col min="12801" max="12801" width="2.85546875" style="112" customWidth="1"/>
    <col min="12802" max="12802" width="50.28515625" style="112" customWidth="1"/>
    <col min="12803" max="12803" width="51.85546875" style="112" customWidth="1"/>
    <col min="12804" max="12805" width="21" style="112" customWidth="1"/>
    <col min="12806" max="12806" width="8.85546875" style="112" customWidth="1"/>
    <col min="12807" max="13056" width="9.140625" style="112"/>
    <col min="13057" max="13057" width="2.85546875" style="112" customWidth="1"/>
    <col min="13058" max="13058" width="50.28515625" style="112" customWidth="1"/>
    <col min="13059" max="13059" width="51.85546875" style="112" customWidth="1"/>
    <col min="13060" max="13061" width="21" style="112" customWidth="1"/>
    <col min="13062" max="13062" width="8.85546875" style="112" customWidth="1"/>
    <col min="13063" max="13312" width="9.140625" style="112"/>
    <col min="13313" max="13313" width="2.85546875" style="112" customWidth="1"/>
    <col min="13314" max="13314" width="50.28515625" style="112" customWidth="1"/>
    <col min="13315" max="13315" width="51.85546875" style="112" customWidth="1"/>
    <col min="13316" max="13317" width="21" style="112" customWidth="1"/>
    <col min="13318" max="13318" width="8.85546875" style="112" customWidth="1"/>
    <col min="13319" max="13568" width="9.140625" style="112"/>
    <col min="13569" max="13569" width="2.85546875" style="112" customWidth="1"/>
    <col min="13570" max="13570" width="50.28515625" style="112" customWidth="1"/>
    <col min="13571" max="13571" width="51.85546875" style="112" customWidth="1"/>
    <col min="13572" max="13573" width="21" style="112" customWidth="1"/>
    <col min="13574" max="13574" width="8.85546875" style="112" customWidth="1"/>
    <col min="13575" max="13824" width="9.140625" style="112"/>
    <col min="13825" max="13825" width="2.85546875" style="112" customWidth="1"/>
    <col min="13826" max="13826" width="50.28515625" style="112" customWidth="1"/>
    <col min="13827" max="13827" width="51.85546875" style="112" customWidth="1"/>
    <col min="13828" max="13829" width="21" style="112" customWidth="1"/>
    <col min="13830" max="13830" width="8.85546875" style="112" customWidth="1"/>
    <col min="13831" max="14080" width="9.140625" style="112"/>
    <col min="14081" max="14081" width="2.85546875" style="112" customWidth="1"/>
    <col min="14082" max="14082" width="50.28515625" style="112" customWidth="1"/>
    <col min="14083" max="14083" width="51.85546875" style="112" customWidth="1"/>
    <col min="14084" max="14085" width="21" style="112" customWidth="1"/>
    <col min="14086" max="14086" width="8.85546875" style="112" customWidth="1"/>
    <col min="14087" max="14336" width="9.140625" style="112"/>
    <col min="14337" max="14337" width="2.85546875" style="112" customWidth="1"/>
    <col min="14338" max="14338" width="50.28515625" style="112" customWidth="1"/>
    <col min="14339" max="14339" width="51.85546875" style="112" customWidth="1"/>
    <col min="14340" max="14341" width="21" style="112" customWidth="1"/>
    <col min="14342" max="14342" width="8.85546875" style="112" customWidth="1"/>
    <col min="14343" max="14592" width="9.140625" style="112"/>
    <col min="14593" max="14593" width="2.85546875" style="112" customWidth="1"/>
    <col min="14594" max="14594" width="50.28515625" style="112" customWidth="1"/>
    <col min="14595" max="14595" width="51.85546875" style="112" customWidth="1"/>
    <col min="14596" max="14597" width="21" style="112" customWidth="1"/>
    <col min="14598" max="14598" width="8.85546875" style="112" customWidth="1"/>
    <col min="14599" max="14848" width="9.140625" style="112"/>
    <col min="14849" max="14849" width="2.85546875" style="112" customWidth="1"/>
    <col min="14850" max="14850" width="50.28515625" style="112" customWidth="1"/>
    <col min="14851" max="14851" width="51.85546875" style="112" customWidth="1"/>
    <col min="14852" max="14853" width="21" style="112" customWidth="1"/>
    <col min="14854" max="14854" width="8.85546875" style="112" customWidth="1"/>
    <col min="14855" max="15104" width="9.140625" style="112"/>
    <col min="15105" max="15105" width="2.85546875" style="112" customWidth="1"/>
    <col min="15106" max="15106" width="50.28515625" style="112" customWidth="1"/>
    <col min="15107" max="15107" width="51.85546875" style="112" customWidth="1"/>
    <col min="15108" max="15109" width="21" style="112" customWidth="1"/>
    <col min="15110" max="15110" width="8.85546875" style="112" customWidth="1"/>
    <col min="15111" max="15360" width="9.140625" style="112"/>
    <col min="15361" max="15361" width="2.85546875" style="112" customWidth="1"/>
    <col min="15362" max="15362" width="50.28515625" style="112" customWidth="1"/>
    <col min="15363" max="15363" width="51.85546875" style="112" customWidth="1"/>
    <col min="15364" max="15365" width="21" style="112" customWidth="1"/>
    <col min="15366" max="15366" width="8.85546875" style="112" customWidth="1"/>
    <col min="15367" max="15616" width="9.140625" style="112"/>
    <col min="15617" max="15617" width="2.85546875" style="112" customWidth="1"/>
    <col min="15618" max="15618" width="50.28515625" style="112" customWidth="1"/>
    <col min="15619" max="15619" width="51.85546875" style="112" customWidth="1"/>
    <col min="15620" max="15621" width="21" style="112" customWidth="1"/>
    <col min="15622" max="15622" width="8.85546875" style="112" customWidth="1"/>
    <col min="15623" max="15872" width="9.140625" style="112"/>
    <col min="15873" max="15873" width="2.85546875" style="112" customWidth="1"/>
    <col min="15874" max="15874" width="50.28515625" style="112" customWidth="1"/>
    <col min="15875" max="15875" width="51.85546875" style="112" customWidth="1"/>
    <col min="15876" max="15877" width="21" style="112" customWidth="1"/>
    <col min="15878" max="15878" width="8.85546875" style="112" customWidth="1"/>
    <col min="15879" max="16128" width="9.140625" style="112"/>
    <col min="16129" max="16129" width="2.85546875" style="112" customWidth="1"/>
    <col min="16130" max="16130" width="50.28515625" style="112" customWidth="1"/>
    <col min="16131" max="16131" width="51.85546875" style="112" customWidth="1"/>
    <col min="16132" max="16133" width="21" style="112" customWidth="1"/>
    <col min="16134" max="16134" width="8.85546875" style="112" customWidth="1"/>
    <col min="16135" max="16384" width="9.140625" style="112"/>
  </cols>
  <sheetData>
    <row r="1" spans="2:40" ht="18" x14ac:dyDescent="0.25">
      <c r="B1" s="393" t="s">
        <v>111</v>
      </c>
      <c r="C1" s="394"/>
      <c r="D1" s="394"/>
      <c r="E1" s="394"/>
      <c r="F1" s="335"/>
    </row>
    <row r="2" spans="2:40" customFormat="1" ht="22.5" x14ac:dyDescent="0.45">
      <c r="B2" s="1"/>
      <c r="C2" s="1"/>
      <c r="D2" s="1"/>
      <c r="E2" s="1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</row>
    <row r="3" spans="2:40" s="3" customFormat="1" ht="14.25" x14ac:dyDescent="0.2">
      <c r="B3" s="2" t="s">
        <v>1</v>
      </c>
      <c r="C3" s="263">
        <f>Personnel!C3</f>
        <v>0</v>
      </c>
      <c r="D3" s="238"/>
      <c r="E3" s="238"/>
      <c r="F3" s="268"/>
      <c r="G3" s="269"/>
      <c r="H3" s="269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</row>
    <row r="4" spans="2:40" s="3" customFormat="1" ht="14.25" x14ac:dyDescent="0.2">
      <c r="B4" s="2" t="s">
        <v>2</v>
      </c>
      <c r="C4" s="263">
        <f>Personnel!C4</f>
        <v>0</v>
      </c>
      <c r="D4" s="238"/>
      <c r="E4" s="238"/>
      <c r="F4" s="5"/>
      <c r="G4" s="269"/>
      <c r="H4" s="269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</row>
    <row r="5" spans="2:40" s="3" customFormat="1" ht="14.25" x14ac:dyDescent="0.2">
      <c r="B5" s="6" t="s">
        <v>3</v>
      </c>
      <c r="C5" s="263">
        <f>Personnel!C5</f>
        <v>0</v>
      </c>
      <c r="D5" s="238"/>
      <c r="E5" s="238"/>
      <c r="F5" s="5"/>
      <c r="G5" s="269"/>
      <c r="H5" s="269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</row>
    <row r="6" spans="2:40" s="3" customFormat="1" ht="14.25" x14ac:dyDescent="0.2">
      <c r="B6" s="7"/>
      <c r="C6" s="8"/>
      <c r="D6" s="9"/>
      <c r="E6" s="9"/>
      <c r="F6" s="9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</row>
    <row r="7" spans="2:40" x14ac:dyDescent="0.25">
      <c r="B7" s="136"/>
      <c r="C7" s="339"/>
      <c r="D7" s="189"/>
      <c r="E7" s="190"/>
      <c r="F7" s="336"/>
    </row>
    <row r="8" spans="2:40" s="191" customFormat="1" ht="30" x14ac:dyDescent="0.25">
      <c r="B8" s="127" t="s">
        <v>96</v>
      </c>
      <c r="C8" s="127" t="s">
        <v>97</v>
      </c>
      <c r="D8" s="165" t="s">
        <v>58</v>
      </c>
      <c r="E8" s="127" t="s">
        <v>90</v>
      </c>
      <c r="F8" s="392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</row>
    <row r="9" spans="2:40" s="191" customFormat="1" x14ac:dyDescent="0.25">
      <c r="B9" s="255"/>
      <c r="C9" s="255"/>
      <c r="D9" s="226"/>
      <c r="E9" s="252"/>
      <c r="F9" s="392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</row>
    <row r="10" spans="2:40" s="191" customFormat="1" x14ac:dyDescent="0.25">
      <c r="B10" s="255"/>
      <c r="C10" s="255"/>
      <c r="D10" s="226"/>
      <c r="E10" s="252"/>
      <c r="F10" s="392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</row>
    <row r="11" spans="2:40" s="191" customFormat="1" x14ac:dyDescent="0.25">
      <c r="B11" s="255"/>
      <c r="C11" s="255"/>
      <c r="D11" s="226"/>
      <c r="E11" s="252"/>
      <c r="F11" s="392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</row>
    <row r="12" spans="2:40" s="191" customFormat="1" x14ac:dyDescent="0.25">
      <c r="B12" s="255"/>
      <c r="C12" s="255"/>
      <c r="D12" s="226"/>
      <c r="E12" s="252"/>
      <c r="F12" s="392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</row>
    <row r="13" spans="2:40" s="191" customFormat="1" x14ac:dyDescent="0.25">
      <c r="B13" s="255"/>
      <c r="C13" s="255"/>
      <c r="D13" s="226"/>
      <c r="E13" s="252"/>
      <c r="F13" s="392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</row>
    <row r="14" spans="2:40" s="191" customFormat="1" x14ac:dyDescent="0.25">
      <c r="B14" s="255"/>
      <c r="C14" s="255"/>
      <c r="D14" s="226"/>
      <c r="E14" s="252"/>
      <c r="F14" s="392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</row>
    <row r="15" spans="2:40" s="191" customFormat="1" x14ac:dyDescent="0.25">
      <c r="B15" s="255"/>
      <c r="C15" s="255"/>
      <c r="D15" s="226"/>
      <c r="E15" s="252"/>
      <c r="F15" s="392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</row>
    <row r="16" spans="2:40" s="191" customFormat="1" x14ac:dyDescent="0.25">
      <c r="B16" s="255"/>
      <c r="C16" s="255"/>
      <c r="D16" s="226"/>
      <c r="E16" s="252"/>
      <c r="F16" s="392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</row>
    <row r="17" spans="2:40" s="191" customFormat="1" x14ac:dyDescent="0.25">
      <c r="B17" s="255"/>
      <c r="C17" s="255"/>
      <c r="D17" s="226"/>
      <c r="E17" s="252"/>
      <c r="F17" s="392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</row>
    <row r="18" spans="2:40" s="191" customFormat="1" x14ac:dyDescent="0.25">
      <c r="B18" s="255"/>
      <c r="C18" s="255"/>
      <c r="D18" s="226"/>
      <c r="E18" s="252"/>
      <c r="F18" s="392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</row>
    <row r="19" spans="2:40" s="191" customFormat="1" x14ac:dyDescent="0.25">
      <c r="B19" s="255"/>
      <c r="C19" s="255"/>
      <c r="D19" s="226"/>
      <c r="E19" s="252"/>
      <c r="F19" s="392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</row>
    <row r="20" spans="2:40" s="191" customFormat="1" x14ac:dyDescent="0.25">
      <c r="B20" s="255"/>
      <c r="C20" s="255"/>
      <c r="D20" s="226"/>
      <c r="E20" s="252"/>
      <c r="F20" s="392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</row>
    <row r="21" spans="2:40" s="191" customFormat="1" x14ac:dyDescent="0.25">
      <c r="B21" s="255"/>
      <c r="C21" s="255"/>
      <c r="D21" s="226"/>
      <c r="E21" s="252"/>
      <c r="F21" s="392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</row>
    <row r="22" spans="2:40" s="191" customFormat="1" x14ac:dyDescent="0.25">
      <c r="B22" s="255"/>
      <c r="C22" s="255"/>
      <c r="D22" s="226"/>
      <c r="E22" s="252"/>
      <c r="F22" s="392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</row>
    <row r="23" spans="2:40" s="191" customFormat="1" x14ac:dyDescent="0.25">
      <c r="B23" s="255"/>
      <c r="C23" s="255"/>
      <c r="D23" s="226"/>
      <c r="E23" s="252"/>
      <c r="F23" s="392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</row>
    <row r="24" spans="2:40" s="191" customFormat="1" x14ac:dyDescent="0.25">
      <c r="B24" s="255"/>
      <c r="C24" s="255"/>
      <c r="D24" s="226"/>
      <c r="E24" s="252"/>
      <c r="F24" s="392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</row>
    <row r="25" spans="2:40" s="191" customFormat="1" x14ac:dyDescent="0.25">
      <c r="B25" s="255"/>
      <c r="C25" s="255"/>
      <c r="D25" s="226"/>
      <c r="E25" s="252"/>
      <c r="F25" s="392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</row>
    <row r="26" spans="2:40" s="191" customFormat="1" x14ac:dyDescent="0.25">
      <c r="B26" s="255"/>
      <c r="C26" s="255"/>
      <c r="D26" s="226"/>
      <c r="E26" s="252"/>
      <c r="F26" s="392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</row>
    <row r="27" spans="2:40" s="191" customFormat="1" x14ac:dyDescent="0.25">
      <c r="B27" s="255"/>
      <c r="C27" s="255"/>
      <c r="D27" s="226"/>
      <c r="E27" s="252"/>
      <c r="F27" s="392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</row>
    <row r="28" spans="2:40" s="191" customFormat="1" x14ac:dyDescent="0.25">
      <c r="B28" s="255"/>
      <c r="C28" s="255"/>
      <c r="D28" s="226"/>
      <c r="E28" s="252"/>
      <c r="F28" s="392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</row>
    <row r="29" spans="2:40" s="191" customFormat="1" x14ac:dyDescent="0.25">
      <c r="B29" s="255"/>
      <c r="C29" s="255"/>
      <c r="D29" s="226"/>
      <c r="E29" s="252"/>
      <c r="F29" s="392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</row>
    <row r="30" spans="2:40" s="191" customFormat="1" x14ac:dyDescent="0.25">
      <c r="B30" s="255"/>
      <c r="C30" s="255"/>
      <c r="D30" s="226"/>
      <c r="E30" s="252"/>
      <c r="F30" s="392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</row>
    <row r="31" spans="2:40" s="191" customFormat="1" x14ac:dyDescent="0.25">
      <c r="B31" s="255"/>
      <c r="C31" s="255"/>
      <c r="D31" s="226"/>
      <c r="E31" s="252"/>
      <c r="F31" s="392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</row>
    <row r="32" spans="2:40" s="191" customFormat="1" x14ac:dyDescent="0.25">
      <c r="B32" s="255"/>
      <c r="C32" s="255"/>
      <c r="D32" s="226"/>
      <c r="E32" s="252"/>
      <c r="F32" s="392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</row>
    <row r="33" spans="2:40" s="191" customFormat="1" x14ac:dyDescent="0.25">
      <c r="B33" s="255"/>
      <c r="C33" s="255"/>
      <c r="D33" s="226"/>
      <c r="E33" s="252"/>
      <c r="F33" s="392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</row>
    <row r="34" spans="2:40" s="191" customFormat="1" x14ac:dyDescent="0.25">
      <c r="B34" s="255"/>
      <c r="C34" s="255"/>
      <c r="D34" s="226"/>
      <c r="E34" s="252"/>
      <c r="F34" s="392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</row>
    <row r="35" spans="2:40" s="191" customFormat="1" x14ac:dyDescent="0.25">
      <c r="B35" s="255"/>
      <c r="C35" s="255"/>
      <c r="D35" s="226"/>
      <c r="E35" s="252"/>
      <c r="F35" s="392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</row>
    <row r="36" spans="2:40" s="191" customFormat="1" x14ac:dyDescent="0.25">
      <c r="B36" s="255"/>
      <c r="C36" s="255"/>
      <c r="D36" s="226"/>
      <c r="E36" s="252"/>
      <c r="F36" s="392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</row>
    <row r="37" spans="2:40" s="191" customFormat="1" x14ac:dyDescent="0.25">
      <c r="B37" s="255"/>
      <c r="C37" s="255"/>
      <c r="D37" s="226"/>
      <c r="E37" s="252"/>
      <c r="F37" s="392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</row>
    <row r="38" spans="2:40" s="191" customFormat="1" x14ac:dyDescent="0.25">
      <c r="B38" s="255"/>
      <c r="C38" s="255"/>
      <c r="D38" s="226"/>
      <c r="E38" s="252"/>
      <c r="F38" s="392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</row>
    <row r="39" spans="2:40" s="191" customFormat="1" x14ac:dyDescent="0.25">
      <c r="B39" s="255"/>
      <c r="C39" s="255"/>
      <c r="D39" s="226"/>
      <c r="E39" s="252"/>
      <c r="F39" s="392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</row>
    <row r="40" spans="2:40" s="191" customFormat="1" x14ac:dyDescent="0.25">
      <c r="B40" s="255"/>
      <c r="C40" s="255"/>
      <c r="D40" s="226"/>
      <c r="E40" s="252"/>
      <c r="F40" s="392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</row>
    <row r="41" spans="2:40" s="191" customFormat="1" x14ac:dyDescent="0.25">
      <c r="B41" s="255"/>
      <c r="C41" s="255"/>
      <c r="D41" s="226"/>
      <c r="E41" s="252"/>
      <c r="F41" s="392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</row>
    <row r="42" spans="2:40" s="191" customFormat="1" x14ac:dyDescent="0.25">
      <c r="B42" s="255"/>
      <c r="C42" s="255"/>
      <c r="D42" s="226"/>
      <c r="E42" s="252"/>
      <c r="F42" s="392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</row>
    <row r="43" spans="2:40" s="191" customFormat="1" x14ac:dyDescent="0.25">
      <c r="B43" s="255"/>
      <c r="C43" s="255"/>
      <c r="D43" s="226"/>
      <c r="E43" s="252"/>
      <c r="F43" s="392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</row>
    <row r="44" spans="2:40" s="191" customFormat="1" x14ac:dyDescent="0.25">
      <c r="B44" s="255"/>
      <c r="C44" s="255"/>
      <c r="D44" s="226"/>
      <c r="E44" s="252"/>
      <c r="F44" s="392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</row>
    <row r="45" spans="2:40" s="191" customFormat="1" x14ac:dyDescent="0.25">
      <c r="B45" s="255"/>
      <c r="C45" s="255"/>
      <c r="D45" s="226"/>
      <c r="E45" s="252"/>
      <c r="F45" s="392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</row>
    <row r="46" spans="2:40" s="191" customFormat="1" x14ac:dyDescent="0.25">
      <c r="B46" s="255"/>
      <c r="C46" s="255"/>
      <c r="D46" s="226"/>
      <c r="E46" s="252"/>
      <c r="F46" s="392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</row>
    <row r="47" spans="2:40" s="191" customFormat="1" x14ac:dyDescent="0.25">
      <c r="B47" s="255"/>
      <c r="C47" s="255"/>
      <c r="D47" s="226"/>
      <c r="E47" s="252"/>
      <c r="F47" s="392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</row>
    <row r="48" spans="2:40" s="191" customFormat="1" x14ac:dyDescent="0.25">
      <c r="B48" s="255"/>
      <c r="C48" s="255"/>
      <c r="D48" s="226"/>
      <c r="E48" s="252"/>
      <c r="F48" s="392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</row>
    <row r="49" spans="2:40" s="191" customFormat="1" x14ac:dyDescent="0.25">
      <c r="B49" s="255"/>
      <c r="C49" s="255"/>
      <c r="D49" s="226"/>
      <c r="E49" s="252"/>
      <c r="F49" s="392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</row>
    <row r="50" spans="2:40" s="191" customFormat="1" x14ac:dyDescent="0.25">
      <c r="B50" s="255"/>
      <c r="C50" s="255"/>
      <c r="D50" s="226"/>
      <c r="E50" s="252"/>
      <c r="F50" s="392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</row>
    <row r="51" spans="2:40" s="191" customFormat="1" x14ac:dyDescent="0.25">
      <c r="B51" s="255"/>
      <c r="C51" s="255"/>
      <c r="D51" s="226"/>
      <c r="E51" s="252"/>
      <c r="F51" s="392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</row>
    <row r="52" spans="2:40" s="191" customFormat="1" x14ac:dyDescent="0.25">
      <c r="B52" s="255"/>
      <c r="C52" s="255"/>
      <c r="D52" s="226"/>
      <c r="E52" s="252"/>
      <c r="F52" s="392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</row>
    <row r="53" spans="2:40" s="191" customFormat="1" x14ac:dyDescent="0.25">
      <c r="B53" s="255"/>
      <c r="C53" s="255"/>
      <c r="D53" s="226"/>
      <c r="E53" s="252"/>
      <c r="F53" s="392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</row>
    <row r="54" spans="2:40" s="191" customFormat="1" x14ac:dyDescent="0.25">
      <c r="B54" s="255"/>
      <c r="C54" s="255"/>
      <c r="D54" s="226"/>
      <c r="E54" s="252"/>
      <c r="F54" s="392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</row>
    <row r="55" spans="2:40" s="191" customFormat="1" x14ac:dyDescent="0.25">
      <c r="B55" s="255"/>
      <c r="C55" s="255"/>
      <c r="D55" s="226"/>
      <c r="E55" s="252"/>
      <c r="F55" s="392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</row>
    <row r="56" spans="2:40" s="191" customFormat="1" x14ac:dyDescent="0.25">
      <c r="B56" s="255"/>
      <c r="C56" s="255"/>
      <c r="D56" s="226"/>
      <c r="E56" s="252"/>
      <c r="F56" s="392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</row>
    <row r="57" spans="2:40" s="191" customFormat="1" x14ac:dyDescent="0.25">
      <c r="B57" s="255"/>
      <c r="C57" s="255"/>
      <c r="D57" s="226"/>
      <c r="E57" s="252"/>
      <c r="F57" s="392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</row>
    <row r="58" spans="2:40" s="180" customFormat="1" x14ac:dyDescent="0.25">
      <c r="B58" s="248"/>
      <c r="C58" s="248"/>
      <c r="D58" s="226"/>
      <c r="E58" s="252"/>
      <c r="F58" s="392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</row>
    <row r="59" spans="2:40" x14ac:dyDescent="0.25">
      <c r="B59" s="248"/>
      <c r="C59" s="248"/>
      <c r="D59" s="226"/>
      <c r="E59" s="252"/>
      <c r="F59" s="336"/>
    </row>
    <row r="60" spans="2:40" x14ac:dyDescent="0.25">
      <c r="B60" s="248"/>
      <c r="C60" s="248"/>
      <c r="D60" s="226"/>
      <c r="E60" s="252"/>
      <c r="F60" s="336"/>
    </row>
    <row r="61" spans="2:40" x14ac:dyDescent="0.25">
      <c r="B61" s="248"/>
      <c r="C61" s="248"/>
      <c r="D61" s="226"/>
      <c r="E61" s="252"/>
      <c r="F61" s="314"/>
    </row>
    <row r="62" spans="2:40" x14ac:dyDescent="0.25">
      <c r="B62" s="248"/>
      <c r="C62" s="248"/>
      <c r="D62" s="226"/>
      <c r="E62" s="252"/>
      <c r="F62" s="314"/>
    </row>
    <row r="63" spans="2:40" s="18" customFormat="1" ht="15" customHeight="1" x14ac:dyDescent="0.25">
      <c r="B63" s="183" t="s">
        <v>60</v>
      </c>
      <c r="C63" s="184"/>
      <c r="D63" s="184"/>
      <c r="E63" s="151">
        <f>SUMIF(D9:D62,B201,Other!E9:E62)</f>
        <v>0</v>
      </c>
      <c r="F63" s="265"/>
      <c r="G63" s="265"/>
      <c r="H63" s="265"/>
      <c r="I63" s="265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</row>
    <row r="64" spans="2:40" s="18" customFormat="1" ht="15" customHeight="1" x14ac:dyDescent="0.25">
      <c r="B64" s="183" t="s">
        <v>61</v>
      </c>
      <c r="C64" s="184"/>
      <c r="D64" s="184"/>
      <c r="E64" s="151">
        <f>SUMIF(D9:D62,B202,Other!E9:E62)</f>
        <v>0</v>
      </c>
      <c r="F64" s="265"/>
      <c r="G64" s="265"/>
      <c r="H64" s="265"/>
      <c r="I64" s="265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</row>
    <row r="65" spans="1:40" s="18" customFormat="1" x14ac:dyDescent="0.25">
      <c r="B65" s="183" t="s">
        <v>112</v>
      </c>
      <c r="C65" s="184"/>
      <c r="D65" s="184"/>
      <c r="E65" s="151">
        <f>ROUND(SUM(E63:E64),0)</f>
        <v>0</v>
      </c>
      <c r="F65" s="265"/>
      <c r="G65" s="265"/>
      <c r="H65" s="265"/>
      <c r="I65" s="265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</row>
    <row r="66" spans="1:40" s="276" customFormat="1" x14ac:dyDescent="0.25">
      <c r="B66" s="192"/>
      <c r="C66" s="192"/>
      <c r="D66" s="192"/>
      <c r="E66" s="193"/>
      <c r="F66" s="265"/>
      <c r="G66" s="265"/>
      <c r="H66" s="265"/>
      <c r="I66" s="265"/>
    </row>
    <row r="67" spans="1:40" s="288" customFormat="1" x14ac:dyDescent="0.25">
      <c r="A67" s="290" t="s">
        <v>129</v>
      </c>
    </row>
    <row r="68" spans="1:40" s="288" customFormat="1" x14ac:dyDescent="0.25">
      <c r="B68" s="293" t="s">
        <v>189</v>
      </c>
    </row>
    <row r="69" spans="1:40" s="288" customFormat="1" ht="14.25" x14ac:dyDescent="0.2">
      <c r="B69" s="294" t="s">
        <v>191</v>
      </c>
    </row>
    <row r="70" spans="1:40" s="288" customFormat="1" x14ac:dyDescent="0.25">
      <c r="A70" s="293"/>
      <c r="B70" s="288" t="s">
        <v>188</v>
      </c>
    </row>
    <row r="71" spans="1:40" s="288" customFormat="1" x14ac:dyDescent="0.25">
      <c r="A71" s="293"/>
      <c r="B71" s="288" t="s">
        <v>217</v>
      </c>
    </row>
    <row r="72" spans="1:40" s="288" customFormat="1" x14ac:dyDescent="0.25">
      <c r="A72" s="293"/>
      <c r="B72" s="288" t="s">
        <v>190</v>
      </c>
    </row>
    <row r="73" spans="1:40" s="288" customFormat="1" ht="14.25" x14ac:dyDescent="0.2">
      <c r="E73" s="294"/>
      <c r="F73" s="299"/>
    </row>
    <row r="74" spans="1:40" s="288" customFormat="1" ht="14.25" x14ac:dyDescent="0.2">
      <c r="B74" s="287"/>
      <c r="E74" s="294"/>
      <c r="F74" s="299"/>
    </row>
    <row r="75" spans="1:40" s="288" customFormat="1" x14ac:dyDescent="0.25">
      <c r="B75" s="287"/>
      <c r="C75" s="288" t="s">
        <v>203</v>
      </c>
      <c r="E75" s="294"/>
      <c r="F75" s="299"/>
    </row>
    <row r="76" spans="1:40" s="288" customFormat="1" x14ac:dyDescent="0.25">
      <c r="B76" s="287"/>
      <c r="C76" s="288" t="s">
        <v>204</v>
      </c>
      <c r="E76" s="294"/>
      <c r="F76" s="299"/>
    </row>
    <row r="77" spans="1:40" s="288" customFormat="1" x14ac:dyDescent="0.25">
      <c r="B77" s="287"/>
      <c r="C77" s="288" t="s">
        <v>173</v>
      </c>
      <c r="E77" s="294"/>
      <c r="F77" s="299"/>
    </row>
    <row r="78" spans="1:40" s="288" customFormat="1" x14ac:dyDescent="0.25">
      <c r="B78" s="287"/>
      <c r="C78" s="285" t="s">
        <v>202</v>
      </c>
      <c r="E78" s="294"/>
      <c r="F78" s="299"/>
    </row>
    <row r="79" spans="1:40" s="267" customFormat="1" x14ac:dyDescent="0.25">
      <c r="E79" s="295"/>
      <c r="F79" s="296"/>
    </row>
    <row r="80" spans="1:40" s="267" customFormat="1" x14ac:dyDescent="0.25">
      <c r="E80" s="295"/>
      <c r="F80" s="296"/>
    </row>
    <row r="81" spans="5:6" s="267" customFormat="1" x14ac:dyDescent="0.25">
      <c r="E81" s="295"/>
      <c r="F81" s="296"/>
    </row>
    <row r="82" spans="5:6" s="267" customFormat="1" x14ac:dyDescent="0.25">
      <c r="E82" s="295"/>
      <c r="F82" s="296"/>
    </row>
    <row r="83" spans="5:6" s="267" customFormat="1" x14ac:dyDescent="0.25">
      <c r="E83" s="295"/>
      <c r="F83" s="296"/>
    </row>
    <row r="84" spans="5:6" s="267" customFormat="1" x14ac:dyDescent="0.25">
      <c r="E84" s="295"/>
      <c r="F84" s="296"/>
    </row>
    <row r="85" spans="5:6" s="267" customFormat="1" x14ac:dyDescent="0.25">
      <c r="E85" s="295"/>
      <c r="F85" s="296"/>
    </row>
    <row r="86" spans="5:6" s="267" customFormat="1" x14ac:dyDescent="0.25">
      <c r="E86" s="295"/>
      <c r="F86" s="296"/>
    </row>
    <row r="87" spans="5:6" s="267" customFormat="1" x14ac:dyDescent="0.25">
      <c r="E87" s="295"/>
      <c r="F87" s="296"/>
    </row>
    <row r="88" spans="5:6" s="267" customFormat="1" x14ac:dyDescent="0.25">
      <c r="E88" s="295"/>
      <c r="F88" s="296"/>
    </row>
    <row r="89" spans="5:6" s="267" customFormat="1" x14ac:dyDescent="0.25">
      <c r="E89" s="295"/>
      <c r="F89" s="296"/>
    </row>
    <row r="90" spans="5:6" s="267" customFormat="1" x14ac:dyDescent="0.25">
      <c r="E90" s="295"/>
      <c r="F90" s="296"/>
    </row>
    <row r="91" spans="5:6" s="267" customFormat="1" x14ac:dyDescent="0.25">
      <c r="E91" s="295"/>
      <c r="F91" s="296"/>
    </row>
    <row r="92" spans="5:6" s="267" customFormat="1" x14ac:dyDescent="0.25">
      <c r="E92" s="295"/>
      <c r="F92" s="296"/>
    </row>
    <row r="93" spans="5:6" s="267" customFormat="1" x14ac:dyDescent="0.25">
      <c r="E93" s="295"/>
      <c r="F93" s="296"/>
    </row>
    <row r="94" spans="5:6" s="267" customFormat="1" x14ac:dyDescent="0.25">
      <c r="E94" s="295"/>
      <c r="F94" s="296"/>
    </row>
    <row r="95" spans="5:6" s="267" customFormat="1" x14ac:dyDescent="0.25">
      <c r="E95" s="295"/>
      <c r="F95" s="296"/>
    </row>
    <row r="96" spans="5:6" s="267" customFormat="1" x14ac:dyDescent="0.25">
      <c r="E96" s="295"/>
      <c r="F96" s="296"/>
    </row>
    <row r="97" spans="5:6" s="267" customFormat="1" x14ac:dyDescent="0.25">
      <c r="E97" s="295"/>
      <c r="F97" s="296"/>
    </row>
    <row r="98" spans="5:6" s="267" customFormat="1" x14ac:dyDescent="0.25">
      <c r="E98" s="295"/>
      <c r="F98" s="296"/>
    </row>
    <row r="99" spans="5:6" s="267" customFormat="1" x14ac:dyDescent="0.25">
      <c r="E99" s="295"/>
      <c r="F99" s="296"/>
    </row>
    <row r="100" spans="5:6" s="267" customFormat="1" x14ac:dyDescent="0.25">
      <c r="E100" s="295"/>
      <c r="F100" s="296"/>
    </row>
    <row r="101" spans="5:6" s="267" customFormat="1" x14ac:dyDescent="0.25">
      <c r="E101" s="295"/>
      <c r="F101" s="296"/>
    </row>
    <row r="102" spans="5:6" s="267" customFormat="1" x14ac:dyDescent="0.25">
      <c r="E102" s="295"/>
      <c r="F102" s="296"/>
    </row>
    <row r="103" spans="5:6" s="267" customFormat="1" x14ac:dyDescent="0.25">
      <c r="E103" s="295"/>
      <c r="F103" s="296"/>
    </row>
    <row r="104" spans="5:6" s="267" customFormat="1" x14ac:dyDescent="0.25">
      <c r="E104" s="295"/>
      <c r="F104" s="296"/>
    </row>
    <row r="105" spans="5:6" s="267" customFormat="1" x14ac:dyDescent="0.25">
      <c r="E105" s="295"/>
      <c r="F105" s="296"/>
    </row>
    <row r="106" spans="5:6" s="267" customFormat="1" x14ac:dyDescent="0.25">
      <c r="E106" s="295"/>
      <c r="F106" s="296"/>
    </row>
    <row r="107" spans="5:6" s="267" customFormat="1" x14ac:dyDescent="0.25">
      <c r="E107" s="295"/>
      <c r="F107" s="296"/>
    </row>
    <row r="108" spans="5:6" s="267" customFormat="1" x14ac:dyDescent="0.25">
      <c r="E108" s="295"/>
      <c r="F108" s="296"/>
    </row>
    <row r="109" spans="5:6" s="267" customFormat="1" x14ac:dyDescent="0.25">
      <c r="E109" s="295"/>
      <c r="F109" s="296"/>
    </row>
    <row r="110" spans="5:6" s="267" customFormat="1" x14ac:dyDescent="0.25">
      <c r="E110" s="295"/>
      <c r="F110" s="296"/>
    </row>
    <row r="111" spans="5:6" s="267" customFormat="1" x14ac:dyDescent="0.25">
      <c r="E111" s="295"/>
      <c r="F111" s="296"/>
    </row>
    <row r="112" spans="5:6" s="267" customFormat="1" x14ac:dyDescent="0.25">
      <c r="E112" s="295"/>
      <c r="F112" s="296"/>
    </row>
    <row r="113" spans="5:6" s="267" customFormat="1" x14ac:dyDescent="0.25">
      <c r="E113" s="295"/>
      <c r="F113" s="296"/>
    </row>
    <row r="114" spans="5:6" s="267" customFormat="1" x14ac:dyDescent="0.25">
      <c r="E114" s="295"/>
      <c r="F114" s="296"/>
    </row>
    <row r="115" spans="5:6" s="267" customFormat="1" x14ac:dyDescent="0.25">
      <c r="E115" s="295"/>
      <c r="F115" s="296"/>
    </row>
    <row r="116" spans="5:6" s="267" customFormat="1" x14ac:dyDescent="0.25">
      <c r="E116" s="295"/>
      <c r="F116" s="296"/>
    </row>
    <row r="117" spans="5:6" s="267" customFormat="1" x14ac:dyDescent="0.25">
      <c r="E117" s="295"/>
      <c r="F117" s="296"/>
    </row>
    <row r="118" spans="5:6" s="267" customFormat="1" x14ac:dyDescent="0.25">
      <c r="E118" s="295"/>
      <c r="F118" s="296"/>
    </row>
    <row r="119" spans="5:6" s="267" customFormat="1" x14ac:dyDescent="0.25">
      <c r="E119" s="295"/>
      <c r="F119" s="296"/>
    </row>
    <row r="120" spans="5:6" s="267" customFormat="1" x14ac:dyDescent="0.25">
      <c r="E120" s="295"/>
      <c r="F120" s="296"/>
    </row>
    <row r="121" spans="5:6" s="267" customFormat="1" x14ac:dyDescent="0.25">
      <c r="E121" s="295"/>
      <c r="F121" s="296"/>
    </row>
    <row r="122" spans="5:6" s="267" customFormat="1" x14ac:dyDescent="0.25">
      <c r="E122" s="295"/>
      <c r="F122" s="296"/>
    </row>
    <row r="123" spans="5:6" s="267" customFormat="1" x14ac:dyDescent="0.25">
      <c r="E123" s="295"/>
      <c r="F123" s="296"/>
    </row>
    <row r="124" spans="5:6" s="267" customFormat="1" x14ac:dyDescent="0.25">
      <c r="E124" s="295"/>
      <c r="F124" s="296"/>
    </row>
    <row r="125" spans="5:6" s="267" customFormat="1" x14ac:dyDescent="0.25">
      <c r="E125" s="295"/>
      <c r="F125" s="296"/>
    </row>
    <row r="126" spans="5:6" s="267" customFormat="1" x14ac:dyDescent="0.25">
      <c r="E126" s="295"/>
      <c r="F126" s="296"/>
    </row>
    <row r="127" spans="5:6" s="267" customFormat="1" x14ac:dyDescent="0.25">
      <c r="E127" s="295"/>
      <c r="F127" s="296"/>
    </row>
    <row r="128" spans="5:6" s="267" customFormat="1" x14ac:dyDescent="0.25">
      <c r="E128" s="295"/>
      <c r="F128" s="296"/>
    </row>
    <row r="129" spans="5:6" s="267" customFormat="1" x14ac:dyDescent="0.25">
      <c r="E129" s="295"/>
      <c r="F129" s="296"/>
    </row>
    <row r="130" spans="5:6" s="267" customFormat="1" x14ac:dyDescent="0.25">
      <c r="E130" s="295"/>
      <c r="F130" s="296"/>
    </row>
    <row r="131" spans="5:6" s="267" customFormat="1" x14ac:dyDescent="0.25">
      <c r="E131" s="295"/>
      <c r="F131" s="296"/>
    </row>
    <row r="132" spans="5:6" s="267" customFormat="1" x14ac:dyDescent="0.25">
      <c r="E132" s="295"/>
      <c r="F132" s="296"/>
    </row>
    <row r="133" spans="5:6" s="267" customFormat="1" x14ac:dyDescent="0.25">
      <c r="E133" s="295"/>
      <c r="F133" s="296"/>
    </row>
    <row r="134" spans="5:6" s="267" customFormat="1" x14ac:dyDescent="0.25">
      <c r="E134" s="295"/>
      <c r="F134" s="296"/>
    </row>
    <row r="135" spans="5:6" s="267" customFormat="1" x14ac:dyDescent="0.25">
      <c r="E135" s="295"/>
      <c r="F135" s="296"/>
    </row>
    <row r="136" spans="5:6" s="267" customFormat="1" x14ac:dyDescent="0.25">
      <c r="E136" s="295"/>
      <c r="F136" s="296"/>
    </row>
    <row r="137" spans="5:6" s="267" customFormat="1" x14ac:dyDescent="0.25">
      <c r="E137" s="295"/>
      <c r="F137" s="296"/>
    </row>
    <row r="138" spans="5:6" s="267" customFormat="1" x14ac:dyDescent="0.25">
      <c r="E138" s="295"/>
      <c r="F138" s="296"/>
    </row>
    <row r="139" spans="5:6" s="267" customFormat="1" x14ac:dyDescent="0.25">
      <c r="E139" s="295"/>
      <c r="F139" s="296"/>
    </row>
    <row r="140" spans="5:6" s="267" customFormat="1" x14ac:dyDescent="0.25">
      <c r="E140" s="295"/>
      <c r="F140" s="296"/>
    </row>
    <row r="141" spans="5:6" s="267" customFormat="1" x14ac:dyDescent="0.25">
      <c r="E141" s="295"/>
      <c r="F141" s="296"/>
    </row>
    <row r="142" spans="5:6" s="267" customFormat="1" x14ac:dyDescent="0.25">
      <c r="E142" s="295"/>
      <c r="F142" s="296"/>
    </row>
    <row r="143" spans="5:6" s="267" customFormat="1" x14ac:dyDescent="0.25">
      <c r="E143" s="295"/>
      <c r="F143" s="296"/>
    </row>
    <row r="144" spans="5:6" s="267" customFormat="1" x14ac:dyDescent="0.25">
      <c r="E144" s="295"/>
      <c r="F144" s="296"/>
    </row>
    <row r="145" spans="5:6" s="267" customFormat="1" x14ac:dyDescent="0.25">
      <c r="E145" s="295"/>
      <c r="F145" s="296"/>
    </row>
    <row r="146" spans="5:6" s="267" customFormat="1" x14ac:dyDescent="0.25">
      <c r="E146" s="295"/>
      <c r="F146" s="296"/>
    </row>
    <row r="147" spans="5:6" s="267" customFormat="1" x14ac:dyDescent="0.25">
      <c r="E147" s="295"/>
      <c r="F147" s="296"/>
    </row>
    <row r="148" spans="5:6" s="267" customFormat="1" x14ac:dyDescent="0.25">
      <c r="E148" s="295"/>
      <c r="F148" s="296"/>
    </row>
    <row r="149" spans="5:6" s="267" customFormat="1" x14ac:dyDescent="0.25">
      <c r="E149" s="295"/>
      <c r="F149" s="296"/>
    </row>
    <row r="150" spans="5:6" s="267" customFormat="1" x14ac:dyDescent="0.25">
      <c r="E150" s="295"/>
      <c r="F150" s="296"/>
    </row>
    <row r="151" spans="5:6" s="267" customFormat="1" x14ac:dyDescent="0.25">
      <c r="E151" s="295"/>
      <c r="F151" s="296"/>
    </row>
    <row r="152" spans="5:6" s="267" customFormat="1" x14ac:dyDescent="0.25">
      <c r="E152" s="295"/>
      <c r="F152" s="296"/>
    </row>
    <row r="153" spans="5:6" s="267" customFormat="1" x14ac:dyDescent="0.25">
      <c r="E153" s="295"/>
      <c r="F153" s="296"/>
    </row>
    <row r="154" spans="5:6" s="267" customFormat="1" x14ac:dyDescent="0.25">
      <c r="E154" s="295"/>
      <c r="F154" s="296"/>
    </row>
    <row r="155" spans="5:6" s="267" customFormat="1" x14ac:dyDescent="0.25">
      <c r="E155" s="295"/>
      <c r="F155" s="296"/>
    </row>
    <row r="156" spans="5:6" s="267" customFormat="1" x14ac:dyDescent="0.25">
      <c r="E156" s="295"/>
      <c r="F156" s="296"/>
    </row>
    <row r="157" spans="5:6" s="267" customFormat="1" x14ac:dyDescent="0.25">
      <c r="E157" s="295"/>
      <c r="F157" s="296"/>
    </row>
    <row r="158" spans="5:6" s="267" customFormat="1" x14ac:dyDescent="0.25">
      <c r="E158" s="295"/>
      <c r="F158" s="296"/>
    </row>
    <row r="159" spans="5:6" s="267" customFormat="1" x14ac:dyDescent="0.25">
      <c r="E159" s="295"/>
      <c r="F159" s="296"/>
    </row>
    <row r="160" spans="5:6" s="267" customFormat="1" x14ac:dyDescent="0.25">
      <c r="E160" s="295"/>
      <c r="F160" s="296"/>
    </row>
    <row r="161" spans="5:6" s="267" customFormat="1" x14ac:dyDescent="0.25">
      <c r="E161" s="295"/>
      <c r="F161" s="296"/>
    </row>
    <row r="162" spans="5:6" s="267" customFormat="1" x14ac:dyDescent="0.25">
      <c r="E162" s="295"/>
      <c r="F162" s="296"/>
    </row>
    <row r="163" spans="5:6" s="267" customFormat="1" x14ac:dyDescent="0.25">
      <c r="E163" s="295"/>
      <c r="F163" s="296"/>
    </row>
    <row r="164" spans="5:6" s="267" customFormat="1" x14ac:dyDescent="0.25">
      <c r="E164" s="295"/>
      <c r="F164" s="296"/>
    </row>
    <row r="165" spans="5:6" s="267" customFormat="1" x14ac:dyDescent="0.25">
      <c r="E165" s="295"/>
      <c r="F165" s="296"/>
    </row>
    <row r="166" spans="5:6" s="267" customFormat="1" x14ac:dyDescent="0.25">
      <c r="E166" s="295"/>
      <c r="F166" s="296"/>
    </row>
    <row r="167" spans="5:6" s="267" customFormat="1" x14ac:dyDescent="0.25">
      <c r="E167" s="295"/>
      <c r="F167" s="296"/>
    </row>
    <row r="168" spans="5:6" s="267" customFormat="1" x14ac:dyDescent="0.25">
      <c r="E168" s="295"/>
      <c r="F168" s="296"/>
    </row>
    <row r="169" spans="5:6" s="267" customFormat="1" x14ac:dyDescent="0.25">
      <c r="E169" s="295"/>
      <c r="F169" s="296"/>
    </row>
    <row r="170" spans="5:6" s="267" customFormat="1" x14ac:dyDescent="0.25">
      <c r="E170" s="295"/>
      <c r="F170" s="296"/>
    </row>
    <row r="171" spans="5:6" s="267" customFormat="1" x14ac:dyDescent="0.25">
      <c r="E171" s="295"/>
      <c r="F171" s="296"/>
    </row>
    <row r="172" spans="5:6" s="267" customFormat="1" x14ac:dyDescent="0.25">
      <c r="E172" s="295"/>
      <c r="F172" s="296"/>
    </row>
    <row r="173" spans="5:6" s="267" customFormat="1" x14ac:dyDescent="0.25">
      <c r="E173" s="295"/>
      <c r="F173" s="296"/>
    </row>
    <row r="174" spans="5:6" s="267" customFormat="1" x14ac:dyDescent="0.25">
      <c r="E174" s="295"/>
      <c r="F174" s="296"/>
    </row>
    <row r="175" spans="5:6" s="267" customFormat="1" x14ac:dyDescent="0.25">
      <c r="E175" s="295"/>
      <c r="F175" s="296"/>
    </row>
    <row r="176" spans="5:6" s="267" customFormat="1" x14ac:dyDescent="0.25">
      <c r="E176" s="295"/>
      <c r="F176" s="296"/>
    </row>
    <row r="177" spans="5:6" s="267" customFormat="1" x14ac:dyDescent="0.25">
      <c r="E177" s="295"/>
      <c r="F177" s="296"/>
    </row>
    <row r="178" spans="5:6" s="267" customFormat="1" x14ac:dyDescent="0.25">
      <c r="E178" s="295"/>
      <c r="F178" s="296"/>
    </row>
    <row r="179" spans="5:6" s="267" customFormat="1" x14ac:dyDescent="0.25">
      <c r="E179" s="295"/>
      <c r="F179" s="296"/>
    </row>
    <row r="180" spans="5:6" s="267" customFormat="1" x14ac:dyDescent="0.25">
      <c r="E180" s="295"/>
      <c r="F180" s="296"/>
    </row>
    <row r="181" spans="5:6" s="267" customFormat="1" x14ac:dyDescent="0.25">
      <c r="E181" s="295"/>
      <c r="F181" s="296"/>
    </row>
    <row r="182" spans="5:6" s="267" customFormat="1" x14ac:dyDescent="0.25">
      <c r="E182" s="295"/>
      <c r="F182" s="296"/>
    </row>
    <row r="183" spans="5:6" s="267" customFormat="1" x14ac:dyDescent="0.25">
      <c r="E183" s="295"/>
      <c r="F183" s="296"/>
    </row>
    <row r="184" spans="5:6" s="267" customFormat="1" x14ac:dyDescent="0.25">
      <c r="E184" s="295"/>
      <c r="F184" s="296"/>
    </row>
    <row r="185" spans="5:6" s="267" customFormat="1" x14ac:dyDescent="0.25">
      <c r="E185" s="295"/>
      <c r="F185" s="296"/>
    </row>
    <row r="186" spans="5:6" s="267" customFormat="1" x14ac:dyDescent="0.25">
      <c r="E186" s="295"/>
      <c r="F186" s="296"/>
    </row>
    <row r="187" spans="5:6" s="267" customFormat="1" x14ac:dyDescent="0.25">
      <c r="E187" s="295"/>
      <c r="F187" s="296"/>
    </row>
    <row r="188" spans="5:6" s="267" customFormat="1" x14ac:dyDescent="0.25">
      <c r="E188" s="295"/>
      <c r="F188" s="296"/>
    </row>
    <row r="189" spans="5:6" s="267" customFormat="1" x14ac:dyDescent="0.25">
      <c r="E189" s="295"/>
      <c r="F189" s="296"/>
    </row>
    <row r="190" spans="5:6" s="267" customFormat="1" x14ac:dyDescent="0.25">
      <c r="E190" s="295"/>
      <c r="F190" s="296"/>
    </row>
    <row r="191" spans="5:6" s="267" customFormat="1" x14ac:dyDescent="0.25">
      <c r="E191" s="295"/>
      <c r="F191" s="296"/>
    </row>
    <row r="192" spans="5:6" s="267" customFormat="1" x14ac:dyDescent="0.25">
      <c r="E192" s="295"/>
      <c r="F192" s="296"/>
    </row>
    <row r="193" spans="2:6" s="267" customFormat="1" x14ac:dyDescent="0.25">
      <c r="E193" s="295"/>
      <c r="F193" s="296"/>
    </row>
    <row r="194" spans="2:6" s="267" customFormat="1" x14ac:dyDescent="0.25">
      <c r="E194" s="295"/>
      <c r="F194" s="296"/>
    </row>
    <row r="195" spans="2:6" s="267" customFormat="1" x14ac:dyDescent="0.25">
      <c r="E195" s="295"/>
      <c r="F195" s="296"/>
    </row>
    <row r="196" spans="2:6" s="267" customFormat="1" x14ac:dyDescent="0.25">
      <c r="E196" s="295"/>
      <c r="F196" s="296"/>
    </row>
    <row r="197" spans="2:6" s="267" customFormat="1" x14ac:dyDescent="0.25">
      <c r="E197" s="295"/>
      <c r="F197" s="296"/>
    </row>
    <row r="198" spans="2:6" s="267" customFormat="1" x14ac:dyDescent="0.25">
      <c r="E198" s="295"/>
      <c r="F198" s="296"/>
    </row>
    <row r="199" spans="2:6" s="267" customFormat="1" x14ac:dyDescent="0.25">
      <c r="E199" s="295"/>
      <c r="F199" s="296"/>
    </row>
    <row r="200" spans="2:6" s="267" customFormat="1" x14ac:dyDescent="0.25">
      <c r="E200" s="295"/>
      <c r="F200" s="296"/>
    </row>
    <row r="201" spans="2:6" s="267" customFormat="1" x14ac:dyDescent="0.25">
      <c r="B201" s="267" t="s">
        <v>37</v>
      </c>
      <c r="E201" s="295"/>
      <c r="F201" s="296"/>
    </row>
    <row r="202" spans="2:6" s="267" customFormat="1" x14ac:dyDescent="0.25">
      <c r="B202" s="267" t="s">
        <v>38</v>
      </c>
      <c r="E202" s="295"/>
      <c r="F202" s="296"/>
    </row>
    <row r="203" spans="2:6" s="267" customFormat="1" x14ac:dyDescent="0.25">
      <c r="E203" s="295"/>
      <c r="F203" s="296"/>
    </row>
  </sheetData>
  <sheetProtection password="DBAD" sheet="1" objects="1" scenarios="1" formatRows="0" insertRows="0" selectLockedCells="1"/>
  <mergeCells count="2">
    <mergeCell ref="F8:F58"/>
    <mergeCell ref="B1:E1"/>
  </mergeCells>
  <dataValidations count="1">
    <dataValidation type="list" allowBlank="1" showInputMessage="1" showErrorMessage="1" sqref="D9:D62">
      <formula1>$B$200:$B$202</formula1>
    </dataValidation>
  </dataValidations>
  <pageMargins left="0.7" right="0.7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1"/>
  <sheetViews>
    <sheetView topLeftCell="A33" zoomScale="55" zoomScaleNormal="55" workbookViewId="0">
      <selection activeCell="D80" sqref="D80"/>
    </sheetView>
  </sheetViews>
  <sheetFormatPr defaultRowHeight="15" x14ac:dyDescent="0.25"/>
  <cols>
    <col min="1" max="1" width="17" customWidth="1"/>
    <col min="2" max="2" width="12.85546875" customWidth="1"/>
    <col min="3" max="3" width="19.42578125" customWidth="1"/>
    <col min="4" max="4" width="25.28515625" customWidth="1"/>
    <col min="5" max="5" width="18.85546875" bestFit="1" customWidth="1"/>
    <col min="6" max="6" width="48" customWidth="1"/>
    <col min="258" max="258" width="12.85546875" customWidth="1"/>
    <col min="259" max="259" width="19.42578125" customWidth="1"/>
    <col min="260" max="260" width="25.28515625" customWidth="1"/>
    <col min="261" max="261" width="18.85546875" bestFit="1" customWidth="1"/>
    <col min="262" max="262" width="48" customWidth="1"/>
    <col min="514" max="514" width="12.85546875" customWidth="1"/>
    <col min="515" max="515" width="19.42578125" customWidth="1"/>
    <col min="516" max="516" width="25.28515625" customWidth="1"/>
    <col min="517" max="517" width="18.85546875" bestFit="1" customWidth="1"/>
    <col min="518" max="518" width="48" customWidth="1"/>
    <col min="770" max="770" width="12.85546875" customWidth="1"/>
    <col min="771" max="771" width="19.42578125" customWidth="1"/>
    <col min="772" max="772" width="25.28515625" customWidth="1"/>
    <col min="773" max="773" width="18.85546875" bestFit="1" customWidth="1"/>
    <col min="774" max="774" width="48" customWidth="1"/>
    <col min="1026" max="1026" width="12.85546875" customWidth="1"/>
    <col min="1027" max="1027" width="19.42578125" customWidth="1"/>
    <col min="1028" max="1028" width="25.28515625" customWidth="1"/>
    <col min="1029" max="1029" width="18.85546875" bestFit="1" customWidth="1"/>
    <col min="1030" max="1030" width="48" customWidth="1"/>
    <col min="1282" max="1282" width="12.85546875" customWidth="1"/>
    <col min="1283" max="1283" width="19.42578125" customWidth="1"/>
    <col min="1284" max="1284" width="25.28515625" customWidth="1"/>
    <col min="1285" max="1285" width="18.85546875" bestFit="1" customWidth="1"/>
    <col min="1286" max="1286" width="48" customWidth="1"/>
    <col min="1538" max="1538" width="12.85546875" customWidth="1"/>
    <col min="1539" max="1539" width="19.42578125" customWidth="1"/>
    <col min="1540" max="1540" width="25.28515625" customWidth="1"/>
    <col min="1541" max="1541" width="18.85546875" bestFit="1" customWidth="1"/>
    <col min="1542" max="1542" width="48" customWidth="1"/>
    <col min="1794" max="1794" width="12.85546875" customWidth="1"/>
    <col min="1795" max="1795" width="19.42578125" customWidth="1"/>
    <col min="1796" max="1796" width="25.28515625" customWidth="1"/>
    <col min="1797" max="1797" width="18.85546875" bestFit="1" customWidth="1"/>
    <col min="1798" max="1798" width="48" customWidth="1"/>
    <col min="2050" max="2050" width="12.85546875" customWidth="1"/>
    <col min="2051" max="2051" width="19.42578125" customWidth="1"/>
    <col min="2052" max="2052" width="25.28515625" customWidth="1"/>
    <col min="2053" max="2053" width="18.85546875" bestFit="1" customWidth="1"/>
    <col min="2054" max="2054" width="48" customWidth="1"/>
    <col min="2306" max="2306" width="12.85546875" customWidth="1"/>
    <col min="2307" max="2307" width="19.42578125" customWidth="1"/>
    <col min="2308" max="2308" width="25.28515625" customWidth="1"/>
    <col min="2309" max="2309" width="18.85546875" bestFit="1" customWidth="1"/>
    <col min="2310" max="2310" width="48" customWidth="1"/>
    <col min="2562" max="2562" width="12.85546875" customWidth="1"/>
    <col min="2563" max="2563" width="19.42578125" customWidth="1"/>
    <col min="2564" max="2564" width="25.28515625" customWidth="1"/>
    <col min="2565" max="2565" width="18.85546875" bestFit="1" customWidth="1"/>
    <col min="2566" max="2566" width="48" customWidth="1"/>
    <col min="2818" max="2818" width="12.85546875" customWidth="1"/>
    <col min="2819" max="2819" width="19.42578125" customWidth="1"/>
    <col min="2820" max="2820" width="25.28515625" customWidth="1"/>
    <col min="2821" max="2821" width="18.85546875" bestFit="1" customWidth="1"/>
    <col min="2822" max="2822" width="48" customWidth="1"/>
    <col min="3074" max="3074" width="12.85546875" customWidth="1"/>
    <col min="3075" max="3075" width="19.42578125" customWidth="1"/>
    <col min="3076" max="3076" width="25.28515625" customWidth="1"/>
    <col min="3077" max="3077" width="18.85546875" bestFit="1" customWidth="1"/>
    <col min="3078" max="3078" width="48" customWidth="1"/>
    <col min="3330" max="3330" width="12.85546875" customWidth="1"/>
    <col min="3331" max="3331" width="19.42578125" customWidth="1"/>
    <col min="3332" max="3332" width="25.28515625" customWidth="1"/>
    <col min="3333" max="3333" width="18.85546875" bestFit="1" customWidth="1"/>
    <col min="3334" max="3334" width="48" customWidth="1"/>
    <col min="3586" max="3586" width="12.85546875" customWidth="1"/>
    <col min="3587" max="3587" width="19.42578125" customWidth="1"/>
    <col min="3588" max="3588" width="25.28515625" customWidth="1"/>
    <col min="3589" max="3589" width="18.85546875" bestFit="1" customWidth="1"/>
    <col min="3590" max="3590" width="48" customWidth="1"/>
    <col min="3842" max="3842" width="12.85546875" customWidth="1"/>
    <col min="3843" max="3843" width="19.42578125" customWidth="1"/>
    <col min="3844" max="3844" width="25.28515625" customWidth="1"/>
    <col min="3845" max="3845" width="18.85546875" bestFit="1" customWidth="1"/>
    <col min="3846" max="3846" width="48" customWidth="1"/>
    <col min="4098" max="4098" width="12.85546875" customWidth="1"/>
    <col min="4099" max="4099" width="19.42578125" customWidth="1"/>
    <col min="4100" max="4100" width="25.28515625" customWidth="1"/>
    <col min="4101" max="4101" width="18.85546875" bestFit="1" customWidth="1"/>
    <col min="4102" max="4102" width="48" customWidth="1"/>
    <col min="4354" max="4354" width="12.85546875" customWidth="1"/>
    <col min="4355" max="4355" width="19.42578125" customWidth="1"/>
    <col min="4356" max="4356" width="25.28515625" customWidth="1"/>
    <col min="4357" max="4357" width="18.85546875" bestFit="1" customWidth="1"/>
    <col min="4358" max="4358" width="48" customWidth="1"/>
    <col min="4610" max="4610" width="12.85546875" customWidth="1"/>
    <col min="4611" max="4611" width="19.42578125" customWidth="1"/>
    <col min="4612" max="4612" width="25.28515625" customWidth="1"/>
    <col min="4613" max="4613" width="18.85546875" bestFit="1" customWidth="1"/>
    <col min="4614" max="4614" width="48" customWidth="1"/>
    <col min="4866" max="4866" width="12.85546875" customWidth="1"/>
    <col min="4867" max="4867" width="19.42578125" customWidth="1"/>
    <col min="4868" max="4868" width="25.28515625" customWidth="1"/>
    <col min="4869" max="4869" width="18.85546875" bestFit="1" customWidth="1"/>
    <col min="4870" max="4870" width="48" customWidth="1"/>
    <col min="5122" max="5122" width="12.85546875" customWidth="1"/>
    <col min="5123" max="5123" width="19.42578125" customWidth="1"/>
    <col min="5124" max="5124" width="25.28515625" customWidth="1"/>
    <col min="5125" max="5125" width="18.85546875" bestFit="1" customWidth="1"/>
    <col min="5126" max="5126" width="48" customWidth="1"/>
    <col min="5378" max="5378" width="12.85546875" customWidth="1"/>
    <col min="5379" max="5379" width="19.42578125" customWidth="1"/>
    <col min="5380" max="5380" width="25.28515625" customWidth="1"/>
    <col min="5381" max="5381" width="18.85546875" bestFit="1" customWidth="1"/>
    <col min="5382" max="5382" width="48" customWidth="1"/>
    <col min="5634" max="5634" width="12.85546875" customWidth="1"/>
    <col min="5635" max="5635" width="19.42578125" customWidth="1"/>
    <col min="5636" max="5636" width="25.28515625" customWidth="1"/>
    <col min="5637" max="5637" width="18.85546875" bestFit="1" customWidth="1"/>
    <col min="5638" max="5638" width="48" customWidth="1"/>
    <col min="5890" max="5890" width="12.85546875" customWidth="1"/>
    <col min="5891" max="5891" width="19.42578125" customWidth="1"/>
    <col min="5892" max="5892" width="25.28515625" customWidth="1"/>
    <col min="5893" max="5893" width="18.85546875" bestFit="1" customWidth="1"/>
    <col min="5894" max="5894" width="48" customWidth="1"/>
    <col min="6146" max="6146" width="12.85546875" customWidth="1"/>
    <col min="6147" max="6147" width="19.42578125" customWidth="1"/>
    <col min="6148" max="6148" width="25.28515625" customWidth="1"/>
    <col min="6149" max="6149" width="18.85546875" bestFit="1" customWidth="1"/>
    <col min="6150" max="6150" width="48" customWidth="1"/>
    <col min="6402" max="6402" width="12.85546875" customWidth="1"/>
    <col min="6403" max="6403" width="19.42578125" customWidth="1"/>
    <col min="6404" max="6404" width="25.28515625" customWidth="1"/>
    <col min="6405" max="6405" width="18.85546875" bestFit="1" customWidth="1"/>
    <col min="6406" max="6406" width="48" customWidth="1"/>
    <col min="6658" max="6658" width="12.85546875" customWidth="1"/>
    <col min="6659" max="6659" width="19.42578125" customWidth="1"/>
    <col min="6660" max="6660" width="25.28515625" customWidth="1"/>
    <col min="6661" max="6661" width="18.85546875" bestFit="1" customWidth="1"/>
    <col min="6662" max="6662" width="48" customWidth="1"/>
    <col min="6914" max="6914" width="12.85546875" customWidth="1"/>
    <col min="6915" max="6915" width="19.42578125" customWidth="1"/>
    <col min="6916" max="6916" width="25.28515625" customWidth="1"/>
    <col min="6917" max="6917" width="18.85546875" bestFit="1" customWidth="1"/>
    <col min="6918" max="6918" width="48" customWidth="1"/>
    <col min="7170" max="7170" width="12.85546875" customWidth="1"/>
    <col min="7171" max="7171" width="19.42578125" customWidth="1"/>
    <col min="7172" max="7172" width="25.28515625" customWidth="1"/>
    <col min="7173" max="7173" width="18.85546875" bestFit="1" customWidth="1"/>
    <col min="7174" max="7174" width="48" customWidth="1"/>
    <col min="7426" max="7426" width="12.85546875" customWidth="1"/>
    <col min="7427" max="7427" width="19.42578125" customWidth="1"/>
    <col min="7428" max="7428" width="25.28515625" customWidth="1"/>
    <col min="7429" max="7429" width="18.85546875" bestFit="1" customWidth="1"/>
    <col min="7430" max="7430" width="48" customWidth="1"/>
    <col min="7682" max="7682" width="12.85546875" customWidth="1"/>
    <col min="7683" max="7683" width="19.42578125" customWidth="1"/>
    <col min="7684" max="7684" width="25.28515625" customWidth="1"/>
    <col min="7685" max="7685" width="18.85546875" bestFit="1" customWidth="1"/>
    <col min="7686" max="7686" width="48" customWidth="1"/>
    <col min="7938" max="7938" width="12.85546875" customWidth="1"/>
    <col min="7939" max="7939" width="19.42578125" customWidth="1"/>
    <col min="7940" max="7940" width="25.28515625" customWidth="1"/>
    <col min="7941" max="7941" width="18.85546875" bestFit="1" customWidth="1"/>
    <col min="7942" max="7942" width="48" customWidth="1"/>
    <col min="8194" max="8194" width="12.85546875" customWidth="1"/>
    <col min="8195" max="8195" width="19.42578125" customWidth="1"/>
    <col min="8196" max="8196" width="25.28515625" customWidth="1"/>
    <col min="8197" max="8197" width="18.85546875" bestFit="1" customWidth="1"/>
    <col min="8198" max="8198" width="48" customWidth="1"/>
    <col min="8450" max="8450" width="12.85546875" customWidth="1"/>
    <col min="8451" max="8451" width="19.42578125" customWidth="1"/>
    <col min="8452" max="8452" width="25.28515625" customWidth="1"/>
    <col min="8453" max="8453" width="18.85546875" bestFit="1" customWidth="1"/>
    <col min="8454" max="8454" width="48" customWidth="1"/>
    <col min="8706" max="8706" width="12.85546875" customWidth="1"/>
    <col min="8707" max="8707" width="19.42578125" customWidth="1"/>
    <col min="8708" max="8708" width="25.28515625" customWidth="1"/>
    <col min="8709" max="8709" width="18.85546875" bestFit="1" customWidth="1"/>
    <col min="8710" max="8710" width="48" customWidth="1"/>
    <col min="8962" max="8962" width="12.85546875" customWidth="1"/>
    <col min="8963" max="8963" width="19.42578125" customWidth="1"/>
    <col min="8964" max="8964" width="25.28515625" customWidth="1"/>
    <col min="8965" max="8965" width="18.85546875" bestFit="1" customWidth="1"/>
    <col min="8966" max="8966" width="48" customWidth="1"/>
    <col min="9218" max="9218" width="12.85546875" customWidth="1"/>
    <col min="9219" max="9219" width="19.42578125" customWidth="1"/>
    <col min="9220" max="9220" width="25.28515625" customWidth="1"/>
    <col min="9221" max="9221" width="18.85546875" bestFit="1" customWidth="1"/>
    <col min="9222" max="9222" width="48" customWidth="1"/>
    <col min="9474" max="9474" width="12.85546875" customWidth="1"/>
    <col min="9475" max="9475" width="19.42578125" customWidth="1"/>
    <col min="9476" max="9476" width="25.28515625" customWidth="1"/>
    <col min="9477" max="9477" width="18.85546875" bestFit="1" customWidth="1"/>
    <col min="9478" max="9478" width="48" customWidth="1"/>
    <col min="9730" max="9730" width="12.85546875" customWidth="1"/>
    <col min="9731" max="9731" width="19.42578125" customWidth="1"/>
    <col min="9732" max="9732" width="25.28515625" customWidth="1"/>
    <col min="9733" max="9733" width="18.85546875" bestFit="1" customWidth="1"/>
    <col min="9734" max="9734" width="48" customWidth="1"/>
    <col min="9986" max="9986" width="12.85546875" customWidth="1"/>
    <col min="9987" max="9987" width="19.42578125" customWidth="1"/>
    <col min="9988" max="9988" width="25.28515625" customWidth="1"/>
    <col min="9989" max="9989" width="18.85546875" bestFit="1" customWidth="1"/>
    <col min="9990" max="9990" width="48" customWidth="1"/>
    <col min="10242" max="10242" width="12.85546875" customWidth="1"/>
    <col min="10243" max="10243" width="19.42578125" customWidth="1"/>
    <col min="10244" max="10244" width="25.28515625" customWidth="1"/>
    <col min="10245" max="10245" width="18.85546875" bestFit="1" customWidth="1"/>
    <col min="10246" max="10246" width="48" customWidth="1"/>
    <col min="10498" max="10498" width="12.85546875" customWidth="1"/>
    <col min="10499" max="10499" width="19.42578125" customWidth="1"/>
    <col min="10500" max="10500" width="25.28515625" customWidth="1"/>
    <col min="10501" max="10501" width="18.85546875" bestFit="1" customWidth="1"/>
    <col min="10502" max="10502" width="48" customWidth="1"/>
    <col min="10754" max="10754" width="12.85546875" customWidth="1"/>
    <col min="10755" max="10755" width="19.42578125" customWidth="1"/>
    <col min="10756" max="10756" width="25.28515625" customWidth="1"/>
    <col min="10757" max="10757" width="18.85546875" bestFit="1" customWidth="1"/>
    <col min="10758" max="10758" width="48" customWidth="1"/>
    <col min="11010" max="11010" width="12.85546875" customWidth="1"/>
    <col min="11011" max="11011" width="19.42578125" customWidth="1"/>
    <col min="11012" max="11012" width="25.28515625" customWidth="1"/>
    <col min="11013" max="11013" width="18.85546875" bestFit="1" customWidth="1"/>
    <col min="11014" max="11014" width="48" customWidth="1"/>
    <col min="11266" max="11266" width="12.85546875" customWidth="1"/>
    <col min="11267" max="11267" width="19.42578125" customWidth="1"/>
    <col min="11268" max="11268" width="25.28515625" customWidth="1"/>
    <col min="11269" max="11269" width="18.85546875" bestFit="1" customWidth="1"/>
    <col min="11270" max="11270" width="48" customWidth="1"/>
    <col min="11522" max="11522" width="12.85546875" customWidth="1"/>
    <col min="11523" max="11523" width="19.42578125" customWidth="1"/>
    <col min="11524" max="11524" width="25.28515625" customWidth="1"/>
    <col min="11525" max="11525" width="18.85546875" bestFit="1" customWidth="1"/>
    <col min="11526" max="11526" width="48" customWidth="1"/>
    <col min="11778" max="11778" width="12.85546875" customWidth="1"/>
    <col min="11779" max="11779" width="19.42578125" customWidth="1"/>
    <col min="11780" max="11780" width="25.28515625" customWidth="1"/>
    <col min="11781" max="11781" width="18.85546875" bestFit="1" customWidth="1"/>
    <col min="11782" max="11782" width="48" customWidth="1"/>
    <col min="12034" max="12034" width="12.85546875" customWidth="1"/>
    <col min="12035" max="12035" width="19.42578125" customWidth="1"/>
    <col min="12036" max="12036" width="25.28515625" customWidth="1"/>
    <col min="12037" max="12037" width="18.85546875" bestFit="1" customWidth="1"/>
    <col min="12038" max="12038" width="48" customWidth="1"/>
    <col min="12290" max="12290" width="12.85546875" customWidth="1"/>
    <col min="12291" max="12291" width="19.42578125" customWidth="1"/>
    <col min="12292" max="12292" width="25.28515625" customWidth="1"/>
    <col min="12293" max="12293" width="18.85546875" bestFit="1" customWidth="1"/>
    <col min="12294" max="12294" width="48" customWidth="1"/>
    <col min="12546" max="12546" width="12.85546875" customWidth="1"/>
    <col min="12547" max="12547" width="19.42578125" customWidth="1"/>
    <col min="12548" max="12548" width="25.28515625" customWidth="1"/>
    <col min="12549" max="12549" width="18.85546875" bestFit="1" customWidth="1"/>
    <col min="12550" max="12550" width="48" customWidth="1"/>
    <col min="12802" max="12802" width="12.85546875" customWidth="1"/>
    <col min="12803" max="12803" width="19.42578125" customWidth="1"/>
    <col min="12804" max="12804" width="25.28515625" customWidth="1"/>
    <col min="12805" max="12805" width="18.85546875" bestFit="1" customWidth="1"/>
    <col min="12806" max="12806" width="48" customWidth="1"/>
    <col min="13058" max="13058" width="12.85546875" customWidth="1"/>
    <col min="13059" max="13059" width="19.42578125" customWidth="1"/>
    <col min="13060" max="13060" width="25.28515625" customWidth="1"/>
    <col min="13061" max="13061" width="18.85546875" bestFit="1" customWidth="1"/>
    <col min="13062" max="13062" width="48" customWidth="1"/>
    <col min="13314" max="13314" width="12.85546875" customWidth="1"/>
    <col min="13315" max="13315" width="19.42578125" customWidth="1"/>
    <col min="13316" max="13316" width="25.28515625" customWidth="1"/>
    <col min="13317" max="13317" width="18.85546875" bestFit="1" customWidth="1"/>
    <col min="13318" max="13318" width="48" customWidth="1"/>
    <col min="13570" max="13570" width="12.85546875" customWidth="1"/>
    <col min="13571" max="13571" width="19.42578125" customWidth="1"/>
    <col min="13572" max="13572" width="25.28515625" customWidth="1"/>
    <col min="13573" max="13573" width="18.85546875" bestFit="1" customWidth="1"/>
    <col min="13574" max="13574" width="48" customWidth="1"/>
    <col min="13826" max="13826" width="12.85546875" customWidth="1"/>
    <col min="13827" max="13827" width="19.42578125" customWidth="1"/>
    <col min="13828" max="13828" width="25.28515625" customWidth="1"/>
    <col min="13829" max="13829" width="18.85546875" bestFit="1" customWidth="1"/>
    <col min="13830" max="13830" width="48" customWidth="1"/>
    <col min="14082" max="14082" width="12.85546875" customWidth="1"/>
    <col min="14083" max="14083" width="19.42578125" customWidth="1"/>
    <col min="14084" max="14084" width="25.28515625" customWidth="1"/>
    <col min="14085" max="14085" width="18.85546875" bestFit="1" customWidth="1"/>
    <col min="14086" max="14086" width="48" customWidth="1"/>
    <col min="14338" max="14338" width="12.85546875" customWidth="1"/>
    <col min="14339" max="14339" width="19.42578125" customWidth="1"/>
    <col min="14340" max="14340" width="25.28515625" customWidth="1"/>
    <col min="14341" max="14341" width="18.85546875" bestFit="1" customWidth="1"/>
    <col min="14342" max="14342" width="48" customWidth="1"/>
    <col min="14594" max="14594" width="12.85546875" customWidth="1"/>
    <col min="14595" max="14595" width="19.42578125" customWidth="1"/>
    <col min="14596" max="14596" width="25.28515625" customWidth="1"/>
    <col min="14597" max="14597" width="18.85546875" bestFit="1" customWidth="1"/>
    <col min="14598" max="14598" width="48" customWidth="1"/>
    <col min="14850" max="14850" width="12.85546875" customWidth="1"/>
    <col min="14851" max="14851" width="19.42578125" customWidth="1"/>
    <col min="14852" max="14852" width="25.28515625" customWidth="1"/>
    <col min="14853" max="14853" width="18.85546875" bestFit="1" customWidth="1"/>
    <col min="14854" max="14854" width="48" customWidth="1"/>
    <col min="15106" max="15106" width="12.85546875" customWidth="1"/>
    <col min="15107" max="15107" width="19.42578125" customWidth="1"/>
    <col min="15108" max="15108" width="25.28515625" customWidth="1"/>
    <col min="15109" max="15109" width="18.85546875" bestFit="1" customWidth="1"/>
    <col min="15110" max="15110" width="48" customWidth="1"/>
    <col min="15362" max="15362" width="12.85546875" customWidth="1"/>
    <col min="15363" max="15363" width="19.42578125" customWidth="1"/>
    <col min="15364" max="15364" width="25.28515625" customWidth="1"/>
    <col min="15365" max="15365" width="18.85546875" bestFit="1" customWidth="1"/>
    <col min="15366" max="15366" width="48" customWidth="1"/>
    <col min="15618" max="15618" width="12.85546875" customWidth="1"/>
    <col min="15619" max="15619" width="19.42578125" customWidth="1"/>
    <col min="15620" max="15620" width="25.28515625" customWidth="1"/>
    <col min="15621" max="15621" width="18.85546875" bestFit="1" customWidth="1"/>
    <col min="15622" max="15622" width="48" customWidth="1"/>
    <col min="15874" max="15874" width="12.85546875" customWidth="1"/>
    <col min="15875" max="15875" width="19.42578125" customWidth="1"/>
    <col min="15876" max="15876" width="25.28515625" customWidth="1"/>
    <col min="15877" max="15877" width="18.85546875" bestFit="1" customWidth="1"/>
    <col min="15878" max="15878" width="48" customWidth="1"/>
    <col min="16130" max="16130" width="12.85546875" customWidth="1"/>
    <col min="16131" max="16131" width="19.42578125" customWidth="1"/>
    <col min="16132" max="16132" width="25.28515625" customWidth="1"/>
    <col min="16133" max="16133" width="18.85546875" bestFit="1" customWidth="1"/>
    <col min="16134" max="16134" width="48" customWidth="1"/>
  </cols>
  <sheetData>
    <row r="1" spans="1:7" s="267" customFormat="1" ht="18" x14ac:dyDescent="0.25">
      <c r="A1" s="395" t="s">
        <v>113</v>
      </c>
      <c r="B1" s="395"/>
      <c r="C1" s="395"/>
      <c r="D1" s="395"/>
      <c r="E1" s="395"/>
      <c r="F1" s="395"/>
      <c r="G1" s="276"/>
    </row>
    <row r="2" spans="1:7" s="267" customFormat="1" ht="22.5" x14ac:dyDescent="0.45">
      <c r="B2" s="266"/>
      <c r="C2" s="266"/>
      <c r="D2" s="266"/>
      <c r="E2" s="266"/>
    </row>
    <row r="3" spans="1:7" s="268" customFormat="1" ht="21" customHeight="1" x14ac:dyDescent="0.2">
      <c r="B3" s="2" t="s">
        <v>1</v>
      </c>
      <c r="C3" s="375">
        <f>Personnel!C3</f>
        <v>0</v>
      </c>
      <c r="D3" s="375"/>
      <c r="E3" s="375"/>
      <c r="F3" s="269"/>
      <c r="G3" s="269"/>
    </row>
    <row r="4" spans="1:7" s="268" customFormat="1" ht="21" customHeight="1" x14ac:dyDescent="0.2">
      <c r="B4" s="2" t="s">
        <v>2</v>
      </c>
      <c r="C4" s="375">
        <f>Personnel!C4</f>
        <v>0</v>
      </c>
      <c r="D4" s="375"/>
      <c r="E4" s="375"/>
      <c r="F4" s="269"/>
      <c r="G4" s="269"/>
    </row>
    <row r="5" spans="1:7" s="268" customFormat="1" ht="21" customHeight="1" x14ac:dyDescent="0.2">
      <c r="B5" s="6" t="s">
        <v>3</v>
      </c>
      <c r="C5" s="376">
        <f>Personnel!C5</f>
        <v>0</v>
      </c>
      <c r="D5" s="376"/>
      <c r="E5" s="376"/>
      <c r="F5" s="269"/>
      <c r="G5" s="269"/>
    </row>
    <row r="6" spans="1:7" s="268" customFormat="1" ht="14.25" x14ac:dyDescent="0.2">
      <c r="B6" s="8"/>
      <c r="C6" s="9"/>
      <c r="D6" s="9"/>
      <c r="E6" s="9"/>
    </row>
    <row r="7" spans="1:7" s="267" customFormat="1" x14ac:dyDescent="0.25">
      <c r="B7" s="265"/>
      <c r="C7" s="265"/>
      <c r="D7" s="265"/>
      <c r="E7" s="265"/>
      <c r="F7" s="265"/>
      <c r="G7" s="276"/>
    </row>
    <row r="8" spans="1:7" s="267" customFormat="1" ht="16.5" customHeight="1" thickBot="1" x14ac:dyDescent="0.3">
      <c r="A8" s="302" t="s">
        <v>114</v>
      </c>
      <c r="B8" s="303"/>
      <c r="C8" s="304"/>
      <c r="D8" s="305"/>
      <c r="E8" s="306"/>
      <c r="F8" s="306"/>
      <c r="G8" s="276"/>
    </row>
    <row r="9" spans="1:7" s="267" customFormat="1" ht="15.75" x14ac:dyDescent="0.25">
      <c r="B9" s="331"/>
      <c r="C9" s="331"/>
      <c r="D9" s="332"/>
      <c r="E9" s="265"/>
      <c r="F9" s="265"/>
      <c r="G9" s="276"/>
    </row>
    <row r="10" spans="1:7" s="267" customFormat="1" ht="15.75" x14ac:dyDescent="0.25">
      <c r="A10" s="333" t="s">
        <v>213</v>
      </c>
      <c r="B10" s="331"/>
      <c r="C10" s="331"/>
      <c r="D10" s="332"/>
      <c r="E10" s="265"/>
      <c r="F10" s="265"/>
      <c r="G10" s="276"/>
    </row>
    <row r="11" spans="1:7" s="195" customFormat="1" x14ac:dyDescent="0.25">
      <c r="A11" s="235"/>
      <c r="B11" s="196" t="s">
        <v>115</v>
      </c>
      <c r="E11" s="197"/>
    </row>
    <row r="12" spans="1:7" s="195" customFormat="1" x14ac:dyDescent="0.25">
      <c r="A12" s="235"/>
      <c r="B12" s="198"/>
      <c r="E12" s="197"/>
    </row>
    <row r="13" spans="1:7" s="267" customFormat="1" ht="75" customHeight="1" x14ac:dyDescent="0.25">
      <c r="B13" s="397" t="s">
        <v>116</v>
      </c>
      <c r="C13" s="397"/>
      <c r="D13" s="397"/>
      <c r="E13" s="397"/>
      <c r="F13" s="397"/>
    </row>
    <row r="14" spans="1:7" s="267" customFormat="1" ht="16.5" x14ac:dyDescent="0.25">
      <c r="B14" s="334"/>
      <c r="C14" s="334"/>
      <c r="E14" s="276"/>
    </row>
    <row r="15" spans="1:7" s="267" customFormat="1" x14ac:dyDescent="0.25">
      <c r="B15" s="199" t="s">
        <v>117</v>
      </c>
      <c r="C15" s="265"/>
      <c r="F15" s="265"/>
      <c r="G15" s="276"/>
    </row>
    <row r="16" spans="1:7" x14ac:dyDescent="0.25">
      <c r="B16" s="234"/>
      <c r="C16" s="12"/>
      <c r="F16" s="12"/>
      <c r="G16" s="18"/>
    </row>
    <row r="17" spans="2:7" s="267" customFormat="1" x14ac:dyDescent="0.25">
      <c r="B17" s="307"/>
      <c r="C17" s="265"/>
      <c r="F17" s="265"/>
      <c r="G17" s="276"/>
    </row>
    <row r="18" spans="2:7" s="267" customFormat="1" x14ac:dyDescent="0.25">
      <c r="B18" s="307" t="s">
        <v>105</v>
      </c>
      <c r="C18" s="265"/>
      <c r="F18" s="265"/>
      <c r="G18" s="276"/>
    </row>
    <row r="19" spans="2:7" x14ac:dyDescent="0.25">
      <c r="B19" s="418"/>
      <c r="C19" s="419"/>
      <c r="F19" s="12"/>
      <c r="G19" s="18"/>
    </row>
    <row r="20" spans="2:7" s="267" customFormat="1" x14ac:dyDescent="0.25">
      <c r="B20" s="307"/>
      <c r="C20" s="265"/>
      <c r="F20" s="265"/>
      <c r="G20" s="276"/>
    </row>
    <row r="21" spans="2:7" s="267" customFormat="1" x14ac:dyDescent="0.25">
      <c r="B21" s="307" t="s">
        <v>118</v>
      </c>
      <c r="C21" s="265"/>
      <c r="F21" s="265"/>
      <c r="G21" s="276"/>
    </row>
    <row r="22" spans="2:7" ht="14.25" customHeight="1" x14ac:dyDescent="0.25">
      <c r="B22" s="398"/>
      <c r="C22" s="399"/>
      <c r="D22" s="399"/>
      <c r="E22" s="399"/>
      <c r="F22" s="400"/>
      <c r="G22" s="18"/>
    </row>
    <row r="23" spans="2:7" ht="14.25" customHeight="1" x14ac:dyDescent="0.25">
      <c r="B23" s="401"/>
      <c r="C23" s="402"/>
      <c r="D23" s="402"/>
      <c r="E23" s="402"/>
      <c r="F23" s="403"/>
      <c r="G23" s="18"/>
    </row>
    <row r="24" spans="2:7" ht="14.25" customHeight="1" x14ac:dyDescent="0.25">
      <c r="B24" s="401"/>
      <c r="C24" s="402"/>
      <c r="D24" s="402"/>
      <c r="E24" s="402"/>
      <c r="F24" s="403"/>
      <c r="G24" s="18"/>
    </row>
    <row r="25" spans="2:7" ht="14.25" customHeight="1" x14ac:dyDescent="0.25">
      <c r="B25" s="404"/>
      <c r="C25" s="405"/>
      <c r="D25" s="405"/>
      <c r="E25" s="405"/>
      <c r="F25" s="406"/>
      <c r="G25" s="18"/>
    </row>
    <row r="26" spans="2:7" s="267" customFormat="1" x14ac:dyDescent="0.25">
      <c r="B26" s="308"/>
      <c r="C26" s="308"/>
      <c r="E26" s="309"/>
    </row>
    <row r="27" spans="2:7" s="267" customFormat="1" x14ac:dyDescent="0.25">
      <c r="B27" s="310" t="s">
        <v>119</v>
      </c>
      <c r="C27" s="308"/>
      <c r="E27" s="309"/>
    </row>
    <row r="28" spans="2:7" ht="14.25" customHeight="1" x14ac:dyDescent="0.25">
      <c r="B28" s="407"/>
      <c r="C28" s="408"/>
      <c r="D28" s="408"/>
      <c r="E28" s="408"/>
      <c r="F28" s="409"/>
    </row>
    <row r="29" spans="2:7" ht="14.25" customHeight="1" x14ac:dyDescent="0.25">
      <c r="B29" s="410"/>
      <c r="C29" s="411"/>
      <c r="D29" s="411"/>
      <c r="E29" s="411"/>
      <c r="F29" s="412"/>
    </row>
    <row r="30" spans="2:7" ht="14.25" customHeight="1" x14ac:dyDescent="0.25">
      <c r="B30" s="410"/>
      <c r="C30" s="411"/>
      <c r="D30" s="411"/>
      <c r="E30" s="411"/>
      <c r="F30" s="412"/>
    </row>
    <row r="31" spans="2:7" ht="14.25" customHeight="1" x14ac:dyDescent="0.25">
      <c r="B31" s="410"/>
      <c r="C31" s="411"/>
      <c r="D31" s="411"/>
      <c r="E31" s="411"/>
      <c r="F31" s="412"/>
    </row>
    <row r="32" spans="2:7" ht="14.25" customHeight="1" x14ac:dyDescent="0.25">
      <c r="B32" s="410"/>
      <c r="C32" s="411"/>
      <c r="D32" s="411"/>
      <c r="E32" s="411"/>
      <c r="F32" s="412"/>
    </row>
    <row r="33" spans="1:6" ht="14.25" customHeight="1" x14ac:dyDescent="0.25">
      <c r="B33" s="413"/>
      <c r="C33" s="414"/>
      <c r="D33" s="414"/>
      <c r="E33" s="414"/>
      <c r="F33" s="415"/>
    </row>
    <row r="34" spans="1:6" s="267" customFormat="1" x14ac:dyDescent="0.25">
      <c r="B34" s="311"/>
      <c r="C34" s="308"/>
      <c r="D34" s="308"/>
      <c r="E34" s="309"/>
    </row>
    <row r="35" spans="1:6" x14ac:dyDescent="0.25">
      <c r="A35" s="235"/>
      <c r="B35" s="196" t="s">
        <v>120</v>
      </c>
      <c r="C35" s="201"/>
      <c r="D35" s="197"/>
      <c r="E35" s="18"/>
    </row>
    <row r="36" spans="1:6" x14ac:dyDescent="0.25">
      <c r="A36" s="235"/>
      <c r="B36" s="198"/>
      <c r="C36" s="201"/>
      <c r="D36" s="197"/>
      <c r="E36" s="18"/>
    </row>
    <row r="37" spans="1:6" s="267" customFormat="1" ht="37.5" customHeight="1" x14ac:dyDescent="0.25">
      <c r="B37" s="416" t="s">
        <v>121</v>
      </c>
      <c r="C37" s="416"/>
      <c r="D37" s="416"/>
      <c r="E37" s="416"/>
      <c r="F37" s="416"/>
    </row>
    <row r="38" spans="1:6" s="296" customFormat="1" ht="12.75" customHeight="1" x14ac:dyDescent="0.25">
      <c r="B38" s="312"/>
      <c r="E38" s="313"/>
    </row>
    <row r="39" spans="1:6" s="296" customFormat="1" ht="12.75" customHeight="1" x14ac:dyDescent="0.25">
      <c r="B39" s="314" t="s">
        <v>117</v>
      </c>
      <c r="E39" s="313"/>
    </row>
    <row r="40" spans="1:6" s="195" customFormat="1" ht="18" customHeight="1" x14ac:dyDescent="0.25">
      <c r="B40" s="234"/>
      <c r="E40" s="197"/>
    </row>
    <row r="41" spans="1:6" s="267" customFormat="1" x14ac:dyDescent="0.25">
      <c r="C41" s="315"/>
      <c r="E41" s="276"/>
    </row>
    <row r="42" spans="1:6" s="267" customFormat="1" x14ac:dyDescent="0.25">
      <c r="B42" s="307" t="s">
        <v>118</v>
      </c>
      <c r="C42" s="315"/>
      <c r="E42" s="276"/>
    </row>
    <row r="43" spans="1:6" ht="14.25" customHeight="1" x14ac:dyDescent="0.25">
      <c r="B43" s="398"/>
      <c r="C43" s="399"/>
      <c r="D43" s="399"/>
      <c r="E43" s="400"/>
      <c r="F43" s="195"/>
    </row>
    <row r="44" spans="1:6" x14ac:dyDescent="0.25">
      <c r="B44" s="401"/>
      <c r="C44" s="402"/>
      <c r="D44" s="402"/>
      <c r="E44" s="403"/>
      <c r="F44" s="195"/>
    </row>
    <row r="45" spans="1:6" ht="14.25" customHeight="1" x14ac:dyDescent="0.25">
      <c r="B45" s="401"/>
      <c r="C45" s="402"/>
      <c r="D45" s="402"/>
      <c r="E45" s="403"/>
      <c r="F45" s="195"/>
    </row>
    <row r="46" spans="1:6" ht="14.25" customHeight="1" x14ac:dyDescent="0.25">
      <c r="B46" s="401"/>
      <c r="C46" s="402"/>
      <c r="D46" s="402"/>
      <c r="E46" s="403"/>
      <c r="F46" s="195"/>
    </row>
    <row r="47" spans="1:6" ht="14.25" customHeight="1" x14ac:dyDescent="0.25">
      <c r="B47" s="404"/>
      <c r="C47" s="405"/>
      <c r="D47" s="405"/>
      <c r="E47" s="406"/>
      <c r="F47" s="195"/>
    </row>
    <row r="48" spans="1:6" s="267" customFormat="1" x14ac:dyDescent="0.25">
      <c r="B48" s="308"/>
      <c r="C48" s="316"/>
      <c r="D48" s="296"/>
      <c r="E48" s="309"/>
      <c r="F48" s="296"/>
    </row>
    <row r="49" spans="1:15" s="267" customFormat="1" x14ac:dyDescent="0.25">
      <c r="B49" s="317" t="s">
        <v>119</v>
      </c>
      <c r="C49" s="316"/>
      <c r="D49" s="296"/>
      <c r="E49" s="309"/>
      <c r="F49" s="296"/>
    </row>
    <row r="50" spans="1:15" ht="14.25" customHeight="1" x14ac:dyDescent="0.25">
      <c r="B50" s="407"/>
      <c r="C50" s="408"/>
      <c r="D50" s="408"/>
      <c r="E50" s="408"/>
      <c r="F50" s="409"/>
    </row>
    <row r="51" spans="1:15" ht="14.25" customHeight="1" x14ac:dyDescent="0.25">
      <c r="B51" s="410"/>
      <c r="C51" s="411"/>
      <c r="D51" s="411"/>
      <c r="E51" s="411"/>
      <c r="F51" s="412"/>
    </row>
    <row r="52" spans="1:15" ht="14.25" customHeight="1" x14ac:dyDescent="0.25">
      <c r="B52" s="410"/>
      <c r="C52" s="411"/>
      <c r="D52" s="411"/>
      <c r="E52" s="411"/>
      <c r="F52" s="412"/>
    </row>
    <row r="53" spans="1:15" ht="14.25" customHeight="1" x14ac:dyDescent="0.25">
      <c r="B53" s="410"/>
      <c r="C53" s="411"/>
      <c r="D53" s="411"/>
      <c r="E53" s="411"/>
      <c r="F53" s="412"/>
    </row>
    <row r="54" spans="1:15" ht="14.25" customHeight="1" x14ac:dyDescent="0.25">
      <c r="B54" s="413"/>
      <c r="C54" s="414"/>
      <c r="D54" s="414"/>
      <c r="E54" s="414"/>
      <c r="F54" s="415"/>
      <c r="O54" s="202"/>
    </row>
    <row r="55" spans="1:15" s="267" customFormat="1" x14ac:dyDescent="0.25">
      <c r="B55" s="312"/>
      <c r="C55" s="203"/>
      <c r="D55" s="315"/>
      <c r="E55" s="276"/>
    </row>
    <row r="56" spans="1:15" x14ac:dyDescent="0.25">
      <c r="A56" s="235"/>
      <c r="B56" s="204" t="s">
        <v>122</v>
      </c>
      <c r="C56" s="18"/>
      <c r="D56" s="197"/>
      <c r="E56" s="200"/>
    </row>
    <row r="57" spans="1:15" x14ac:dyDescent="0.25">
      <c r="A57" s="235"/>
      <c r="B57" s="205"/>
      <c r="C57" s="18"/>
      <c r="D57" s="197"/>
      <c r="E57" s="200"/>
    </row>
    <row r="58" spans="1:15" s="267" customFormat="1" ht="18.75" customHeight="1" x14ac:dyDescent="0.25">
      <c r="B58" s="318" t="s">
        <v>168</v>
      </c>
      <c r="C58" s="295"/>
      <c r="D58" s="295"/>
      <c r="E58" s="295"/>
      <c r="F58" s="295"/>
    </row>
    <row r="59" spans="1:15" s="267" customFormat="1" x14ac:dyDescent="0.25">
      <c r="B59" s="319" t="s">
        <v>169</v>
      </c>
      <c r="C59" s="308"/>
      <c r="D59" s="308"/>
      <c r="E59" s="309"/>
    </row>
    <row r="60" spans="1:15" s="267" customFormat="1" ht="14.25" customHeight="1" x14ac:dyDescent="0.25">
      <c r="B60" s="417" t="s">
        <v>123</v>
      </c>
      <c r="C60" s="417"/>
      <c r="D60" s="417"/>
      <c r="E60" s="309"/>
    </row>
    <row r="61" spans="1:15" s="267" customFormat="1" x14ac:dyDescent="0.25">
      <c r="B61" s="319"/>
      <c r="C61" s="308"/>
      <c r="D61" s="308"/>
      <c r="E61" s="309"/>
    </row>
    <row r="62" spans="1:15" s="267" customFormat="1" x14ac:dyDescent="0.25">
      <c r="B62" s="317" t="s">
        <v>128</v>
      </c>
      <c r="C62" s="308"/>
      <c r="D62" s="308"/>
      <c r="E62" s="309"/>
    </row>
    <row r="63" spans="1:15" ht="14.25" customHeight="1" x14ac:dyDescent="0.25">
      <c r="B63" s="407"/>
      <c r="C63" s="408"/>
      <c r="D63" s="408"/>
      <c r="E63" s="408"/>
      <c r="F63" s="409"/>
    </row>
    <row r="64" spans="1:15" ht="14.25" customHeight="1" x14ac:dyDescent="0.25">
      <c r="B64" s="410"/>
      <c r="C64" s="411"/>
      <c r="D64" s="411"/>
      <c r="E64" s="411"/>
      <c r="F64" s="412"/>
    </row>
    <row r="65" spans="1:7" ht="14.25" customHeight="1" x14ac:dyDescent="0.25">
      <c r="B65" s="410"/>
      <c r="C65" s="411"/>
      <c r="D65" s="411"/>
      <c r="E65" s="411"/>
      <c r="F65" s="412"/>
    </row>
    <row r="66" spans="1:7" ht="14.25" customHeight="1" x14ac:dyDescent="0.25">
      <c r="B66" s="410"/>
      <c r="C66" s="411"/>
      <c r="D66" s="411"/>
      <c r="E66" s="411"/>
      <c r="F66" s="412"/>
    </row>
    <row r="67" spans="1:7" ht="14.25" customHeight="1" x14ac:dyDescent="0.25">
      <c r="B67" s="413"/>
      <c r="C67" s="414"/>
      <c r="D67" s="414"/>
      <c r="E67" s="414"/>
      <c r="F67" s="415"/>
    </row>
    <row r="68" spans="1:7" s="267" customFormat="1" x14ac:dyDescent="0.25">
      <c r="B68" s="308"/>
      <c r="C68" s="308"/>
      <c r="D68" s="308"/>
      <c r="E68" s="309"/>
    </row>
    <row r="69" spans="1:7" s="267" customFormat="1" x14ac:dyDescent="0.25">
      <c r="B69" s="319" t="s">
        <v>127</v>
      </c>
      <c r="C69" s="308"/>
      <c r="D69" s="308"/>
      <c r="E69" s="309"/>
    </row>
    <row r="70" spans="1:7" x14ac:dyDescent="0.25">
      <c r="B70" s="407"/>
      <c r="C70" s="408"/>
      <c r="D70" s="408"/>
      <c r="E70" s="408"/>
      <c r="F70" s="409"/>
    </row>
    <row r="71" spans="1:7" x14ac:dyDescent="0.25">
      <c r="B71" s="410"/>
      <c r="C71" s="411"/>
      <c r="D71" s="411"/>
      <c r="E71" s="411"/>
      <c r="F71" s="412"/>
    </row>
    <row r="72" spans="1:7" x14ac:dyDescent="0.25">
      <c r="B72" s="410"/>
      <c r="C72" s="411"/>
      <c r="D72" s="411"/>
      <c r="E72" s="411"/>
      <c r="F72" s="412"/>
    </row>
    <row r="73" spans="1:7" x14ac:dyDescent="0.25">
      <c r="B73" s="410"/>
      <c r="C73" s="411"/>
      <c r="D73" s="411"/>
      <c r="E73" s="411"/>
      <c r="F73" s="412"/>
    </row>
    <row r="74" spans="1:7" x14ac:dyDescent="0.25">
      <c r="B74" s="413"/>
      <c r="C74" s="414"/>
      <c r="D74" s="414"/>
      <c r="E74" s="414"/>
      <c r="F74" s="415"/>
    </row>
    <row r="75" spans="1:7" s="267" customFormat="1" x14ac:dyDescent="0.25">
      <c r="B75" s="308"/>
      <c r="C75" s="308"/>
      <c r="D75" s="308"/>
      <c r="E75" s="308"/>
      <c r="F75" s="308"/>
    </row>
    <row r="76" spans="1:7" s="267" customFormat="1" ht="19.5" customHeight="1" thickBot="1" x14ac:dyDescent="0.45">
      <c r="A76" s="320" t="s">
        <v>17</v>
      </c>
      <c r="B76" s="303"/>
      <c r="C76" s="321"/>
      <c r="D76" s="321"/>
      <c r="E76" s="321"/>
      <c r="F76" s="321"/>
    </row>
    <row r="77" spans="1:7" s="267" customFormat="1" x14ac:dyDescent="0.25">
      <c r="B77" s="396"/>
      <c r="C77" s="396"/>
      <c r="D77" s="396"/>
      <c r="E77" s="396"/>
      <c r="F77" s="396"/>
    </row>
    <row r="78" spans="1:7" x14ac:dyDescent="0.25">
      <c r="C78" s="206" t="s">
        <v>124</v>
      </c>
      <c r="D78" s="252">
        <v>1000</v>
      </c>
    </row>
    <row r="79" spans="1:7" s="267" customFormat="1" x14ac:dyDescent="0.25">
      <c r="B79" s="322"/>
      <c r="C79" s="322"/>
      <c r="D79" s="323"/>
      <c r="G79" s="276"/>
    </row>
    <row r="80" spans="1:7" x14ac:dyDescent="0.25">
      <c r="C80" s="207" t="s">
        <v>125</v>
      </c>
      <c r="D80" s="252">
        <v>1000</v>
      </c>
      <c r="E80" s="114"/>
      <c r="F80" s="114"/>
      <c r="G80" s="18"/>
    </row>
    <row r="81" spans="1:7" s="267" customFormat="1" x14ac:dyDescent="0.25">
      <c r="B81" s="324"/>
      <c r="C81" s="325"/>
      <c r="D81" s="325"/>
      <c r="E81" s="325"/>
      <c r="F81" s="325"/>
      <c r="G81" s="276"/>
    </row>
    <row r="82" spans="1:7" s="267" customFormat="1" x14ac:dyDescent="0.25">
      <c r="C82" s="326" t="s">
        <v>126</v>
      </c>
      <c r="D82" s="327">
        <f>D78+D80</f>
        <v>2000</v>
      </c>
      <c r="E82" s="328"/>
      <c r="F82" s="328"/>
    </row>
    <row r="83" spans="1:7" s="267" customFormat="1" x14ac:dyDescent="0.25">
      <c r="B83" s="329"/>
      <c r="C83" s="330"/>
      <c r="D83" s="328"/>
      <c r="E83" s="328"/>
      <c r="F83" s="328"/>
    </row>
    <row r="84" spans="1:7" s="267" customFormat="1" x14ac:dyDescent="0.25"/>
    <row r="85" spans="1:7" s="288" customFormat="1" x14ac:dyDescent="0.25">
      <c r="A85" s="290" t="s">
        <v>129</v>
      </c>
    </row>
    <row r="86" spans="1:7" s="288" customFormat="1" x14ac:dyDescent="0.25">
      <c r="B86" s="293" t="s">
        <v>189</v>
      </c>
    </row>
    <row r="87" spans="1:7" s="288" customFormat="1" ht="14.25" x14ac:dyDescent="0.2">
      <c r="B87" s="294" t="s">
        <v>191</v>
      </c>
    </row>
    <row r="88" spans="1:7" s="288" customFormat="1" x14ac:dyDescent="0.25">
      <c r="A88" s="293"/>
      <c r="B88" s="288" t="s">
        <v>188</v>
      </c>
    </row>
    <row r="89" spans="1:7" s="288" customFormat="1" x14ac:dyDescent="0.25">
      <c r="A89" s="293"/>
      <c r="B89" s="288" t="s">
        <v>217</v>
      </c>
    </row>
    <row r="90" spans="1:7" s="288" customFormat="1" x14ac:dyDescent="0.25">
      <c r="A90" s="293"/>
      <c r="B90" s="288" t="s">
        <v>190</v>
      </c>
    </row>
    <row r="91" spans="1:7" s="288" customFormat="1" ht="14.25" x14ac:dyDescent="0.2"/>
    <row r="92" spans="1:7" s="288" customFormat="1" x14ac:dyDescent="0.25">
      <c r="C92" s="289" t="s">
        <v>114</v>
      </c>
    </row>
    <row r="93" spans="1:7" s="288" customFormat="1" x14ac:dyDescent="0.25">
      <c r="C93" s="289"/>
      <c r="D93" s="288" t="s">
        <v>153</v>
      </c>
    </row>
    <row r="94" spans="1:7" s="288" customFormat="1" x14ac:dyDescent="0.25">
      <c r="C94" s="289"/>
      <c r="D94" s="288" t="s">
        <v>154</v>
      </c>
    </row>
    <row r="95" spans="1:7" s="288" customFormat="1" x14ac:dyDescent="0.25">
      <c r="C95" s="289"/>
    </row>
    <row r="96" spans="1:7" s="288" customFormat="1" x14ac:dyDescent="0.25">
      <c r="C96" s="289" t="s">
        <v>17</v>
      </c>
    </row>
    <row r="97" spans="3:4" s="288" customFormat="1" ht="14.25" x14ac:dyDescent="0.2">
      <c r="C97" s="287"/>
      <c r="D97" s="288" t="s">
        <v>155</v>
      </c>
    </row>
    <row r="98" spans="3:4" s="267" customFormat="1" x14ac:dyDescent="0.25">
      <c r="C98" s="274"/>
    </row>
    <row r="99" spans="3:4" s="267" customFormat="1" x14ac:dyDescent="0.25">
      <c r="C99" s="275"/>
    </row>
    <row r="100" spans="3:4" s="267" customFormat="1" x14ac:dyDescent="0.25"/>
    <row r="101" spans="3:4" s="267" customFormat="1" x14ac:dyDescent="0.25"/>
    <row r="102" spans="3:4" s="267" customFormat="1" x14ac:dyDescent="0.25"/>
    <row r="103" spans="3:4" s="267" customFormat="1" x14ac:dyDescent="0.25"/>
    <row r="104" spans="3:4" s="267" customFormat="1" x14ac:dyDescent="0.25"/>
    <row r="105" spans="3:4" s="267" customFormat="1" x14ac:dyDescent="0.25"/>
    <row r="106" spans="3:4" s="267" customFormat="1" x14ac:dyDescent="0.25"/>
    <row r="107" spans="3:4" s="267" customFormat="1" x14ac:dyDescent="0.25"/>
    <row r="108" spans="3:4" s="267" customFormat="1" x14ac:dyDescent="0.25"/>
    <row r="109" spans="3:4" s="267" customFormat="1" x14ac:dyDescent="0.25"/>
    <row r="110" spans="3:4" s="267" customFormat="1" x14ac:dyDescent="0.25"/>
    <row r="111" spans="3:4" s="267" customFormat="1" x14ac:dyDescent="0.25"/>
    <row r="112" spans="3:4" s="267" customFormat="1" x14ac:dyDescent="0.25"/>
    <row r="113" s="267" customFormat="1" x14ac:dyDescent="0.25"/>
    <row r="114" s="267" customFormat="1" x14ac:dyDescent="0.25"/>
    <row r="115" s="267" customFormat="1" x14ac:dyDescent="0.25"/>
    <row r="116" s="267" customFormat="1" x14ac:dyDescent="0.25"/>
    <row r="117" s="267" customFormat="1" x14ac:dyDescent="0.25"/>
    <row r="118" s="267" customFormat="1" x14ac:dyDescent="0.25"/>
    <row r="119" s="267" customFormat="1" x14ac:dyDescent="0.25"/>
    <row r="120" s="267" customFormat="1" x14ac:dyDescent="0.25"/>
    <row r="121" s="267" customFormat="1" x14ac:dyDescent="0.25"/>
    <row r="122" s="267" customFormat="1" x14ac:dyDescent="0.25"/>
    <row r="123" s="267" customFormat="1" x14ac:dyDescent="0.25"/>
    <row r="124" s="267" customFormat="1" x14ac:dyDescent="0.25"/>
    <row r="125" s="267" customFormat="1" x14ac:dyDescent="0.25"/>
    <row r="126" s="267" customFormat="1" x14ac:dyDescent="0.25"/>
    <row r="127" s="267" customFormat="1" x14ac:dyDescent="0.25"/>
    <row r="128" s="267" customFormat="1" x14ac:dyDescent="0.25"/>
    <row r="129" s="267" customFormat="1" x14ac:dyDescent="0.25"/>
    <row r="130" s="267" customFormat="1" x14ac:dyDescent="0.25"/>
    <row r="131" s="267" customFormat="1" x14ac:dyDescent="0.25"/>
    <row r="132" s="267" customFormat="1" x14ac:dyDescent="0.25"/>
    <row r="133" s="267" customFormat="1" x14ac:dyDescent="0.25"/>
    <row r="134" s="267" customFormat="1" x14ac:dyDescent="0.25"/>
    <row r="135" s="267" customFormat="1" x14ac:dyDescent="0.25"/>
    <row r="136" s="267" customFormat="1" x14ac:dyDescent="0.25"/>
    <row r="137" s="267" customFormat="1" x14ac:dyDescent="0.25"/>
    <row r="138" s="267" customFormat="1" x14ac:dyDescent="0.25"/>
    <row r="139" s="267" customFormat="1" x14ac:dyDescent="0.25"/>
    <row r="140" s="267" customFormat="1" x14ac:dyDescent="0.25"/>
    <row r="141" s="267" customFormat="1" x14ac:dyDescent="0.25"/>
    <row r="142" s="267" customFormat="1" x14ac:dyDescent="0.25"/>
    <row r="143" s="267" customFormat="1" x14ac:dyDescent="0.25"/>
    <row r="144" s="267" customFormat="1" x14ac:dyDescent="0.25"/>
    <row r="145" s="267" customFormat="1" x14ac:dyDescent="0.25"/>
    <row r="146" s="267" customFormat="1" x14ac:dyDescent="0.25"/>
    <row r="147" s="267" customFormat="1" x14ac:dyDescent="0.25"/>
    <row r="148" s="267" customFormat="1" x14ac:dyDescent="0.25"/>
    <row r="149" s="267" customFormat="1" x14ac:dyDescent="0.25"/>
    <row r="150" s="267" customFormat="1" x14ac:dyDescent="0.25"/>
    <row r="151" s="267" customFormat="1" x14ac:dyDescent="0.25"/>
    <row r="152" s="267" customFormat="1" x14ac:dyDescent="0.25"/>
    <row r="153" s="267" customFormat="1" x14ac:dyDescent="0.25"/>
    <row r="154" s="267" customFormat="1" x14ac:dyDescent="0.25"/>
    <row r="155" s="267" customFormat="1" x14ac:dyDescent="0.25"/>
    <row r="156" s="267" customFormat="1" x14ac:dyDescent="0.25"/>
    <row r="157" s="267" customFormat="1" x14ac:dyDescent="0.25"/>
    <row r="158" s="267" customFormat="1" x14ac:dyDescent="0.25"/>
    <row r="159" s="267" customFormat="1" x14ac:dyDescent="0.25"/>
    <row r="160" s="267" customFormat="1" x14ac:dyDescent="0.25"/>
    <row r="161" s="267" customFormat="1" x14ac:dyDescent="0.25"/>
    <row r="162" s="267" customFormat="1" x14ac:dyDescent="0.25"/>
    <row r="163" s="267" customFormat="1" x14ac:dyDescent="0.25"/>
    <row r="164" s="267" customFormat="1" x14ac:dyDescent="0.25"/>
    <row r="165" s="267" customFormat="1" x14ac:dyDescent="0.25"/>
    <row r="166" s="267" customFormat="1" x14ac:dyDescent="0.25"/>
    <row r="167" s="267" customFormat="1" x14ac:dyDescent="0.25"/>
    <row r="168" s="267" customFormat="1" x14ac:dyDescent="0.25"/>
    <row r="169" s="267" customFormat="1" x14ac:dyDescent="0.25"/>
    <row r="170" s="267" customFormat="1" x14ac:dyDescent="0.25"/>
    <row r="171" s="267" customFormat="1" x14ac:dyDescent="0.25"/>
    <row r="172" s="267" customFormat="1" x14ac:dyDescent="0.25"/>
    <row r="173" s="267" customFormat="1" x14ac:dyDescent="0.25"/>
    <row r="174" s="267" customFormat="1" x14ac:dyDescent="0.25"/>
    <row r="175" s="267" customFormat="1" x14ac:dyDescent="0.25"/>
    <row r="176" s="267" customFormat="1" x14ac:dyDescent="0.25"/>
    <row r="177" s="267" customFormat="1" x14ac:dyDescent="0.25"/>
    <row r="178" s="267" customFormat="1" x14ac:dyDescent="0.25"/>
    <row r="179" s="267" customFormat="1" x14ac:dyDescent="0.25"/>
    <row r="180" s="267" customFormat="1" x14ac:dyDescent="0.25"/>
    <row r="181" s="267" customFormat="1" x14ac:dyDescent="0.25"/>
    <row r="182" s="267" customFormat="1" x14ac:dyDescent="0.25"/>
    <row r="183" s="267" customFormat="1" x14ac:dyDescent="0.25"/>
    <row r="184" s="267" customFormat="1" x14ac:dyDescent="0.25"/>
    <row r="185" s="267" customFormat="1" x14ac:dyDescent="0.25"/>
    <row r="186" s="267" customFormat="1" x14ac:dyDescent="0.25"/>
    <row r="187" s="267" customFormat="1" x14ac:dyDescent="0.25"/>
    <row r="188" s="267" customFormat="1" x14ac:dyDescent="0.25"/>
    <row r="189" s="267" customFormat="1" x14ac:dyDescent="0.25"/>
    <row r="190" s="267" customFormat="1" x14ac:dyDescent="0.25"/>
    <row r="191" s="267" customFormat="1" x14ac:dyDescent="0.25"/>
    <row r="192" s="267" customFormat="1" x14ac:dyDescent="0.25"/>
    <row r="193" spans="2:2" s="267" customFormat="1" x14ac:dyDescent="0.25"/>
    <row r="194" spans="2:2" s="267" customFormat="1" x14ac:dyDescent="0.25"/>
    <row r="195" spans="2:2" s="267" customFormat="1" x14ac:dyDescent="0.25"/>
    <row r="196" spans="2:2" s="267" customFormat="1" x14ac:dyDescent="0.25"/>
    <row r="197" spans="2:2" s="267" customFormat="1" x14ac:dyDescent="0.25"/>
    <row r="198" spans="2:2" s="267" customFormat="1" x14ac:dyDescent="0.25"/>
    <row r="199" spans="2:2" s="267" customFormat="1" x14ac:dyDescent="0.25"/>
    <row r="200" spans="2:2" s="267" customFormat="1" x14ac:dyDescent="0.25">
      <c r="B200" s="56" t="s">
        <v>47</v>
      </c>
    </row>
    <row r="201" spans="2:2" s="267" customFormat="1" x14ac:dyDescent="0.25">
      <c r="B201" s="56" t="s">
        <v>48</v>
      </c>
    </row>
    <row r="202" spans="2:2" s="267" customFormat="1" x14ac:dyDescent="0.25"/>
    <row r="203" spans="2:2" s="267" customFormat="1" x14ac:dyDescent="0.25"/>
    <row r="204" spans="2:2" s="267" customFormat="1" x14ac:dyDescent="0.25"/>
    <row r="205" spans="2:2" s="267" customFormat="1" x14ac:dyDescent="0.25"/>
    <row r="206" spans="2:2" s="267" customFormat="1" x14ac:dyDescent="0.25"/>
    <row r="207" spans="2:2" s="267" customFormat="1" x14ac:dyDescent="0.25"/>
    <row r="208" spans="2:2" s="267" customFormat="1" x14ac:dyDescent="0.25"/>
    <row r="209" s="267" customFormat="1" x14ac:dyDescent="0.25"/>
    <row r="210" s="267" customFormat="1" x14ac:dyDescent="0.25"/>
    <row r="211" s="267" customFormat="1" x14ac:dyDescent="0.25"/>
    <row r="212" s="267" customFormat="1" x14ac:dyDescent="0.25"/>
    <row r="213" s="267" customFormat="1" x14ac:dyDescent="0.25"/>
    <row r="214" s="267" customFormat="1" x14ac:dyDescent="0.25"/>
    <row r="215" s="267" customFormat="1" x14ac:dyDescent="0.25"/>
    <row r="216" s="267" customFormat="1" x14ac:dyDescent="0.25"/>
    <row r="217" s="267" customFormat="1" x14ac:dyDescent="0.25"/>
    <row r="218" s="267" customFormat="1" x14ac:dyDescent="0.25"/>
    <row r="219" s="267" customFormat="1" x14ac:dyDescent="0.25"/>
    <row r="220" s="267" customFormat="1" x14ac:dyDescent="0.25"/>
    <row r="221" s="267" customFormat="1" x14ac:dyDescent="0.25"/>
    <row r="222" s="267" customFormat="1" x14ac:dyDescent="0.25"/>
    <row r="223" s="267" customFormat="1" x14ac:dyDescent="0.25"/>
    <row r="224" s="267" customFormat="1" x14ac:dyDescent="0.25"/>
    <row r="225" s="267" customFormat="1" x14ac:dyDescent="0.25"/>
    <row r="226" s="267" customFormat="1" x14ac:dyDescent="0.25"/>
    <row r="227" s="267" customFormat="1" x14ac:dyDescent="0.25"/>
    <row r="228" s="267" customFormat="1" x14ac:dyDescent="0.25"/>
    <row r="229" s="267" customFormat="1" x14ac:dyDescent="0.25"/>
    <row r="230" s="267" customFormat="1" x14ac:dyDescent="0.25"/>
    <row r="231" s="267" customFormat="1" x14ac:dyDescent="0.25"/>
    <row r="232" s="267" customFormat="1" x14ac:dyDescent="0.25"/>
    <row r="233" s="267" customFormat="1" x14ac:dyDescent="0.25"/>
    <row r="234" s="267" customFormat="1" x14ac:dyDescent="0.25"/>
    <row r="235" s="267" customFormat="1" x14ac:dyDescent="0.25"/>
    <row r="236" s="267" customFormat="1" x14ac:dyDescent="0.25"/>
    <row r="237" s="267" customFormat="1" x14ac:dyDescent="0.25"/>
    <row r="238" s="267" customFormat="1" x14ac:dyDescent="0.25"/>
    <row r="239" s="267" customFormat="1" x14ac:dyDescent="0.25"/>
    <row r="240" s="267" customFormat="1" x14ac:dyDescent="0.25"/>
    <row r="241" s="267" customFormat="1" x14ac:dyDescent="0.25"/>
    <row r="242" s="267" customFormat="1" x14ac:dyDescent="0.25"/>
    <row r="243" s="267" customFormat="1" x14ac:dyDescent="0.25"/>
    <row r="244" s="267" customFormat="1" x14ac:dyDescent="0.25"/>
    <row r="245" s="267" customFormat="1" x14ac:dyDescent="0.25"/>
    <row r="246" s="267" customFormat="1" x14ac:dyDescent="0.25"/>
    <row r="247" s="267" customFormat="1" x14ac:dyDescent="0.25"/>
    <row r="248" s="267" customFormat="1" x14ac:dyDescent="0.25"/>
    <row r="249" s="267" customFormat="1" x14ac:dyDescent="0.25"/>
    <row r="250" s="267" customFormat="1" x14ac:dyDescent="0.25"/>
    <row r="251" s="267" customFormat="1" x14ac:dyDescent="0.25"/>
    <row r="252" s="267" customFormat="1" x14ac:dyDescent="0.25"/>
    <row r="253" s="267" customFormat="1" x14ac:dyDescent="0.25"/>
    <row r="254" s="267" customFormat="1" x14ac:dyDescent="0.25"/>
    <row r="255" s="267" customFormat="1" x14ac:dyDescent="0.25"/>
    <row r="256" s="267" customFormat="1" x14ac:dyDescent="0.25"/>
    <row r="257" s="267" customFormat="1" x14ac:dyDescent="0.25"/>
    <row r="258" s="267" customFormat="1" x14ac:dyDescent="0.25"/>
    <row r="259" s="267" customFormat="1" x14ac:dyDescent="0.25"/>
    <row r="260" s="267" customFormat="1" x14ac:dyDescent="0.25"/>
    <row r="261" s="267" customFormat="1" x14ac:dyDescent="0.25"/>
    <row r="262" s="267" customFormat="1" x14ac:dyDescent="0.25"/>
    <row r="263" s="267" customFormat="1" x14ac:dyDescent="0.25"/>
    <row r="264" s="267" customFormat="1" x14ac:dyDescent="0.25"/>
    <row r="265" s="267" customFormat="1" x14ac:dyDescent="0.25"/>
    <row r="266" s="267" customFormat="1" x14ac:dyDescent="0.25"/>
    <row r="267" s="267" customFormat="1" x14ac:dyDescent="0.25"/>
    <row r="268" s="267" customFormat="1" x14ac:dyDescent="0.25"/>
    <row r="269" s="267" customFormat="1" x14ac:dyDescent="0.25"/>
    <row r="270" s="267" customFormat="1" x14ac:dyDescent="0.25"/>
    <row r="271" s="267" customFormat="1" x14ac:dyDescent="0.25"/>
    <row r="272" s="267" customFormat="1" x14ac:dyDescent="0.25"/>
    <row r="273" s="267" customFormat="1" x14ac:dyDescent="0.25"/>
    <row r="274" s="267" customFormat="1" x14ac:dyDescent="0.25"/>
    <row r="275" s="267" customFormat="1" x14ac:dyDescent="0.25"/>
    <row r="276" s="267" customFormat="1" x14ac:dyDescent="0.25"/>
    <row r="277" s="267" customFormat="1" x14ac:dyDescent="0.25"/>
    <row r="278" s="267" customFormat="1" x14ac:dyDescent="0.25"/>
    <row r="279" s="267" customFormat="1" x14ac:dyDescent="0.25"/>
    <row r="280" s="267" customFormat="1" x14ac:dyDescent="0.25"/>
    <row r="281" s="267" customFormat="1" x14ac:dyDescent="0.25"/>
  </sheetData>
  <sheetProtection password="DBAD" sheet="1" objects="1" scenarios="1" formatRows="0" insertRows="0" selectLockedCells="1"/>
  <mergeCells count="15">
    <mergeCell ref="A1:F1"/>
    <mergeCell ref="B77:F77"/>
    <mergeCell ref="C3:E3"/>
    <mergeCell ref="C4:E4"/>
    <mergeCell ref="C5:E5"/>
    <mergeCell ref="B13:F13"/>
    <mergeCell ref="B22:F25"/>
    <mergeCell ref="B28:F33"/>
    <mergeCell ref="B37:F37"/>
    <mergeCell ref="B43:E47"/>
    <mergeCell ref="B50:F54"/>
    <mergeCell ref="B60:D60"/>
    <mergeCell ref="B63:F67"/>
    <mergeCell ref="B70:F74"/>
    <mergeCell ref="B19:C19"/>
  </mergeCells>
  <dataValidations count="1">
    <dataValidation type="list" allowBlank="1" showInputMessage="1" showErrorMessage="1" sqref="B19">
      <formula1>$B$199:$B$201</formula1>
    </dataValidation>
  </dataValidations>
  <hyperlinks>
    <hyperlink ref="B60" r:id="rId1"/>
  </hyperlinks>
  <pageMargins left="0.7" right="0.7" top="0.75" bottom="0.75" header="0.3" footer="0.3"/>
  <pageSetup scale="65" orientation="landscape" r:id="rId2"/>
  <rowBreaks count="1" manualBreakCount="1">
    <brk id="8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Option Button 1">
              <controlPr defaultSize="0" autoFill="0" autoLine="0" autoPict="0">
                <anchor moveWithCells="1">
                  <from>
                    <xdr:col>0</xdr:col>
                    <xdr:colOff>323850</xdr:colOff>
                    <xdr:row>10</xdr:row>
                    <xdr:rowOff>47625</xdr:rowOff>
                  </from>
                  <to>
                    <xdr:col>0</xdr:col>
                    <xdr:colOff>647700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Option Button 2">
              <controlPr defaultSize="0" autoFill="0" autoLine="0" autoPict="0">
                <anchor moveWithCells="1">
                  <from>
                    <xdr:col>0</xdr:col>
                    <xdr:colOff>266700</xdr:colOff>
                    <xdr:row>34</xdr:row>
                    <xdr:rowOff>9525</xdr:rowOff>
                  </from>
                  <to>
                    <xdr:col>0</xdr:col>
                    <xdr:colOff>609600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Option Button 3">
              <controlPr defaultSize="0" autoFill="0" autoLine="0" autoPict="0">
                <anchor moveWithCells="1">
                  <from>
                    <xdr:col>0</xdr:col>
                    <xdr:colOff>276225</xdr:colOff>
                    <xdr:row>55</xdr:row>
                    <xdr:rowOff>28575</xdr:rowOff>
                  </from>
                  <to>
                    <xdr:col>0</xdr:col>
                    <xdr:colOff>714375</xdr:colOff>
                    <xdr:row>56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85" zoomScaleNormal="85" workbookViewId="0">
      <selection activeCell="B12" sqref="B12"/>
    </sheetView>
  </sheetViews>
  <sheetFormatPr defaultRowHeight="15" x14ac:dyDescent="0.25"/>
  <cols>
    <col min="1" max="1" width="24.5703125" customWidth="1"/>
    <col min="2" max="2" width="20.5703125" customWidth="1"/>
    <col min="3" max="3" width="19.140625" customWidth="1"/>
    <col min="4" max="4" width="18.85546875" customWidth="1"/>
    <col min="5" max="5" width="16.85546875" customWidth="1"/>
    <col min="6" max="6" width="9.5703125" bestFit="1" customWidth="1"/>
    <col min="257" max="257" width="24.5703125" customWidth="1"/>
    <col min="258" max="258" width="20.5703125" customWidth="1"/>
    <col min="259" max="259" width="19.140625" customWidth="1"/>
    <col min="260" max="260" width="18.85546875" customWidth="1"/>
    <col min="261" max="261" width="16.85546875" customWidth="1"/>
    <col min="262" max="262" width="9.5703125" bestFit="1" customWidth="1"/>
    <col min="513" max="513" width="24.5703125" customWidth="1"/>
    <col min="514" max="514" width="20.5703125" customWidth="1"/>
    <col min="515" max="515" width="19.140625" customWidth="1"/>
    <col min="516" max="516" width="18.85546875" customWidth="1"/>
    <col min="517" max="517" width="16.85546875" customWidth="1"/>
    <col min="518" max="518" width="9.5703125" bestFit="1" customWidth="1"/>
    <col min="769" max="769" width="24.5703125" customWidth="1"/>
    <col min="770" max="770" width="20.5703125" customWidth="1"/>
    <col min="771" max="771" width="19.140625" customWidth="1"/>
    <col min="772" max="772" width="18.85546875" customWidth="1"/>
    <col min="773" max="773" width="16.85546875" customWidth="1"/>
    <col min="774" max="774" width="9.5703125" bestFit="1" customWidth="1"/>
    <col min="1025" max="1025" width="24.5703125" customWidth="1"/>
    <col min="1026" max="1026" width="20.5703125" customWidth="1"/>
    <col min="1027" max="1027" width="19.140625" customWidth="1"/>
    <col min="1028" max="1028" width="18.85546875" customWidth="1"/>
    <col min="1029" max="1029" width="16.85546875" customWidth="1"/>
    <col min="1030" max="1030" width="9.5703125" bestFit="1" customWidth="1"/>
    <col min="1281" max="1281" width="24.5703125" customWidth="1"/>
    <col min="1282" max="1282" width="20.5703125" customWidth="1"/>
    <col min="1283" max="1283" width="19.140625" customWidth="1"/>
    <col min="1284" max="1284" width="18.85546875" customWidth="1"/>
    <col min="1285" max="1285" width="16.85546875" customWidth="1"/>
    <col min="1286" max="1286" width="9.5703125" bestFit="1" customWidth="1"/>
    <col min="1537" max="1537" width="24.5703125" customWidth="1"/>
    <col min="1538" max="1538" width="20.5703125" customWidth="1"/>
    <col min="1539" max="1539" width="19.140625" customWidth="1"/>
    <col min="1540" max="1540" width="18.85546875" customWidth="1"/>
    <col min="1541" max="1541" width="16.85546875" customWidth="1"/>
    <col min="1542" max="1542" width="9.5703125" bestFit="1" customWidth="1"/>
    <col min="1793" max="1793" width="24.5703125" customWidth="1"/>
    <col min="1794" max="1794" width="20.5703125" customWidth="1"/>
    <col min="1795" max="1795" width="19.140625" customWidth="1"/>
    <col min="1796" max="1796" width="18.85546875" customWidth="1"/>
    <col min="1797" max="1797" width="16.85546875" customWidth="1"/>
    <col min="1798" max="1798" width="9.5703125" bestFit="1" customWidth="1"/>
    <col min="2049" max="2049" width="24.5703125" customWidth="1"/>
    <col min="2050" max="2050" width="20.5703125" customWidth="1"/>
    <col min="2051" max="2051" width="19.140625" customWidth="1"/>
    <col min="2052" max="2052" width="18.85546875" customWidth="1"/>
    <col min="2053" max="2053" width="16.85546875" customWidth="1"/>
    <col min="2054" max="2054" width="9.5703125" bestFit="1" customWidth="1"/>
    <col min="2305" max="2305" width="24.5703125" customWidth="1"/>
    <col min="2306" max="2306" width="20.5703125" customWidth="1"/>
    <col min="2307" max="2307" width="19.140625" customWidth="1"/>
    <col min="2308" max="2308" width="18.85546875" customWidth="1"/>
    <col min="2309" max="2309" width="16.85546875" customWidth="1"/>
    <col min="2310" max="2310" width="9.5703125" bestFit="1" customWidth="1"/>
    <col min="2561" max="2561" width="24.5703125" customWidth="1"/>
    <col min="2562" max="2562" width="20.5703125" customWidth="1"/>
    <col min="2563" max="2563" width="19.140625" customWidth="1"/>
    <col min="2564" max="2564" width="18.85546875" customWidth="1"/>
    <col min="2565" max="2565" width="16.85546875" customWidth="1"/>
    <col min="2566" max="2566" width="9.5703125" bestFit="1" customWidth="1"/>
    <col min="2817" max="2817" width="24.5703125" customWidth="1"/>
    <col min="2818" max="2818" width="20.5703125" customWidth="1"/>
    <col min="2819" max="2819" width="19.140625" customWidth="1"/>
    <col min="2820" max="2820" width="18.85546875" customWidth="1"/>
    <col min="2821" max="2821" width="16.85546875" customWidth="1"/>
    <col min="2822" max="2822" width="9.5703125" bestFit="1" customWidth="1"/>
    <col min="3073" max="3073" width="24.5703125" customWidth="1"/>
    <col min="3074" max="3074" width="20.5703125" customWidth="1"/>
    <col min="3075" max="3075" width="19.140625" customWidth="1"/>
    <col min="3076" max="3076" width="18.85546875" customWidth="1"/>
    <col min="3077" max="3077" width="16.85546875" customWidth="1"/>
    <col min="3078" max="3078" width="9.5703125" bestFit="1" customWidth="1"/>
    <col min="3329" max="3329" width="24.5703125" customWidth="1"/>
    <col min="3330" max="3330" width="20.5703125" customWidth="1"/>
    <col min="3331" max="3331" width="19.140625" customWidth="1"/>
    <col min="3332" max="3332" width="18.85546875" customWidth="1"/>
    <col min="3333" max="3333" width="16.85546875" customWidth="1"/>
    <col min="3334" max="3334" width="9.5703125" bestFit="1" customWidth="1"/>
    <col min="3585" max="3585" width="24.5703125" customWidth="1"/>
    <col min="3586" max="3586" width="20.5703125" customWidth="1"/>
    <col min="3587" max="3587" width="19.140625" customWidth="1"/>
    <col min="3588" max="3588" width="18.85546875" customWidth="1"/>
    <col min="3589" max="3589" width="16.85546875" customWidth="1"/>
    <col min="3590" max="3590" width="9.5703125" bestFit="1" customWidth="1"/>
    <col min="3841" max="3841" width="24.5703125" customWidth="1"/>
    <col min="3842" max="3842" width="20.5703125" customWidth="1"/>
    <col min="3843" max="3843" width="19.140625" customWidth="1"/>
    <col min="3844" max="3844" width="18.85546875" customWidth="1"/>
    <col min="3845" max="3845" width="16.85546875" customWidth="1"/>
    <col min="3846" max="3846" width="9.5703125" bestFit="1" customWidth="1"/>
    <col min="4097" max="4097" width="24.5703125" customWidth="1"/>
    <col min="4098" max="4098" width="20.5703125" customWidth="1"/>
    <col min="4099" max="4099" width="19.140625" customWidth="1"/>
    <col min="4100" max="4100" width="18.85546875" customWidth="1"/>
    <col min="4101" max="4101" width="16.85546875" customWidth="1"/>
    <col min="4102" max="4102" width="9.5703125" bestFit="1" customWidth="1"/>
    <col min="4353" max="4353" width="24.5703125" customWidth="1"/>
    <col min="4354" max="4354" width="20.5703125" customWidth="1"/>
    <col min="4355" max="4355" width="19.140625" customWidth="1"/>
    <col min="4356" max="4356" width="18.85546875" customWidth="1"/>
    <col min="4357" max="4357" width="16.85546875" customWidth="1"/>
    <col min="4358" max="4358" width="9.5703125" bestFit="1" customWidth="1"/>
    <col min="4609" max="4609" width="24.5703125" customWidth="1"/>
    <col min="4610" max="4610" width="20.5703125" customWidth="1"/>
    <col min="4611" max="4611" width="19.140625" customWidth="1"/>
    <col min="4612" max="4612" width="18.85546875" customWidth="1"/>
    <col min="4613" max="4613" width="16.85546875" customWidth="1"/>
    <col min="4614" max="4614" width="9.5703125" bestFit="1" customWidth="1"/>
    <col min="4865" max="4865" width="24.5703125" customWidth="1"/>
    <col min="4866" max="4866" width="20.5703125" customWidth="1"/>
    <col min="4867" max="4867" width="19.140625" customWidth="1"/>
    <col min="4868" max="4868" width="18.85546875" customWidth="1"/>
    <col min="4869" max="4869" width="16.85546875" customWidth="1"/>
    <col min="4870" max="4870" width="9.5703125" bestFit="1" customWidth="1"/>
    <col min="5121" max="5121" width="24.5703125" customWidth="1"/>
    <col min="5122" max="5122" width="20.5703125" customWidth="1"/>
    <col min="5123" max="5123" width="19.140625" customWidth="1"/>
    <col min="5124" max="5124" width="18.85546875" customWidth="1"/>
    <col min="5125" max="5125" width="16.85546875" customWidth="1"/>
    <col min="5126" max="5126" width="9.5703125" bestFit="1" customWidth="1"/>
    <col min="5377" max="5377" width="24.5703125" customWidth="1"/>
    <col min="5378" max="5378" width="20.5703125" customWidth="1"/>
    <col min="5379" max="5379" width="19.140625" customWidth="1"/>
    <col min="5380" max="5380" width="18.85546875" customWidth="1"/>
    <col min="5381" max="5381" width="16.85546875" customWidth="1"/>
    <col min="5382" max="5382" width="9.5703125" bestFit="1" customWidth="1"/>
    <col min="5633" max="5633" width="24.5703125" customWidth="1"/>
    <col min="5634" max="5634" width="20.5703125" customWidth="1"/>
    <col min="5635" max="5635" width="19.140625" customWidth="1"/>
    <col min="5636" max="5636" width="18.85546875" customWidth="1"/>
    <col min="5637" max="5637" width="16.85546875" customWidth="1"/>
    <col min="5638" max="5638" width="9.5703125" bestFit="1" customWidth="1"/>
    <col min="5889" max="5889" width="24.5703125" customWidth="1"/>
    <col min="5890" max="5890" width="20.5703125" customWidth="1"/>
    <col min="5891" max="5891" width="19.140625" customWidth="1"/>
    <col min="5892" max="5892" width="18.85546875" customWidth="1"/>
    <col min="5893" max="5893" width="16.85546875" customWidth="1"/>
    <col min="5894" max="5894" width="9.5703125" bestFit="1" customWidth="1"/>
    <col min="6145" max="6145" width="24.5703125" customWidth="1"/>
    <col min="6146" max="6146" width="20.5703125" customWidth="1"/>
    <col min="6147" max="6147" width="19.140625" customWidth="1"/>
    <col min="6148" max="6148" width="18.85546875" customWidth="1"/>
    <col min="6149" max="6149" width="16.85546875" customWidth="1"/>
    <col min="6150" max="6150" width="9.5703125" bestFit="1" customWidth="1"/>
    <col min="6401" max="6401" width="24.5703125" customWidth="1"/>
    <col min="6402" max="6402" width="20.5703125" customWidth="1"/>
    <col min="6403" max="6403" width="19.140625" customWidth="1"/>
    <col min="6404" max="6404" width="18.85546875" customWidth="1"/>
    <col min="6405" max="6405" width="16.85546875" customWidth="1"/>
    <col min="6406" max="6406" width="9.5703125" bestFit="1" customWidth="1"/>
    <col min="6657" max="6657" width="24.5703125" customWidth="1"/>
    <col min="6658" max="6658" width="20.5703125" customWidth="1"/>
    <col min="6659" max="6659" width="19.140625" customWidth="1"/>
    <col min="6660" max="6660" width="18.85546875" customWidth="1"/>
    <col min="6661" max="6661" width="16.85546875" customWidth="1"/>
    <col min="6662" max="6662" width="9.5703125" bestFit="1" customWidth="1"/>
    <col min="6913" max="6913" width="24.5703125" customWidth="1"/>
    <col min="6914" max="6914" width="20.5703125" customWidth="1"/>
    <col min="6915" max="6915" width="19.140625" customWidth="1"/>
    <col min="6916" max="6916" width="18.85546875" customWidth="1"/>
    <col min="6917" max="6917" width="16.85546875" customWidth="1"/>
    <col min="6918" max="6918" width="9.5703125" bestFit="1" customWidth="1"/>
    <col min="7169" max="7169" width="24.5703125" customWidth="1"/>
    <col min="7170" max="7170" width="20.5703125" customWidth="1"/>
    <col min="7171" max="7171" width="19.140625" customWidth="1"/>
    <col min="7172" max="7172" width="18.85546875" customWidth="1"/>
    <col min="7173" max="7173" width="16.85546875" customWidth="1"/>
    <col min="7174" max="7174" width="9.5703125" bestFit="1" customWidth="1"/>
    <col min="7425" max="7425" width="24.5703125" customWidth="1"/>
    <col min="7426" max="7426" width="20.5703125" customWidth="1"/>
    <col min="7427" max="7427" width="19.140625" customWidth="1"/>
    <col min="7428" max="7428" width="18.85546875" customWidth="1"/>
    <col min="7429" max="7429" width="16.85546875" customWidth="1"/>
    <col min="7430" max="7430" width="9.5703125" bestFit="1" customWidth="1"/>
    <col min="7681" max="7681" width="24.5703125" customWidth="1"/>
    <col min="7682" max="7682" width="20.5703125" customWidth="1"/>
    <col min="7683" max="7683" width="19.140625" customWidth="1"/>
    <col min="7684" max="7684" width="18.85546875" customWidth="1"/>
    <col min="7685" max="7685" width="16.85546875" customWidth="1"/>
    <col min="7686" max="7686" width="9.5703125" bestFit="1" customWidth="1"/>
    <col min="7937" max="7937" width="24.5703125" customWidth="1"/>
    <col min="7938" max="7938" width="20.5703125" customWidth="1"/>
    <col min="7939" max="7939" width="19.140625" customWidth="1"/>
    <col min="7940" max="7940" width="18.85546875" customWidth="1"/>
    <col min="7941" max="7941" width="16.85546875" customWidth="1"/>
    <col min="7942" max="7942" width="9.5703125" bestFit="1" customWidth="1"/>
    <col min="8193" max="8193" width="24.5703125" customWidth="1"/>
    <col min="8194" max="8194" width="20.5703125" customWidth="1"/>
    <col min="8195" max="8195" width="19.140625" customWidth="1"/>
    <col min="8196" max="8196" width="18.85546875" customWidth="1"/>
    <col min="8197" max="8197" width="16.85546875" customWidth="1"/>
    <col min="8198" max="8198" width="9.5703125" bestFit="1" customWidth="1"/>
    <col min="8449" max="8449" width="24.5703125" customWidth="1"/>
    <col min="8450" max="8450" width="20.5703125" customWidth="1"/>
    <col min="8451" max="8451" width="19.140625" customWidth="1"/>
    <col min="8452" max="8452" width="18.85546875" customWidth="1"/>
    <col min="8453" max="8453" width="16.85546875" customWidth="1"/>
    <col min="8454" max="8454" width="9.5703125" bestFit="1" customWidth="1"/>
    <col min="8705" max="8705" width="24.5703125" customWidth="1"/>
    <col min="8706" max="8706" width="20.5703125" customWidth="1"/>
    <col min="8707" max="8707" width="19.140625" customWidth="1"/>
    <col min="8708" max="8708" width="18.85546875" customWidth="1"/>
    <col min="8709" max="8709" width="16.85546875" customWidth="1"/>
    <col min="8710" max="8710" width="9.5703125" bestFit="1" customWidth="1"/>
    <col min="8961" max="8961" width="24.5703125" customWidth="1"/>
    <col min="8962" max="8962" width="20.5703125" customWidth="1"/>
    <col min="8963" max="8963" width="19.140625" customWidth="1"/>
    <col min="8964" max="8964" width="18.85546875" customWidth="1"/>
    <col min="8965" max="8965" width="16.85546875" customWidth="1"/>
    <col min="8966" max="8966" width="9.5703125" bestFit="1" customWidth="1"/>
    <col min="9217" max="9217" width="24.5703125" customWidth="1"/>
    <col min="9218" max="9218" width="20.5703125" customWidth="1"/>
    <col min="9219" max="9219" width="19.140625" customWidth="1"/>
    <col min="9220" max="9220" width="18.85546875" customWidth="1"/>
    <col min="9221" max="9221" width="16.85546875" customWidth="1"/>
    <col min="9222" max="9222" width="9.5703125" bestFit="1" customWidth="1"/>
    <col min="9473" max="9473" width="24.5703125" customWidth="1"/>
    <col min="9474" max="9474" width="20.5703125" customWidth="1"/>
    <col min="9475" max="9475" width="19.140625" customWidth="1"/>
    <col min="9476" max="9476" width="18.85546875" customWidth="1"/>
    <col min="9477" max="9477" width="16.85546875" customWidth="1"/>
    <col min="9478" max="9478" width="9.5703125" bestFit="1" customWidth="1"/>
    <col min="9729" max="9729" width="24.5703125" customWidth="1"/>
    <col min="9730" max="9730" width="20.5703125" customWidth="1"/>
    <col min="9731" max="9731" width="19.140625" customWidth="1"/>
    <col min="9732" max="9732" width="18.85546875" customWidth="1"/>
    <col min="9733" max="9733" width="16.85546875" customWidth="1"/>
    <col min="9734" max="9734" width="9.5703125" bestFit="1" customWidth="1"/>
    <col min="9985" max="9985" width="24.5703125" customWidth="1"/>
    <col min="9986" max="9986" width="20.5703125" customWidth="1"/>
    <col min="9987" max="9987" width="19.140625" customWidth="1"/>
    <col min="9988" max="9988" width="18.85546875" customWidth="1"/>
    <col min="9989" max="9989" width="16.85546875" customWidth="1"/>
    <col min="9990" max="9990" width="9.5703125" bestFit="1" customWidth="1"/>
    <col min="10241" max="10241" width="24.5703125" customWidth="1"/>
    <col min="10242" max="10242" width="20.5703125" customWidth="1"/>
    <col min="10243" max="10243" width="19.140625" customWidth="1"/>
    <col min="10244" max="10244" width="18.85546875" customWidth="1"/>
    <col min="10245" max="10245" width="16.85546875" customWidth="1"/>
    <col min="10246" max="10246" width="9.5703125" bestFit="1" customWidth="1"/>
    <col min="10497" max="10497" width="24.5703125" customWidth="1"/>
    <col min="10498" max="10498" width="20.5703125" customWidth="1"/>
    <col min="10499" max="10499" width="19.140625" customWidth="1"/>
    <col min="10500" max="10500" width="18.85546875" customWidth="1"/>
    <col min="10501" max="10501" width="16.85546875" customWidth="1"/>
    <col min="10502" max="10502" width="9.5703125" bestFit="1" customWidth="1"/>
    <col min="10753" max="10753" width="24.5703125" customWidth="1"/>
    <col min="10754" max="10754" width="20.5703125" customWidth="1"/>
    <col min="10755" max="10755" width="19.140625" customWidth="1"/>
    <col min="10756" max="10756" width="18.85546875" customWidth="1"/>
    <col min="10757" max="10757" width="16.85546875" customWidth="1"/>
    <col min="10758" max="10758" width="9.5703125" bestFit="1" customWidth="1"/>
    <col min="11009" max="11009" width="24.5703125" customWidth="1"/>
    <col min="11010" max="11010" width="20.5703125" customWidth="1"/>
    <col min="11011" max="11011" width="19.140625" customWidth="1"/>
    <col min="11012" max="11012" width="18.85546875" customWidth="1"/>
    <col min="11013" max="11013" width="16.85546875" customWidth="1"/>
    <col min="11014" max="11014" width="9.5703125" bestFit="1" customWidth="1"/>
    <col min="11265" max="11265" width="24.5703125" customWidth="1"/>
    <col min="11266" max="11266" width="20.5703125" customWidth="1"/>
    <col min="11267" max="11267" width="19.140625" customWidth="1"/>
    <col min="11268" max="11268" width="18.85546875" customWidth="1"/>
    <col min="11269" max="11269" width="16.85546875" customWidth="1"/>
    <col min="11270" max="11270" width="9.5703125" bestFit="1" customWidth="1"/>
    <col min="11521" max="11521" width="24.5703125" customWidth="1"/>
    <col min="11522" max="11522" width="20.5703125" customWidth="1"/>
    <col min="11523" max="11523" width="19.140625" customWidth="1"/>
    <col min="11524" max="11524" width="18.85546875" customWidth="1"/>
    <col min="11525" max="11525" width="16.85546875" customWidth="1"/>
    <col min="11526" max="11526" width="9.5703125" bestFit="1" customWidth="1"/>
    <col min="11777" max="11777" width="24.5703125" customWidth="1"/>
    <col min="11778" max="11778" width="20.5703125" customWidth="1"/>
    <col min="11779" max="11779" width="19.140625" customWidth="1"/>
    <col min="11780" max="11780" width="18.85546875" customWidth="1"/>
    <col min="11781" max="11781" width="16.85546875" customWidth="1"/>
    <col min="11782" max="11782" width="9.5703125" bestFit="1" customWidth="1"/>
    <col min="12033" max="12033" width="24.5703125" customWidth="1"/>
    <col min="12034" max="12034" width="20.5703125" customWidth="1"/>
    <col min="12035" max="12035" width="19.140625" customWidth="1"/>
    <col min="12036" max="12036" width="18.85546875" customWidth="1"/>
    <col min="12037" max="12037" width="16.85546875" customWidth="1"/>
    <col min="12038" max="12038" width="9.5703125" bestFit="1" customWidth="1"/>
    <col min="12289" max="12289" width="24.5703125" customWidth="1"/>
    <col min="12290" max="12290" width="20.5703125" customWidth="1"/>
    <col min="12291" max="12291" width="19.140625" customWidth="1"/>
    <col min="12292" max="12292" width="18.85546875" customWidth="1"/>
    <col min="12293" max="12293" width="16.85546875" customWidth="1"/>
    <col min="12294" max="12294" width="9.5703125" bestFit="1" customWidth="1"/>
    <col min="12545" max="12545" width="24.5703125" customWidth="1"/>
    <col min="12546" max="12546" width="20.5703125" customWidth="1"/>
    <col min="12547" max="12547" width="19.140625" customWidth="1"/>
    <col min="12548" max="12548" width="18.85546875" customWidth="1"/>
    <col min="12549" max="12549" width="16.85546875" customWidth="1"/>
    <col min="12550" max="12550" width="9.5703125" bestFit="1" customWidth="1"/>
    <col min="12801" max="12801" width="24.5703125" customWidth="1"/>
    <col min="12802" max="12802" width="20.5703125" customWidth="1"/>
    <col min="12803" max="12803" width="19.140625" customWidth="1"/>
    <col min="12804" max="12804" width="18.85546875" customWidth="1"/>
    <col min="12805" max="12805" width="16.85546875" customWidth="1"/>
    <col min="12806" max="12806" width="9.5703125" bestFit="1" customWidth="1"/>
    <col min="13057" max="13057" width="24.5703125" customWidth="1"/>
    <col min="13058" max="13058" width="20.5703125" customWidth="1"/>
    <col min="13059" max="13059" width="19.140625" customWidth="1"/>
    <col min="13060" max="13060" width="18.85546875" customWidth="1"/>
    <col min="13061" max="13061" width="16.85546875" customWidth="1"/>
    <col min="13062" max="13062" width="9.5703125" bestFit="1" customWidth="1"/>
    <col min="13313" max="13313" width="24.5703125" customWidth="1"/>
    <col min="13314" max="13314" width="20.5703125" customWidth="1"/>
    <col min="13315" max="13315" width="19.140625" customWidth="1"/>
    <col min="13316" max="13316" width="18.85546875" customWidth="1"/>
    <col min="13317" max="13317" width="16.85546875" customWidth="1"/>
    <col min="13318" max="13318" width="9.5703125" bestFit="1" customWidth="1"/>
    <col min="13569" max="13569" width="24.5703125" customWidth="1"/>
    <col min="13570" max="13570" width="20.5703125" customWidth="1"/>
    <col min="13571" max="13571" width="19.140625" customWidth="1"/>
    <col min="13572" max="13572" width="18.85546875" customWidth="1"/>
    <col min="13573" max="13573" width="16.85546875" customWidth="1"/>
    <col min="13574" max="13574" width="9.5703125" bestFit="1" customWidth="1"/>
    <col min="13825" max="13825" width="24.5703125" customWidth="1"/>
    <col min="13826" max="13826" width="20.5703125" customWidth="1"/>
    <col min="13827" max="13827" width="19.140625" customWidth="1"/>
    <col min="13828" max="13828" width="18.85546875" customWidth="1"/>
    <col min="13829" max="13829" width="16.85546875" customWidth="1"/>
    <col min="13830" max="13830" width="9.5703125" bestFit="1" customWidth="1"/>
    <col min="14081" max="14081" width="24.5703125" customWidth="1"/>
    <col min="14082" max="14082" width="20.5703125" customWidth="1"/>
    <col min="14083" max="14083" width="19.140625" customWidth="1"/>
    <col min="14084" max="14084" width="18.85546875" customWidth="1"/>
    <col min="14085" max="14085" width="16.85546875" customWidth="1"/>
    <col min="14086" max="14086" width="9.5703125" bestFit="1" customWidth="1"/>
    <col min="14337" max="14337" width="24.5703125" customWidth="1"/>
    <col min="14338" max="14338" width="20.5703125" customWidth="1"/>
    <col min="14339" max="14339" width="19.140625" customWidth="1"/>
    <col min="14340" max="14340" width="18.85546875" customWidth="1"/>
    <col min="14341" max="14341" width="16.85546875" customWidth="1"/>
    <col min="14342" max="14342" width="9.5703125" bestFit="1" customWidth="1"/>
    <col min="14593" max="14593" width="24.5703125" customWidth="1"/>
    <col min="14594" max="14594" width="20.5703125" customWidth="1"/>
    <col min="14595" max="14595" width="19.140625" customWidth="1"/>
    <col min="14596" max="14596" width="18.85546875" customWidth="1"/>
    <col min="14597" max="14597" width="16.85546875" customWidth="1"/>
    <col min="14598" max="14598" width="9.5703125" bestFit="1" customWidth="1"/>
    <col min="14849" max="14849" width="24.5703125" customWidth="1"/>
    <col min="14850" max="14850" width="20.5703125" customWidth="1"/>
    <col min="14851" max="14851" width="19.140625" customWidth="1"/>
    <col min="14852" max="14852" width="18.85546875" customWidth="1"/>
    <col min="14853" max="14853" width="16.85546875" customWidth="1"/>
    <col min="14854" max="14854" width="9.5703125" bestFit="1" customWidth="1"/>
    <col min="15105" max="15105" width="24.5703125" customWidth="1"/>
    <col min="15106" max="15106" width="20.5703125" customWidth="1"/>
    <col min="15107" max="15107" width="19.140625" customWidth="1"/>
    <col min="15108" max="15108" width="18.85546875" customWidth="1"/>
    <col min="15109" max="15109" width="16.85546875" customWidth="1"/>
    <col min="15110" max="15110" width="9.5703125" bestFit="1" customWidth="1"/>
    <col min="15361" max="15361" width="24.5703125" customWidth="1"/>
    <col min="15362" max="15362" width="20.5703125" customWidth="1"/>
    <col min="15363" max="15363" width="19.140625" customWidth="1"/>
    <col min="15364" max="15364" width="18.85546875" customWidth="1"/>
    <col min="15365" max="15365" width="16.85546875" customWidth="1"/>
    <col min="15366" max="15366" width="9.5703125" bestFit="1" customWidth="1"/>
    <col min="15617" max="15617" width="24.5703125" customWidth="1"/>
    <col min="15618" max="15618" width="20.5703125" customWidth="1"/>
    <col min="15619" max="15619" width="19.140625" customWidth="1"/>
    <col min="15620" max="15620" width="18.85546875" customWidth="1"/>
    <col min="15621" max="15621" width="16.85546875" customWidth="1"/>
    <col min="15622" max="15622" width="9.5703125" bestFit="1" customWidth="1"/>
    <col min="15873" max="15873" width="24.5703125" customWidth="1"/>
    <col min="15874" max="15874" width="20.5703125" customWidth="1"/>
    <col min="15875" max="15875" width="19.140625" customWidth="1"/>
    <col min="15876" max="15876" width="18.85546875" customWidth="1"/>
    <col min="15877" max="15877" width="16.85546875" customWidth="1"/>
    <col min="15878" max="15878" width="9.5703125" bestFit="1" customWidth="1"/>
    <col min="16129" max="16129" width="24.5703125" customWidth="1"/>
    <col min="16130" max="16130" width="20.5703125" customWidth="1"/>
    <col min="16131" max="16131" width="19.140625" customWidth="1"/>
    <col min="16132" max="16132" width="18.85546875" customWidth="1"/>
    <col min="16133" max="16133" width="16.85546875" customWidth="1"/>
    <col min="16134" max="16134" width="9.5703125" bestFit="1" customWidth="1"/>
  </cols>
  <sheetData>
    <row r="1" spans="1:7" s="267" customFormat="1" ht="22.5" x14ac:dyDescent="0.45">
      <c r="A1" s="429" t="s">
        <v>0</v>
      </c>
      <c r="B1" s="429"/>
      <c r="C1" s="429"/>
      <c r="D1" s="429"/>
      <c r="E1" s="429"/>
      <c r="F1" s="429"/>
    </row>
    <row r="2" spans="1:7" s="267" customFormat="1" ht="22.5" x14ac:dyDescent="0.45">
      <c r="A2" s="266"/>
      <c r="B2" s="266"/>
      <c r="C2" s="266"/>
      <c r="D2" s="266"/>
      <c r="E2" s="266"/>
    </row>
    <row r="3" spans="1:7" s="268" customFormat="1" ht="21" customHeight="1" x14ac:dyDescent="0.2">
      <c r="A3" s="2" t="s">
        <v>1</v>
      </c>
      <c r="B3" s="375">
        <f>Personnel!C3</f>
        <v>0</v>
      </c>
      <c r="C3" s="375"/>
      <c r="D3" s="375"/>
      <c r="F3" s="269"/>
      <c r="G3" s="269"/>
    </row>
    <row r="4" spans="1:7" s="268" customFormat="1" ht="21" customHeight="1" x14ac:dyDescent="0.2">
      <c r="A4" s="2" t="s">
        <v>2</v>
      </c>
      <c r="B4" s="375">
        <f>Personnel!C4</f>
        <v>0</v>
      </c>
      <c r="C4" s="375"/>
      <c r="D4" s="375"/>
      <c r="E4" s="5"/>
      <c r="F4" s="269"/>
      <c r="G4" s="269"/>
    </row>
    <row r="5" spans="1:7" s="268" customFormat="1" ht="21" customHeight="1" x14ac:dyDescent="0.2">
      <c r="A5" s="6" t="s">
        <v>3</v>
      </c>
      <c r="B5" s="375">
        <f>Personnel!C5</f>
        <v>0</v>
      </c>
      <c r="C5" s="375"/>
      <c r="D5" s="375"/>
      <c r="E5" s="5"/>
      <c r="F5" s="269"/>
      <c r="G5" s="269"/>
    </row>
    <row r="6" spans="1:7" s="267" customFormat="1" x14ac:dyDescent="0.25">
      <c r="A6" s="10" t="s">
        <v>141</v>
      </c>
      <c r="B6" s="300">
        <f>Personnel!C6</f>
        <v>0</v>
      </c>
      <c r="E6" s="265"/>
    </row>
    <row r="7" spans="1:7" s="267" customFormat="1" x14ac:dyDescent="0.25">
      <c r="A7" s="10"/>
      <c r="B7" s="301"/>
      <c r="E7" s="265"/>
    </row>
    <row r="8" spans="1:7" ht="16.5" thickBot="1" x14ac:dyDescent="0.3">
      <c r="A8" s="13" t="s">
        <v>4</v>
      </c>
      <c r="B8" s="14"/>
      <c r="C8" s="15"/>
      <c r="D8" s="15"/>
      <c r="E8" s="16"/>
    </row>
    <row r="9" spans="1:7" ht="15.75" x14ac:dyDescent="0.25">
      <c r="A9" s="17"/>
      <c r="B9" s="18"/>
      <c r="C9" s="18"/>
      <c r="D9" s="12"/>
      <c r="E9" s="12"/>
    </row>
    <row r="11" spans="1:7" ht="33" customHeight="1" x14ac:dyDescent="0.25">
      <c r="A11" s="19" t="s">
        <v>4</v>
      </c>
      <c r="B11" s="20" t="s">
        <v>5</v>
      </c>
      <c r="C11" s="21" t="s">
        <v>6</v>
      </c>
      <c r="D11" s="20" t="s">
        <v>7</v>
      </c>
      <c r="E11" s="20" t="s">
        <v>8</v>
      </c>
    </row>
    <row r="12" spans="1:7" ht="21" customHeight="1" x14ac:dyDescent="0.25">
      <c r="A12" s="22" t="s">
        <v>9</v>
      </c>
      <c r="B12" s="216"/>
      <c r="C12" s="23">
        <f>Personnel!K37-Summary!B12</f>
        <v>0</v>
      </c>
      <c r="D12" s="23">
        <f>Personnel!K38</f>
        <v>0</v>
      </c>
      <c r="E12" s="23">
        <f>SUM(B12:D12)</f>
        <v>0</v>
      </c>
      <c r="F12" s="24" t="str">
        <f>IF(C12&lt;0, "DSHS Funds Requested cannot be greater than the sum of funds identified as Cash on the Category Detail page","")</f>
        <v/>
      </c>
    </row>
    <row r="13" spans="1:7" ht="21" customHeight="1" x14ac:dyDescent="0.25">
      <c r="A13" s="22" t="s">
        <v>10</v>
      </c>
      <c r="B13" s="216"/>
      <c r="C13" s="23">
        <f>Personnel!K48-B13</f>
        <v>0</v>
      </c>
      <c r="D13" s="23">
        <f>Personnel!K49</f>
        <v>0</v>
      </c>
      <c r="E13" s="23">
        <f t="shared" ref="E13:E18" si="0">SUM(B13:D13)</f>
        <v>0</v>
      </c>
      <c r="F13" s="24" t="str">
        <f t="shared" ref="F13:F20" si="1">IF(C13&lt;0, "DSHS Funds Requested cannot be greater than the sum of funds identified as Cash on the Category Detail page","")</f>
        <v/>
      </c>
    </row>
    <row r="14" spans="1:7" ht="21" customHeight="1" x14ac:dyDescent="0.25">
      <c r="A14" s="22" t="s">
        <v>11</v>
      </c>
      <c r="B14" s="216"/>
      <c r="C14" s="23">
        <f>Travel!C44-B14</f>
        <v>0</v>
      </c>
      <c r="D14" s="23">
        <f>Travel!C45</f>
        <v>0</v>
      </c>
      <c r="E14" s="23">
        <f t="shared" si="0"/>
        <v>0</v>
      </c>
      <c r="F14" s="24" t="str">
        <f t="shared" si="1"/>
        <v/>
      </c>
    </row>
    <row r="15" spans="1:7" ht="21" customHeight="1" x14ac:dyDescent="0.25">
      <c r="A15" s="22" t="s">
        <v>12</v>
      </c>
      <c r="B15" s="216"/>
      <c r="C15" s="23">
        <f>Equipment!G17-Summary!B15</f>
        <v>0</v>
      </c>
      <c r="D15" s="23">
        <f>Equipment!G18</f>
        <v>0</v>
      </c>
      <c r="E15" s="23">
        <f t="shared" si="0"/>
        <v>0</v>
      </c>
      <c r="F15" s="24" t="str">
        <f t="shared" si="1"/>
        <v/>
      </c>
    </row>
    <row r="16" spans="1:7" ht="21" customHeight="1" x14ac:dyDescent="0.25">
      <c r="A16" s="22" t="s">
        <v>13</v>
      </c>
      <c r="B16" s="216"/>
      <c r="C16" s="23">
        <f>Supplies!E52-Summary!B16</f>
        <v>0</v>
      </c>
      <c r="D16" s="23">
        <f>Supplies!E53</f>
        <v>0</v>
      </c>
      <c r="E16" s="23">
        <f t="shared" si="0"/>
        <v>0</v>
      </c>
      <c r="F16" s="24" t="str">
        <f t="shared" si="1"/>
        <v/>
      </c>
    </row>
    <row r="17" spans="1:7" ht="21" customHeight="1" x14ac:dyDescent="0.25">
      <c r="A17" s="22" t="s">
        <v>14</v>
      </c>
      <c r="B17" s="216"/>
      <c r="C17" s="23">
        <f>Contractual!J19-Summary!B17</f>
        <v>0</v>
      </c>
      <c r="D17" s="23">
        <f>Contractual!J20</f>
        <v>0</v>
      </c>
      <c r="E17" s="23">
        <f t="shared" si="0"/>
        <v>0</v>
      </c>
      <c r="F17" s="24" t="str">
        <f t="shared" si="1"/>
        <v/>
      </c>
    </row>
    <row r="18" spans="1:7" ht="21" customHeight="1" thickBot="1" x14ac:dyDescent="0.3">
      <c r="A18" s="25" t="s">
        <v>15</v>
      </c>
      <c r="B18" s="217"/>
      <c r="C18" s="26">
        <f>Other!E63-Summary!B18</f>
        <v>0</v>
      </c>
      <c r="D18" s="26">
        <f>Other!E64</f>
        <v>0</v>
      </c>
      <c r="E18" s="26">
        <f t="shared" si="0"/>
        <v>0</v>
      </c>
      <c r="F18" s="24" t="str">
        <f t="shared" si="1"/>
        <v/>
      </c>
    </row>
    <row r="19" spans="1:7" ht="21" customHeight="1" x14ac:dyDescent="0.25">
      <c r="A19" s="27" t="s">
        <v>16</v>
      </c>
      <c r="B19" s="28">
        <f>SUM(B12:B18)</f>
        <v>0</v>
      </c>
      <c r="C19" s="28">
        <f>SUM(C12:C18)</f>
        <v>0</v>
      </c>
      <c r="D19" s="28">
        <f>SUM(D12:D18)</f>
        <v>0</v>
      </c>
      <c r="E19" s="29">
        <f>SUM(E12:E18)</f>
        <v>0</v>
      </c>
      <c r="F19" s="24"/>
    </row>
    <row r="20" spans="1:7" ht="21" customHeight="1" thickBot="1" x14ac:dyDescent="0.3">
      <c r="A20" s="25" t="s">
        <v>17</v>
      </c>
      <c r="B20" s="217"/>
      <c r="C20" s="26">
        <f>Indirect!D78-Summary!B20</f>
        <v>1000</v>
      </c>
      <c r="D20" s="26">
        <f>Indirect!D80</f>
        <v>1000</v>
      </c>
      <c r="E20" s="26">
        <f>SUM(B20:D20)</f>
        <v>2000</v>
      </c>
      <c r="F20" s="24" t="str">
        <f t="shared" si="1"/>
        <v/>
      </c>
    </row>
    <row r="21" spans="1:7" ht="15.75" thickBot="1" x14ac:dyDescent="0.3">
      <c r="A21" s="30" t="s">
        <v>18</v>
      </c>
      <c r="B21" s="31">
        <f>SUM(B19:B20)</f>
        <v>0</v>
      </c>
      <c r="C21" s="31">
        <f>SUM(C19:C20)</f>
        <v>1000</v>
      </c>
      <c r="D21" s="31">
        <f>SUM(D19:D20)</f>
        <v>1000</v>
      </c>
      <c r="E21" s="32">
        <f>SUM(E19:E20)</f>
        <v>2000</v>
      </c>
    </row>
    <row r="22" spans="1:7" x14ac:dyDescent="0.25">
      <c r="A22" s="33"/>
      <c r="B22" s="34"/>
      <c r="C22" s="34"/>
      <c r="D22" s="34"/>
      <c r="E22" s="34"/>
    </row>
    <row r="23" spans="1:7" s="38" customFormat="1" ht="16.5" thickBot="1" x14ac:dyDescent="0.25">
      <c r="A23" s="35" t="s">
        <v>19</v>
      </c>
      <c r="B23" s="36"/>
      <c r="C23" s="37"/>
      <c r="D23" s="37"/>
      <c r="E23" s="36"/>
    </row>
    <row r="24" spans="1:7" s="38" customFormat="1" ht="15.75" x14ac:dyDescent="0.2">
      <c r="A24" s="39"/>
      <c r="B24" s="40"/>
      <c r="C24" s="41"/>
      <c r="D24" s="41"/>
      <c r="E24" s="40"/>
    </row>
    <row r="25" spans="1:7" s="38" customFormat="1" x14ac:dyDescent="0.2">
      <c r="A25" s="42"/>
      <c r="C25" s="43" t="s">
        <v>20</v>
      </c>
      <c r="D25" s="44">
        <f>E17/E21</f>
        <v>0</v>
      </c>
      <c r="E25" s="45"/>
    </row>
    <row r="26" spans="1:7" x14ac:dyDescent="0.25">
      <c r="A26" s="46"/>
      <c r="B26" s="34"/>
      <c r="C26" s="34"/>
      <c r="D26" s="34"/>
      <c r="E26" s="34"/>
    </row>
    <row r="27" spans="1:7" ht="16.5" thickBot="1" x14ac:dyDescent="0.3">
      <c r="A27" s="13" t="s">
        <v>21</v>
      </c>
      <c r="B27" s="14"/>
      <c r="C27" s="15"/>
      <c r="D27" s="15"/>
      <c r="E27" s="16"/>
    </row>
    <row r="28" spans="1:7" ht="15.75" x14ac:dyDescent="0.25">
      <c r="A28" s="17"/>
      <c r="B28" s="11"/>
      <c r="C28" s="18"/>
      <c r="D28" s="18"/>
      <c r="E28" s="12"/>
    </row>
    <row r="29" spans="1:7" ht="15.75" x14ac:dyDescent="0.25">
      <c r="A29" s="17"/>
      <c r="B29" s="11"/>
      <c r="C29" s="18"/>
      <c r="D29" s="18"/>
      <c r="E29" s="12"/>
    </row>
    <row r="30" spans="1:7" x14ac:dyDescent="0.25">
      <c r="B30" s="47" t="s">
        <v>22</v>
      </c>
      <c r="C30" s="239"/>
      <c r="E30" s="49" t="s">
        <v>23</v>
      </c>
      <c r="F30" s="48" t="str">
        <f>IF(C30&gt;0,(C21+D21)/B21,"")</f>
        <v/>
      </c>
    </row>
    <row r="31" spans="1:7" ht="15.75" x14ac:dyDescent="0.25">
      <c r="B31" s="17"/>
      <c r="C31" s="11"/>
      <c r="D31" s="50"/>
      <c r="E31" s="50"/>
      <c r="F31" s="12"/>
    </row>
    <row r="32" spans="1:7" x14ac:dyDescent="0.25">
      <c r="B32" s="47" t="s">
        <v>24</v>
      </c>
      <c r="C32" s="51" t="str">
        <f>IF(C30&gt;0,C30*B21,"")</f>
        <v/>
      </c>
      <c r="E32" s="49" t="s">
        <v>25</v>
      </c>
      <c r="F32" s="51" t="str">
        <f>IF(C30&gt;0,C21+D21,"")</f>
        <v/>
      </c>
      <c r="G32" s="24" t="str">
        <f>IF(F32&lt;C32,"Required Match for contract has not been met","")</f>
        <v/>
      </c>
    </row>
    <row r="33" spans="1:6" ht="15.75" x14ac:dyDescent="0.25">
      <c r="A33" s="17"/>
      <c r="B33" s="11"/>
      <c r="C33" s="18"/>
      <c r="D33" s="18"/>
      <c r="E33" s="12"/>
    </row>
    <row r="34" spans="1:6" x14ac:dyDescent="0.25">
      <c r="B34" s="52" t="s">
        <v>26</v>
      </c>
    </row>
    <row r="35" spans="1:6" ht="14.25" customHeight="1" x14ac:dyDescent="0.25">
      <c r="B35" s="420"/>
      <c r="C35" s="421"/>
      <c r="D35" s="421"/>
      <c r="E35" s="421"/>
      <c r="F35" s="422"/>
    </row>
    <row r="36" spans="1:6" x14ac:dyDescent="0.25">
      <c r="B36" s="423"/>
      <c r="C36" s="424"/>
      <c r="D36" s="424"/>
      <c r="E36" s="424"/>
      <c r="F36" s="425"/>
    </row>
    <row r="37" spans="1:6" x14ac:dyDescent="0.25">
      <c r="B37" s="423"/>
      <c r="C37" s="424"/>
      <c r="D37" s="424"/>
      <c r="E37" s="424"/>
      <c r="F37" s="425"/>
    </row>
    <row r="38" spans="1:6" x14ac:dyDescent="0.25">
      <c r="B38" s="423"/>
      <c r="C38" s="424"/>
      <c r="D38" s="424"/>
      <c r="E38" s="424"/>
      <c r="F38" s="425"/>
    </row>
    <row r="39" spans="1:6" x14ac:dyDescent="0.25">
      <c r="B39" s="423"/>
      <c r="C39" s="424"/>
      <c r="D39" s="424"/>
      <c r="E39" s="424"/>
      <c r="F39" s="425"/>
    </row>
    <row r="40" spans="1:6" ht="15.75" customHeight="1" x14ac:dyDescent="0.25">
      <c r="B40" s="426"/>
      <c r="C40" s="427"/>
      <c r="D40" s="427"/>
      <c r="E40" s="427"/>
      <c r="F40" s="428"/>
    </row>
    <row r="41" spans="1:6" x14ac:dyDescent="0.25">
      <c r="B41" s="53" t="s">
        <v>27</v>
      </c>
      <c r="D41" s="54"/>
      <c r="E41" s="54"/>
      <c r="F41" s="54"/>
    </row>
    <row r="42" spans="1:6" ht="14.25" customHeight="1" x14ac:dyDescent="0.25">
      <c r="B42" s="420"/>
      <c r="C42" s="421"/>
      <c r="D42" s="421"/>
      <c r="E42" s="421"/>
      <c r="F42" s="422"/>
    </row>
    <row r="43" spans="1:6" x14ac:dyDescent="0.25">
      <c r="B43" s="423"/>
      <c r="C43" s="424"/>
      <c r="D43" s="424"/>
      <c r="E43" s="424"/>
      <c r="F43" s="425"/>
    </row>
    <row r="44" spans="1:6" x14ac:dyDescent="0.25">
      <c r="B44" s="423"/>
      <c r="C44" s="424"/>
      <c r="D44" s="424"/>
      <c r="E44" s="424"/>
      <c r="F44" s="425"/>
    </row>
    <row r="45" spans="1:6" x14ac:dyDescent="0.25">
      <c r="B45" s="423"/>
      <c r="C45" s="424"/>
      <c r="D45" s="424"/>
      <c r="E45" s="424"/>
      <c r="F45" s="425"/>
    </row>
    <row r="46" spans="1:6" x14ac:dyDescent="0.25">
      <c r="B46" s="423"/>
      <c r="C46" s="424"/>
      <c r="D46" s="424"/>
      <c r="E46" s="424"/>
      <c r="F46" s="425"/>
    </row>
    <row r="47" spans="1:6" x14ac:dyDescent="0.25">
      <c r="B47" s="423"/>
      <c r="C47" s="424"/>
      <c r="D47" s="424"/>
      <c r="E47" s="424"/>
      <c r="F47" s="425"/>
    </row>
    <row r="48" spans="1:6" x14ac:dyDescent="0.25">
      <c r="A48" s="11"/>
      <c r="B48" s="426"/>
      <c r="C48" s="427"/>
      <c r="D48" s="427"/>
      <c r="E48" s="427"/>
      <c r="F48" s="428"/>
    </row>
    <row r="49" spans="1:6" ht="16.5" thickBot="1" x14ac:dyDescent="0.3">
      <c r="A49" s="13" t="s">
        <v>28</v>
      </c>
      <c r="B49" s="14"/>
      <c r="C49" s="15"/>
      <c r="D49" s="15"/>
      <c r="E49" s="16"/>
    </row>
    <row r="50" spans="1:6" ht="15.75" x14ac:dyDescent="0.25">
      <c r="A50" s="17"/>
      <c r="B50" s="11"/>
      <c r="C50" s="18"/>
      <c r="D50" s="18"/>
      <c r="E50" s="12"/>
    </row>
    <row r="51" spans="1:6" ht="15.75" x14ac:dyDescent="0.25">
      <c r="A51" s="17"/>
      <c r="B51" s="11"/>
      <c r="C51" s="18"/>
      <c r="D51" s="18"/>
      <c r="E51" s="12"/>
    </row>
    <row r="52" spans="1:6" x14ac:dyDescent="0.25">
      <c r="B52" s="55" t="s">
        <v>29</v>
      </c>
      <c r="C52" s="218">
        <v>1200</v>
      </c>
      <c r="E52" s="56"/>
      <c r="F52" s="18"/>
    </row>
    <row r="53" spans="1:6" x14ac:dyDescent="0.25">
      <c r="C53" s="57"/>
      <c r="D53" s="57"/>
      <c r="E53" s="12"/>
      <c r="F53" s="12"/>
    </row>
    <row r="55" spans="1:6" x14ac:dyDescent="0.25">
      <c r="B55" s="52" t="s">
        <v>30</v>
      </c>
    </row>
    <row r="56" spans="1:6" ht="14.25" customHeight="1" x14ac:dyDescent="0.25">
      <c r="B56" s="420"/>
      <c r="C56" s="421"/>
      <c r="D56" s="421"/>
      <c r="E56" s="421"/>
      <c r="F56" s="422"/>
    </row>
    <row r="57" spans="1:6" x14ac:dyDescent="0.25">
      <c r="B57" s="423"/>
      <c r="C57" s="424"/>
      <c r="D57" s="424"/>
      <c r="E57" s="424"/>
      <c r="F57" s="425"/>
    </row>
    <row r="58" spans="1:6" x14ac:dyDescent="0.25">
      <c r="B58" s="423"/>
      <c r="C58" s="424"/>
      <c r="D58" s="424"/>
      <c r="E58" s="424"/>
      <c r="F58" s="425"/>
    </row>
    <row r="59" spans="1:6" x14ac:dyDescent="0.25">
      <c r="B59" s="423"/>
      <c r="C59" s="424"/>
      <c r="D59" s="424"/>
      <c r="E59" s="424"/>
      <c r="F59" s="425"/>
    </row>
    <row r="60" spans="1:6" x14ac:dyDescent="0.25">
      <c r="B60" s="423"/>
      <c r="C60" s="424"/>
      <c r="D60" s="424"/>
      <c r="E60" s="424"/>
      <c r="F60" s="425"/>
    </row>
    <row r="61" spans="1:6" ht="15.75" x14ac:dyDescent="0.25">
      <c r="A61" s="17"/>
      <c r="B61" s="426"/>
      <c r="C61" s="427"/>
      <c r="D61" s="427"/>
      <c r="E61" s="427"/>
      <c r="F61" s="428"/>
    </row>
    <row r="62" spans="1:6" ht="15.75" x14ac:dyDescent="0.25">
      <c r="A62" s="17"/>
      <c r="B62" s="11"/>
      <c r="C62" s="18"/>
      <c r="D62" s="18"/>
      <c r="E62" s="12"/>
    </row>
    <row r="63" spans="1:6" ht="16.5" thickBot="1" x14ac:dyDescent="0.3">
      <c r="A63" s="58" t="s">
        <v>31</v>
      </c>
      <c r="B63" s="59"/>
      <c r="C63" s="15"/>
      <c r="D63" s="15"/>
      <c r="E63" s="16"/>
    </row>
    <row r="64" spans="1:6" x14ac:dyDescent="0.25">
      <c r="A64" s="60"/>
      <c r="B64" s="61"/>
      <c r="C64" s="62"/>
      <c r="D64" s="62"/>
      <c r="E64" s="62"/>
    </row>
    <row r="65" spans="1:5" x14ac:dyDescent="0.25">
      <c r="A65" s="63"/>
      <c r="B65" s="64"/>
      <c r="D65" s="62"/>
      <c r="E65" s="62"/>
    </row>
    <row r="66" spans="1:5" x14ac:dyDescent="0.25">
      <c r="B66" s="65" t="s">
        <v>32</v>
      </c>
      <c r="C66" s="219">
        <v>0</v>
      </c>
      <c r="D66" s="62"/>
      <c r="E66" s="62"/>
    </row>
    <row r="67" spans="1:5" x14ac:dyDescent="0.25">
      <c r="B67" s="65" t="s">
        <v>33</v>
      </c>
      <c r="C67" s="219">
        <v>0</v>
      </c>
      <c r="D67" s="62"/>
      <c r="E67" s="62"/>
    </row>
    <row r="68" spans="1:5" x14ac:dyDescent="0.25">
      <c r="B68" s="65" t="s">
        <v>34</v>
      </c>
      <c r="C68" s="219">
        <v>1500</v>
      </c>
      <c r="D68" s="62"/>
      <c r="E68" s="62"/>
    </row>
    <row r="69" spans="1:5" x14ac:dyDescent="0.25">
      <c r="B69" s="65" t="s">
        <v>35</v>
      </c>
      <c r="C69" s="219">
        <v>1500</v>
      </c>
      <c r="D69" s="62"/>
      <c r="E69" s="62"/>
    </row>
    <row r="70" spans="1:5" x14ac:dyDescent="0.25">
      <c r="B70" s="66" t="s">
        <v>36</v>
      </c>
      <c r="C70" s="67">
        <f>SUM(C66:C69)</f>
        <v>3000</v>
      </c>
      <c r="D70" s="62"/>
      <c r="E70" s="62"/>
    </row>
    <row r="71" spans="1:5" x14ac:dyDescent="0.25">
      <c r="A71" s="63"/>
      <c r="B71" s="63"/>
    </row>
    <row r="73" spans="1:5" x14ac:dyDescent="0.25">
      <c r="A73" t="s">
        <v>129</v>
      </c>
    </row>
    <row r="74" spans="1:5" x14ac:dyDescent="0.25">
      <c r="A74" s="262" t="s">
        <v>189</v>
      </c>
    </row>
    <row r="75" spans="1:5" x14ac:dyDescent="0.25">
      <c r="A75" s="356" t="s">
        <v>223</v>
      </c>
    </row>
    <row r="76" spans="1:5" x14ac:dyDescent="0.25">
      <c r="A76" s="356" t="s">
        <v>224</v>
      </c>
    </row>
    <row r="77" spans="1:5" x14ac:dyDescent="0.25">
      <c r="A77" s="356"/>
    </row>
    <row r="78" spans="1:5" x14ac:dyDescent="0.25">
      <c r="A78" s="214" t="s">
        <v>4</v>
      </c>
    </row>
    <row r="79" spans="1:5" x14ac:dyDescent="0.25">
      <c r="A79" s="214"/>
      <c r="B79" t="s">
        <v>206</v>
      </c>
    </row>
    <row r="80" spans="1:5" x14ac:dyDescent="0.25">
      <c r="A80" s="214"/>
      <c r="B80" t="s">
        <v>166</v>
      </c>
    </row>
    <row r="81" spans="1:2" x14ac:dyDescent="0.25">
      <c r="A81" s="214"/>
      <c r="B81" t="s">
        <v>167</v>
      </c>
    </row>
    <row r="82" spans="1:2" x14ac:dyDescent="0.25">
      <c r="A82" s="214"/>
    </row>
    <row r="83" spans="1:2" x14ac:dyDescent="0.25">
      <c r="A83" s="214" t="s">
        <v>19</v>
      </c>
    </row>
    <row r="84" spans="1:2" x14ac:dyDescent="0.25">
      <c r="A84" s="214"/>
      <c r="B84" t="s">
        <v>130</v>
      </c>
    </row>
    <row r="85" spans="1:2" x14ac:dyDescent="0.25">
      <c r="A85" s="214"/>
    </row>
    <row r="86" spans="1:2" x14ac:dyDescent="0.25">
      <c r="A86" s="214" t="s">
        <v>21</v>
      </c>
    </row>
    <row r="87" spans="1:2" x14ac:dyDescent="0.25">
      <c r="A87" s="214"/>
      <c r="B87" t="s">
        <v>209</v>
      </c>
    </row>
    <row r="88" spans="1:2" x14ac:dyDescent="0.25">
      <c r="A88" s="214"/>
      <c r="B88" t="s">
        <v>208</v>
      </c>
    </row>
    <row r="89" spans="1:2" x14ac:dyDescent="0.25">
      <c r="A89" s="214"/>
      <c r="B89" t="s">
        <v>207</v>
      </c>
    </row>
    <row r="90" spans="1:2" x14ac:dyDescent="0.25">
      <c r="A90" s="214"/>
    </row>
    <row r="91" spans="1:2" x14ac:dyDescent="0.25">
      <c r="A91" s="214" t="s">
        <v>28</v>
      </c>
    </row>
    <row r="92" spans="1:2" x14ac:dyDescent="0.25">
      <c r="A92" s="214"/>
      <c r="B92" t="s">
        <v>210</v>
      </c>
    </row>
    <row r="93" spans="1:2" x14ac:dyDescent="0.25">
      <c r="A93" s="214"/>
      <c r="B93" t="s">
        <v>211</v>
      </c>
    </row>
    <row r="94" spans="1:2" x14ac:dyDescent="0.25">
      <c r="A94" s="214"/>
    </row>
    <row r="95" spans="1:2" x14ac:dyDescent="0.25">
      <c r="A95" s="214" t="s">
        <v>31</v>
      </c>
    </row>
    <row r="96" spans="1:2" x14ac:dyDescent="0.25">
      <c r="A96" s="208"/>
      <c r="B96" t="s">
        <v>212</v>
      </c>
    </row>
    <row r="97" spans="1:2" x14ac:dyDescent="0.25">
      <c r="A97" s="208"/>
      <c r="B97" t="s">
        <v>143</v>
      </c>
    </row>
    <row r="98" spans="1:2" x14ac:dyDescent="0.25">
      <c r="A98" s="208"/>
    </row>
    <row r="99" spans="1:2" x14ac:dyDescent="0.25">
      <c r="A99" s="208"/>
    </row>
    <row r="100" spans="1:2" x14ac:dyDescent="0.25">
      <c r="A100" s="208"/>
    </row>
    <row r="101" spans="1:2" x14ac:dyDescent="0.25">
      <c r="A101" s="208"/>
    </row>
    <row r="102" spans="1:2" x14ac:dyDescent="0.25">
      <c r="A102" s="208"/>
    </row>
    <row r="103" spans="1:2" x14ac:dyDescent="0.25">
      <c r="A103" s="208"/>
    </row>
    <row r="104" spans="1:2" x14ac:dyDescent="0.25">
      <c r="A104" s="208"/>
    </row>
    <row r="105" spans="1:2" x14ac:dyDescent="0.25">
      <c r="A105" s="208"/>
    </row>
    <row r="106" spans="1:2" x14ac:dyDescent="0.25">
      <c r="A106" s="208"/>
    </row>
    <row r="107" spans="1:2" x14ac:dyDescent="0.25">
      <c r="A107" s="208"/>
    </row>
    <row r="108" spans="1:2" x14ac:dyDescent="0.25">
      <c r="A108" s="208"/>
    </row>
    <row r="109" spans="1:2" x14ac:dyDescent="0.25">
      <c r="A109" s="208"/>
    </row>
    <row r="110" spans="1:2" x14ac:dyDescent="0.25">
      <c r="A110" s="208"/>
    </row>
    <row r="111" spans="1:2" x14ac:dyDescent="0.25">
      <c r="A111" s="208"/>
    </row>
    <row r="202" spans="1:1" x14ac:dyDescent="0.25">
      <c r="A202" s="243"/>
    </row>
    <row r="203" spans="1:1" x14ac:dyDescent="0.25">
      <c r="A203" s="244">
        <v>0.05</v>
      </c>
    </row>
    <row r="204" spans="1:1" x14ac:dyDescent="0.25">
      <c r="A204" s="244">
        <v>0.1</v>
      </c>
    </row>
    <row r="205" spans="1:1" x14ac:dyDescent="0.25">
      <c r="A205" s="244">
        <v>0.15</v>
      </c>
    </row>
    <row r="206" spans="1:1" x14ac:dyDescent="0.25">
      <c r="A206" s="244">
        <v>0.2</v>
      </c>
    </row>
    <row r="207" spans="1:1" x14ac:dyDescent="0.25">
      <c r="A207" s="244">
        <v>0.25</v>
      </c>
    </row>
  </sheetData>
  <sheetProtection password="DBAD" sheet="1" objects="1" scenarios="1" selectLockedCells="1"/>
  <mergeCells count="7">
    <mergeCell ref="B56:F61"/>
    <mergeCell ref="A1:F1"/>
    <mergeCell ref="B3:D3"/>
    <mergeCell ref="B4:D4"/>
    <mergeCell ref="B5:D5"/>
    <mergeCell ref="B35:F40"/>
    <mergeCell ref="B42:F48"/>
  </mergeCells>
  <dataValidations count="2">
    <dataValidation showInputMessage="1" showErrorMessage="1" sqref="B6:B7"/>
    <dataValidation type="list" showInputMessage="1" showErrorMessage="1" sqref="C30">
      <formula1>$A$202:$A$207</formula1>
    </dataValidation>
  </dataValidation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Personnel</vt:lpstr>
      <vt:lpstr>Travel</vt:lpstr>
      <vt:lpstr>Equipment</vt:lpstr>
      <vt:lpstr>Supplies</vt:lpstr>
      <vt:lpstr>Contractual</vt:lpstr>
      <vt:lpstr>Other</vt:lpstr>
      <vt:lpstr>Indirect</vt:lpstr>
      <vt:lpstr>Summary</vt:lpstr>
      <vt:lpstr>Contractual!Print_Area</vt:lpstr>
      <vt:lpstr>Equipment!Print_Area</vt:lpstr>
      <vt:lpstr>Indirect!Print_Area</vt:lpstr>
      <vt:lpstr>Other!Print_Area</vt:lpstr>
      <vt:lpstr>Personnel!Print_Area</vt:lpstr>
      <vt:lpstr>Summary!Print_Area</vt:lpstr>
      <vt:lpstr>Supplies!Print_Area</vt:lpstr>
      <vt:lpstr>Travel!Print_Area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Sullivant,Duane (DSHS)</dc:creator>
  <cp:lastModifiedBy>Steed,Julie (HHSC/DSHS)</cp:lastModifiedBy>
  <cp:lastPrinted>2013-06-03T23:05:29Z</cp:lastPrinted>
  <dcterms:created xsi:type="dcterms:W3CDTF">2013-02-07T19:57:33Z</dcterms:created>
  <dcterms:modified xsi:type="dcterms:W3CDTF">2018-06-11T20:24:20Z</dcterms:modified>
</cp:coreProperties>
</file>