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kezapa\Documents\Projects\Active\SB126ReportsFY2019\"/>
    </mc:Choice>
  </mc:AlternateContent>
  <bookViews>
    <workbookView xWindow="2805" yWindow="-270" windowWidth="12300" windowHeight="7470" tabRatio="844"/>
  </bookViews>
  <sheets>
    <sheet name="Table of Contents" sheetId="178" r:id="rId1"/>
    <sheet name="MH Measure Summary" sheetId="79" r:id="rId2"/>
    <sheet name="HiddenCenter" sheetId="174" state="hidden" r:id="rId3"/>
    <sheet name="MH Measure by Center" sheetId="2" r:id="rId4"/>
    <sheet name="B.Service Target Adult" sheetId="3" state="hidden" r:id="rId5"/>
    <sheet name="B.Service Target Adult %" sheetId="107" state="hidden" r:id="rId6"/>
    <sheet name="C.Uniform Assessment Complet" sheetId="5" state="hidden" r:id="rId7"/>
    <sheet name="C.Uniform Assessment Completio" sheetId="109" state="hidden" r:id="rId8"/>
    <sheet name="D.CounselingTarget" sheetId="124" state="hidden" r:id="rId9"/>
    <sheet name="D.Counseling Target %" sheetId="125" state="hidden" r:id="rId10"/>
    <sheet name="E.ACTTarget" sheetId="126" state="hidden" r:id="rId11"/>
    <sheet name="E.ACT Target %" sheetId="127" state="hidden" r:id="rId12"/>
    <sheet name="F.Service Target Child" sheetId="148" state="hidden" r:id="rId13"/>
    <sheet name="F.Service Target Child %" sheetId="149" state="hidden" r:id="rId14"/>
    <sheet name="G.UniformAssessmentCompleChild" sheetId="150" state="hidden" r:id="rId15"/>
    <sheet name="G.UniformAssessmentCompleChild%" sheetId="151" state="hidden" r:id="rId16"/>
    <sheet name="H.Faml Par Sup Targ Loc234YC" sheetId="164" state="hidden" r:id="rId17"/>
    <sheet name="H.Fam Par Sup Trgt LOC=2&amp;3&amp;4&amp;YC" sheetId="165" state="hidden" r:id="rId18"/>
    <sheet name="I.Employment" sheetId="138" state="hidden" r:id="rId19"/>
    <sheet name="I.Employment %" sheetId="139" state="hidden" r:id="rId20"/>
    <sheet name="J.Adult Community Tenure" sheetId="142" state="hidden" r:id="rId21"/>
    <sheet name="J.Adult Community Tenure %" sheetId="143" state="hidden" r:id="rId22"/>
    <sheet name="K.Adult Improvement" sheetId="144" state="hidden" r:id="rId23"/>
    <sheet name="K.Adult Improvement %" sheetId="145" state="hidden" r:id="rId24"/>
    <sheet name="L.AMH Monthly Service Provision" sheetId="146" state="hidden" r:id="rId25"/>
    <sheet name="L.Adult Monthly Serv Provision%" sheetId="147" state="hidden" r:id="rId26"/>
    <sheet name="M.Employment Improvement" sheetId="116" state="hidden" r:id="rId27"/>
    <sheet name="M.Employment Improvement %" sheetId="115" state="hidden" r:id="rId28"/>
    <sheet name="N.Residential Stability" sheetId="9" state="hidden" r:id="rId29"/>
    <sheet name="N.Residential Stability %" sheetId="117" state="hidden" r:id="rId30"/>
    <sheet name="O.Adult Strengths" sheetId="110" state="hidden" r:id="rId31"/>
    <sheet name="O.Adult Strengths %" sheetId="177" state="hidden" r:id="rId32"/>
    <sheet name="P.AdultLifeDomainFunctioning" sheetId="112" state="hidden" r:id="rId33"/>
    <sheet name="P.Adult Life Domain Function %" sheetId="111" state="hidden" r:id="rId34"/>
    <sheet name="Q.EducationalorVolunteeringStre" sheetId="114" state="hidden" r:id="rId35"/>
    <sheet name="Q.Education_Volunteer_Strength%" sheetId="113" state="hidden" r:id="rId36"/>
    <sheet name="R.Hospitalization" sheetId="128" state="hidden" r:id="rId37"/>
    <sheet name="R.Hospitalization %" sheetId="129" state="hidden" r:id="rId38"/>
    <sheet name="S.Effective Crisis Response" sheetId="132" state="hidden" r:id="rId39"/>
    <sheet name="S.Effective Crisis Response %" sheetId="133" state="hidden" r:id="rId40"/>
    <sheet name="T.Frequent Admissions" sheetId="134" state="hidden" r:id="rId41"/>
    <sheet name="T.Frequent Admissions %" sheetId="135" state="hidden" r:id="rId42"/>
    <sheet name="U.Access to Crisis Res Serv" sheetId="136" state="hidden" r:id="rId43"/>
    <sheet name="U.Access to Crisis Res Serv %" sheetId="137" state="hidden" r:id="rId44"/>
    <sheet name="V.Jail Diversion" sheetId="130" state="hidden" r:id="rId45"/>
    <sheet name="V.Jail Diversion %" sheetId="131" state="hidden" r:id="rId46"/>
    <sheet name="W.Juve Justice Avoidance%" sheetId="166" state="hidden" r:id="rId47"/>
    <sheet name="W.Juvenile Justice Avoidance%" sheetId="167" state="hidden" r:id="rId48"/>
    <sheet name="X.Community Tenure Child" sheetId="168" state="hidden" r:id="rId49"/>
    <sheet name="X.Community Tenure Child % " sheetId="169" state="hidden" r:id="rId50"/>
    <sheet name="Y.Improvement Measure Child" sheetId="170" state="hidden" r:id="rId51"/>
    <sheet name="Y.Improvement Measure Child%" sheetId="171" state="hidden" r:id="rId52"/>
    <sheet name="Z.ChildMonthlyService Provision" sheetId="172" state="hidden" r:id="rId53"/>
    <sheet name="Z.ChldYouthMnthlySerProvision%" sheetId="173" state="hidden" r:id="rId54"/>
    <sheet name="AA.School" sheetId="156" state="hidden" r:id="rId55"/>
    <sheet name="AA.Child and Youth School %" sheetId="157" state="hidden" r:id="rId56"/>
    <sheet name="AB.Family and Living Situation" sheetId="158" state="hidden" r:id="rId57"/>
    <sheet name="AB.Family and Living Situation%" sheetId="159" state="hidden" r:id="rId58"/>
    <sheet name="AC.Child and Youth Strengths" sheetId="152" state="hidden" r:id="rId59"/>
    <sheet name="AC.Child and Youth Strengths %" sheetId="153" state="hidden" r:id="rId60"/>
    <sheet name="AD.Child LifeDomainFunctioning" sheetId="154" state="hidden" r:id="rId61"/>
    <sheet name="AD.Child and Youth LifeDomain%" sheetId="155" state="hidden" r:id="rId62"/>
    <sheet name="AE.Community Support Plan" sheetId="57" state="hidden" r:id="rId63"/>
    <sheet name="AE.Community Support Plan%" sheetId="58" state="hidden" r:id="rId64"/>
    <sheet name="AF.Follow-Up Within 7D Fc2Fc" sheetId="61" state="hidden" r:id="rId65"/>
    <sheet name="AF.Follow-Up Within 7D Face-t" sheetId="62" state="hidden" r:id="rId66"/>
    <sheet name="AG.Follow-Up Within 7D Dispo" sheetId="63" state="hidden" r:id="rId67"/>
    <sheet name="AG.Follow-Up Within 7D Dispos" sheetId="64" state="hidden" r:id="rId68"/>
    <sheet name="AH.Longterm Svs &amp; Supports" sheetId="176" state="hidden" r:id="rId69"/>
    <sheet name="AH.Long-Term Svs &amp; Supports %" sheetId="175" state="hidden" r:id="rId70"/>
    <sheet name="AI.Community Linkage" sheetId="67" state="hidden" r:id="rId71"/>
    <sheet name="AI.Community Linkage %" sheetId="68" state="hidden" r:id="rId72"/>
    <sheet name="AJ.Crisis Follow-Up Within 30" sheetId="69" state="hidden" r:id="rId73"/>
    <sheet name="AJ.Crisis FollowUp Within 30D%" sheetId="70" state="hidden" r:id="rId74"/>
    <sheet name="Calculation" sheetId="80" r:id="rId75"/>
    <sheet name="Glossary" sheetId="179" r:id="rId76"/>
  </sheets>
  <definedNames>
    <definedName name="_xlnm._FilterDatabase" localSheetId="54" hidden="1">AA.School!$A$1:$D$37</definedName>
    <definedName name="_xlnm._FilterDatabase" localSheetId="56" hidden="1">'AB.Family and Living Situation'!$A$1:$D$37</definedName>
    <definedName name="_xlnm._FilterDatabase" localSheetId="58" hidden="1">'AC.Child and Youth Strengths'!$A$1:$D$36</definedName>
    <definedName name="_xlnm._FilterDatabase" localSheetId="60" hidden="1">'AD.Child LifeDomainFunctioning'!$A$1:$D$38</definedName>
    <definedName name="_xlnm._FilterDatabase" localSheetId="62" hidden="1">'AE.Community Support Plan'!$A$1:$D$34</definedName>
    <definedName name="_xlnm._FilterDatabase" localSheetId="64" hidden="1">'AF.Follow-Up Within 7D Fc2Fc'!$A$1:$D$1</definedName>
    <definedName name="_xlnm._FilterDatabase" localSheetId="66" hidden="1">'AG.Follow-Up Within 7D Dispo'!$A$1:$D$34</definedName>
    <definedName name="_xlnm._FilterDatabase" localSheetId="68" hidden="1">'AH.Longterm Svs &amp; Supports'!$A$1:$D$35</definedName>
    <definedName name="_xlnm._FilterDatabase" localSheetId="70" hidden="1">'AI.Community Linkage'!$A$1:$D$36</definedName>
    <definedName name="_xlnm._FilterDatabase" localSheetId="72" hidden="1">'AJ.Crisis Follow-Up Within 30'!$A$1:$D$34</definedName>
    <definedName name="_xlnm._FilterDatabase" localSheetId="4" hidden="1">'B.Service Target Adult'!$A$1:$D$36</definedName>
    <definedName name="_xlnm._FilterDatabase" localSheetId="6" hidden="1">'C.Uniform Assessment Complet'!$A$1:$D$36</definedName>
    <definedName name="_xlnm._FilterDatabase" localSheetId="8" hidden="1">D.CounselingTarget!$A$1:$D$1</definedName>
    <definedName name="_xlnm._FilterDatabase" localSheetId="10" hidden="1">E.ACTTarget!$A$1:$D$1</definedName>
    <definedName name="_xlnm._FilterDatabase" localSheetId="12" hidden="1">'F.Service Target Child'!$A$1:$D$34</definedName>
    <definedName name="_xlnm._FilterDatabase" localSheetId="14" hidden="1">G.UniformAssessmentCompleChild!$A$1:$D$34</definedName>
    <definedName name="_xlnm._FilterDatabase" localSheetId="16" hidden="1">'H.Faml Par Sup Targ Loc234YC'!$A$1:$D$1</definedName>
    <definedName name="_xlnm._FilterDatabase" localSheetId="18" hidden="1">I.Employment!$A$1:$D$1</definedName>
    <definedName name="_xlnm._FilterDatabase" localSheetId="20" hidden="1">'J.Adult Community Tenure'!$A$1:$D$1</definedName>
    <definedName name="_xlnm._FilterDatabase" localSheetId="22" hidden="1">'K.Adult Improvement'!$A$1:$D$34</definedName>
    <definedName name="_xlnm._FilterDatabase" localSheetId="24" hidden="1">'L.AMH Monthly Service Provision'!$A$1:$D$34</definedName>
    <definedName name="_xlnm._FilterDatabase" localSheetId="26" hidden="1">'M.Employment Improvement'!$A$1:$D$36</definedName>
    <definedName name="_xlnm._FilterDatabase" localSheetId="3" hidden="1">'MH Measure by Center'!#REF!</definedName>
    <definedName name="_xlnm._FilterDatabase" localSheetId="28" hidden="1">'N.Residential Stability'!$A$1:$E$36</definedName>
    <definedName name="_xlnm._FilterDatabase" localSheetId="30" hidden="1">'O.Adult Strengths'!$A$1:$D$36</definedName>
    <definedName name="_xlnm._FilterDatabase" localSheetId="32" hidden="1">P.AdultLifeDomainFunctioning!$A$1:$D$36</definedName>
    <definedName name="_xlnm._FilterDatabase" localSheetId="34" hidden="1">Q.EducationalorVolunteeringStre!$A$2:$D$38</definedName>
    <definedName name="_xlnm._FilterDatabase" localSheetId="36" hidden="1">'R.Hospitalization'!$A$1:$D$1</definedName>
    <definedName name="_xlnm._FilterDatabase" localSheetId="38" hidden="1">'S.Effective Crisis Response'!$A$1:$D$35</definedName>
    <definedName name="_xlnm._FilterDatabase" localSheetId="40" hidden="1">'T.Frequent Admissions'!$A$1:$D$35</definedName>
    <definedName name="_xlnm._FilterDatabase" localSheetId="42" hidden="1">'U.Access to Crisis Res Serv'!$A$1:$D$34</definedName>
    <definedName name="_xlnm._FilterDatabase" localSheetId="44" hidden="1">'V.Jail Diversion'!$A$1:$D$36</definedName>
    <definedName name="_xlnm._FilterDatabase" localSheetId="46" hidden="1">'W.Juve Justice Avoidance%'!$A$1:$D$1</definedName>
    <definedName name="_xlnm._FilterDatabase" localSheetId="48" hidden="1">'X.Community Tenure Child'!$A$1:$D$35</definedName>
    <definedName name="_xlnm._FilterDatabase" localSheetId="50" hidden="1">'Y.Improvement Measure Child'!$A$1:$D$34</definedName>
    <definedName name="_xlnm._FilterDatabase" localSheetId="52" hidden="1">'Z.ChildMonthlyService Provision'!$A$1:$D$34</definedName>
    <definedName name="_xlnm.Print_Area" localSheetId="1">'MH Measure Summary'!$A$2:$V$41</definedName>
    <definedName name="_xlnm.Print_Titles" localSheetId="1">'MH Measure Summary'!$2:$2</definedName>
  </definedNames>
  <calcPr calcId="179017"/>
</workbook>
</file>

<file path=xl/calcChain.xml><?xml version="1.0" encoding="utf-8"?>
<calcChain xmlns="http://schemas.openxmlformats.org/spreadsheetml/2006/main">
  <c r="C9" i="164" l="1"/>
  <c r="B897" i="2"/>
  <c r="B631" i="2"/>
  <c r="B137" i="2" l="1"/>
  <c r="T26" i="79" l="1"/>
  <c r="T27" i="79"/>
  <c r="T29" i="79"/>
  <c r="T30" i="79"/>
  <c r="T31" i="79"/>
  <c r="T32" i="79"/>
  <c r="T33" i="79"/>
  <c r="T34" i="79"/>
  <c r="T35" i="79"/>
  <c r="T37" i="79"/>
  <c r="T38" i="79"/>
  <c r="T39" i="79"/>
  <c r="T41" i="79"/>
  <c r="T18" i="79"/>
  <c r="T19" i="79"/>
  <c r="T6" i="79"/>
  <c r="C18" i="63"/>
  <c r="C20" i="63"/>
  <c r="C21" i="63"/>
  <c r="C22" i="63"/>
  <c r="C23" i="63"/>
  <c r="C24" i="63"/>
  <c r="C25" i="63"/>
  <c r="C26" i="63"/>
  <c r="C27" i="63"/>
  <c r="C28" i="63"/>
  <c r="C29" i="63"/>
  <c r="C30" i="63"/>
  <c r="C31" i="63"/>
  <c r="C32" i="63"/>
  <c r="C33" i="63"/>
  <c r="C34" i="63"/>
  <c r="C35" i="63"/>
  <c r="C36" i="63"/>
  <c r="B3" i="63"/>
  <c r="B4" i="63"/>
  <c r="B5" i="63"/>
  <c r="B6" i="63"/>
  <c r="B7" i="63"/>
  <c r="B8" i="63"/>
  <c r="B9" i="63"/>
  <c r="B10" i="63"/>
  <c r="B11" i="63"/>
  <c r="B12" i="63"/>
  <c r="B13" i="63"/>
  <c r="B14" i="63"/>
  <c r="B15" i="63"/>
  <c r="B16" i="63"/>
  <c r="B17" i="63"/>
  <c r="B2" i="63"/>
  <c r="C15" i="61"/>
  <c r="C16" i="61"/>
  <c r="C17" i="61"/>
  <c r="C18" i="61"/>
  <c r="C19" i="61"/>
  <c r="C20" i="61"/>
  <c r="C21" i="61"/>
  <c r="C22" i="61"/>
  <c r="C23" i="61"/>
  <c r="C24" i="61"/>
  <c r="C25" i="61"/>
  <c r="C26" i="61"/>
  <c r="C27" i="61"/>
  <c r="C28" i="61"/>
  <c r="C29" i="61"/>
  <c r="C30" i="61"/>
  <c r="C31" i="61"/>
  <c r="C32" i="61"/>
  <c r="C33" i="61"/>
  <c r="C34" i="61"/>
  <c r="C35" i="61"/>
  <c r="C36" i="61"/>
  <c r="C14" i="61"/>
  <c r="B3" i="61"/>
  <c r="B4" i="61"/>
  <c r="B5" i="61"/>
  <c r="B6" i="61"/>
  <c r="B7" i="61"/>
  <c r="B8" i="61"/>
  <c r="B9" i="61"/>
  <c r="B10" i="61"/>
  <c r="B11" i="61"/>
  <c r="B12" i="61"/>
  <c r="B13" i="61"/>
  <c r="C16" i="57"/>
  <c r="C17" i="57"/>
  <c r="C18" i="57"/>
  <c r="C19" i="57"/>
  <c r="C20" i="57"/>
  <c r="C21" i="57"/>
  <c r="C22" i="57"/>
  <c r="C23" i="57"/>
  <c r="C24" i="57"/>
  <c r="C25" i="57"/>
  <c r="C26" i="57"/>
  <c r="C27" i="57"/>
  <c r="C28" i="57"/>
  <c r="C29" i="57"/>
  <c r="C30" i="57"/>
  <c r="C31" i="57"/>
  <c r="C32" i="57"/>
  <c r="B3" i="57"/>
  <c r="B4" i="57"/>
  <c r="B5" i="57"/>
  <c r="B6" i="57"/>
  <c r="B7" i="57"/>
  <c r="B8" i="57"/>
  <c r="B2" i="57"/>
  <c r="C5" i="69" l="1"/>
  <c r="C6" i="69"/>
  <c r="C7" i="69"/>
  <c r="C8" i="69"/>
  <c r="C9"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37" i="69"/>
  <c r="C4" i="69"/>
  <c r="B3" i="69"/>
  <c r="B2" i="69"/>
  <c r="C26" i="67"/>
  <c r="C27" i="67"/>
  <c r="C28" i="67"/>
  <c r="C29" i="67"/>
  <c r="C30" i="67"/>
  <c r="C31" i="67"/>
  <c r="C32" i="67"/>
  <c r="C33" i="67"/>
  <c r="C34" i="67"/>
  <c r="C35" i="67"/>
  <c r="C36" i="67"/>
  <c r="C37" i="67"/>
  <c r="C38" i="67"/>
  <c r="C39" i="67"/>
  <c r="C40" i="67"/>
  <c r="B3" i="67"/>
  <c r="B4" i="67"/>
  <c r="B5" i="67"/>
  <c r="B6" i="67"/>
  <c r="B7" i="67"/>
  <c r="B8" i="67"/>
  <c r="B9" i="67"/>
  <c r="B10" i="67"/>
  <c r="B11" i="67"/>
  <c r="B12" i="67"/>
  <c r="B13" i="67"/>
  <c r="B14" i="67"/>
  <c r="B15" i="67"/>
  <c r="B16" i="67"/>
  <c r="B17" i="67"/>
  <c r="B18" i="67"/>
  <c r="B19" i="67"/>
  <c r="B20" i="67"/>
  <c r="B21" i="67"/>
  <c r="B22" i="67"/>
  <c r="B23" i="67"/>
  <c r="B24" i="67"/>
  <c r="C27" i="176"/>
  <c r="C28" i="176"/>
  <c r="C29" i="176"/>
  <c r="C30" i="176"/>
  <c r="C31" i="176"/>
  <c r="C32" i="176"/>
  <c r="C33" i="176"/>
  <c r="C34" i="176"/>
  <c r="C35" i="176"/>
  <c r="C36" i="176"/>
  <c r="C37" i="176"/>
  <c r="C38" i="176"/>
  <c r="C26" i="176"/>
  <c r="B3" i="176"/>
  <c r="B4" i="176"/>
  <c r="B5" i="176"/>
  <c r="B6" i="176"/>
  <c r="B7" i="176"/>
  <c r="B8" i="176"/>
  <c r="B9" i="176"/>
  <c r="B10" i="176"/>
  <c r="B11" i="176"/>
  <c r="B12" i="176"/>
  <c r="B13" i="176"/>
  <c r="B14" i="176"/>
  <c r="B15" i="176"/>
  <c r="B16" i="176"/>
  <c r="B17" i="176"/>
  <c r="B18" i="176"/>
  <c r="B19" i="176"/>
  <c r="B20" i="176"/>
  <c r="B21" i="176"/>
  <c r="B22" i="176"/>
  <c r="B23" i="176"/>
  <c r="B24" i="176"/>
  <c r="B25" i="176"/>
  <c r="C10" i="154"/>
  <c r="C11" i="154"/>
  <c r="C12" i="154"/>
  <c r="C13" i="154"/>
  <c r="C14" i="154"/>
  <c r="C15" i="154"/>
  <c r="C16" i="154"/>
  <c r="C17" i="154"/>
  <c r="C18" i="154"/>
  <c r="C19" i="154"/>
  <c r="C20" i="154"/>
  <c r="C21" i="154"/>
  <c r="C22" i="154"/>
  <c r="C23" i="154"/>
  <c r="C24" i="154"/>
  <c r="C25" i="154"/>
  <c r="C26" i="154"/>
  <c r="C27" i="154"/>
  <c r="C28" i="154"/>
  <c r="C29" i="154"/>
  <c r="C30" i="154"/>
  <c r="C31" i="154"/>
  <c r="C32" i="154"/>
  <c r="C33" i="154"/>
  <c r="C34" i="154"/>
  <c r="C35" i="154"/>
  <c r="C36" i="154"/>
  <c r="C37" i="154"/>
  <c r="C38" i="154"/>
  <c r="C9" i="154"/>
  <c r="B3" i="154"/>
  <c r="B4" i="154"/>
  <c r="B5" i="154"/>
  <c r="B6" i="154"/>
  <c r="B7" i="154"/>
  <c r="B8" i="154"/>
  <c r="B2" i="154"/>
  <c r="C13" i="152"/>
  <c r="C14" i="152"/>
  <c r="C15" i="152"/>
  <c r="C16" i="152"/>
  <c r="C17" i="152"/>
  <c r="C18" i="152"/>
  <c r="C19" i="152"/>
  <c r="C20" i="152"/>
  <c r="C21" i="152"/>
  <c r="C22" i="152"/>
  <c r="C23" i="152"/>
  <c r="C24" i="152"/>
  <c r="C25" i="152"/>
  <c r="C26" i="152"/>
  <c r="C27" i="152"/>
  <c r="C28" i="152"/>
  <c r="C29" i="152"/>
  <c r="C30" i="152"/>
  <c r="C31" i="152"/>
  <c r="C32" i="152"/>
  <c r="C33" i="152"/>
  <c r="C34" i="152"/>
  <c r="C35" i="152"/>
  <c r="C36" i="152"/>
  <c r="C37" i="152"/>
  <c r="C38" i="152"/>
  <c r="C39" i="152"/>
  <c r="C40" i="152"/>
  <c r="B3" i="152"/>
  <c r="B4" i="152"/>
  <c r="B5" i="152"/>
  <c r="B6" i="152"/>
  <c r="B7" i="152"/>
  <c r="B8" i="152"/>
  <c r="C11" i="158"/>
  <c r="C12" i="158"/>
  <c r="C13" i="158"/>
  <c r="C14" i="158"/>
  <c r="C15" i="158"/>
  <c r="C16" i="158"/>
  <c r="C17" i="158"/>
  <c r="C18" i="158"/>
  <c r="C19" i="158"/>
  <c r="C20" i="158"/>
  <c r="C21" i="158"/>
  <c r="C22" i="158"/>
  <c r="C9" i="158"/>
  <c r="B3" i="158"/>
  <c r="B4" i="158"/>
  <c r="B5" i="158"/>
  <c r="B6" i="158"/>
  <c r="B7" i="158"/>
  <c r="B8" i="158"/>
  <c r="B2" i="158"/>
  <c r="C11" i="156"/>
  <c r="C12" i="156"/>
  <c r="C13" i="156"/>
  <c r="C14" i="156"/>
  <c r="C15" i="156"/>
  <c r="C16" i="156"/>
  <c r="C17" i="156"/>
  <c r="C18" i="156"/>
  <c r="C19" i="156"/>
  <c r="C20" i="156"/>
  <c r="C21" i="156"/>
  <c r="C22" i="156"/>
  <c r="C23" i="156"/>
  <c r="C24" i="156"/>
  <c r="C25" i="156"/>
  <c r="C26" i="156"/>
  <c r="C27" i="156"/>
  <c r="C28" i="156"/>
  <c r="C29" i="156"/>
  <c r="C30" i="156"/>
  <c r="C31" i="156"/>
  <c r="C32" i="156"/>
  <c r="B3" i="156"/>
  <c r="B4" i="156"/>
  <c r="B5" i="156"/>
  <c r="B6" i="156"/>
  <c r="B7" i="156"/>
  <c r="B8" i="156"/>
  <c r="B2" i="156"/>
  <c r="C17" i="172"/>
  <c r="C18" i="172"/>
  <c r="C19" i="172"/>
  <c r="C20" i="172"/>
  <c r="C21" i="172"/>
  <c r="C22" i="172"/>
  <c r="C23" i="172"/>
  <c r="C24" i="172"/>
  <c r="C25" i="172"/>
  <c r="C26" i="172"/>
  <c r="C27" i="172"/>
  <c r="C28" i="172"/>
  <c r="C29" i="172"/>
  <c r="C30" i="172"/>
  <c r="C31" i="172"/>
  <c r="C32" i="172"/>
  <c r="B3" i="172"/>
  <c r="B2" i="172"/>
  <c r="B9" i="130"/>
  <c r="B10" i="130"/>
  <c r="B11" i="130"/>
  <c r="B12" i="130"/>
  <c r="B13" i="130"/>
  <c r="B14" i="130"/>
  <c r="B15" i="130"/>
  <c r="B16" i="130"/>
  <c r="B17" i="130"/>
  <c r="B18" i="130"/>
  <c r="B19" i="130"/>
  <c r="B20" i="130"/>
  <c r="B21" i="130"/>
  <c r="B22" i="130"/>
  <c r="B23" i="130"/>
  <c r="B24" i="130"/>
  <c r="B25" i="130"/>
  <c r="B26" i="130"/>
  <c r="B27" i="130"/>
  <c r="B28" i="130"/>
  <c r="B29" i="130"/>
  <c r="B30" i="130"/>
  <c r="C32" i="130"/>
  <c r="C33" i="130"/>
  <c r="C34" i="130"/>
  <c r="C35" i="130"/>
  <c r="C36" i="130"/>
  <c r="C37" i="130"/>
  <c r="C38" i="130"/>
  <c r="C39" i="130"/>
  <c r="C40" i="130"/>
  <c r="C31" i="130"/>
  <c r="B33" i="136"/>
  <c r="B32" i="134"/>
  <c r="B34" i="134"/>
  <c r="B35" i="134"/>
  <c r="C11" i="134"/>
  <c r="C12" i="134"/>
  <c r="C13" i="134"/>
  <c r="C14" i="134"/>
  <c r="C15" i="134"/>
  <c r="C16" i="134"/>
  <c r="C17" i="134"/>
  <c r="C18" i="134"/>
  <c r="C19" i="134"/>
  <c r="C20" i="134"/>
  <c r="C21" i="134"/>
  <c r="C22" i="134"/>
  <c r="C23" i="134"/>
  <c r="C24" i="134"/>
  <c r="C25" i="134"/>
  <c r="C26" i="134"/>
  <c r="C27" i="134"/>
  <c r="C28" i="134"/>
  <c r="C29" i="134"/>
  <c r="C30" i="134"/>
  <c r="C31" i="134"/>
  <c r="C2" i="134"/>
  <c r="C11" i="132"/>
  <c r="C12" i="132"/>
  <c r="C13" i="132"/>
  <c r="C14" i="132"/>
  <c r="C15" i="132"/>
  <c r="C16" i="132"/>
  <c r="C17" i="132"/>
  <c r="C18" i="132"/>
  <c r="C19" i="132"/>
  <c r="C20" i="132"/>
  <c r="C21" i="132"/>
  <c r="B2" i="132"/>
  <c r="B3" i="132"/>
  <c r="B4" i="132"/>
  <c r="C33" i="132"/>
  <c r="C9" i="132"/>
  <c r="C27" i="132"/>
  <c r="C39" i="132"/>
  <c r="C7" i="132"/>
  <c r="C40" i="132"/>
  <c r="C30" i="132"/>
  <c r="C31" i="132"/>
  <c r="C24" i="132"/>
  <c r="C10" i="132"/>
  <c r="C36" i="132"/>
  <c r="C35" i="132"/>
  <c r="C22" i="132"/>
  <c r="C5" i="132"/>
  <c r="C8" i="132"/>
  <c r="C38" i="132"/>
  <c r="C34" i="132"/>
  <c r="B11" i="128"/>
  <c r="B12" i="128"/>
  <c r="B13" i="128"/>
  <c r="C40" i="128"/>
  <c r="C39" i="128"/>
  <c r="B8" i="112"/>
  <c r="C9" i="112"/>
  <c r="C10" i="112"/>
  <c r="C11" i="112"/>
  <c r="C12" i="112"/>
  <c r="C13" i="112"/>
  <c r="C14" i="112"/>
  <c r="C15" i="112"/>
  <c r="C16" i="112"/>
  <c r="C17" i="112"/>
  <c r="C18" i="112"/>
  <c r="C19" i="112"/>
  <c r="C20" i="112"/>
  <c r="C21" i="112"/>
  <c r="C22" i="112"/>
  <c r="C23" i="112"/>
  <c r="C24" i="112"/>
  <c r="C25" i="112"/>
  <c r="C26" i="112"/>
  <c r="C27" i="112"/>
  <c r="C28" i="112"/>
  <c r="C29" i="112"/>
  <c r="C30" i="112"/>
  <c r="C31" i="112"/>
  <c r="C32" i="112"/>
  <c r="C33" i="112"/>
  <c r="C34" i="112"/>
  <c r="C35" i="112"/>
  <c r="C36" i="112"/>
  <c r="C37" i="112"/>
  <c r="C38" i="112"/>
  <c r="C39" i="112"/>
  <c r="C40" i="112"/>
  <c r="B5" i="112"/>
  <c r="B6" i="112"/>
  <c r="B7" i="112"/>
  <c r="B2" i="112"/>
  <c r="B3" i="112"/>
  <c r="C10" i="110"/>
  <c r="C11" i="110"/>
  <c r="C12" i="110"/>
  <c r="C13" i="110"/>
  <c r="C14" i="110"/>
  <c r="C15" i="110"/>
  <c r="C16" i="110"/>
  <c r="C17" i="110"/>
  <c r="C18" i="110"/>
  <c r="C19" i="110"/>
  <c r="C20" i="110"/>
  <c r="C21" i="110"/>
  <c r="C22" i="110"/>
  <c r="C23" i="110"/>
  <c r="C24" i="110"/>
  <c r="C25" i="110"/>
  <c r="C26" i="110"/>
  <c r="C27" i="110"/>
  <c r="C28" i="110"/>
  <c r="C29" i="110"/>
  <c r="C30" i="110"/>
  <c r="C31" i="110"/>
  <c r="C32" i="110"/>
  <c r="C33" i="110"/>
  <c r="C34" i="110"/>
  <c r="C35" i="110"/>
  <c r="C36" i="110"/>
  <c r="C37" i="110"/>
  <c r="C38" i="110"/>
  <c r="B3" i="110"/>
  <c r="B4" i="110"/>
  <c r="B5" i="110"/>
  <c r="B6" i="110"/>
  <c r="B7" i="110"/>
  <c r="B8" i="110"/>
  <c r="B2" i="110"/>
  <c r="C16" i="9"/>
  <c r="C17" i="9"/>
  <c r="C18" i="9"/>
  <c r="C19" i="9"/>
  <c r="C20" i="9"/>
  <c r="C21" i="9"/>
  <c r="C22" i="9"/>
  <c r="C23" i="9"/>
  <c r="C24" i="9"/>
  <c r="C25" i="9"/>
  <c r="C26" i="9"/>
  <c r="C27" i="9"/>
  <c r="C28" i="9"/>
  <c r="C29" i="9"/>
  <c r="C30" i="9"/>
  <c r="C31" i="9"/>
  <c r="C32" i="9"/>
  <c r="C33" i="9"/>
  <c r="C34" i="9"/>
  <c r="C35" i="9"/>
  <c r="C36" i="9"/>
  <c r="C37" i="9"/>
  <c r="C38" i="9"/>
  <c r="B3" i="9"/>
  <c r="B4" i="9"/>
  <c r="B5" i="9"/>
  <c r="B6" i="9"/>
  <c r="B7" i="9"/>
  <c r="B8" i="9"/>
  <c r="C13" i="116"/>
  <c r="C14" i="116"/>
  <c r="C15" i="116"/>
  <c r="C16" i="116"/>
  <c r="C17" i="116"/>
  <c r="C18" i="116"/>
  <c r="C19" i="116"/>
  <c r="C20" i="116"/>
  <c r="C21" i="116"/>
  <c r="C22" i="116"/>
  <c r="C23" i="116"/>
  <c r="C24" i="116"/>
  <c r="C25" i="116"/>
  <c r="C26" i="116"/>
  <c r="C27" i="116"/>
  <c r="C28" i="116"/>
  <c r="C29" i="116"/>
  <c r="C30" i="116"/>
  <c r="C31" i="116"/>
  <c r="B3" i="116"/>
  <c r="B4" i="116"/>
  <c r="B5" i="116"/>
  <c r="B6" i="116"/>
  <c r="B7" i="116"/>
  <c r="B8" i="116"/>
  <c r="C18" i="146"/>
  <c r="C19" i="146"/>
  <c r="C20" i="146"/>
  <c r="C21" i="146"/>
  <c r="C22" i="146"/>
  <c r="C23" i="146"/>
  <c r="C24" i="146"/>
  <c r="C25" i="146"/>
  <c r="C26" i="146"/>
  <c r="C27" i="146"/>
  <c r="C28" i="146"/>
  <c r="C29" i="146"/>
  <c r="C30" i="146"/>
  <c r="C31" i="146"/>
  <c r="C32" i="146"/>
  <c r="C33" i="146"/>
  <c r="C34" i="146"/>
  <c r="B3" i="146"/>
  <c r="B4" i="146"/>
  <c r="B2" i="146"/>
  <c r="B2" i="144"/>
  <c r="B37" i="144"/>
  <c r="C3" i="142"/>
  <c r="C2" i="142"/>
  <c r="C13" i="164"/>
  <c r="C14" i="164"/>
  <c r="C15" i="164"/>
  <c r="C16" i="164"/>
  <c r="C17" i="164"/>
  <c r="C18" i="164"/>
  <c r="C19" i="164"/>
  <c r="C20" i="164"/>
  <c r="C21" i="164"/>
  <c r="C22" i="164"/>
  <c r="C23" i="164"/>
  <c r="C24" i="164"/>
  <c r="C25" i="164"/>
  <c r="C26" i="164"/>
  <c r="C27" i="164"/>
  <c r="C28" i="164"/>
  <c r="C29" i="164"/>
  <c r="C30" i="164"/>
  <c r="C31" i="164"/>
  <c r="C32" i="164"/>
  <c r="C33" i="164"/>
  <c r="C34" i="164"/>
  <c r="C35" i="164"/>
  <c r="C36" i="164"/>
  <c r="C37" i="164"/>
  <c r="C38" i="164"/>
  <c r="B3" i="164"/>
  <c r="B4" i="164"/>
  <c r="B5" i="164"/>
  <c r="B6" i="164"/>
  <c r="B7" i="164"/>
  <c r="B8" i="164"/>
  <c r="C7" i="150"/>
  <c r="C30" i="150"/>
  <c r="B3" i="150"/>
  <c r="B4" i="150"/>
  <c r="B2" i="150"/>
  <c r="C12" i="148"/>
  <c r="C13" i="148"/>
  <c r="C14" i="148"/>
  <c r="C15" i="148"/>
  <c r="C16" i="148"/>
  <c r="C17" i="148"/>
  <c r="C18" i="148"/>
  <c r="C19" i="148"/>
  <c r="C20" i="148"/>
  <c r="C21" i="148"/>
  <c r="C22" i="148"/>
  <c r="C23" i="148"/>
  <c r="C24" i="148"/>
  <c r="C25" i="148"/>
  <c r="C26" i="148"/>
  <c r="C27" i="148"/>
  <c r="C28" i="148"/>
  <c r="C29" i="148"/>
  <c r="C30" i="148"/>
  <c r="C31" i="148"/>
  <c r="C32" i="148"/>
  <c r="C33" i="148"/>
  <c r="C34" i="148"/>
  <c r="C35" i="148"/>
  <c r="C36" i="148"/>
  <c r="B2" i="148"/>
  <c r="C25" i="124"/>
  <c r="C13" i="5"/>
  <c r="C14" i="5"/>
  <c r="B3" i="5"/>
  <c r="B2" i="5"/>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B3" i="3"/>
  <c r="B4" i="3"/>
  <c r="B5" i="3"/>
  <c r="B6" i="3"/>
  <c r="B7" i="3"/>
  <c r="B8" i="3"/>
  <c r="B9" i="3"/>
  <c r="B10" i="3"/>
  <c r="B11" i="3"/>
  <c r="B2" i="3"/>
  <c r="AJ4" i="79" l="1"/>
  <c r="AJ5" i="79"/>
  <c r="AJ6" i="79"/>
  <c r="AJ7" i="79"/>
  <c r="AJ8" i="79"/>
  <c r="AJ10" i="79"/>
  <c r="B305" i="2" s="1"/>
  <c r="AJ11" i="79"/>
  <c r="AJ12" i="79"/>
  <c r="AJ13" i="79"/>
  <c r="AJ14" i="79"/>
  <c r="AJ15" i="79"/>
  <c r="AJ16" i="79"/>
  <c r="AJ18" i="79"/>
  <c r="AJ19" i="79"/>
  <c r="AJ20" i="79"/>
  <c r="AJ21" i="79"/>
  <c r="AJ22" i="79"/>
  <c r="AJ23" i="79"/>
  <c r="AJ24" i="79"/>
  <c r="AJ25" i="79"/>
  <c r="AJ26" i="79"/>
  <c r="AJ27" i="79"/>
  <c r="AJ28" i="79"/>
  <c r="AJ29" i="79"/>
  <c r="AJ30" i="79"/>
  <c r="AJ31" i="79"/>
  <c r="AJ32" i="79"/>
  <c r="B1141" i="2" s="1"/>
  <c r="AJ33" i="79"/>
  <c r="AJ35" i="79"/>
  <c r="AJ36" i="79"/>
  <c r="AJ37" i="79"/>
  <c r="AJ38" i="79"/>
  <c r="AJ39" i="79"/>
  <c r="AJ40" i="79"/>
  <c r="AJ41" i="79"/>
  <c r="AJ3" i="79"/>
  <c r="AI4" i="79"/>
  <c r="AI5" i="79"/>
  <c r="AI6" i="79"/>
  <c r="AI7" i="79"/>
  <c r="AI8" i="79"/>
  <c r="AI9" i="79"/>
  <c r="AI10" i="79"/>
  <c r="B304" i="2" s="1"/>
  <c r="AI11" i="79"/>
  <c r="AI12" i="79"/>
  <c r="AI13" i="79"/>
  <c r="AI14" i="79"/>
  <c r="AI15" i="79"/>
  <c r="AI16" i="79"/>
  <c r="AI17" i="79"/>
  <c r="AI18" i="79"/>
  <c r="AI19" i="79"/>
  <c r="AI20" i="79"/>
  <c r="AI21" i="79"/>
  <c r="AI22" i="79"/>
  <c r="AI23" i="79"/>
  <c r="AI24" i="79"/>
  <c r="AI25" i="79"/>
  <c r="AI26" i="79"/>
  <c r="AI27" i="79"/>
  <c r="AI28" i="79"/>
  <c r="AI29" i="79"/>
  <c r="AI30" i="79"/>
  <c r="AI31" i="79"/>
  <c r="AI32" i="79"/>
  <c r="B1140" i="2" s="1"/>
  <c r="AI33" i="79"/>
  <c r="AI34" i="79"/>
  <c r="AI35" i="79"/>
  <c r="AI36" i="79"/>
  <c r="AI37" i="79"/>
  <c r="AI38" i="79"/>
  <c r="AI39" i="79"/>
  <c r="AI40" i="79"/>
  <c r="AI41" i="79"/>
  <c r="AI3" i="79"/>
  <c r="AH41" i="79"/>
  <c r="AH39" i="79"/>
  <c r="AH38" i="79"/>
  <c r="AH37" i="79"/>
  <c r="AH36" i="79"/>
  <c r="AH35" i="79"/>
  <c r="AH34" i="79"/>
  <c r="AH33" i="79"/>
  <c r="AH32" i="79"/>
  <c r="B1139" i="2" s="1"/>
  <c r="AH31" i="79"/>
  <c r="AH30" i="79"/>
  <c r="AH29" i="79"/>
  <c r="AH28" i="79"/>
  <c r="AH27" i="79"/>
  <c r="AH26" i="79"/>
  <c r="AH25" i="79"/>
  <c r="AH24" i="79"/>
  <c r="AH23" i="79"/>
  <c r="AH22" i="79"/>
  <c r="AH21" i="79"/>
  <c r="AH20" i="79"/>
  <c r="AH19" i="79"/>
  <c r="AH18" i="79"/>
  <c r="AH17" i="79"/>
  <c r="AH16" i="79"/>
  <c r="AH15" i="79"/>
  <c r="AH14" i="79"/>
  <c r="AH13" i="79"/>
  <c r="AH12" i="79"/>
  <c r="AH11" i="79"/>
  <c r="AH10" i="79"/>
  <c r="B303" i="2" s="1"/>
  <c r="AH8" i="79"/>
  <c r="B227" i="2" s="1"/>
  <c r="AH7" i="79"/>
  <c r="AH6" i="79"/>
  <c r="AH5" i="79"/>
  <c r="AH4" i="79"/>
  <c r="AH3" i="79"/>
  <c r="AG4" i="79"/>
  <c r="AG5" i="79"/>
  <c r="AG6" i="79"/>
  <c r="AG7" i="79"/>
  <c r="AG8" i="79"/>
  <c r="AG9" i="79"/>
  <c r="AG10" i="79"/>
  <c r="B302" i="2" s="1"/>
  <c r="AG11" i="79"/>
  <c r="AG12" i="79"/>
  <c r="AG13" i="79"/>
  <c r="AG14" i="79"/>
  <c r="AG15" i="79"/>
  <c r="AG16" i="79"/>
  <c r="AG17" i="79"/>
  <c r="AG18" i="79"/>
  <c r="AG19" i="79"/>
  <c r="AG20" i="79"/>
  <c r="AG21" i="79"/>
  <c r="AG22" i="79"/>
  <c r="AG23" i="79"/>
  <c r="AG24" i="79"/>
  <c r="AG25" i="79"/>
  <c r="AG26" i="79"/>
  <c r="AG27" i="79"/>
  <c r="AG28" i="79"/>
  <c r="AG29" i="79"/>
  <c r="AG30" i="79"/>
  <c r="AG31" i="79"/>
  <c r="AG32" i="79"/>
  <c r="B1138" i="2" s="1"/>
  <c r="AG33" i="79"/>
  <c r="AG34" i="79"/>
  <c r="AG35" i="79"/>
  <c r="AG36" i="79"/>
  <c r="AG37" i="79"/>
  <c r="AG38" i="79"/>
  <c r="AG39" i="79"/>
  <c r="AG40" i="79"/>
  <c r="AG41" i="79"/>
  <c r="AG3" i="79"/>
  <c r="AF4" i="79"/>
  <c r="AF5" i="79"/>
  <c r="AF6" i="79"/>
  <c r="AF7" i="79"/>
  <c r="AF8" i="79"/>
  <c r="AF9" i="79"/>
  <c r="AF10" i="79"/>
  <c r="B301" i="2" s="1"/>
  <c r="AF11" i="79"/>
  <c r="AF12" i="79"/>
  <c r="AF13" i="79"/>
  <c r="AF14" i="79"/>
  <c r="AF15" i="79"/>
  <c r="AF16" i="79"/>
  <c r="AF17" i="79"/>
  <c r="AF18" i="79"/>
  <c r="AF19" i="79"/>
  <c r="AF20" i="79"/>
  <c r="AF21" i="79"/>
  <c r="AF22" i="79"/>
  <c r="AF23" i="79"/>
  <c r="AF24" i="79"/>
  <c r="AF25" i="79"/>
  <c r="AF26" i="79"/>
  <c r="AF27" i="79"/>
  <c r="AF28" i="79"/>
  <c r="AF29" i="79"/>
  <c r="AF30" i="79"/>
  <c r="AF31" i="79"/>
  <c r="AF32" i="79"/>
  <c r="B1137" i="2" s="1"/>
  <c r="AF33" i="79"/>
  <c r="AF34" i="79"/>
  <c r="AF35" i="79"/>
  <c r="AF36" i="79"/>
  <c r="AF37" i="79"/>
  <c r="AF38" i="79"/>
  <c r="AF39" i="79"/>
  <c r="AF40" i="79"/>
  <c r="AF41" i="79"/>
  <c r="AF3" i="79"/>
  <c r="AD4" i="79"/>
  <c r="AD5" i="79"/>
  <c r="AD6" i="79"/>
  <c r="AD7" i="79"/>
  <c r="AD8" i="79"/>
  <c r="AD9" i="79"/>
  <c r="AD10" i="79"/>
  <c r="B299" i="2" s="1"/>
  <c r="AD11" i="79"/>
  <c r="AD12" i="79"/>
  <c r="AD13" i="79"/>
  <c r="AD14" i="79"/>
  <c r="AD15" i="79"/>
  <c r="AD16" i="79"/>
  <c r="AD17" i="79"/>
  <c r="AD18" i="79"/>
  <c r="AD19" i="79"/>
  <c r="AD20" i="79"/>
  <c r="AD21" i="79"/>
  <c r="AD22" i="79"/>
  <c r="AD23" i="79"/>
  <c r="AD24" i="79"/>
  <c r="AD25" i="79"/>
  <c r="AD26" i="79"/>
  <c r="AD27" i="79"/>
  <c r="AD28" i="79"/>
  <c r="AD29" i="79"/>
  <c r="AD30" i="79"/>
  <c r="AD31" i="79"/>
  <c r="AD32" i="79"/>
  <c r="B1135" i="2" s="1"/>
  <c r="AD33" i="79"/>
  <c r="AD34" i="79"/>
  <c r="AD35" i="79"/>
  <c r="AD36" i="79"/>
  <c r="AD37" i="79"/>
  <c r="AD38" i="79"/>
  <c r="AD39" i="79"/>
  <c r="AD40" i="79"/>
  <c r="AD41" i="79"/>
  <c r="AD3" i="79"/>
  <c r="AC4" i="79"/>
  <c r="AC5" i="79"/>
  <c r="AC6" i="79"/>
  <c r="AC7" i="79"/>
  <c r="AC8" i="79"/>
  <c r="AC9" i="79"/>
  <c r="AC10" i="79"/>
  <c r="B298" i="2" s="1"/>
  <c r="AC11" i="79"/>
  <c r="AC12" i="79"/>
  <c r="AC13" i="79"/>
  <c r="AC14" i="79"/>
  <c r="AC15" i="79"/>
  <c r="AC16" i="79"/>
  <c r="AC17" i="79"/>
  <c r="AC18" i="79"/>
  <c r="AC19" i="79"/>
  <c r="AC20" i="79"/>
  <c r="AC21" i="79"/>
  <c r="AC22" i="79"/>
  <c r="AC23" i="79"/>
  <c r="AC24" i="79"/>
  <c r="AC25" i="79"/>
  <c r="AC26" i="79"/>
  <c r="AC27" i="79"/>
  <c r="AC28" i="79"/>
  <c r="AC29" i="79"/>
  <c r="AC30" i="79"/>
  <c r="AC31" i="79"/>
  <c r="AC32" i="79"/>
  <c r="B1134" i="2" s="1"/>
  <c r="AC33" i="79"/>
  <c r="AC34" i="79"/>
  <c r="AC35" i="79"/>
  <c r="AC36" i="79"/>
  <c r="AC37" i="79"/>
  <c r="AC38" i="79"/>
  <c r="AC39" i="79"/>
  <c r="AC40" i="79"/>
  <c r="AC41" i="79"/>
  <c r="AC3" i="79"/>
  <c r="AB4" i="79"/>
  <c r="AB5" i="79"/>
  <c r="AB6" i="79"/>
  <c r="AB7" i="79"/>
  <c r="AB8" i="79"/>
  <c r="AB9" i="79"/>
  <c r="AB10" i="79"/>
  <c r="B297" i="2" s="1"/>
  <c r="AB11" i="79"/>
  <c r="AB12" i="79"/>
  <c r="AB13" i="79"/>
  <c r="AB14" i="79"/>
  <c r="AB15" i="79"/>
  <c r="AB16" i="79"/>
  <c r="AB17" i="79"/>
  <c r="AB18" i="79"/>
  <c r="AB19" i="79"/>
  <c r="AB20" i="79"/>
  <c r="AB21" i="79"/>
  <c r="AB22" i="79"/>
  <c r="AB23" i="79"/>
  <c r="AB24" i="79"/>
  <c r="AB25" i="79"/>
  <c r="AB26" i="79"/>
  <c r="AB27" i="79"/>
  <c r="AB28" i="79"/>
  <c r="AB29" i="79"/>
  <c r="AB30" i="79"/>
  <c r="AB31" i="79"/>
  <c r="AB32" i="79"/>
  <c r="B1133" i="2" s="1"/>
  <c r="AB33" i="79"/>
  <c r="AB34" i="79"/>
  <c r="AB35" i="79"/>
  <c r="AB36" i="79"/>
  <c r="AB37" i="79"/>
  <c r="AB38" i="79"/>
  <c r="AB39" i="79"/>
  <c r="AB40" i="79"/>
  <c r="AB41" i="79"/>
  <c r="AB3" i="79"/>
  <c r="AA4" i="79"/>
  <c r="AA5" i="79"/>
  <c r="AA6" i="79"/>
  <c r="AA7" i="79"/>
  <c r="AA8" i="79"/>
  <c r="AA9" i="79"/>
  <c r="AA10" i="79"/>
  <c r="B296" i="2" s="1"/>
  <c r="AA11" i="79"/>
  <c r="AA12" i="79"/>
  <c r="AA13" i="79"/>
  <c r="AA14" i="79"/>
  <c r="AA15" i="79"/>
  <c r="AA16" i="79"/>
  <c r="AA17" i="79"/>
  <c r="AA18" i="79"/>
  <c r="AA19" i="79"/>
  <c r="AA20" i="79"/>
  <c r="AA21" i="79"/>
  <c r="AA22" i="79"/>
  <c r="AA23" i="79"/>
  <c r="AA24" i="79"/>
  <c r="AA25" i="79"/>
  <c r="AA26" i="79"/>
  <c r="AA27" i="79"/>
  <c r="AA28" i="79"/>
  <c r="AA29" i="79"/>
  <c r="AA30" i="79"/>
  <c r="AA31" i="79"/>
  <c r="AA32" i="79"/>
  <c r="B1132" i="2" s="1"/>
  <c r="AA33" i="79"/>
  <c r="AA34" i="79"/>
  <c r="AA35" i="79"/>
  <c r="AA36" i="79"/>
  <c r="AA37" i="79"/>
  <c r="AA38" i="79"/>
  <c r="AA39" i="79"/>
  <c r="AA40" i="79"/>
  <c r="AA41" i="79"/>
  <c r="AA3" i="79"/>
  <c r="Z4" i="79"/>
  <c r="Z5" i="79"/>
  <c r="Z6" i="79"/>
  <c r="Z7" i="79"/>
  <c r="Z8" i="79"/>
  <c r="Z9" i="79"/>
  <c r="Z10" i="79"/>
  <c r="B295" i="2" s="1"/>
  <c r="Z11" i="79"/>
  <c r="Z12" i="79"/>
  <c r="Z13" i="79"/>
  <c r="Z14" i="79"/>
  <c r="Z15" i="79"/>
  <c r="Z16" i="79"/>
  <c r="Z17" i="79"/>
  <c r="Z18" i="79"/>
  <c r="Z19" i="79"/>
  <c r="Z20" i="79"/>
  <c r="Z21" i="79"/>
  <c r="Z22" i="79"/>
  <c r="Z23" i="79"/>
  <c r="Z24" i="79"/>
  <c r="Z25" i="79"/>
  <c r="Z26" i="79"/>
  <c r="Z27" i="79"/>
  <c r="Z28" i="79"/>
  <c r="Z29" i="79"/>
  <c r="Z30" i="79"/>
  <c r="Z31" i="79"/>
  <c r="Z32" i="79"/>
  <c r="B1131" i="2" s="1"/>
  <c r="Z33" i="79"/>
  <c r="Z34" i="79"/>
  <c r="Z35" i="79"/>
  <c r="Z36" i="79"/>
  <c r="Z37" i="79"/>
  <c r="Z38" i="79"/>
  <c r="Z39" i="79"/>
  <c r="Z40" i="79"/>
  <c r="Z41" i="79"/>
  <c r="Z3" i="79"/>
  <c r="Y4" i="79"/>
  <c r="Y5" i="79"/>
  <c r="Y6" i="79"/>
  <c r="Y7" i="79"/>
  <c r="Y8" i="79"/>
  <c r="Y9" i="79"/>
  <c r="Y10" i="79"/>
  <c r="B294" i="2" s="1"/>
  <c r="Y11" i="79"/>
  <c r="Y12" i="79"/>
  <c r="Y13" i="79"/>
  <c r="Y14" i="79"/>
  <c r="Y15" i="79"/>
  <c r="Y16" i="79"/>
  <c r="Y17" i="79"/>
  <c r="Y18" i="79"/>
  <c r="Y19" i="79"/>
  <c r="Y20" i="79"/>
  <c r="Y21" i="79"/>
  <c r="Y22" i="79"/>
  <c r="Y23" i="79"/>
  <c r="Y24" i="79"/>
  <c r="Y25" i="79"/>
  <c r="Y26" i="79"/>
  <c r="Y27" i="79"/>
  <c r="Y28" i="79"/>
  <c r="Y29" i="79"/>
  <c r="Y30" i="79"/>
  <c r="Y31" i="79"/>
  <c r="Y32" i="79"/>
  <c r="B1130" i="2" s="1"/>
  <c r="Y33" i="79"/>
  <c r="Y34" i="79"/>
  <c r="Y35" i="79"/>
  <c r="Y36" i="79"/>
  <c r="Y37" i="79"/>
  <c r="Y38" i="79"/>
  <c r="Y39" i="79"/>
  <c r="Y40" i="79"/>
  <c r="Y41" i="79"/>
  <c r="Y3" i="79"/>
  <c r="X4" i="79"/>
  <c r="X5" i="79"/>
  <c r="X6" i="79"/>
  <c r="X7" i="79"/>
  <c r="X8" i="79"/>
  <c r="X9" i="79"/>
  <c r="X10" i="79"/>
  <c r="B293" i="2" s="1"/>
  <c r="X11" i="79"/>
  <c r="X12" i="79"/>
  <c r="X13" i="79"/>
  <c r="X14" i="79"/>
  <c r="X15" i="79"/>
  <c r="X16" i="79"/>
  <c r="X17" i="79"/>
  <c r="X18" i="79"/>
  <c r="X19" i="79"/>
  <c r="X20" i="79"/>
  <c r="X21" i="79"/>
  <c r="X22" i="79"/>
  <c r="X23" i="79"/>
  <c r="X24" i="79"/>
  <c r="X25" i="79"/>
  <c r="X26" i="79"/>
  <c r="X27" i="79"/>
  <c r="X28" i="79"/>
  <c r="X29" i="79"/>
  <c r="X30" i="79"/>
  <c r="X31" i="79"/>
  <c r="X32" i="79"/>
  <c r="B1129" i="2" s="1"/>
  <c r="X33" i="79"/>
  <c r="X34" i="79"/>
  <c r="X35" i="79"/>
  <c r="X36" i="79"/>
  <c r="X37" i="79"/>
  <c r="X38" i="79"/>
  <c r="X39" i="79"/>
  <c r="X40" i="79"/>
  <c r="X41" i="79"/>
  <c r="X3" i="79"/>
  <c r="W4" i="79"/>
  <c r="W5" i="79"/>
  <c r="W6" i="79"/>
  <c r="W7" i="79"/>
  <c r="W8" i="79"/>
  <c r="W9" i="79"/>
  <c r="W10" i="79"/>
  <c r="B292" i="2" s="1"/>
  <c r="W11" i="79"/>
  <c r="W12" i="79"/>
  <c r="W13" i="79"/>
  <c r="W14" i="79"/>
  <c r="W15" i="79"/>
  <c r="W16" i="79"/>
  <c r="W17" i="79"/>
  <c r="W18" i="79"/>
  <c r="W19" i="79"/>
  <c r="W20" i="79"/>
  <c r="W21" i="79"/>
  <c r="W22" i="79"/>
  <c r="W23" i="79"/>
  <c r="W24" i="79"/>
  <c r="W25" i="79"/>
  <c r="W26" i="79"/>
  <c r="W27" i="79"/>
  <c r="W28" i="79"/>
  <c r="W29" i="79"/>
  <c r="W30" i="79"/>
  <c r="W31" i="79"/>
  <c r="W32" i="79"/>
  <c r="B1128" i="2" s="1"/>
  <c r="W33" i="79"/>
  <c r="W34" i="79"/>
  <c r="W35" i="79"/>
  <c r="W36" i="79"/>
  <c r="W37" i="79"/>
  <c r="W38" i="79"/>
  <c r="W39" i="79"/>
  <c r="W40" i="79"/>
  <c r="W41" i="79"/>
  <c r="W3" i="79"/>
  <c r="V4" i="79"/>
  <c r="V5" i="79"/>
  <c r="V6" i="79"/>
  <c r="V7" i="79"/>
  <c r="V8" i="79"/>
  <c r="V9" i="79"/>
  <c r="V10" i="79"/>
  <c r="B291" i="2" s="1"/>
  <c r="V11" i="79"/>
  <c r="V12" i="79"/>
  <c r="V13" i="79"/>
  <c r="V14" i="79"/>
  <c r="V15" i="79"/>
  <c r="V16" i="79"/>
  <c r="V17" i="79"/>
  <c r="V18" i="79"/>
  <c r="V19" i="79"/>
  <c r="V20" i="79"/>
  <c r="V21" i="79"/>
  <c r="V22" i="79"/>
  <c r="V23" i="79"/>
  <c r="V24" i="79"/>
  <c r="V25" i="79"/>
  <c r="V26" i="79"/>
  <c r="V27" i="79"/>
  <c r="V28" i="79"/>
  <c r="V29" i="79"/>
  <c r="V30" i="79"/>
  <c r="V31" i="79"/>
  <c r="V32" i="79"/>
  <c r="B1127" i="2" s="1"/>
  <c r="V33" i="79"/>
  <c r="V34" i="79"/>
  <c r="V35" i="79"/>
  <c r="V36" i="79"/>
  <c r="V37" i="79"/>
  <c r="V38" i="79"/>
  <c r="V39" i="79"/>
  <c r="V40" i="79"/>
  <c r="V41" i="79"/>
  <c r="V3" i="79"/>
  <c r="U4" i="79"/>
  <c r="U5" i="79"/>
  <c r="U6" i="79"/>
  <c r="U7" i="79"/>
  <c r="U8" i="79"/>
  <c r="U9" i="79"/>
  <c r="U10" i="79"/>
  <c r="B290" i="2" s="1"/>
  <c r="U11" i="79"/>
  <c r="U12" i="79"/>
  <c r="U13" i="79"/>
  <c r="U14" i="79"/>
  <c r="U15" i="79"/>
  <c r="U16" i="79"/>
  <c r="U17" i="79"/>
  <c r="U18" i="79"/>
  <c r="U19" i="79"/>
  <c r="U20" i="79"/>
  <c r="U21" i="79"/>
  <c r="U22" i="79"/>
  <c r="U23" i="79"/>
  <c r="U24" i="79"/>
  <c r="U25" i="79"/>
  <c r="U26" i="79"/>
  <c r="U27" i="79"/>
  <c r="U28" i="79"/>
  <c r="U29" i="79"/>
  <c r="U30" i="79"/>
  <c r="U31" i="79"/>
  <c r="U32" i="79"/>
  <c r="B1126" i="2" s="1"/>
  <c r="U33" i="79"/>
  <c r="U34" i="79"/>
  <c r="U35" i="79"/>
  <c r="U36" i="79"/>
  <c r="U37" i="79"/>
  <c r="U38" i="79"/>
  <c r="U39" i="79"/>
  <c r="U40" i="79"/>
  <c r="U41" i="79"/>
  <c r="U3" i="79"/>
  <c r="T5" i="79"/>
  <c r="T7" i="79"/>
  <c r="T8" i="79"/>
  <c r="T9" i="79"/>
  <c r="T10" i="79"/>
  <c r="B289" i="2" s="1"/>
  <c r="T11" i="79"/>
  <c r="T12" i="79"/>
  <c r="T13" i="79"/>
  <c r="T14" i="79"/>
  <c r="T15" i="79"/>
  <c r="T16" i="79"/>
  <c r="T20" i="79"/>
  <c r="T21" i="79"/>
  <c r="T22" i="79"/>
  <c r="T23" i="79"/>
  <c r="T24" i="79"/>
  <c r="T25" i="79"/>
  <c r="B1011" i="2"/>
  <c r="B1125" i="2"/>
  <c r="T3" i="79"/>
  <c r="S4" i="79"/>
  <c r="S5" i="79"/>
  <c r="S6" i="79"/>
  <c r="S7" i="79"/>
  <c r="S8" i="79"/>
  <c r="S9" i="79"/>
  <c r="S10" i="79"/>
  <c r="B288" i="2" s="1"/>
  <c r="S11" i="79"/>
  <c r="S12" i="79"/>
  <c r="S13" i="79"/>
  <c r="S14" i="79"/>
  <c r="S15" i="79"/>
  <c r="S16" i="79"/>
  <c r="S17" i="79"/>
  <c r="S18" i="79"/>
  <c r="S19" i="79"/>
  <c r="S20" i="79"/>
  <c r="S21" i="79"/>
  <c r="S22" i="79"/>
  <c r="S23" i="79"/>
  <c r="S24" i="79"/>
  <c r="S25" i="79"/>
  <c r="S26" i="79"/>
  <c r="S27" i="79"/>
  <c r="S28" i="79"/>
  <c r="S29" i="79"/>
  <c r="S30" i="79"/>
  <c r="S31" i="79"/>
  <c r="S32" i="79"/>
  <c r="B1124" i="2" s="1"/>
  <c r="S33" i="79"/>
  <c r="S34" i="79"/>
  <c r="S35" i="79"/>
  <c r="S36" i="79"/>
  <c r="S37" i="79"/>
  <c r="S38" i="79"/>
  <c r="S39" i="79"/>
  <c r="S40" i="79"/>
  <c r="S41" i="79"/>
  <c r="S3" i="79"/>
  <c r="R4" i="79"/>
  <c r="R5" i="79"/>
  <c r="R6" i="79"/>
  <c r="R7" i="79"/>
  <c r="R8" i="79"/>
  <c r="R9" i="79"/>
  <c r="R10" i="79"/>
  <c r="B287" i="2" s="1"/>
  <c r="R11" i="79"/>
  <c r="R12" i="79"/>
  <c r="R13" i="79"/>
  <c r="R14" i="79"/>
  <c r="R15" i="79"/>
  <c r="R16" i="79"/>
  <c r="R17" i="79"/>
  <c r="R18" i="79"/>
  <c r="R19" i="79"/>
  <c r="R20" i="79"/>
  <c r="R21" i="79"/>
  <c r="R22" i="79"/>
  <c r="R23" i="79"/>
  <c r="R24" i="79"/>
  <c r="R25" i="79"/>
  <c r="R26" i="79"/>
  <c r="R27" i="79"/>
  <c r="R28" i="79"/>
  <c r="R29" i="79"/>
  <c r="R30" i="79"/>
  <c r="R31" i="79"/>
  <c r="R32" i="79"/>
  <c r="B1123" i="2" s="1"/>
  <c r="R33" i="79"/>
  <c r="R34" i="79"/>
  <c r="R35" i="79"/>
  <c r="R36" i="79"/>
  <c r="R37" i="79"/>
  <c r="R38" i="79"/>
  <c r="R39" i="79"/>
  <c r="R40" i="79"/>
  <c r="R41" i="79"/>
  <c r="R3" i="79"/>
  <c r="Q4" i="79"/>
  <c r="Q5" i="79"/>
  <c r="Q6" i="79"/>
  <c r="Q7" i="79"/>
  <c r="Q8" i="79"/>
  <c r="Q9" i="79"/>
  <c r="Q10" i="79"/>
  <c r="B286" i="2" s="1"/>
  <c r="Q11" i="79"/>
  <c r="Q12" i="79"/>
  <c r="Q13" i="79"/>
  <c r="Q14" i="79"/>
  <c r="Q15" i="79"/>
  <c r="Q16" i="79"/>
  <c r="Q17" i="79"/>
  <c r="Q18" i="79"/>
  <c r="Q19" i="79"/>
  <c r="Q20" i="79"/>
  <c r="Q21" i="79"/>
  <c r="Q22" i="79"/>
  <c r="Q23" i="79"/>
  <c r="Q24" i="79"/>
  <c r="Q25" i="79"/>
  <c r="Q26" i="79"/>
  <c r="Q27" i="79"/>
  <c r="Q28" i="79"/>
  <c r="Q29" i="79"/>
  <c r="Q30" i="79"/>
  <c r="Q31" i="79"/>
  <c r="Q32" i="79"/>
  <c r="B1122" i="2" s="1"/>
  <c r="Q33" i="79"/>
  <c r="Q34" i="79"/>
  <c r="Q35" i="79"/>
  <c r="Q36" i="79"/>
  <c r="Q37" i="79"/>
  <c r="Q38" i="79"/>
  <c r="Q39" i="79"/>
  <c r="Q40" i="79"/>
  <c r="Q41" i="79"/>
  <c r="Q3" i="79"/>
  <c r="P4" i="79"/>
  <c r="P5" i="79"/>
  <c r="P6" i="79"/>
  <c r="P7" i="79"/>
  <c r="P8" i="79"/>
  <c r="P9" i="79"/>
  <c r="P10" i="79"/>
  <c r="B285" i="2" s="1"/>
  <c r="P11" i="79"/>
  <c r="P12" i="79"/>
  <c r="P13" i="79"/>
  <c r="P14" i="79"/>
  <c r="P15" i="79"/>
  <c r="P16" i="79"/>
  <c r="P17" i="79"/>
  <c r="P18" i="79"/>
  <c r="P19" i="79"/>
  <c r="P20" i="79"/>
  <c r="P21" i="79"/>
  <c r="P22" i="79"/>
  <c r="P23" i="79"/>
  <c r="P24" i="79"/>
  <c r="P25" i="79"/>
  <c r="P26" i="79"/>
  <c r="P27" i="79"/>
  <c r="P28" i="79"/>
  <c r="P29" i="79"/>
  <c r="P30" i="79"/>
  <c r="P31" i="79"/>
  <c r="P32" i="79"/>
  <c r="B1121" i="2" s="1"/>
  <c r="P33" i="79"/>
  <c r="P34" i="79"/>
  <c r="P35" i="79"/>
  <c r="P36" i="79"/>
  <c r="P37" i="79"/>
  <c r="P38" i="79"/>
  <c r="P39" i="79"/>
  <c r="P40" i="79"/>
  <c r="P41" i="79"/>
  <c r="P3" i="79"/>
  <c r="O4" i="79"/>
  <c r="O5" i="79"/>
  <c r="O6" i="79"/>
  <c r="O7" i="79"/>
  <c r="O8" i="79"/>
  <c r="O9" i="79"/>
  <c r="O10" i="79"/>
  <c r="B284" i="2" s="1"/>
  <c r="O11" i="79"/>
  <c r="O12" i="79"/>
  <c r="O13" i="79"/>
  <c r="O14" i="79"/>
  <c r="O15" i="79"/>
  <c r="O16" i="79"/>
  <c r="O17" i="79"/>
  <c r="O18" i="79"/>
  <c r="O19" i="79"/>
  <c r="O20" i="79"/>
  <c r="O21" i="79"/>
  <c r="O22" i="79"/>
  <c r="O23" i="79"/>
  <c r="O24" i="79"/>
  <c r="O25" i="79"/>
  <c r="O26" i="79"/>
  <c r="O27" i="79"/>
  <c r="O28" i="79"/>
  <c r="O29" i="79"/>
  <c r="O30" i="79"/>
  <c r="O31" i="79"/>
  <c r="O32" i="79"/>
  <c r="B1120" i="2" s="1"/>
  <c r="O33" i="79"/>
  <c r="O34" i="79"/>
  <c r="O35" i="79"/>
  <c r="O36" i="79"/>
  <c r="O37" i="79"/>
  <c r="O38" i="79"/>
  <c r="O39" i="79"/>
  <c r="O40" i="79"/>
  <c r="O41" i="79"/>
  <c r="O3" i="79"/>
  <c r="N4" i="79"/>
  <c r="N5" i="79"/>
  <c r="N6" i="79"/>
  <c r="N7" i="79"/>
  <c r="N8" i="79"/>
  <c r="N9" i="79"/>
  <c r="N10" i="79"/>
  <c r="B283" i="2" s="1"/>
  <c r="N11" i="79"/>
  <c r="N12" i="79"/>
  <c r="N13" i="79"/>
  <c r="N14" i="79"/>
  <c r="N15" i="79"/>
  <c r="N16" i="79"/>
  <c r="N17" i="79"/>
  <c r="N18" i="79"/>
  <c r="N19" i="79"/>
  <c r="N20" i="79"/>
  <c r="N21" i="79"/>
  <c r="N22" i="79"/>
  <c r="N23" i="79"/>
  <c r="N24" i="79"/>
  <c r="N25" i="79"/>
  <c r="N26" i="79"/>
  <c r="N27" i="79"/>
  <c r="N28" i="79"/>
  <c r="N29" i="79"/>
  <c r="N30" i="79"/>
  <c r="N31" i="79"/>
  <c r="N32" i="79"/>
  <c r="B1119" i="2" s="1"/>
  <c r="N33" i="79"/>
  <c r="N34" i="79"/>
  <c r="N35" i="79"/>
  <c r="N36" i="79"/>
  <c r="N37" i="79"/>
  <c r="N38" i="79"/>
  <c r="N39" i="79"/>
  <c r="N40" i="79"/>
  <c r="N41" i="79"/>
  <c r="N3" i="79"/>
  <c r="M4" i="79"/>
  <c r="M5" i="79"/>
  <c r="M6" i="79"/>
  <c r="M7" i="79"/>
  <c r="M8" i="79"/>
  <c r="M9" i="79"/>
  <c r="M10" i="79"/>
  <c r="B282" i="2" s="1"/>
  <c r="M11" i="79"/>
  <c r="M12" i="79"/>
  <c r="M13" i="79"/>
  <c r="M14" i="79"/>
  <c r="M15" i="79"/>
  <c r="M16" i="79"/>
  <c r="M17" i="79"/>
  <c r="M18" i="79"/>
  <c r="M19" i="79"/>
  <c r="M20" i="79"/>
  <c r="M21" i="79"/>
  <c r="M22" i="79"/>
  <c r="M23" i="79"/>
  <c r="M24" i="79"/>
  <c r="M25" i="79"/>
  <c r="M26" i="79"/>
  <c r="M27" i="79"/>
  <c r="M28" i="79"/>
  <c r="M29" i="79"/>
  <c r="M30" i="79"/>
  <c r="M31" i="79"/>
  <c r="M32" i="79"/>
  <c r="B1118" i="2" s="1"/>
  <c r="M33" i="79"/>
  <c r="M34" i="79"/>
  <c r="M35" i="79"/>
  <c r="M36" i="79"/>
  <c r="M37" i="79"/>
  <c r="M38" i="79"/>
  <c r="M39" i="79"/>
  <c r="M40" i="79"/>
  <c r="M41" i="79"/>
  <c r="M3" i="79"/>
  <c r="L4" i="79"/>
  <c r="L5" i="79"/>
  <c r="L6" i="79"/>
  <c r="L7" i="79"/>
  <c r="L8" i="79"/>
  <c r="L9" i="79"/>
  <c r="L10" i="79"/>
  <c r="B281" i="2" s="1"/>
  <c r="L11" i="79"/>
  <c r="L12" i="79"/>
  <c r="L13" i="79"/>
  <c r="L14" i="79"/>
  <c r="L15" i="79"/>
  <c r="L16" i="79"/>
  <c r="L17" i="79"/>
  <c r="L18" i="79"/>
  <c r="L19" i="79"/>
  <c r="L20" i="79"/>
  <c r="L21" i="79"/>
  <c r="L22" i="79"/>
  <c r="L23" i="79"/>
  <c r="L24" i="79"/>
  <c r="L25" i="79"/>
  <c r="L26" i="79"/>
  <c r="L27" i="79"/>
  <c r="L28" i="79"/>
  <c r="L29" i="79"/>
  <c r="L30" i="79"/>
  <c r="L31" i="79"/>
  <c r="L32" i="79"/>
  <c r="B1117" i="2" s="1"/>
  <c r="L33" i="79"/>
  <c r="L34" i="79"/>
  <c r="L35" i="79"/>
  <c r="L36" i="79"/>
  <c r="L37" i="79"/>
  <c r="L38" i="79"/>
  <c r="L39" i="79"/>
  <c r="L40" i="79"/>
  <c r="L41" i="79"/>
  <c r="L3" i="79"/>
  <c r="K4" i="79"/>
  <c r="K5" i="79"/>
  <c r="K6" i="79"/>
  <c r="K7" i="79"/>
  <c r="K8" i="79"/>
  <c r="K9" i="79"/>
  <c r="K10" i="79"/>
  <c r="B280" i="2" s="1"/>
  <c r="K11" i="79"/>
  <c r="K12" i="79"/>
  <c r="K13" i="79"/>
  <c r="K14" i="79"/>
  <c r="K15" i="79"/>
  <c r="K16" i="79"/>
  <c r="K17" i="79"/>
  <c r="K18" i="79"/>
  <c r="K19" i="79"/>
  <c r="K20" i="79"/>
  <c r="K21" i="79"/>
  <c r="K22" i="79"/>
  <c r="K23" i="79"/>
  <c r="K24" i="79"/>
  <c r="K25" i="79"/>
  <c r="K26" i="79"/>
  <c r="K27" i="79"/>
  <c r="K28" i="79"/>
  <c r="K29" i="79"/>
  <c r="K30" i="79"/>
  <c r="K31" i="79"/>
  <c r="K32" i="79"/>
  <c r="B1116" i="2" s="1"/>
  <c r="K33" i="79"/>
  <c r="K34" i="79"/>
  <c r="K35" i="79"/>
  <c r="K36" i="79"/>
  <c r="K37" i="79"/>
  <c r="K38" i="79"/>
  <c r="K39" i="79"/>
  <c r="K40" i="79"/>
  <c r="K41" i="79"/>
  <c r="K3" i="79"/>
  <c r="J4" i="79"/>
  <c r="J5" i="79"/>
  <c r="J6" i="79"/>
  <c r="J7" i="79"/>
  <c r="J8" i="79"/>
  <c r="J9" i="79"/>
  <c r="J10" i="79"/>
  <c r="B279" i="2" s="1"/>
  <c r="J11" i="79"/>
  <c r="J12" i="79"/>
  <c r="J13" i="79"/>
  <c r="J14" i="79"/>
  <c r="J15" i="79"/>
  <c r="J16" i="79"/>
  <c r="J17" i="79"/>
  <c r="J18" i="79"/>
  <c r="J19" i="79"/>
  <c r="J20" i="79"/>
  <c r="J21" i="79"/>
  <c r="J22" i="79"/>
  <c r="J23" i="79"/>
  <c r="J24" i="79"/>
  <c r="J25" i="79"/>
  <c r="J26" i="79"/>
  <c r="J27" i="79"/>
  <c r="J28" i="79"/>
  <c r="J29" i="79"/>
  <c r="J30" i="79"/>
  <c r="J31" i="79"/>
  <c r="J32" i="79"/>
  <c r="B1115" i="2" s="1"/>
  <c r="J33" i="79"/>
  <c r="J34" i="79"/>
  <c r="J35" i="79"/>
  <c r="J36" i="79"/>
  <c r="J37" i="79"/>
  <c r="J38" i="79"/>
  <c r="J39" i="79"/>
  <c r="J40" i="79"/>
  <c r="J41" i="79"/>
  <c r="J3" i="79"/>
  <c r="I4" i="79"/>
  <c r="I5" i="79"/>
  <c r="I6" i="79"/>
  <c r="I7" i="79"/>
  <c r="I8" i="79"/>
  <c r="I9" i="79"/>
  <c r="I10" i="79"/>
  <c r="B278" i="2" s="1"/>
  <c r="I11" i="79"/>
  <c r="I12" i="79"/>
  <c r="I13" i="79"/>
  <c r="I14" i="79"/>
  <c r="I15" i="79"/>
  <c r="I16" i="79"/>
  <c r="I17" i="79"/>
  <c r="I18" i="79"/>
  <c r="I19" i="79"/>
  <c r="I20" i="79"/>
  <c r="I21" i="79"/>
  <c r="I22" i="79"/>
  <c r="I23" i="79"/>
  <c r="I24" i="79"/>
  <c r="I25" i="79"/>
  <c r="I26" i="79"/>
  <c r="I27" i="79"/>
  <c r="I28" i="79"/>
  <c r="I29" i="79"/>
  <c r="I30" i="79"/>
  <c r="I31" i="79"/>
  <c r="I32" i="79"/>
  <c r="B1114" i="2" s="1"/>
  <c r="I33" i="79"/>
  <c r="I34" i="79"/>
  <c r="I35" i="79"/>
  <c r="I36" i="79"/>
  <c r="I37" i="79"/>
  <c r="I38" i="79"/>
  <c r="I39" i="79"/>
  <c r="I40" i="79"/>
  <c r="I41" i="79"/>
  <c r="I3" i="79"/>
  <c r="H4" i="79"/>
  <c r="H5" i="79"/>
  <c r="H6" i="79"/>
  <c r="H7" i="79"/>
  <c r="H8" i="79"/>
  <c r="H9" i="79"/>
  <c r="H10" i="79"/>
  <c r="B277" i="2" s="1"/>
  <c r="H11" i="79"/>
  <c r="H12" i="79"/>
  <c r="H13" i="79"/>
  <c r="H14" i="79"/>
  <c r="H15" i="79"/>
  <c r="H16" i="79"/>
  <c r="H17" i="79"/>
  <c r="H18" i="79"/>
  <c r="H19" i="79"/>
  <c r="H20" i="79"/>
  <c r="H21" i="79"/>
  <c r="H22" i="79"/>
  <c r="H23" i="79"/>
  <c r="H24" i="79"/>
  <c r="H25" i="79"/>
  <c r="H26" i="79"/>
  <c r="H27" i="79"/>
  <c r="H28" i="79"/>
  <c r="H29" i="79"/>
  <c r="H30" i="79"/>
  <c r="H31" i="79"/>
  <c r="H32" i="79"/>
  <c r="B1113" i="2" s="1"/>
  <c r="H33" i="79"/>
  <c r="H34" i="79"/>
  <c r="H35" i="79"/>
  <c r="H36" i="79"/>
  <c r="H37" i="79"/>
  <c r="H38" i="79"/>
  <c r="H39" i="79"/>
  <c r="H40" i="79"/>
  <c r="H41" i="79"/>
  <c r="H3" i="79"/>
  <c r="G4" i="79"/>
  <c r="G5" i="79"/>
  <c r="G6" i="79"/>
  <c r="G7" i="79"/>
  <c r="G8" i="79"/>
  <c r="G9" i="79"/>
  <c r="G10" i="79"/>
  <c r="B276" i="2" s="1"/>
  <c r="G11" i="79"/>
  <c r="G12" i="79"/>
  <c r="G13" i="79"/>
  <c r="G14" i="79"/>
  <c r="G15" i="79"/>
  <c r="G16" i="79"/>
  <c r="G17" i="79"/>
  <c r="G18" i="79"/>
  <c r="G19" i="79"/>
  <c r="G20" i="79"/>
  <c r="G21" i="79"/>
  <c r="G22" i="79"/>
  <c r="G23" i="79"/>
  <c r="G24" i="79"/>
  <c r="G25" i="79"/>
  <c r="G26" i="79"/>
  <c r="G27" i="79"/>
  <c r="G28" i="79"/>
  <c r="G29" i="79"/>
  <c r="G30" i="79"/>
  <c r="G31" i="79"/>
  <c r="G32" i="79"/>
  <c r="B1112" i="2" s="1"/>
  <c r="G33" i="79"/>
  <c r="G34" i="79"/>
  <c r="G35" i="79"/>
  <c r="G36" i="79"/>
  <c r="G37" i="79"/>
  <c r="G38" i="79"/>
  <c r="G39" i="79"/>
  <c r="G40" i="79"/>
  <c r="G41" i="79"/>
  <c r="G3" i="79"/>
  <c r="F4" i="79"/>
  <c r="F5" i="79"/>
  <c r="F6" i="79"/>
  <c r="F7" i="79"/>
  <c r="F8" i="79"/>
  <c r="F9" i="79"/>
  <c r="F10" i="79"/>
  <c r="B275" i="2" s="1"/>
  <c r="F11" i="79"/>
  <c r="F12" i="79"/>
  <c r="F13" i="79"/>
  <c r="F14" i="79"/>
  <c r="F15" i="79"/>
  <c r="F16" i="79"/>
  <c r="F17" i="79"/>
  <c r="F18" i="79"/>
  <c r="F19" i="79"/>
  <c r="F20" i="79"/>
  <c r="F21" i="79"/>
  <c r="F22" i="79"/>
  <c r="F23" i="79"/>
  <c r="F24" i="79"/>
  <c r="F25" i="79"/>
  <c r="F26" i="79"/>
  <c r="F27" i="79"/>
  <c r="F28" i="79"/>
  <c r="F29" i="79"/>
  <c r="F30" i="79"/>
  <c r="F31" i="79"/>
  <c r="F32" i="79"/>
  <c r="B1111" i="2" s="1"/>
  <c r="F33" i="79"/>
  <c r="F34" i="79"/>
  <c r="F35" i="79"/>
  <c r="F36" i="79"/>
  <c r="F37" i="79"/>
  <c r="F38" i="79"/>
  <c r="F39" i="79"/>
  <c r="F40" i="79"/>
  <c r="F41" i="79"/>
  <c r="F3" i="79"/>
  <c r="E4" i="79"/>
  <c r="E5" i="79"/>
  <c r="E6" i="79"/>
  <c r="E7" i="79"/>
  <c r="E8" i="79"/>
  <c r="E9" i="79"/>
  <c r="E10" i="79"/>
  <c r="B274" i="2" s="1"/>
  <c r="E11" i="79"/>
  <c r="E12" i="79"/>
  <c r="E13" i="79"/>
  <c r="E14" i="79"/>
  <c r="E15" i="79"/>
  <c r="E16" i="79"/>
  <c r="E17" i="79"/>
  <c r="E18" i="79"/>
  <c r="E19" i="79"/>
  <c r="E20" i="79"/>
  <c r="E21" i="79"/>
  <c r="E22" i="79"/>
  <c r="E23" i="79"/>
  <c r="E24" i="79"/>
  <c r="E25" i="79"/>
  <c r="E26" i="79"/>
  <c r="E27" i="79"/>
  <c r="E28" i="79"/>
  <c r="E29" i="79"/>
  <c r="E30" i="79"/>
  <c r="E31" i="79"/>
  <c r="E32" i="79"/>
  <c r="B1110" i="2" s="1"/>
  <c r="E33" i="79"/>
  <c r="E34" i="79"/>
  <c r="E35" i="79"/>
  <c r="E36" i="79"/>
  <c r="E37" i="79"/>
  <c r="E38" i="79"/>
  <c r="E39" i="79"/>
  <c r="E40" i="79"/>
  <c r="E41" i="79"/>
  <c r="E3" i="79"/>
  <c r="D3" i="79"/>
  <c r="D4" i="79"/>
  <c r="D5" i="79"/>
  <c r="D6" i="79"/>
  <c r="D7" i="79"/>
  <c r="D8" i="79"/>
  <c r="D9" i="79"/>
  <c r="D10" i="79"/>
  <c r="B273" i="2" s="1"/>
  <c r="D11" i="79"/>
  <c r="D12" i="79"/>
  <c r="D13" i="79"/>
  <c r="D14" i="79"/>
  <c r="D15" i="79"/>
  <c r="D16" i="79"/>
  <c r="D17" i="79"/>
  <c r="D18" i="79"/>
  <c r="D19" i="79"/>
  <c r="D20" i="79"/>
  <c r="D21" i="79"/>
  <c r="D22" i="79"/>
  <c r="D23" i="79"/>
  <c r="D24" i="79"/>
  <c r="D25" i="79"/>
  <c r="D26" i="79"/>
  <c r="D27" i="79"/>
  <c r="D28" i="79"/>
  <c r="D29" i="79"/>
  <c r="D30" i="79"/>
  <c r="D31" i="79"/>
  <c r="D32" i="79"/>
  <c r="B1109" i="2" s="1"/>
  <c r="D33" i="79"/>
  <c r="D34" i="79"/>
  <c r="D35" i="79"/>
  <c r="D36" i="79"/>
  <c r="D37" i="79"/>
  <c r="D38" i="79"/>
  <c r="D39" i="79"/>
  <c r="D40" i="79"/>
  <c r="D41" i="79"/>
  <c r="C4" i="79"/>
  <c r="C5" i="79"/>
  <c r="C6" i="79"/>
  <c r="C7" i="79"/>
  <c r="C8" i="79"/>
  <c r="C9" i="79"/>
  <c r="C10" i="79"/>
  <c r="B272" i="2" s="1"/>
  <c r="C11" i="79"/>
  <c r="C12" i="79"/>
  <c r="C13" i="79"/>
  <c r="C14" i="79"/>
  <c r="C15" i="79"/>
  <c r="C16" i="79"/>
  <c r="C17" i="79"/>
  <c r="C18" i="79"/>
  <c r="C19" i="79"/>
  <c r="C20" i="79"/>
  <c r="C21" i="79"/>
  <c r="C22" i="79"/>
  <c r="C23" i="79"/>
  <c r="C24" i="79"/>
  <c r="C25" i="79"/>
  <c r="C26" i="79"/>
  <c r="C27" i="79"/>
  <c r="C28" i="79"/>
  <c r="C29" i="79"/>
  <c r="C30" i="79"/>
  <c r="C31" i="79"/>
  <c r="C32" i="79"/>
  <c r="B1108" i="2" s="1"/>
  <c r="C33" i="79"/>
  <c r="C34" i="79"/>
  <c r="C35" i="79"/>
  <c r="C36" i="79"/>
  <c r="C37" i="79"/>
  <c r="C38" i="79"/>
  <c r="C39" i="79"/>
  <c r="C40" i="79"/>
  <c r="C41" i="79"/>
  <c r="B10" i="79"/>
  <c r="B271" i="2" s="1"/>
  <c r="B11" i="79"/>
  <c r="B12" i="79"/>
  <c r="B13" i="79"/>
  <c r="B14" i="79"/>
  <c r="B15" i="79"/>
  <c r="B16" i="79"/>
  <c r="B17" i="79"/>
  <c r="B18" i="79"/>
  <c r="B19" i="79"/>
  <c r="B20" i="79"/>
  <c r="B21" i="79"/>
  <c r="B22" i="79"/>
  <c r="B23" i="79"/>
  <c r="B24" i="79"/>
  <c r="B25" i="79"/>
  <c r="B26" i="79"/>
  <c r="B27" i="79"/>
  <c r="B28" i="79"/>
  <c r="B29" i="79"/>
  <c r="B30" i="79"/>
  <c r="B31" i="79"/>
  <c r="B32" i="79"/>
  <c r="B1107" i="2" s="1"/>
  <c r="B33" i="79"/>
  <c r="B34" i="79"/>
  <c r="B35" i="79"/>
  <c r="B36" i="79"/>
  <c r="B37" i="79"/>
  <c r="B38" i="79"/>
  <c r="B39" i="79"/>
  <c r="B40" i="79"/>
  <c r="B41" i="79"/>
  <c r="B4" i="79"/>
  <c r="B5" i="79"/>
  <c r="B6" i="79"/>
  <c r="B7" i="79"/>
  <c r="B8" i="79"/>
  <c r="B9" i="79"/>
  <c r="C3" i="79"/>
  <c r="B3" i="79"/>
  <c r="C38" i="63"/>
  <c r="C19" i="63"/>
  <c r="B2" i="61"/>
  <c r="C39" i="61"/>
  <c r="C37" i="61"/>
  <c r="C38" i="61"/>
  <c r="C40" i="61"/>
  <c r="C25" i="67" l="1"/>
  <c r="B2" i="67"/>
  <c r="C40" i="154"/>
  <c r="B2" i="152"/>
  <c r="C9" i="152"/>
  <c r="C12" i="152"/>
  <c r="C10" i="152"/>
  <c r="C11" i="152"/>
  <c r="C37" i="158"/>
  <c r="C34" i="158"/>
  <c r="C33" i="158"/>
  <c r="C29" i="158"/>
  <c r="C10" i="158"/>
  <c r="C27" i="158"/>
  <c r="C32" i="158"/>
  <c r="C30" i="158"/>
  <c r="C36" i="158"/>
  <c r="C25" i="158"/>
  <c r="C31" i="158"/>
  <c r="C26" i="158"/>
  <c r="C39" i="158"/>
  <c r="C28" i="158"/>
  <c r="C23" i="158"/>
  <c r="C24" i="158"/>
  <c r="C38" i="158"/>
  <c r="C35" i="158"/>
  <c r="C36" i="156"/>
  <c r="C9" i="156"/>
  <c r="C38" i="156"/>
  <c r="C10" i="156"/>
  <c r="C39" i="156"/>
  <c r="C37" i="156"/>
  <c r="C40" i="156"/>
  <c r="C33" i="156"/>
  <c r="C40" i="172"/>
  <c r="C15" i="172"/>
  <c r="C10" i="172"/>
  <c r="C34" i="172"/>
  <c r="C11" i="172"/>
  <c r="C38" i="172"/>
  <c r="C7" i="172"/>
  <c r="C13" i="172"/>
  <c r="B26" i="170"/>
  <c r="B17" i="170"/>
  <c r="B31" i="170"/>
  <c r="B16" i="170"/>
  <c r="B33" i="170"/>
  <c r="B13" i="170"/>
  <c r="B22" i="170"/>
  <c r="B5" i="170"/>
  <c r="B39" i="170"/>
  <c r="B27" i="170"/>
  <c r="B35" i="170"/>
  <c r="B2" i="170"/>
  <c r="B37" i="170"/>
  <c r="B36" i="170"/>
  <c r="B29" i="170"/>
  <c r="B18" i="168"/>
  <c r="B20" i="168"/>
  <c r="B30" i="168"/>
  <c r="B26" i="166"/>
  <c r="B36" i="166"/>
  <c r="B5" i="166"/>
  <c r="B13" i="166"/>
  <c r="B9" i="166"/>
  <c r="B29" i="166"/>
  <c r="B12" i="166"/>
  <c r="B15" i="166"/>
  <c r="B3" i="166"/>
  <c r="B7" i="130"/>
  <c r="B8" i="130"/>
  <c r="B3" i="130"/>
  <c r="B4" i="130"/>
  <c r="B5" i="130"/>
  <c r="B2" i="130"/>
  <c r="B6" i="130"/>
  <c r="B11" i="136"/>
  <c r="B23" i="136"/>
  <c r="B27" i="136"/>
  <c r="B37" i="136"/>
  <c r="B38" i="136"/>
  <c r="B33" i="134"/>
  <c r="C8" i="134"/>
  <c r="C7" i="134"/>
  <c r="C4" i="134"/>
  <c r="C10" i="134"/>
  <c r="C5" i="134"/>
  <c r="C9" i="134"/>
  <c r="B24" i="128"/>
  <c r="B5" i="128"/>
  <c r="B23" i="128"/>
  <c r="B9" i="128"/>
  <c r="B35" i="128"/>
  <c r="B20" i="128"/>
  <c r="B32" i="128"/>
  <c r="B27" i="128"/>
  <c r="B16" i="128"/>
  <c r="B30" i="128"/>
  <c r="B17" i="128"/>
  <c r="B37" i="128"/>
  <c r="B29" i="128"/>
  <c r="B19" i="128"/>
  <c r="B26" i="128"/>
  <c r="B10" i="128"/>
  <c r="B18" i="128"/>
  <c r="B8" i="128"/>
  <c r="B6" i="128"/>
  <c r="B15" i="128"/>
  <c r="B2" i="128"/>
  <c r="B3" i="128"/>
  <c r="B34" i="128"/>
  <c r="B38" i="128"/>
  <c r="B4" i="128"/>
  <c r="B7" i="128"/>
  <c r="B31" i="128"/>
  <c r="B28" i="128"/>
  <c r="B4" i="114"/>
  <c r="B5" i="114"/>
  <c r="B6" i="114"/>
  <c r="B7" i="114"/>
  <c r="B8" i="114"/>
  <c r="B9" i="114"/>
  <c r="B3" i="114"/>
  <c r="C11" i="114"/>
  <c r="C12" i="114"/>
  <c r="C13" i="114"/>
  <c r="C14" i="114"/>
  <c r="C15" i="114"/>
  <c r="C16" i="114"/>
  <c r="C17" i="114"/>
  <c r="C18" i="114"/>
  <c r="C19" i="114"/>
  <c r="C20" i="114"/>
  <c r="C21" i="114"/>
  <c r="C22" i="114"/>
  <c r="C23" i="114"/>
  <c r="C24" i="114"/>
  <c r="C25" i="114"/>
  <c r="C26" i="114"/>
  <c r="C27" i="114"/>
  <c r="C28" i="114"/>
  <c r="C29" i="114"/>
  <c r="C30" i="114"/>
  <c r="C31" i="114"/>
  <c r="C32" i="114"/>
  <c r="C33" i="114"/>
  <c r="C34" i="114"/>
  <c r="C35" i="114"/>
  <c r="C36" i="114"/>
  <c r="C37" i="114"/>
  <c r="C38" i="114"/>
  <c r="C39" i="114"/>
  <c r="C40" i="114"/>
  <c r="C41" i="114"/>
  <c r="B4" i="112"/>
  <c r="C39" i="110"/>
  <c r="C9" i="110"/>
  <c r="C40" i="110"/>
  <c r="B2" i="116"/>
  <c r="C36" i="116"/>
  <c r="C40" i="116"/>
  <c r="C33" i="116"/>
  <c r="C10" i="116"/>
  <c r="C39" i="116"/>
  <c r="C38" i="116"/>
  <c r="C12" i="116"/>
  <c r="C11" i="116"/>
  <c r="C34" i="116"/>
  <c r="B2" i="9"/>
  <c r="C10" i="9"/>
  <c r="C9" i="9"/>
  <c r="C11" i="9"/>
  <c r="C14" i="9"/>
  <c r="C12" i="9"/>
  <c r="C15" i="9"/>
  <c r="C40" i="9"/>
  <c r="C39" i="9"/>
  <c r="C32" i="116"/>
  <c r="C35" i="116"/>
  <c r="C9" i="116"/>
  <c r="C37" i="116"/>
  <c r="C7" i="146"/>
  <c r="C10" i="146"/>
  <c r="C40" i="146"/>
  <c r="C5" i="146"/>
  <c r="C35" i="146"/>
  <c r="C8" i="146"/>
  <c r="C14" i="146"/>
  <c r="C36" i="146"/>
  <c r="C11" i="146"/>
  <c r="C12" i="146"/>
  <c r="C9" i="146"/>
  <c r="C16" i="146"/>
  <c r="B26" i="144"/>
  <c r="B15" i="144"/>
  <c r="B23" i="142"/>
  <c r="B31" i="142"/>
  <c r="B18" i="142"/>
  <c r="B14" i="142"/>
  <c r="C21" i="138"/>
  <c r="C32" i="138"/>
  <c r="C34" i="138"/>
  <c r="C9" i="138"/>
  <c r="B2" i="164"/>
  <c r="C40" i="164"/>
  <c r="C38" i="150"/>
  <c r="C36" i="150"/>
  <c r="C21" i="150"/>
  <c r="C33" i="150"/>
  <c r="C37" i="150"/>
  <c r="C38" i="148"/>
  <c r="C4" i="148"/>
  <c r="C5" i="148"/>
  <c r="C25" i="126"/>
  <c r="C3" i="126"/>
  <c r="C2" i="124"/>
  <c r="C10" i="124"/>
  <c r="C33" i="5"/>
  <c r="C8" i="5"/>
  <c r="C40" i="5"/>
  <c r="C20" i="5"/>
  <c r="C25" i="5"/>
  <c r="C36" i="5"/>
  <c r="C12" i="3"/>
  <c r="B821" i="2" l="1"/>
  <c r="B1391" i="2"/>
  <c r="C37" i="132"/>
  <c r="C26" i="132"/>
  <c r="C6" i="132"/>
  <c r="C25" i="132"/>
  <c r="C28" i="132"/>
  <c r="C23" i="132"/>
  <c r="C32" i="132"/>
  <c r="B770" i="2"/>
  <c r="C17" i="150"/>
  <c r="C12" i="150"/>
  <c r="C14" i="150"/>
  <c r="C40" i="63" l="1"/>
  <c r="C37" i="63"/>
  <c r="C39" i="154" l="1"/>
  <c r="C35" i="156"/>
  <c r="C34" i="156"/>
  <c r="C33" i="172"/>
  <c r="C4" i="172"/>
  <c r="C8" i="172"/>
  <c r="C35" i="172"/>
  <c r="C37" i="172"/>
  <c r="C16" i="172"/>
  <c r="C12" i="172"/>
  <c r="C39" i="172"/>
  <c r="B23" i="170"/>
  <c r="B21" i="170"/>
  <c r="B19" i="170"/>
  <c r="B8" i="170"/>
  <c r="B15" i="170"/>
  <c r="B4" i="170"/>
  <c r="B3" i="170"/>
  <c r="B7" i="170"/>
  <c r="B24" i="170"/>
  <c r="B40" i="170"/>
  <c r="B34" i="170"/>
  <c r="B38" i="170"/>
  <c r="B9" i="170"/>
  <c r="B11" i="170"/>
  <c r="B18" i="170"/>
  <c r="B10" i="170"/>
  <c r="B6" i="170"/>
  <c r="B20" i="170"/>
  <c r="B14" i="170"/>
  <c r="B30" i="170"/>
  <c r="B28" i="170"/>
  <c r="B25" i="170"/>
  <c r="B12" i="170"/>
  <c r="B32" i="170"/>
  <c r="B9" i="168" l="1"/>
  <c r="B10" i="168"/>
  <c r="B23" i="168"/>
  <c r="B4" i="168"/>
  <c r="B2" i="168"/>
  <c r="B39" i="168"/>
  <c r="B36" i="168"/>
  <c r="B7" i="168"/>
  <c r="B19" i="168"/>
  <c r="B28" i="168"/>
  <c r="B38" i="168"/>
  <c r="B17" i="168"/>
  <c r="B32" i="168"/>
  <c r="B15" i="168"/>
  <c r="B3" i="168"/>
  <c r="B27" i="168"/>
  <c r="B37" i="168"/>
  <c r="B22" i="168"/>
  <c r="B37" i="166" l="1"/>
  <c r="B27" i="166"/>
  <c r="B25" i="136"/>
  <c r="B10" i="136"/>
  <c r="B26" i="136"/>
  <c r="B30" i="136"/>
  <c r="B40" i="136"/>
  <c r="B4" i="136"/>
  <c r="B3" i="136"/>
  <c r="B35" i="136"/>
  <c r="B20" i="136"/>
  <c r="B22" i="136"/>
  <c r="B24" i="136"/>
  <c r="B34" i="136"/>
  <c r="C3" i="134" l="1"/>
  <c r="C6" i="134"/>
  <c r="C29" i="132"/>
  <c r="B21" i="128"/>
  <c r="B25" i="128"/>
  <c r="B14" i="128"/>
  <c r="B33" i="128"/>
  <c r="C10" i="114"/>
  <c r="C13" i="9" l="1"/>
  <c r="C39" i="146"/>
  <c r="C13" i="146"/>
  <c r="C6" i="146"/>
  <c r="C38" i="146"/>
  <c r="C15" i="146"/>
  <c r="C17" i="146"/>
  <c r="C37" i="146"/>
  <c r="B18" i="144"/>
  <c r="B38" i="144"/>
  <c r="B4" i="144"/>
  <c r="B16" i="144"/>
  <c r="B35" i="144"/>
  <c r="B24" i="144"/>
  <c r="B30" i="144"/>
  <c r="B5" i="144"/>
  <c r="B29" i="144"/>
  <c r="B23" i="144"/>
  <c r="B34" i="144"/>
  <c r="B32" i="144"/>
  <c r="B22" i="144"/>
  <c r="B28" i="144"/>
  <c r="B21" i="142"/>
  <c r="B8" i="142"/>
  <c r="B26" i="142"/>
  <c r="B6" i="142"/>
  <c r="B20" i="142"/>
  <c r="B33" i="142"/>
  <c r="B22" i="142"/>
  <c r="C28" i="138"/>
  <c r="C4" i="138"/>
  <c r="C36" i="138"/>
  <c r="C13" i="138"/>
  <c r="C16" i="138"/>
  <c r="C22" i="138"/>
  <c r="C7" i="138"/>
  <c r="C11" i="164"/>
  <c r="C12" i="164"/>
  <c r="C39" i="164"/>
  <c r="C11" i="150"/>
  <c r="C6" i="150"/>
  <c r="C19" i="150"/>
  <c r="C18" i="150"/>
  <c r="C23" i="150"/>
  <c r="C40" i="150"/>
  <c r="C15" i="150"/>
  <c r="C26" i="150"/>
  <c r="C20" i="150"/>
  <c r="C5" i="150"/>
  <c r="C28" i="150"/>
  <c r="C35" i="150"/>
  <c r="C27" i="150"/>
  <c r="C31" i="150"/>
  <c r="C29" i="150"/>
  <c r="C32" i="150"/>
  <c r="C11" i="148"/>
  <c r="C8" i="148"/>
  <c r="C6" i="148"/>
  <c r="C3" i="148"/>
  <c r="C9" i="148"/>
  <c r="C40" i="148"/>
  <c r="C39" i="148"/>
  <c r="C22" i="126"/>
  <c r="C20" i="126"/>
  <c r="C34" i="126"/>
  <c r="C34" i="124" l="1"/>
  <c r="C11" i="124"/>
  <c r="C26" i="124"/>
  <c r="C8" i="124"/>
  <c r="C30" i="124"/>
  <c r="C32" i="124"/>
  <c r="C16" i="124"/>
  <c r="C38" i="124"/>
  <c r="C40" i="124"/>
  <c r="C33" i="124"/>
  <c r="C35" i="124"/>
  <c r="C4" i="124"/>
  <c r="C15" i="124"/>
  <c r="C24" i="124"/>
  <c r="C31" i="124"/>
  <c r="C17" i="124"/>
  <c r="C22" i="124"/>
  <c r="C7" i="124"/>
  <c r="C9" i="124"/>
  <c r="C39" i="124"/>
  <c r="C20" i="124"/>
  <c r="C27" i="124"/>
  <c r="C13" i="124"/>
  <c r="C18" i="124"/>
  <c r="C19" i="124"/>
  <c r="C21" i="124"/>
  <c r="C12" i="124"/>
  <c r="C29" i="124"/>
  <c r="C3" i="124"/>
  <c r="C36" i="124"/>
  <c r="C23" i="124"/>
  <c r="C5" i="124"/>
  <c r="C37" i="124"/>
  <c r="C28" i="124"/>
  <c r="C14" i="124"/>
  <c r="C17" i="5"/>
  <c r="C12" i="5"/>
  <c r="C9" i="5"/>
  <c r="C31" i="5"/>
  <c r="C16" i="5"/>
  <c r="A28" i="80" l="1"/>
  <c r="A33" i="2" l="1"/>
  <c r="A32" i="2"/>
  <c r="A31" i="2"/>
  <c r="A30" i="2"/>
  <c r="A29" i="2"/>
  <c r="A28" i="2"/>
  <c r="A27" i="2"/>
  <c r="A26" i="2"/>
  <c r="A25" i="2"/>
  <c r="A24" i="2"/>
  <c r="A23" i="2"/>
  <c r="A22" i="2"/>
  <c r="A21" i="2"/>
  <c r="A20" i="2"/>
  <c r="A19" i="2"/>
  <c r="A18" i="2"/>
  <c r="A17" i="2"/>
  <c r="A16" i="2"/>
  <c r="A15" i="2"/>
  <c r="A14" i="2"/>
  <c r="A13" i="2"/>
  <c r="A12" i="2"/>
  <c r="A11" i="2"/>
  <c r="A10" i="2"/>
  <c r="A9" i="2"/>
  <c r="A8" i="2"/>
  <c r="A7" i="2"/>
  <c r="A695" i="2" l="1"/>
  <c r="A277" i="2"/>
  <c r="A703" i="2"/>
  <c r="A285" i="2"/>
  <c r="A711" i="2"/>
  <c r="A293" i="2"/>
  <c r="A696" i="2"/>
  <c r="A278" i="2"/>
  <c r="A704" i="2"/>
  <c r="A286" i="2"/>
  <c r="A712" i="2"/>
  <c r="A294" i="2"/>
  <c r="A713" i="2"/>
  <c r="A295" i="2"/>
  <c r="A694" i="2"/>
  <c r="A276" i="2"/>
  <c r="A702" i="2"/>
  <c r="A284" i="2"/>
  <c r="A710" i="2"/>
  <c r="A292" i="2"/>
  <c r="A697" i="2"/>
  <c r="A279" i="2"/>
  <c r="A705" i="2"/>
  <c r="A287" i="2"/>
  <c r="A698" i="2"/>
  <c r="A280" i="2"/>
  <c r="A706" i="2"/>
  <c r="A288" i="2"/>
  <c r="A714" i="2"/>
  <c r="A296" i="2"/>
  <c r="A691" i="2"/>
  <c r="A273" i="2"/>
  <c r="A699" i="2"/>
  <c r="A281" i="2"/>
  <c r="A707" i="2"/>
  <c r="A289" i="2"/>
  <c r="A715" i="2"/>
  <c r="A297" i="2"/>
  <c r="A692" i="2"/>
  <c r="A274" i="2"/>
  <c r="A700" i="2"/>
  <c r="A282" i="2"/>
  <c r="A708" i="2"/>
  <c r="A290" i="2"/>
  <c r="A716" i="2"/>
  <c r="A298" i="2"/>
  <c r="A693" i="2"/>
  <c r="A275" i="2"/>
  <c r="A701" i="2"/>
  <c r="A283" i="2"/>
  <c r="A709" i="2"/>
  <c r="A291" i="2"/>
  <c r="A717" i="2"/>
  <c r="A299" i="2"/>
  <c r="B2" i="176"/>
  <c r="A5" i="2"/>
  <c r="A6" i="2"/>
  <c r="A463" i="2"/>
  <c r="A1452" i="2"/>
  <c r="A85" i="2"/>
  <c r="A580" i="2"/>
  <c r="A467" i="2"/>
  <c r="A962" i="2"/>
  <c r="A241" i="2"/>
  <c r="A926" i="2"/>
  <c r="A1307" i="2"/>
  <c r="A1460" i="2"/>
  <c r="A663" i="2"/>
  <c r="A740" i="2"/>
  <c r="A551" i="2"/>
  <c r="A476" i="2"/>
  <c r="A249" i="2"/>
  <c r="A516" i="2"/>
  <c r="A1353" i="2"/>
  <c r="A1202" i="2"/>
  <c r="A177" i="2"/>
  <c r="A1280" i="2"/>
  <c r="A1433" i="2"/>
  <c r="A826" i="2"/>
  <c r="A219" i="2"/>
  <c r="A562" i="2"/>
  <c r="A107" i="2"/>
  <c r="A678" i="2"/>
  <c r="A1059" i="2"/>
  <c r="A34" i="2"/>
  <c r="A300" i="2" s="1"/>
  <c r="A35" i="2"/>
  <c r="A301" i="2" s="1"/>
  <c r="A36" i="2"/>
  <c r="A37" i="2"/>
  <c r="A38" i="2"/>
  <c r="A39" i="2"/>
  <c r="A305" i="2" s="1"/>
  <c r="A127" i="2"/>
  <c r="A485" i="2"/>
  <c r="A751" i="2"/>
  <c r="A789" i="2"/>
  <c r="A849" i="2"/>
  <c r="A866" i="2"/>
  <c r="A941" i="2"/>
  <c r="A963" i="2"/>
  <c r="A1017" i="2"/>
  <c r="A1055" i="2"/>
  <c r="A1077" i="2"/>
  <c r="A1199" i="2"/>
  <c r="A1207" i="2"/>
  <c r="A1229" i="2"/>
  <c r="A1245" i="2"/>
  <c r="A1246" i="2"/>
  <c r="A1267" i="2"/>
  <c r="A1283" i="2"/>
  <c r="A1305" i="2"/>
  <c r="A1351" i="2"/>
  <c r="A1352" i="2"/>
  <c r="A1359" i="2"/>
  <c r="A1390" i="2"/>
  <c r="A1398" i="2"/>
  <c r="A1419" i="2"/>
  <c r="A1420" i="2"/>
  <c r="A1428" i="2"/>
  <c r="A1435" i="2"/>
  <c r="A1457" i="2"/>
  <c r="A1458" i="2"/>
  <c r="A1466" i="2"/>
  <c r="A1482" i="2" l="1"/>
  <c r="A304" i="2"/>
  <c r="A575" i="2"/>
  <c r="A271" i="2"/>
  <c r="A873" i="2"/>
  <c r="A303" i="2"/>
  <c r="A720" i="2"/>
  <c r="A302" i="2"/>
  <c r="A918" i="2"/>
  <c r="A272" i="2"/>
  <c r="A1260" i="2"/>
  <c r="A1374" i="2"/>
  <c r="A766" i="2"/>
  <c r="A1444" i="2"/>
  <c r="A1222" i="2"/>
  <c r="A1298" i="2"/>
  <c r="A1216" i="2"/>
  <c r="A537" i="2"/>
  <c r="A1335" i="2"/>
  <c r="A385" i="2"/>
  <c r="A1177" i="2"/>
  <c r="A955" i="2"/>
  <c r="A233" i="2"/>
  <c r="A1145" i="2"/>
  <c r="A765" i="2"/>
  <c r="A195" i="2"/>
  <c r="A1405" i="2"/>
  <c r="A1183" i="2"/>
  <c r="A1297" i="2"/>
  <c r="A1221" i="2"/>
  <c r="A1069" i="2"/>
  <c r="A879" i="2"/>
  <c r="A613" i="2"/>
  <c r="A1411" i="2"/>
  <c r="A1253" i="2"/>
  <c r="A1449" i="2"/>
  <c r="A1373" i="2"/>
  <c r="A1481" i="2"/>
  <c r="A1063" i="2"/>
  <c r="A113" i="2"/>
  <c r="A721" i="2"/>
  <c r="A119" i="2"/>
  <c r="A689" i="2"/>
  <c r="A605" i="2"/>
  <c r="A719" i="2"/>
  <c r="A376" i="2"/>
  <c r="A718" i="2"/>
  <c r="A1445" i="2"/>
  <c r="A723" i="2"/>
  <c r="A190" i="2"/>
  <c r="A722" i="2"/>
  <c r="A842" i="2"/>
  <c r="A690" i="2"/>
  <c r="A1443" i="2"/>
  <c r="A1343" i="2"/>
  <c r="A1275" i="2"/>
  <c r="A1169" i="2"/>
  <c r="A1039" i="2"/>
  <c r="A925" i="2"/>
  <c r="A827" i="2"/>
  <c r="A727" i="2"/>
  <c r="A461" i="2"/>
  <c r="A81" i="2"/>
  <c r="A1473" i="2"/>
  <c r="A1381" i="2"/>
  <c r="A1329" i="2"/>
  <c r="A1001" i="2"/>
  <c r="A917" i="2"/>
  <c r="A811" i="2"/>
  <c r="A651" i="2"/>
  <c r="A347" i="2"/>
  <c r="A1321" i="2"/>
  <c r="A1259" i="2"/>
  <c r="A1215" i="2"/>
  <c r="A1093" i="2"/>
  <c r="A993" i="2"/>
  <c r="A903" i="2"/>
  <c r="A803" i="2"/>
  <c r="A645" i="2"/>
  <c r="A309" i="2"/>
  <c r="A1474" i="2"/>
  <c r="A1336" i="2"/>
  <c r="A1292" i="2"/>
  <c r="A1192" i="2"/>
  <c r="A994" i="2"/>
  <c r="A675" i="2"/>
  <c r="A1322" i="2"/>
  <c r="A1170" i="2"/>
  <c r="A1056" i="2"/>
  <c r="A1330" i="2"/>
  <c r="A1284" i="2"/>
  <c r="A1102" i="2"/>
  <c r="A1406" i="2"/>
  <c r="A1360" i="2"/>
  <c r="A1184" i="2"/>
  <c r="A1101" i="2"/>
  <c r="A1048" i="2"/>
  <c r="A956" i="2"/>
  <c r="A880" i="2"/>
  <c r="A1086" i="2"/>
  <c r="A950" i="2"/>
  <c r="A979" i="2"/>
  <c r="A835" i="2"/>
  <c r="A759" i="2"/>
  <c r="A583" i="2"/>
  <c r="A265" i="2"/>
  <c r="A105" i="2"/>
  <c r="A561" i="2"/>
  <c r="A67" i="2"/>
  <c r="A1291" i="2"/>
  <c r="A987" i="2"/>
  <c r="A865" i="2"/>
  <c r="A157" i="2"/>
  <c r="A904" i="2"/>
  <c r="A614" i="2"/>
  <c r="A1314" i="2"/>
  <c r="A1238" i="2"/>
  <c r="A1162" i="2"/>
  <c r="A1032" i="2"/>
  <c r="A797" i="2"/>
  <c r="A728" i="2"/>
  <c r="A447" i="2"/>
  <c r="A1382" i="2"/>
  <c r="A1344" i="2"/>
  <c r="A1200" i="2"/>
  <c r="A1450" i="2"/>
  <c r="A1412" i="2"/>
  <c r="A1268" i="2"/>
  <c r="A1230" i="2"/>
  <c r="A1154" i="2"/>
  <c r="A1070" i="2"/>
  <c r="A1025" i="2"/>
  <c r="A911" i="2"/>
  <c r="A858" i="2"/>
  <c r="A790" i="2"/>
  <c r="A599" i="2"/>
  <c r="A417" i="2"/>
  <c r="A189" i="2"/>
  <c r="A782" i="2"/>
  <c r="A980" i="2"/>
  <c r="A820" i="2"/>
  <c r="A427" i="2"/>
  <c r="A1368" i="2"/>
  <c r="A1010" i="2"/>
  <c r="A964" i="2"/>
  <c r="A752" i="2"/>
  <c r="A652" i="2"/>
  <c r="A637" i="2"/>
  <c r="A523" i="2"/>
  <c r="A181" i="2"/>
  <c r="A55" i="2"/>
  <c r="A493" i="2"/>
  <c r="A333" i="2"/>
  <c r="A531" i="2"/>
  <c r="A423" i="2"/>
  <c r="A257" i="2"/>
  <c r="A43" i="2"/>
  <c r="A1397" i="2"/>
  <c r="A1367" i="2"/>
  <c r="A1191" i="2"/>
  <c r="A1153" i="2"/>
  <c r="A1031" i="2"/>
  <c r="A949" i="2"/>
  <c r="A887" i="2"/>
  <c r="A841" i="2"/>
  <c r="A735" i="2"/>
  <c r="A683" i="2"/>
  <c r="A607" i="2"/>
  <c r="A499" i="2"/>
  <c r="A409" i="2"/>
  <c r="A1149" i="2"/>
  <c r="A828" i="2"/>
  <c r="A1089" i="2"/>
  <c r="A783" i="2"/>
  <c r="A1026" i="2"/>
  <c r="A988" i="2"/>
  <c r="A744" i="2"/>
  <c r="A1436" i="2"/>
  <c r="A1306" i="2"/>
  <c r="A1276" i="2"/>
  <c r="A1208" i="2"/>
  <c r="A1178" i="2"/>
  <c r="A1146" i="2"/>
  <c r="A1078" i="2"/>
  <c r="A1040" i="2"/>
  <c r="A1002" i="2"/>
  <c r="A972" i="2"/>
  <c r="A942" i="2"/>
  <c r="A896" i="2"/>
  <c r="A804" i="2"/>
  <c r="A668" i="2"/>
  <c r="A426" i="2"/>
  <c r="A753" i="2"/>
  <c r="A593" i="2"/>
  <c r="A151" i="2"/>
  <c r="A569" i="2"/>
  <c r="A371" i="2"/>
  <c r="A227" i="2"/>
  <c r="A61" i="2"/>
  <c r="A1254" i="2"/>
  <c r="A1094" i="2"/>
  <c r="A1064" i="2"/>
  <c r="A455" i="2"/>
  <c r="A379" i="2"/>
  <c r="A143" i="2"/>
  <c r="A60" i="2"/>
  <c r="A945" i="2"/>
  <c r="A579" i="2"/>
  <c r="A1414" i="2"/>
  <c r="A684" i="2"/>
  <c r="A630" i="2"/>
  <c r="A1399" i="2"/>
  <c r="A1279" i="2"/>
  <c r="A853" i="2"/>
  <c r="A519" i="2"/>
  <c r="A912" i="2"/>
  <c r="A874" i="2"/>
  <c r="A836" i="2"/>
  <c r="A625" i="2"/>
  <c r="A183" i="2"/>
  <c r="A747" i="2"/>
  <c r="A1439" i="2"/>
  <c r="A1385" i="2"/>
  <c r="A1239" i="2"/>
  <c r="A655" i="2"/>
  <c r="A75" i="2"/>
  <c r="A1355" i="2"/>
  <c r="A1049" i="2"/>
  <c r="A807" i="2"/>
  <c r="A367" i="2"/>
  <c r="A1263" i="2"/>
  <c r="A1022" i="2"/>
  <c r="A798" i="2"/>
  <c r="A608" i="2"/>
  <c r="A418" i="2"/>
  <c r="A359" i="2"/>
  <c r="A1415" i="2"/>
  <c r="A1021" i="2"/>
  <c r="A892" i="2"/>
  <c r="A861" i="2"/>
  <c r="A641" i="2"/>
  <c r="A557" i="2"/>
  <c r="A237" i="2"/>
  <c r="A101" i="2"/>
  <c r="A1339" i="2"/>
  <c r="A1309" i="2"/>
  <c r="A1020" i="2"/>
  <c r="A638" i="2"/>
  <c r="A554" i="2"/>
  <c r="A410" i="2"/>
  <c r="A342" i="2"/>
  <c r="A1402" i="2"/>
  <c r="A647" i="2"/>
  <c r="A1416" i="2"/>
  <c r="A1401" i="2"/>
  <c r="A1193" i="2"/>
  <c r="A989" i="2"/>
  <c r="A943" i="2"/>
  <c r="A875" i="2"/>
  <c r="A785" i="2"/>
  <c r="A570" i="2"/>
  <c r="A443" i="2"/>
  <c r="A405" i="2"/>
  <c r="A334" i="2"/>
  <c r="A145" i="2"/>
  <c r="A98" i="2"/>
  <c r="A1459" i="2"/>
  <c r="A1212" i="2"/>
  <c r="A959" i="2"/>
  <c r="A639" i="2"/>
  <c r="A563" i="2"/>
  <c r="A139" i="2"/>
  <c r="A1440" i="2"/>
  <c r="A1233" i="2"/>
  <c r="A1211" i="2"/>
  <c r="A1005" i="2"/>
  <c r="A981" i="2"/>
  <c r="A656" i="2"/>
  <c r="A1323" i="2"/>
  <c r="A1277" i="2"/>
  <c r="A1231" i="2"/>
  <c r="A1155" i="2"/>
  <c r="A1041" i="2"/>
  <c r="A951" i="2"/>
  <c r="A867" i="2"/>
  <c r="A837" i="2"/>
  <c r="A631" i="2"/>
  <c r="A559" i="2"/>
  <c r="A1315" i="2"/>
  <c r="A1269" i="2"/>
  <c r="A1201" i="2"/>
  <c r="A1150" i="2"/>
  <c r="A946" i="2"/>
  <c r="A829" i="2"/>
  <c r="A669" i="2"/>
  <c r="A642" i="2"/>
  <c r="A368" i="2"/>
  <c r="A627" i="2"/>
  <c r="A1361" i="2"/>
  <c r="A1403" i="2"/>
  <c r="A1285" i="2"/>
  <c r="A1007" i="2"/>
  <c r="A960" i="2"/>
  <c r="A539" i="2"/>
  <c r="A1456" i="2"/>
  <c r="A884" i="2"/>
  <c r="A870" i="2"/>
  <c r="A481" i="2"/>
  <c r="A389" i="2"/>
  <c r="A162" i="2"/>
  <c r="A1478" i="2"/>
  <c r="A1461" i="2"/>
  <c r="A1325" i="2"/>
  <c r="A1249" i="2"/>
  <c r="A1187" i="2"/>
  <c r="A1035" i="2"/>
  <c r="A1018" i="2"/>
  <c r="A934" i="2"/>
  <c r="A883" i="2"/>
  <c r="A869" i="2"/>
  <c r="A823" i="2"/>
  <c r="A760" i="2"/>
  <c r="A731" i="2"/>
  <c r="A676" i="2"/>
  <c r="A465" i="2"/>
  <c r="A341" i="2"/>
  <c r="A261" i="2"/>
  <c r="A161" i="2"/>
  <c r="A71" i="2"/>
  <c r="A1464" i="2"/>
  <c r="A1463" i="2"/>
  <c r="A1454" i="2"/>
  <c r="A1188" i="2"/>
  <c r="A1165" i="2"/>
  <c r="A1036" i="2"/>
  <c r="A975" i="2"/>
  <c r="A1477" i="2"/>
  <c r="A1074" i="2"/>
  <c r="A1051" i="2"/>
  <c r="A930" i="2"/>
  <c r="A908" i="2"/>
  <c r="A339" i="2"/>
  <c r="A111" i="2"/>
  <c r="A1289" i="2"/>
  <c r="A1288" i="2"/>
  <c r="A871" i="2"/>
  <c r="A390" i="2"/>
  <c r="A171" i="2"/>
  <c r="A48" i="2"/>
  <c r="A1462" i="2"/>
  <c r="A1453" i="2"/>
  <c r="A1287" i="2"/>
  <c r="A1340" i="2"/>
  <c r="A1264" i="2"/>
  <c r="A1073" i="2"/>
  <c r="A929" i="2"/>
  <c r="A671" i="2"/>
  <c r="A646" i="2"/>
  <c r="A595" i="2"/>
  <c r="A456" i="2"/>
  <c r="A338" i="2"/>
  <c r="A253" i="2"/>
  <c r="A109" i="2"/>
  <c r="A1418" i="2"/>
  <c r="A1365" i="2"/>
  <c r="A1197" i="2"/>
  <c r="A1084" i="2"/>
  <c r="A985" i="2"/>
  <c r="A543" i="2"/>
  <c r="A47" i="2"/>
  <c r="A1364" i="2"/>
  <c r="A1348" i="2"/>
  <c r="A1226" i="2"/>
  <c r="A779" i="2"/>
  <c r="A63" i="2"/>
  <c r="A1470" i="2"/>
  <c r="A1378" i="2"/>
  <c r="A1363" i="2"/>
  <c r="A1347" i="2"/>
  <c r="A1317" i="2"/>
  <c r="A1271" i="2"/>
  <c r="A1225" i="2"/>
  <c r="A1158" i="2"/>
  <c r="A1098" i="2"/>
  <c r="A1081" i="2"/>
  <c r="A1045" i="2"/>
  <c r="A1016" i="2"/>
  <c r="A997" i="2"/>
  <c r="A983" i="2"/>
  <c r="A939" i="2"/>
  <c r="A921" i="2"/>
  <c r="A899" i="2"/>
  <c r="A845" i="2"/>
  <c r="A831" i="2"/>
  <c r="A815" i="2"/>
  <c r="A794" i="2"/>
  <c r="A777" i="2"/>
  <c r="A756" i="2"/>
  <c r="A739" i="2"/>
  <c r="A680" i="2"/>
  <c r="A665" i="2"/>
  <c r="A635" i="2"/>
  <c r="A587" i="2"/>
  <c r="A541" i="2"/>
  <c r="A453" i="2"/>
  <c r="A313" i="2"/>
  <c r="A247" i="2"/>
  <c r="A215" i="2"/>
  <c r="A149" i="2"/>
  <c r="A93" i="2"/>
  <c r="A133" i="2"/>
  <c r="A816" i="2"/>
  <c r="A780" i="2"/>
  <c r="A504" i="2"/>
  <c r="A1431" i="2"/>
  <c r="A1318" i="2"/>
  <c r="A1301" i="2"/>
  <c r="A1273" i="2"/>
  <c r="A1195" i="2"/>
  <c r="A1159" i="2"/>
  <c r="A984" i="2"/>
  <c r="A967" i="2"/>
  <c r="A846" i="2"/>
  <c r="A832" i="2"/>
  <c r="A589" i="2"/>
  <c r="A542" i="2"/>
  <c r="A186" i="2"/>
  <c r="A1469" i="2"/>
  <c r="A1423" i="2"/>
  <c r="A1377" i="2"/>
  <c r="A1327" i="2"/>
  <c r="A1204" i="2"/>
  <c r="A1174" i="2"/>
  <c r="A1157" i="2"/>
  <c r="A1097" i="2"/>
  <c r="A1060" i="2"/>
  <c r="A1043" i="2"/>
  <c r="A1013" i="2"/>
  <c r="A937" i="2"/>
  <c r="A770" i="2"/>
  <c r="A755" i="2"/>
  <c r="A679" i="2"/>
  <c r="A664" i="2"/>
  <c r="A633" i="2"/>
  <c r="A452" i="2"/>
  <c r="A415" i="2"/>
  <c r="A377" i="2"/>
  <c r="A246" i="2"/>
  <c r="A207" i="2"/>
  <c r="A148" i="2"/>
  <c r="A123" i="2"/>
  <c r="A86" i="2"/>
  <c r="A1302" i="2"/>
  <c r="A1242" i="2"/>
  <c r="A833" i="2"/>
  <c r="A618" i="2"/>
  <c r="A225" i="2"/>
  <c r="A187" i="2"/>
  <c r="A1241" i="2"/>
  <c r="A1083" i="2"/>
  <c r="A998" i="2"/>
  <c r="A922" i="2"/>
  <c r="A757" i="2"/>
  <c r="A617" i="2"/>
  <c r="A567" i="2"/>
  <c r="A503" i="2"/>
  <c r="A351" i="2"/>
  <c r="A329" i="2"/>
  <c r="A131" i="2"/>
  <c r="A1393" i="2"/>
  <c r="A1326" i="2"/>
  <c r="A1250" i="2"/>
  <c r="A1235" i="2"/>
  <c r="A1203" i="2"/>
  <c r="A1173" i="2"/>
  <c r="A947" i="2"/>
  <c r="A893" i="2"/>
  <c r="A863" i="2"/>
  <c r="A808" i="2"/>
  <c r="A769" i="2"/>
  <c r="A732" i="2"/>
  <c r="A643" i="2"/>
  <c r="A199" i="2"/>
  <c r="A57" i="2"/>
  <c r="A586" i="2"/>
  <c r="A358" i="2"/>
  <c r="A776" i="2"/>
  <c r="A168" i="2"/>
  <c r="A1328" i="2"/>
  <c r="A112" i="2"/>
  <c r="A64" i="2"/>
  <c r="A520" i="2"/>
  <c r="A444" i="2"/>
  <c r="A102" i="2"/>
  <c r="A634" i="2"/>
  <c r="A672" i="2"/>
  <c r="A786" i="2"/>
  <c r="A558" i="2"/>
  <c r="A216" i="2"/>
  <c r="A1090" i="2"/>
  <c r="A1394" i="2"/>
  <c r="A1432" i="2"/>
  <c r="A94" i="2"/>
  <c r="A56" i="2"/>
  <c r="A550" i="2"/>
  <c r="A474" i="2"/>
  <c r="A132" i="2"/>
  <c r="A360" i="2"/>
  <c r="A170" i="2"/>
  <c r="A436" i="2"/>
  <c r="A588" i="2"/>
  <c r="A398" i="2"/>
  <c r="A626" i="2"/>
  <c r="A1272" i="2"/>
  <c r="A778" i="2"/>
  <c r="A968" i="2"/>
  <c r="A1196" i="2"/>
  <c r="A1234" i="2"/>
  <c r="A1310" i="2"/>
  <c r="A1006" i="2"/>
  <c r="A1424" i="2"/>
  <c r="A1356" i="2"/>
  <c r="A1386" i="2"/>
  <c r="A1052" i="2"/>
  <c r="A322" i="2"/>
  <c r="A1166" i="2"/>
  <c r="A1082" i="2"/>
  <c r="A1044" i="2"/>
  <c r="A854" i="2"/>
  <c r="A540" i="2"/>
  <c r="A844" i="2"/>
  <c r="A958" i="2"/>
  <c r="A90" i="2"/>
  <c r="A128" i="2"/>
  <c r="A356" i="2"/>
  <c r="A850" i="2"/>
  <c r="A52" i="2"/>
  <c r="A526" i="2"/>
  <c r="A108" i="2"/>
  <c r="A488" i="2"/>
  <c r="A374" i="2"/>
  <c r="A392" i="2"/>
  <c r="A544" i="2"/>
  <c r="A316" i="2"/>
  <c r="A68" i="2"/>
  <c r="A106" i="2"/>
  <c r="A486" i="2"/>
  <c r="A144" i="2"/>
  <c r="A220" i="2"/>
  <c r="A372" i="2"/>
  <c r="A182" i="2"/>
  <c r="A524" i="2"/>
  <c r="A448" i="2"/>
  <c r="A600" i="2"/>
  <c r="A212" i="2"/>
  <c r="A402" i="2"/>
  <c r="A592" i="2"/>
  <c r="A250" i="2"/>
  <c r="A110" i="2"/>
  <c r="A414" i="2"/>
  <c r="A566" i="2"/>
  <c r="A224" i="2"/>
  <c r="A604" i="2"/>
  <c r="A266" i="2"/>
  <c r="A228" i="2"/>
  <c r="A152" i="2"/>
  <c r="A532" i="2"/>
  <c r="A76" i="2"/>
  <c r="A44" i="2"/>
  <c r="A82" i="2"/>
  <c r="A576" i="2"/>
  <c r="A120" i="2"/>
  <c r="A200" i="2"/>
  <c r="A124" i="2"/>
  <c r="A352" i="2"/>
  <c r="A466" i="2"/>
  <c r="A450" i="2"/>
  <c r="A754" i="2"/>
  <c r="A944" i="2"/>
  <c r="A146" i="2"/>
  <c r="A184" i="2"/>
  <c r="A1362" i="2"/>
  <c r="A1400" i="2"/>
  <c r="A1438" i="2"/>
  <c r="A602" i="2"/>
  <c r="A906" i="2"/>
  <c r="A1172" i="2"/>
  <c r="A70" i="2"/>
  <c r="A222" i="2"/>
  <c r="A412" i="2"/>
  <c r="A260" i="2"/>
  <c r="A248" i="2"/>
  <c r="A628" i="2"/>
  <c r="A1236" i="2"/>
  <c r="A1274" i="2"/>
  <c r="A514" i="2"/>
  <c r="A400" i="2"/>
  <c r="A1008" i="2"/>
  <c r="A552" i="2"/>
  <c r="A856" i="2"/>
  <c r="A1312" i="2"/>
  <c r="A1350" i="2"/>
  <c r="A818" i="2"/>
  <c r="A970" i="2"/>
  <c r="A96" i="2"/>
  <c r="A388" i="2"/>
  <c r="A502" i="2"/>
  <c r="A46" i="2"/>
  <c r="A996" i="2"/>
  <c r="A236" i="2"/>
  <c r="A122" i="2"/>
  <c r="A350" i="2"/>
  <c r="A730" i="2"/>
  <c r="A1034" i="2"/>
  <c r="A1072" i="2"/>
  <c r="A1224" i="2"/>
  <c r="A1262" i="2"/>
  <c r="A160" i="2"/>
  <c r="A198" i="2"/>
  <c r="A882" i="2"/>
  <c r="A1338" i="2"/>
  <c r="A464" i="2"/>
  <c r="A578" i="2"/>
  <c r="A654" i="2"/>
  <c r="A768" i="2"/>
  <c r="A1300" i="2"/>
  <c r="A1422" i="2"/>
  <c r="A1186" i="2"/>
  <c r="A1046" i="2"/>
  <c r="A1024" i="2"/>
  <c r="A986" i="2"/>
  <c r="A982" i="2"/>
  <c r="A172" i="2"/>
  <c r="A1426" i="2"/>
  <c r="A1194" i="2"/>
  <c r="A868" i="2"/>
  <c r="A640" i="2"/>
  <c r="A616" i="2"/>
  <c r="A564" i="2"/>
  <c r="A560" i="2"/>
  <c r="A88" i="2"/>
  <c r="A1252" i="2"/>
  <c r="A1148" i="2"/>
  <c r="A1092" i="2"/>
  <c r="A924" i="2"/>
  <c r="A810" i="2"/>
  <c r="A792" i="2"/>
  <c r="A666" i="2"/>
  <c r="A662" i="2"/>
  <c r="A620" i="2"/>
  <c r="A568" i="2"/>
  <c r="A506" i="2"/>
  <c r="A492" i="2"/>
  <c r="A134" i="2"/>
  <c r="A1472" i="2"/>
  <c r="A1388" i="2"/>
  <c r="A1324" i="2"/>
  <c r="A1320" i="2"/>
  <c r="A1210" i="2"/>
  <c r="A1160" i="2"/>
  <c r="A1156" i="2"/>
  <c r="A1152" i="2"/>
  <c r="A1096" i="2"/>
  <c r="A1054" i="2"/>
  <c r="A928" i="2"/>
  <c r="A894" i="2"/>
  <c r="A590" i="2"/>
  <c r="A948" i="2"/>
  <c r="A1442" i="2"/>
  <c r="A264" i="2"/>
  <c r="A416" i="2"/>
  <c r="A1366" i="2"/>
  <c r="A1404" i="2"/>
  <c r="A910" i="2"/>
  <c r="A1176" i="2"/>
  <c r="A1278" i="2"/>
  <c r="A1354" i="2"/>
  <c r="A822" i="2"/>
  <c r="A320" i="2"/>
  <c r="A434" i="2"/>
  <c r="A890" i="2"/>
  <c r="A1232" i="2"/>
  <c r="A1270" i="2"/>
  <c r="A1308" i="2"/>
  <c r="A1346" i="2"/>
  <c r="A966" i="2"/>
  <c r="A244" i="2"/>
  <c r="A1004" i="2"/>
  <c r="A814" i="2"/>
  <c r="A852" i="2"/>
  <c r="A92" i="2"/>
  <c r="A1376" i="2"/>
  <c r="A978" i="2"/>
  <c r="A84" i="2"/>
  <c r="A1190" i="2"/>
  <c r="A920" i="2"/>
  <c r="A864" i="2"/>
  <c r="A806" i="2"/>
  <c r="A636" i="2"/>
  <c r="A210" i="2"/>
  <c r="A58" i="2"/>
  <c r="A1206" i="2"/>
  <c r="A1214" i="2"/>
  <c r="A1100" i="2"/>
  <c r="A1058" i="2"/>
  <c r="A932" i="2"/>
  <c r="A834" i="2"/>
  <c r="A830" i="2"/>
  <c r="A742" i="2"/>
  <c r="A336" i="2"/>
  <c r="A324" i="2"/>
  <c r="A312" i="2"/>
  <c r="A104" i="2"/>
  <c r="A750" i="2"/>
  <c r="A940" i="2"/>
  <c r="A1434" i="2"/>
  <c r="A1168" i="2"/>
  <c r="A142" i="2"/>
  <c r="A180" i="2"/>
  <c r="A1358" i="2"/>
  <c r="A1396" i="2"/>
  <c r="A218" i="2"/>
  <c r="A598" i="2"/>
  <c r="A902" i="2"/>
  <c r="A66" i="2"/>
  <c r="A256" i="2"/>
  <c r="A126" i="2"/>
  <c r="A354" i="2"/>
  <c r="A734" i="2"/>
  <c r="A1038" i="2"/>
  <c r="A1076" i="2"/>
  <c r="A1228" i="2"/>
  <c r="A1266" i="2"/>
  <c r="A430" i="2"/>
  <c r="A202" i="2"/>
  <c r="A582" i="2"/>
  <c r="A1304" i="2"/>
  <c r="A1342" i="2"/>
  <c r="A240" i="2"/>
  <c r="A50" i="2"/>
  <c r="A164" i="2"/>
  <c r="A468" i="2"/>
  <c r="A658" i="2"/>
  <c r="A772" i="2"/>
  <c r="A886" i="2"/>
  <c r="A1000" i="2"/>
  <c r="A848" i="2"/>
  <c r="A1244" i="2"/>
  <c r="A438" i="2"/>
  <c r="A362" i="2"/>
  <c r="A1380" i="2"/>
  <c r="A1248" i="2"/>
  <c r="A1198" i="2"/>
  <c r="A872" i="2"/>
  <c r="A788" i="2"/>
  <c r="A644" i="2"/>
  <c r="A1384" i="2"/>
  <c r="A1476" i="2"/>
  <c r="A1480" i="2"/>
  <c r="A1290" i="2"/>
  <c r="A1286" i="2"/>
  <c r="A1282" i="2"/>
  <c r="A1062" i="2"/>
  <c r="A898" i="2"/>
  <c r="A674" i="2"/>
  <c r="A510" i="2"/>
  <c r="A472" i="2"/>
  <c r="A340" i="2"/>
  <c r="A1467" i="2"/>
  <c r="A1247" i="2"/>
  <c r="A1209" i="2"/>
  <c r="A1163" i="2"/>
  <c r="A1087" i="2"/>
  <c r="A1061" i="2"/>
  <c r="A741" i="2"/>
  <c r="A509" i="2"/>
  <c r="A1483" i="2"/>
  <c r="A1421" i="2"/>
  <c r="A1383" i="2"/>
  <c r="A1099" i="2"/>
  <c r="A1095" i="2"/>
  <c r="A1091" i="2"/>
  <c r="A1027" i="2"/>
  <c r="A1023" i="2"/>
  <c r="A1019" i="2"/>
  <c r="A931" i="2"/>
  <c r="A791" i="2"/>
  <c r="A529" i="2"/>
  <c r="A267" i="2"/>
  <c r="A263" i="2"/>
  <c r="A259" i="2"/>
  <c r="A213" i="2"/>
  <c r="A95" i="2"/>
  <c r="A73" i="2"/>
  <c r="A69" i="2"/>
  <c r="A1251" i="2"/>
  <c r="A1057" i="2"/>
  <c r="A673" i="2"/>
  <c r="A1475" i="2"/>
  <c r="A1429" i="2"/>
  <c r="A1391" i="2"/>
  <c r="A1175" i="2"/>
  <c r="A1171" i="2"/>
  <c r="A969" i="2"/>
  <c r="A905" i="2"/>
  <c r="A817" i="2"/>
  <c r="A795" i="2"/>
  <c r="A601" i="2"/>
  <c r="A494" i="2"/>
  <c r="A490" i="2"/>
  <c r="A440" i="2"/>
  <c r="A380" i="2"/>
  <c r="A326" i="2"/>
  <c r="A314" i="2"/>
  <c r="A234" i="2"/>
  <c r="A208" i="2"/>
  <c r="A174" i="2"/>
  <c r="A136" i="2"/>
  <c r="A114" i="2"/>
  <c r="A99" i="2"/>
  <c r="A1213" i="2"/>
  <c r="A1053" i="2"/>
  <c r="A681" i="2"/>
  <c r="A677" i="2"/>
  <c r="A491" i="2"/>
  <c r="A209" i="2"/>
  <c r="A1479" i="2"/>
  <c r="A1471" i="2"/>
  <c r="A1425" i="2"/>
  <c r="A1387" i="2"/>
  <c r="A1441" i="2"/>
  <c r="A1437" i="2"/>
  <c r="A1349" i="2"/>
  <c r="A1345" i="2"/>
  <c r="A1311" i="2"/>
  <c r="A909" i="2"/>
  <c r="A855" i="2"/>
  <c r="A528" i="2"/>
  <c r="A512" i="2"/>
  <c r="A478" i="2"/>
  <c r="A428" i="2"/>
  <c r="A364" i="2"/>
  <c r="A262" i="2"/>
  <c r="A258" i="2"/>
  <c r="A238" i="2"/>
  <c r="A221" i="2"/>
  <c r="A196" i="2"/>
  <c r="A158" i="2"/>
  <c r="A72" i="2"/>
  <c r="A62" i="2"/>
  <c r="A138" i="2"/>
  <c r="A328" i="2"/>
  <c r="A366" i="2"/>
  <c r="A404" i="2"/>
  <c r="A442" i="2"/>
  <c r="A480" i="2"/>
  <c r="A518" i="2"/>
  <c r="A214" i="2"/>
  <c r="A670" i="2"/>
  <c r="A556" i="2"/>
  <c r="A632" i="2"/>
  <c r="A1050" i="2"/>
  <c r="A1088" i="2"/>
  <c r="A100" i="2"/>
  <c r="A252" i="2"/>
  <c r="A594" i="2"/>
  <c r="A325" i="2"/>
  <c r="A363" i="2"/>
  <c r="A401" i="2"/>
  <c r="A439" i="2"/>
  <c r="A477" i="2"/>
  <c r="A515" i="2"/>
  <c r="A59" i="2"/>
  <c r="A135" i="2"/>
  <c r="A173" i="2"/>
  <c r="A211" i="2"/>
  <c r="A667" i="2"/>
  <c r="A553" i="2"/>
  <c r="A743" i="2"/>
  <c r="A629" i="2"/>
  <c r="A97" i="2"/>
  <c r="A591" i="2"/>
  <c r="A1047" i="2"/>
  <c r="A1009" i="2"/>
  <c r="A331" i="2"/>
  <c r="A369" i="2"/>
  <c r="A407" i="2"/>
  <c r="A445" i="2"/>
  <c r="A483" i="2"/>
  <c r="A521" i="2"/>
  <c r="A103" i="2"/>
  <c r="A179" i="2"/>
  <c r="A597" i="2"/>
  <c r="A787" i="2"/>
  <c r="A65" i="2"/>
  <c r="A141" i="2"/>
  <c r="A749" i="2"/>
  <c r="A91" i="2"/>
  <c r="A167" i="2"/>
  <c r="A205" i="2"/>
  <c r="A623" i="2"/>
  <c r="A129" i="2"/>
  <c r="A243" i="2"/>
  <c r="A319" i="2"/>
  <c r="A395" i="2"/>
  <c r="A471" i="2"/>
  <c r="A547" i="2"/>
  <c r="A813" i="2"/>
  <c r="A851" i="2"/>
  <c r="A889" i="2"/>
  <c r="A927" i="2"/>
  <c r="A965" i="2"/>
  <c r="A1003" i="2"/>
  <c r="A737" i="2"/>
  <c r="A775" i="2"/>
  <c r="A53" i="2"/>
  <c r="A433" i="2"/>
  <c r="A661" i="2"/>
  <c r="A1357" i="2"/>
  <c r="A1281" i="2"/>
  <c r="A1205" i="2"/>
  <c r="A901" i="2"/>
  <c r="A825" i="2"/>
  <c r="A217" i="2"/>
  <c r="A343" i="2"/>
  <c r="A381" i="2"/>
  <c r="A419" i="2"/>
  <c r="A457" i="2"/>
  <c r="A495" i="2"/>
  <c r="A533" i="2"/>
  <c r="A115" i="2"/>
  <c r="A191" i="2"/>
  <c r="A609" i="2"/>
  <c r="A77" i="2"/>
  <c r="A153" i="2"/>
  <c r="A799" i="2"/>
  <c r="A685" i="2"/>
  <c r="A229" i="2"/>
  <c r="A125" i="2"/>
  <c r="A581" i="2"/>
  <c r="A619" i="2"/>
  <c r="A657" i="2"/>
  <c r="A733" i="2"/>
  <c r="A771" i="2"/>
  <c r="A809" i="2"/>
  <c r="A201" i="2"/>
  <c r="A87" i="2"/>
  <c r="A239" i="2"/>
  <c r="A353" i="2"/>
  <c r="A847" i="2"/>
  <c r="A999" i="2"/>
  <c r="A1151" i="2"/>
  <c r="A1189" i="2"/>
  <c r="A1227" i="2"/>
  <c r="A1265" i="2"/>
  <c r="A1303" i="2"/>
  <c r="A1341" i="2"/>
  <c r="A1379" i="2"/>
  <c r="A1417" i="2"/>
  <c r="A1455" i="2"/>
  <c r="A429" i="2"/>
  <c r="A885" i="2"/>
  <c r="A1037" i="2"/>
  <c r="A1075" i="2"/>
  <c r="A49" i="2"/>
  <c r="A391" i="2"/>
  <c r="A163" i="2"/>
  <c r="A505" i="2"/>
  <c r="A923" i="2"/>
  <c r="A121" i="2"/>
  <c r="A577" i="2"/>
  <c r="A615" i="2"/>
  <c r="A653" i="2"/>
  <c r="A729" i="2"/>
  <c r="A767" i="2"/>
  <c r="A805" i="2"/>
  <c r="A197" i="2"/>
  <c r="A83" i="2"/>
  <c r="A235" i="2"/>
  <c r="A349" i="2"/>
  <c r="A843" i="2"/>
  <c r="A995" i="2"/>
  <c r="A1147" i="2"/>
  <c r="A1185" i="2"/>
  <c r="A1223" i="2"/>
  <c r="A1261" i="2"/>
  <c r="A1299" i="2"/>
  <c r="A1337" i="2"/>
  <c r="A1375" i="2"/>
  <c r="A1413" i="2"/>
  <c r="A1451" i="2"/>
  <c r="A425" i="2"/>
  <c r="A881" i="2"/>
  <c r="A1033" i="2"/>
  <c r="A1071" i="2"/>
  <c r="A45" i="2"/>
  <c r="A387" i="2"/>
  <c r="A159" i="2"/>
  <c r="A501" i="2"/>
  <c r="A919" i="2"/>
  <c r="A1369" i="2"/>
  <c r="A1293" i="2"/>
  <c r="A1217" i="2"/>
  <c r="A1103" i="2"/>
  <c r="A1012" i="2"/>
  <c r="A971" i="2"/>
  <c r="A961" i="2"/>
  <c r="A957" i="2"/>
  <c r="A784" i="2"/>
  <c r="A781" i="2"/>
  <c r="A315" i="2"/>
  <c r="A311" i="2"/>
  <c r="A1240" i="2"/>
  <c r="A974" i="2"/>
  <c r="A857" i="2"/>
  <c r="A1395" i="2"/>
  <c r="A1319" i="2"/>
  <c r="A1243" i="2"/>
  <c r="A1167" i="2"/>
  <c r="A1085" i="2"/>
  <c r="A1065" i="2"/>
  <c r="A977" i="2"/>
  <c r="A933" i="2"/>
  <c r="A913" i="2"/>
  <c r="A895" i="2"/>
  <c r="A571" i="2"/>
  <c r="A1392" i="2"/>
  <c r="A1389" i="2"/>
  <c r="A1316" i="2"/>
  <c r="A1313" i="2"/>
  <c r="A1237" i="2"/>
  <c r="A1164" i="2"/>
  <c r="A1161" i="2"/>
  <c r="A1079" i="2"/>
  <c r="A1015" i="2"/>
  <c r="A255" i="2"/>
  <c r="A1468" i="2"/>
  <c r="A1465" i="2"/>
  <c r="A1430" i="2"/>
  <c r="A1427" i="2"/>
  <c r="A1407" i="2"/>
  <c r="A1331" i="2"/>
  <c r="A1255" i="2"/>
  <c r="A1179" i="2"/>
  <c r="A936" i="2"/>
  <c r="A860" i="2"/>
  <c r="A819" i="2"/>
  <c r="A761" i="2"/>
  <c r="A746" i="2"/>
  <c r="A585" i="2"/>
  <c r="A357" i="2"/>
  <c r="A176" i="2"/>
  <c r="A396" i="2"/>
  <c r="A150" i="2"/>
  <c r="A226" i="2"/>
  <c r="A606" i="2"/>
  <c r="A74" i="2"/>
  <c r="A188" i="2"/>
  <c r="A378" i="2"/>
  <c r="A454" i="2"/>
  <c r="A530" i="2"/>
  <c r="A796" i="2"/>
  <c r="A337" i="2"/>
  <c r="A375" i="2"/>
  <c r="A413" i="2"/>
  <c r="A451" i="2"/>
  <c r="A489" i="2"/>
  <c r="A527" i="2"/>
  <c r="A147" i="2"/>
  <c r="A223" i="2"/>
  <c r="A603" i="2"/>
  <c r="A185" i="2"/>
  <c r="A793" i="2"/>
  <c r="A178" i="2"/>
  <c r="A254" i="2"/>
  <c r="A330" i="2"/>
  <c r="A406" i="2"/>
  <c r="A482" i="2"/>
  <c r="A824" i="2"/>
  <c r="A862" i="2"/>
  <c r="A900" i="2"/>
  <c r="A938" i="2"/>
  <c r="A976" i="2"/>
  <c r="A1014" i="2"/>
  <c r="A175" i="2"/>
  <c r="A327" i="2"/>
  <c r="A365" i="2"/>
  <c r="A403" i="2"/>
  <c r="A441" i="2"/>
  <c r="A479" i="2"/>
  <c r="A517" i="2"/>
  <c r="A251" i="2"/>
  <c r="A137" i="2"/>
  <c r="A555" i="2"/>
  <c r="A745" i="2"/>
  <c r="A821" i="2"/>
  <c r="A859" i="2"/>
  <c r="A897" i="2"/>
  <c r="A935" i="2"/>
  <c r="A973" i="2"/>
  <c r="A1011" i="2"/>
  <c r="A169" i="2"/>
  <c r="A245" i="2"/>
  <c r="A321" i="2"/>
  <c r="A397" i="2"/>
  <c r="A473" i="2"/>
  <c r="A166" i="2"/>
  <c r="A584" i="2"/>
  <c r="A622" i="2"/>
  <c r="A660" i="2"/>
  <c r="A736" i="2"/>
  <c r="A774" i="2"/>
  <c r="A812" i="2"/>
  <c r="A242" i="2"/>
  <c r="A318" i="2"/>
  <c r="A394" i="2"/>
  <c r="A470" i="2"/>
  <c r="A546" i="2"/>
  <c r="A130" i="2"/>
  <c r="A907" i="2"/>
  <c r="A891" i="2"/>
  <c r="A888" i="2"/>
  <c r="A758" i="2"/>
  <c r="A748" i="2"/>
  <c r="A549" i="2"/>
  <c r="A511" i="2"/>
  <c r="A508" i="2"/>
  <c r="A204" i="2"/>
  <c r="A140" i="2"/>
  <c r="A54" i="2"/>
  <c r="A738" i="2"/>
  <c r="A206" i="2"/>
  <c r="A624" i="2"/>
  <c r="A317" i="2"/>
  <c r="A355" i="2"/>
  <c r="A393" i="2"/>
  <c r="A431" i="2"/>
  <c r="A469" i="2"/>
  <c r="A507" i="2"/>
  <c r="A545" i="2"/>
  <c r="A51" i="2"/>
  <c r="A773" i="2"/>
  <c r="A659" i="2"/>
  <c r="A1080" i="2"/>
  <c r="A1042" i="2"/>
  <c r="A682" i="2"/>
  <c r="A621" i="2"/>
  <c r="A596" i="2"/>
  <c r="A565" i="2"/>
  <c r="A548" i="2"/>
  <c r="A435" i="2"/>
  <c r="A432" i="2"/>
  <c r="A203" i="2"/>
  <c r="A165" i="2"/>
  <c r="A89" i="2"/>
  <c r="A323" i="2"/>
  <c r="A361" i="2"/>
  <c r="A399" i="2"/>
  <c r="A437" i="2"/>
  <c r="A475" i="2"/>
  <c r="A513" i="2"/>
  <c r="A310" i="2"/>
  <c r="A348" i="2"/>
  <c r="A386" i="2"/>
  <c r="A424" i="2"/>
  <c r="A462" i="2"/>
  <c r="A500" i="2"/>
  <c r="A538" i="2"/>
  <c r="A335" i="2"/>
  <c r="A373" i="2"/>
  <c r="A411" i="2"/>
  <c r="A449" i="2"/>
  <c r="A487" i="2"/>
  <c r="A525" i="2"/>
  <c r="A332" i="2"/>
  <c r="A370" i="2"/>
  <c r="A408" i="2"/>
  <c r="A446" i="2"/>
  <c r="A484" i="2"/>
  <c r="A522" i="2"/>
  <c r="B75" i="2" l="1"/>
  <c r="B113" i="2"/>
  <c r="B151" i="2"/>
  <c r="B189" i="2"/>
  <c r="B341" i="2"/>
  <c r="B379" i="2"/>
  <c r="B417" i="2"/>
  <c r="B455" i="2"/>
  <c r="B493" i="2"/>
  <c r="B531" i="2"/>
  <c r="B569" i="2"/>
  <c r="B607" i="2"/>
  <c r="B645" i="2"/>
  <c r="B683" i="2"/>
  <c r="B759" i="2"/>
  <c r="B797" i="2"/>
  <c r="B835" i="2"/>
  <c r="B873" i="2"/>
  <c r="B911" i="2"/>
  <c r="B949" i="2"/>
  <c r="B987" i="2"/>
  <c r="B1025" i="2"/>
  <c r="B1063" i="2"/>
  <c r="B1101" i="2"/>
  <c r="B1177" i="2"/>
  <c r="B1215" i="2"/>
  <c r="B1253" i="2"/>
  <c r="B1291" i="2"/>
  <c r="B1329" i="2"/>
  <c r="B1367" i="2"/>
  <c r="B1405" i="2"/>
  <c r="B1481" i="2"/>
  <c r="B37" i="2"/>
  <c r="AN36" i="174" l="1"/>
  <c r="AN35" i="174"/>
  <c r="AN33" i="174"/>
  <c r="AN31" i="174"/>
  <c r="AN30" i="174"/>
  <c r="AN29" i="174"/>
  <c r="AN28" i="174"/>
  <c r="AN27" i="174"/>
  <c r="AN26" i="174"/>
  <c r="AN25" i="174"/>
  <c r="AN24" i="174"/>
  <c r="AN23" i="174"/>
  <c r="AN22" i="174"/>
  <c r="AN21" i="174"/>
  <c r="AN20" i="174"/>
  <c r="AN19" i="174"/>
  <c r="AN18" i="174"/>
  <c r="AN17" i="174"/>
  <c r="AN16" i="174"/>
  <c r="AN15" i="174"/>
  <c r="AN14" i="174"/>
  <c r="AN13" i="174"/>
  <c r="AN12" i="174"/>
  <c r="AN11" i="174"/>
  <c r="AN10" i="174"/>
  <c r="AN9" i="174"/>
  <c r="AN8" i="174"/>
  <c r="AN7" i="174"/>
  <c r="AN6" i="174"/>
  <c r="AN5" i="174"/>
  <c r="AN4" i="174"/>
  <c r="AN3" i="174"/>
  <c r="AN2" i="174"/>
  <c r="AM36" i="174"/>
  <c r="AM35" i="174"/>
  <c r="AM33" i="174"/>
  <c r="AM31" i="174"/>
  <c r="AM30" i="174"/>
  <c r="AM29" i="174"/>
  <c r="AM28" i="174"/>
  <c r="AM27" i="174"/>
  <c r="AM26" i="174"/>
  <c r="AM25" i="174"/>
  <c r="AM24" i="174"/>
  <c r="AM23" i="174"/>
  <c r="AM22" i="174"/>
  <c r="AM21" i="174"/>
  <c r="AM20" i="174"/>
  <c r="AM19" i="174"/>
  <c r="AM18" i="174"/>
  <c r="AM17" i="174"/>
  <c r="AM16" i="174"/>
  <c r="AM15" i="174"/>
  <c r="AM14" i="174"/>
  <c r="AM13" i="174"/>
  <c r="AM12" i="174"/>
  <c r="AM11" i="174"/>
  <c r="AM10" i="174"/>
  <c r="AM9" i="174"/>
  <c r="AM8" i="174"/>
  <c r="AM7" i="174"/>
  <c r="AM6" i="174"/>
  <c r="AM5" i="174"/>
  <c r="AM4" i="174"/>
  <c r="AM3" i="174"/>
  <c r="AM2" i="174"/>
  <c r="AL36" i="174"/>
  <c r="AL35" i="174"/>
  <c r="AL33" i="174"/>
  <c r="AL31" i="174"/>
  <c r="AL30" i="174"/>
  <c r="AL29" i="174"/>
  <c r="AL28" i="174"/>
  <c r="AL27" i="174"/>
  <c r="AL26" i="174"/>
  <c r="AL25" i="174"/>
  <c r="AL24" i="174"/>
  <c r="AL23" i="174"/>
  <c r="AL22" i="174"/>
  <c r="AL21" i="174"/>
  <c r="AL20" i="174"/>
  <c r="AL19" i="174"/>
  <c r="AL18" i="174"/>
  <c r="AL17" i="174"/>
  <c r="AL16" i="174"/>
  <c r="AL15" i="174"/>
  <c r="AL13" i="174"/>
  <c r="AL12" i="174"/>
  <c r="AL11" i="174"/>
  <c r="AL10" i="174"/>
  <c r="AL9" i="174"/>
  <c r="AL8" i="174"/>
  <c r="AL7" i="174"/>
  <c r="AL6" i="174"/>
  <c r="AL5" i="174"/>
  <c r="AL4" i="174"/>
  <c r="AL3" i="174"/>
  <c r="AL2" i="174"/>
  <c r="AK36" i="174"/>
  <c r="AK35" i="174"/>
  <c r="AK33" i="174"/>
  <c r="AK31" i="174"/>
  <c r="AK30" i="174"/>
  <c r="AK29" i="174"/>
  <c r="AK28" i="174"/>
  <c r="AK27" i="174"/>
  <c r="AK26" i="174"/>
  <c r="AK25" i="174"/>
  <c r="AK24" i="174"/>
  <c r="AK23" i="174"/>
  <c r="AK22" i="174"/>
  <c r="AK21" i="174"/>
  <c r="AK20" i="174"/>
  <c r="AK19" i="174"/>
  <c r="AK18" i="174"/>
  <c r="AK17" i="174"/>
  <c r="AK16" i="174"/>
  <c r="AK15" i="174"/>
  <c r="AK14" i="174"/>
  <c r="AK13" i="174"/>
  <c r="AK12" i="174"/>
  <c r="AK11" i="174"/>
  <c r="AK10" i="174"/>
  <c r="AK9" i="174"/>
  <c r="AK8" i="174"/>
  <c r="AK7" i="174"/>
  <c r="AK6" i="174"/>
  <c r="AK5" i="174"/>
  <c r="AK4" i="174"/>
  <c r="AK3" i="174"/>
  <c r="AK2" i="174"/>
  <c r="AJ36" i="174"/>
  <c r="AJ35" i="174"/>
  <c r="AJ33" i="174"/>
  <c r="AJ30" i="174"/>
  <c r="AJ29" i="174"/>
  <c r="AJ28" i="174"/>
  <c r="AJ27" i="174"/>
  <c r="AJ26" i="174"/>
  <c r="AJ25" i="174"/>
  <c r="AJ24" i="174"/>
  <c r="AJ23" i="174"/>
  <c r="AJ22" i="174"/>
  <c r="AJ21" i="174"/>
  <c r="AJ20" i="174"/>
  <c r="AJ19" i="174"/>
  <c r="AJ18" i="174"/>
  <c r="AJ17" i="174"/>
  <c r="AJ16" i="174"/>
  <c r="AJ15" i="174"/>
  <c r="AJ14" i="174"/>
  <c r="AJ13" i="174"/>
  <c r="AJ12" i="174"/>
  <c r="AJ11" i="174"/>
  <c r="AJ10" i="174"/>
  <c r="AJ9" i="174"/>
  <c r="AJ8" i="174"/>
  <c r="AJ7" i="174"/>
  <c r="AJ6" i="174"/>
  <c r="AJ5" i="174"/>
  <c r="AJ4" i="174"/>
  <c r="AJ3" i="174"/>
  <c r="AJ2" i="174"/>
  <c r="AI36" i="174"/>
  <c r="AI35" i="174"/>
  <c r="AI33" i="174"/>
  <c r="AI30" i="174"/>
  <c r="AI29" i="174"/>
  <c r="AI28" i="174"/>
  <c r="AI27" i="174"/>
  <c r="AI26" i="174"/>
  <c r="AI25" i="174"/>
  <c r="AI24" i="174"/>
  <c r="AI23" i="174"/>
  <c r="AI22" i="174"/>
  <c r="AI21" i="174"/>
  <c r="AI20" i="174"/>
  <c r="AI19" i="174"/>
  <c r="AI18" i="174"/>
  <c r="AI17" i="174"/>
  <c r="AI16" i="174"/>
  <c r="AI15" i="174"/>
  <c r="AI14" i="174"/>
  <c r="AI13" i="174"/>
  <c r="AI12" i="174"/>
  <c r="AI11" i="174"/>
  <c r="AI10" i="174"/>
  <c r="AI9" i="174"/>
  <c r="AI8" i="174"/>
  <c r="AI7" i="174"/>
  <c r="AI6" i="174"/>
  <c r="AI5" i="174"/>
  <c r="AI4" i="174"/>
  <c r="AI3" i="174"/>
  <c r="AI2" i="174"/>
  <c r="AH36" i="174"/>
  <c r="AH35" i="174"/>
  <c r="AH33" i="174"/>
  <c r="AH30" i="174"/>
  <c r="AH29" i="174"/>
  <c r="AH28" i="174"/>
  <c r="AH27" i="174"/>
  <c r="AH26" i="174"/>
  <c r="AH25" i="174"/>
  <c r="AH24" i="174"/>
  <c r="AH23" i="174"/>
  <c r="AH22" i="174"/>
  <c r="AH21" i="174"/>
  <c r="AH20" i="174"/>
  <c r="AH19" i="174"/>
  <c r="AH18" i="174"/>
  <c r="AH17" i="174"/>
  <c r="AH16" i="174"/>
  <c r="AH15" i="174"/>
  <c r="AH14" i="174"/>
  <c r="AH13" i="174"/>
  <c r="AH12" i="174"/>
  <c r="AH11" i="174"/>
  <c r="AH10" i="174"/>
  <c r="AH9" i="174"/>
  <c r="AH8" i="174"/>
  <c r="AH7" i="174"/>
  <c r="AH6" i="174"/>
  <c r="AH5" i="174"/>
  <c r="AH4" i="174"/>
  <c r="AH3" i="174"/>
  <c r="AH2" i="174"/>
  <c r="AG36" i="174"/>
  <c r="AG35" i="174"/>
  <c r="AG33" i="174"/>
  <c r="AG30" i="174"/>
  <c r="AG29" i="174"/>
  <c r="AG28" i="174"/>
  <c r="AG27" i="174"/>
  <c r="AG26" i="174"/>
  <c r="AG25" i="174"/>
  <c r="AG24" i="174"/>
  <c r="AG23" i="174"/>
  <c r="AG22" i="174"/>
  <c r="AG21" i="174"/>
  <c r="AG20" i="174"/>
  <c r="AG19" i="174"/>
  <c r="AG18" i="174"/>
  <c r="AG17" i="174"/>
  <c r="AG16" i="174"/>
  <c r="AG15" i="174"/>
  <c r="AG14" i="174"/>
  <c r="AG13" i="174"/>
  <c r="AG12" i="174"/>
  <c r="AG11" i="174"/>
  <c r="AG10" i="174"/>
  <c r="AG9" i="174"/>
  <c r="AG8" i="174"/>
  <c r="AG7" i="174"/>
  <c r="AG6" i="174"/>
  <c r="AG5" i="174"/>
  <c r="AG4" i="174"/>
  <c r="AG3" i="174"/>
  <c r="AG2" i="174"/>
  <c r="AF36" i="174"/>
  <c r="AF35" i="174"/>
  <c r="AF33" i="174"/>
  <c r="AF30" i="174"/>
  <c r="AF29" i="174"/>
  <c r="AF28" i="174"/>
  <c r="AF27" i="174"/>
  <c r="AF26" i="174"/>
  <c r="AF25" i="174"/>
  <c r="AF24" i="174"/>
  <c r="AF23" i="174"/>
  <c r="AF22" i="174"/>
  <c r="AF21" i="174"/>
  <c r="AF20" i="174"/>
  <c r="AF19" i="174"/>
  <c r="AF18" i="174"/>
  <c r="AF17" i="174"/>
  <c r="AF16" i="174"/>
  <c r="AF15" i="174"/>
  <c r="AF14" i="174"/>
  <c r="AF13" i="174"/>
  <c r="AF12" i="174"/>
  <c r="AF11" i="174"/>
  <c r="AF10" i="174"/>
  <c r="AF9" i="174"/>
  <c r="AF8" i="174"/>
  <c r="AF7" i="174"/>
  <c r="AF6" i="174"/>
  <c r="AF5" i="174"/>
  <c r="AF4" i="174"/>
  <c r="AF3" i="174"/>
  <c r="AF2" i="174"/>
  <c r="AE36" i="174"/>
  <c r="AE35" i="174"/>
  <c r="AE33" i="174"/>
  <c r="AE32" i="174"/>
  <c r="AE30" i="174"/>
  <c r="AE29" i="174"/>
  <c r="AE28" i="174"/>
  <c r="AE27" i="174"/>
  <c r="AE26" i="174"/>
  <c r="AE21" i="174"/>
  <c r="AE20" i="174"/>
  <c r="AE19" i="174"/>
  <c r="AE18" i="174"/>
  <c r="AE17" i="174"/>
  <c r="AE16" i="174"/>
  <c r="AE15" i="174"/>
  <c r="AE13" i="174"/>
  <c r="AE12" i="174"/>
  <c r="AE11" i="174"/>
  <c r="AE10" i="174"/>
  <c r="AE9" i="174"/>
  <c r="AE3" i="174"/>
  <c r="AE2" i="174"/>
  <c r="AD36" i="174"/>
  <c r="AD35" i="174"/>
  <c r="AD33" i="174"/>
  <c r="AD30" i="174"/>
  <c r="AD29" i="174"/>
  <c r="AD28" i="174"/>
  <c r="AD27" i="174"/>
  <c r="AD26" i="174"/>
  <c r="AD25" i="174"/>
  <c r="AD24" i="174"/>
  <c r="AD23" i="174"/>
  <c r="AD22" i="174"/>
  <c r="AD21" i="174"/>
  <c r="AD20" i="174"/>
  <c r="AD19" i="174"/>
  <c r="AD18" i="174"/>
  <c r="AD17" i="174"/>
  <c r="AD16" i="174"/>
  <c r="AD15" i="174"/>
  <c r="AD14" i="174"/>
  <c r="AD13" i="174"/>
  <c r="AD12" i="174"/>
  <c r="AD11" i="174"/>
  <c r="AD10" i="174"/>
  <c r="AD9" i="174"/>
  <c r="AD8" i="174"/>
  <c r="AD7" i="174"/>
  <c r="AD6" i="174"/>
  <c r="AD5" i="174"/>
  <c r="AD4" i="174"/>
  <c r="AD3" i="174"/>
  <c r="AD2" i="174"/>
  <c r="AC36" i="174"/>
  <c r="AC35" i="174"/>
  <c r="AC33" i="174"/>
  <c r="AC30" i="174"/>
  <c r="AC29" i="174"/>
  <c r="AC28" i="174"/>
  <c r="AC27" i="174"/>
  <c r="AC26" i="174"/>
  <c r="AC25" i="174"/>
  <c r="AC24" i="174"/>
  <c r="AC23" i="174"/>
  <c r="AC22" i="174"/>
  <c r="AC21" i="174"/>
  <c r="AC20" i="174"/>
  <c r="AC19" i="174"/>
  <c r="AC18" i="174"/>
  <c r="AC17" i="174"/>
  <c r="AC16" i="174"/>
  <c r="AC15" i="174"/>
  <c r="AC14" i="174"/>
  <c r="AC13" i="174"/>
  <c r="AC12" i="174"/>
  <c r="AC11" i="174"/>
  <c r="AC10" i="174"/>
  <c r="AC9" i="174"/>
  <c r="AC8" i="174"/>
  <c r="AC7" i="174"/>
  <c r="AC6" i="174"/>
  <c r="AC5" i="174"/>
  <c r="AC4" i="174"/>
  <c r="AC3" i="174"/>
  <c r="AC2" i="174"/>
  <c r="AB36" i="174"/>
  <c r="AB35" i="174"/>
  <c r="AB33" i="174"/>
  <c r="AB30" i="174"/>
  <c r="AB29" i="174"/>
  <c r="AB28" i="174"/>
  <c r="AB27" i="174"/>
  <c r="AB26" i="174"/>
  <c r="AB25" i="174"/>
  <c r="AB24" i="174"/>
  <c r="AB23" i="174"/>
  <c r="AB22" i="174"/>
  <c r="AB21" i="174"/>
  <c r="AB20" i="174"/>
  <c r="AB19" i="174"/>
  <c r="AB18" i="174"/>
  <c r="AB17" i="174"/>
  <c r="AB16" i="174"/>
  <c r="AB15" i="174"/>
  <c r="AB14" i="174"/>
  <c r="AB13" i="174"/>
  <c r="AB12" i="174"/>
  <c r="AB11" i="174"/>
  <c r="AB10" i="174"/>
  <c r="AB9" i="174"/>
  <c r="AB8" i="174"/>
  <c r="AB7" i="174"/>
  <c r="AB6" i="174"/>
  <c r="AB5" i="174"/>
  <c r="AB4" i="174"/>
  <c r="AB3" i="174"/>
  <c r="AB2" i="174"/>
  <c r="AA36" i="174"/>
  <c r="AA35" i="174"/>
  <c r="AA33" i="174"/>
  <c r="AA30" i="174"/>
  <c r="AA29" i="174"/>
  <c r="AA28" i="174"/>
  <c r="AA27" i="174"/>
  <c r="AA26" i="174"/>
  <c r="AA25" i="174"/>
  <c r="AA24" i="174"/>
  <c r="AA23" i="174"/>
  <c r="AA22" i="174"/>
  <c r="AA21" i="174"/>
  <c r="AA20" i="174"/>
  <c r="AA19" i="174"/>
  <c r="AA18" i="174"/>
  <c r="AA17" i="174"/>
  <c r="AA16" i="174"/>
  <c r="AA15" i="174"/>
  <c r="AA13" i="174"/>
  <c r="AA12" i="174"/>
  <c r="AA11" i="174"/>
  <c r="AA10" i="174"/>
  <c r="AA9" i="174"/>
  <c r="AA8" i="174"/>
  <c r="AA7" i="174"/>
  <c r="AA6" i="174"/>
  <c r="AA5" i="174"/>
  <c r="AA4" i="174"/>
  <c r="AA3" i="174"/>
  <c r="AA2" i="174"/>
  <c r="Z36" i="174"/>
  <c r="Z35" i="174"/>
  <c r="Z33" i="174"/>
  <c r="Z30" i="174"/>
  <c r="Z29" i="174"/>
  <c r="Z28" i="174"/>
  <c r="Z27" i="174"/>
  <c r="Z26" i="174"/>
  <c r="Z25" i="174"/>
  <c r="Z24" i="174"/>
  <c r="Z23" i="174"/>
  <c r="Z22" i="174"/>
  <c r="Z21" i="174"/>
  <c r="Z20" i="174"/>
  <c r="Z19" i="174"/>
  <c r="Z18" i="174"/>
  <c r="Z17" i="174"/>
  <c r="Z16" i="174"/>
  <c r="Z15" i="174"/>
  <c r="Z14" i="174"/>
  <c r="Z13" i="174"/>
  <c r="Z12" i="174"/>
  <c r="Z11" i="174"/>
  <c r="Z10" i="174"/>
  <c r="Z9" i="174"/>
  <c r="Z8" i="174"/>
  <c r="Z7" i="174"/>
  <c r="Z6" i="174"/>
  <c r="Z5" i="174"/>
  <c r="Z4" i="174"/>
  <c r="Z3" i="174"/>
  <c r="Z2" i="174"/>
  <c r="Y36" i="174"/>
  <c r="Y35" i="174"/>
  <c r="Y33" i="174"/>
  <c r="Y30" i="174"/>
  <c r="Y29" i="174"/>
  <c r="Y28" i="174"/>
  <c r="Y27" i="174"/>
  <c r="Y26" i="174"/>
  <c r="Y25" i="174"/>
  <c r="Y24" i="174"/>
  <c r="Y23" i="174"/>
  <c r="Y22" i="174"/>
  <c r="Y21" i="174"/>
  <c r="Y20" i="174"/>
  <c r="Y19" i="174"/>
  <c r="Y18" i="174"/>
  <c r="Y17" i="174"/>
  <c r="Y16" i="174"/>
  <c r="Y15" i="174"/>
  <c r="Y14" i="174"/>
  <c r="Y13" i="174"/>
  <c r="Y12" i="174"/>
  <c r="Y11" i="174"/>
  <c r="Y10" i="174"/>
  <c r="Y9" i="174"/>
  <c r="Y8" i="174"/>
  <c r="Y7" i="174"/>
  <c r="Y6" i="174"/>
  <c r="Y5" i="174"/>
  <c r="Y4" i="174"/>
  <c r="Y3" i="174"/>
  <c r="Y2" i="174"/>
  <c r="X36" i="174"/>
  <c r="X35" i="174"/>
  <c r="X33" i="174"/>
  <c r="X30" i="174"/>
  <c r="X29" i="174"/>
  <c r="X28" i="174"/>
  <c r="X27" i="174"/>
  <c r="X26" i="174"/>
  <c r="X25" i="174"/>
  <c r="X24" i="174"/>
  <c r="X23" i="174"/>
  <c r="X22" i="174"/>
  <c r="X21" i="174"/>
  <c r="X20" i="174"/>
  <c r="X19" i="174"/>
  <c r="X18" i="174"/>
  <c r="X17" i="174"/>
  <c r="X16" i="174"/>
  <c r="X15" i="174"/>
  <c r="X14" i="174"/>
  <c r="X13" i="174"/>
  <c r="X12" i="174"/>
  <c r="X11" i="174"/>
  <c r="X10" i="174"/>
  <c r="X9" i="174"/>
  <c r="X8" i="174"/>
  <c r="X7" i="174"/>
  <c r="X6" i="174"/>
  <c r="X5" i="174"/>
  <c r="X4" i="174"/>
  <c r="X3" i="174"/>
  <c r="X2" i="174"/>
  <c r="W36" i="174"/>
  <c r="W35" i="174"/>
  <c r="W33" i="174"/>
  <c r="W30" i="174"/>
  <c r="W29" i="174"/>
  <c r="W28" i="174"/>
  <c r="W27" i="174"/>
  <c r="W26" i="174"/>
  <c r="W25" i="174"/>
  <c r="W24" i="174"/>
  <c r="W23" i="174"/>
  <c r="W22" i="174"/>
  <c r="W21" i="174"/>
  <c r="W20" i="174"/>
  <c r="W19" i="174"/>
  <c r="W18" i="174"/>
  <c r="W17" i="174"/>
  <c r="W16" i="174"/>
  <c r="W15" i="174"/>
  <c r="W13" i="174"/>
  <c r="W12" i="174"/>
  <c r="W11" i="174"/>
  <c r="W10" i="174"/>
  <c r="W9" i="174"/>
  <c r="W8" i="174"/>
  <c r="W7" i="174"/>
  <c r="W6" i="174"/>
  <c r="W5" i="174"/>
  <c r="W4" i="174"/>
  <c r="W3" i="174"/>
  <c r="W2" i="174"/>
  <c r="V36" i="174"/>
  <c r="V35" i="174"/>
  <c r="V33" i="174"/>
  <c r="V30" i="174"/>
  <c r="V29" i="174"/>
  <c r="V28" i="174"/>
  <c r="V27" i="174"/>
  <c r="V26" i="174"/>
  <c r="V25" i="174"/>
  <c r="V24" i="174"/>
  <c r="V23" i="174"/>
  <c r="V22" i="174"/>
  <c r="V21" i="174"/>
  <c r="V20" i="174"/>
  <c r="V19" i="174"/>
  <c r="V18" i="174"/>
  <c r="V17" i="174"/>
  <c r="V16" i="174"/>
  <c r="V15" i="174"/>
  <c r="V14" i="174"/>
  <c r="V13" i="174"/>
  <c r="V12" i="174"/>
  <c r="V11" i="174"/>
  <c r="V10" i="174"/>
  <c r="V9" i="174"/>
  <c r="V8" i="174"/>
  <c r="V7" i="174"/>
  <c r="V6" i="174"/>
  <c r="V5" i="174"/>
  <c r="V4" i="174"/>
  <c r="V3" i="174"/>
  <c r="V2" i="174"/>
  <c r="U36" i="174"/>
  <c r="U35" i="174"/>
  <c r="U33" i="174"/>
  <c r="U30" i="174"/>
  <c r="U29" i="174"/>
  <c r="U28" i="174"/>
  <c r="U27" i="174"/>
  <c r="U26" i="174"/>
  <c r="U25" i="174"/>
  <c r="U24" i="174"/>
  <c r="U23" i="174"/>
  <c r="U22" i="174"/>
  <c r="U21" i="174"/>
  <c r="U20" i="174"/>
  <c r="U19" i="174"/>
  <c r="U18" i="174"/>
  <c r="U17" i="174"/>
  <c r="U16" i="174"/>
  <c r="U15" i="174"/>
  <c r="U14" i="174"/>
  <c r="U13" i="174"/>
  <c r="U12" i="174"/>
  <c r="U11" i="174"/>
  <c r="U10" i="174"/>
  <c r="U9" i="174"/>
  <c r="U8" i="174"/>
  <c r="U7" i="174"/>
  <c r="U6" i="174"/>
  <c r="U5" i="174"/>
  <c r="U4" i="174"/>
  <c r="U3" i="174"/>
  <c r="U2" i="174"/>
  <c r="T36" i="174"/>
  <c r="T35" i="174"/>
  <c r="T33" i="174"/>
  <c r="T30" i="174"/>
  <c r="T29" i="174"/>
  <c r="T28" i="174"/>
  <c r="T27" i="174"/>
  <c r="T26" i="174"/>
  <c r="T25" i="174"/>
  <c r="T24" i="174"/>
  <c r="T23" i="174"/>
  <c r="T22" i="174"/>
  <c r="T21" i="174"/>
  <c r="T20" i="174"/>
  <c r="T19" i="174"/>
  <c r="T18" i="174"/>
  <c r="T17" i="174"/>
  <c r="T16" i="174"/>
  <c r="T15" i="174"/>
  <c r="T14" i="174"/>
  <c r="T13" i="174"/>
  <c r="T12" i="174"/>
  <c r="T11" i="174"/>
  <c r="T10" i="174"/>
  <c r="T9" i="174"/>
  <c r="T8" i="174"/>
  <c r="T7" i="174"/>
  <c r="T6" i="174"/>
  <c r="T5" i="174"/>
  <c r="T4" i="174"/>
  <c r="T3" i="174"/>
  <c r="T2" i="174"/>
  <c r="S36" i="174"/>
  <c r="S35" i="174"/>
  <c r="S33" i="174"/>
  <c r="S30" i="174"/>
  <c r="S29" i="174"/>
  <c r="S28" i="174"/>
  <c r="S27" i="174"/>
  <c r="S26" i="174"/>
  <c r="S25" i="174"/>
  <c r="S24" i="174"/>
  <c r="S23" i="174"/>
  <c r="S22" i="174"/>
  <c r="S21" i="174"/>
  <c r="S20" i="174"/>
  <c r="S19" i="174"/>
  <c r="S18" i="174"/>
  <c r="S17" i="174"/>
  <c r="S16" i="174"/>
  <c r="S15" i="174"/>
  <c r="S14" i="174"/>
  <c r="S13" i="174"/>
  <c r="S12" i="174"/>
  <c r="S11" i="174"/>
  <c r="S10" i="174"/>
  <c r="S9" i="174"/>
  <c r="S8" i="174"/>
  <c r="S7" i="174"/>
  <c r="S6" i="174"/>
  <c r="S5" i="174"/>
  <c r="S4" i="174"/>
  <c r="S3" i="174"/>
  <c r="S2" i="174"/>
  <c r="R36" i="174"/>
  <c r="R35" i="174"/>
  <c r="R33" i="174"/>
  <c r="R30" i="174"/>
  <c r="R29" i="174"/>
  <c r="R28" i="174"/>
  <c r="R27" i="174"/>
  <c r="R26" i="174"/>
  <c r="R25" i="174"/>
  <c r="R24" i="174"/>
  <c r="R23" i="174"/>
  <c r="R22" i="174"/>
  <c r="R21" i="174"/>
  <c r="R20" i="174"/>
  <c r="R19" i="174"/>
  <c r="R18" i="174"/>
  <c r="R17" i="174"/>
  <c r="R16" i="174"/>
  <c r="R15" i="174"/>
  <c r="R14" i="174"/>
  <c r="R13" i="174"/>
  <c r="R12" i="174"/>
  <c r="R11" i="174"/>
  <c r="R10" i="174"/>
  <c r="R9" i="174"/>
  <c r="R8" i="174"/>
  <c r="R7" i="174"/>
  <c r="R6" i="174"/>
  <c r="R5" i="174"/>
  <c r="R4" i="174"/>
  <c r="R3" i="174"/>
  <c r="R2" i="174"/>
  <c r="Q36" i="174"/>
  <c r="Q35" i="174"/>
  <c r="Q33" i="174"/>
  <c r="Q30" i="174"/>
  <c r="Q29" i="174"/>
  <c r="Q28" i="174"/>
  <c r="Q27" i="174"/>
  <c r="Q26" i="174"/>
  <c r="Q25" i="174"/>
  <c r="Q24" i="174"/>
  <c r="Q23" i="174"/>
  <c r="Q22" i="174"/>
  <c r="Q21" i="174"/>
  <c r="Q20" i="174"/>
  <c r="Q19" i="174"/>
  <c r="Q18" i="174"/>
  <c r="Q17" i="174"/>
  <c r="Q16" i="174"/>
  <c r="Q15" i="174"/>
  <c r="Q14" i="174"/>
  <c r="Q13" i="174"/>
  <c r="Q12" i="174"/>
  <c r="Q11" i="174"/>
  <c r="Q10" i="174"/>
  <c r="Q9" i="174"/>
  <c r="Q8" i="174"/>
  <c r="Q7" i="174"/>
  <c r="Q6" i="174"/>
  <c r="Q5" i="174"/>
  <c r="Q4" i="174"/>
  <c r="Q3" i="174"/>
  <c r="Q2" i="174"/>
  <c r="P36" i="174"/>
  <c r="P35" i="174"/>
  <c r="P33" i="174"/>
  <c r="P30" i="174"/>
  <c r="P29" i="174"/>
  <c r="P28" i="174"/>
  <c r="P27" i="174"/>
  <c r="P26" i="174"/>
  <c r="P25" i="174"/>
  <c r="P24" i="174"/>
  <c r="P23" i="174"/>
  <c r="P22" i="174"/>
  <c r="P21" i="174"/>
  <c r="P20" i="174"/>
  <c r="P19" i="174"/>
  <c r="P18" i="174"/>
  <c r="P17" i="174"/>
  <c r="P16" i="174"/>
  <c r="P15" i="174"/>
  <c r="P14" i="174"/>
  <c r="P13" i="174"/>
  <c r="P12" i="174"/>
  <c r="P11" i="174"/>
  <c r="P10" i="174"/>
  <c r="P9" i="174"/>
  <c r="P8" i="174"/>
  <c r="P7" i="174"/>
  <c r="P6" i="174"/>
  <c r="P5" i="174"/>
  <c r="P4" i="174"/>
  <c r="P3" i="174"/>
  <c r="P2" i="174"/>
  <c r="O36" i="174"/>
  <c r="O35" i="174"/>
  <c r="O33" i="174"/>
  <c r="O30" i="174"/>
  <c r="O29" i="174"/>
  <c r="O28" i="174"/>
  <c r="O27" i="174"/>
  <c r="O26" i="174"/>
  <c r="O25" i="174"/>
  <c r="O24" i="174"/>
  <c r="O23" i="174"/>
  <c r="O22" i="174"/>
  <c r="O21" i="174"/>
  <c r="O20" i="174"/>
  <c r="O19" i="174"/>
  <c r="O18" i="174"/>
  <c r="O17" i="174"/>
  <c r="O16" i="174"/>
  <c r="O15" i="174"/>
  <c r="O14" i="174"/>
  <c r="O13" i="174"/>
  <c r="O12" i="174"/>
  <c r="O11" i="174"/>
  <c r="O10" i="174"/>
  <c r="O9" i="174"/>
  <c r="O8" i="174"/>
  <c r="O7" i="174"/>
  <c r="O6" i="174"/>
  <c r="O5" i="174"/>
  <c r="O4" i="174"/>
  <c r="O3" i="174"/>
  <c r="O2" i="174"/>
  <c r="N36" i="174"/>
  <c r="N35" i="174"/>
  <c r="N33" i="174"/>
  <c r="N30" i="174"/>
  <c r="N29" i="174"/>
  <c r="N28" i="174"/>
  <c r="N27" i="174"/>
  <c r="N26" i="174"/>
  <c r="N25" i="174"/>
  <c r="N24" i="174"/>
  <c r="N23" i="174"/>
  <c r="N22" i="174"/>
  <c r="N21" i="174"/>
  <c r="N20" i="174"/>
  <c r="N19" i="174"/>
  <c r="N18" i="174"/>
  <c r="N17" i="174"/>
  <c r="N16" i="174"/>
  <c r="N15" i="174"/>
  <c r="N14" i="174"/>
  <c r="N13" i="174"/>
  <c r="N12" i="174"/>
  <c r="N11" i="174"/>
  <c r="N10" i="174"/>
  <c r="N9" i="174"/>
  <c r="N8" i="174"/>
  <c r="N7" i="174"/>
  <c r="N6" i="174"/>
  <c r="N5" i="174"/>
  <c r="N4" i="174"/>
  <c r="N3" i="174"/>
  <c r="N2" i="174"/>
  <c r="M36" i="174"/>
  <c r="M35" i="174"/>
  <c r="M33" i="174"/>
  <c r="M30" i="174"/>
  <c r="M29" i="174"/>
  <c r="M28" i="174"/>
  <c r="M27" i="174"/>
  <c r="M26" i="174"/>
  <c r="M25" i="174"/>
  <c r="M24" i="174"/>
  <c r="M23" i="174"/>
  <c r="M22" i="174"/>
  <c r="M21" i="174"/>
  <c r="M20" i="174"/>
  <c r="M19" i="174"/>
  <c r="M18" i="174"/>
  <c r="M17" i="174"/>
  <c r="M16" i="174"/>
  <c r="M15" i="174"/>
  <c r="M14" i="174"/>
  <c r="M13" i="174"/>
  <c r="M12" i="174"/>
  <c r="M11" i="174"/>
  <c r="M10" i="174"/>
  <c r="M9" i="174"/>
  <c r="M8" i="174"/>
  <c r="M7" i="174"/>
  <c r="M6" i="174"/>
  <c r="M5" i="174"/>
  <c r="M4" i="174"/>
  <c r="M3" i="174"/>
  <c r="M2" i="174"/>
  <c r="L36" i="174"/>
  <c r="L35" i="174"/>
  <c r="L33" i="174"/>
  <c r="L30" i="174"/>
  <c r="L29" i="174"/>
  <c r="L28" i="174"/>
  <c r="L27" i="174"/>
  <c r="L26" i="174"/>
  <c r="L25" i="174"/>
  <c r="L24" i="174"/>
  <c r="L23" i="174"/>
  <c r="L22" i="174"/>
  <c r="L21" i="174"/>
  <c r="L20" i="174"/>
  <c r="L19" i="174"/>
  <c r="L18" i="174"/>
  <c r="L17" i="174"/>
  <c r="L16" i="174"/>
  <c r="L15" i="174"/>
  <c r="L14" i="174"/>
  <c r="L13" i="174"/>
  <c r="L12" i="174"/>
  <c r="L11" i="174"/>
  <c r="L10" i="174"/>
  <c r="L9" i="174"/>
  <c r="L8" i="174"/>
  <c r="L7" i="174"/>
  <c r="L6" i="174"/>
  <c r="L5" i="174"/>
  <c r="L4" i="174"/>
  <c r="L3" i="174"/>
  <c r="L2" i="174"/>
  <c r="K36" i="174"/>
  <c r="K35" i="174"/>
  <c r="K33" i="174"/>
  <c r="K30" i="174"/>
  <c r="K29" i="174"/>
  <c r="K28" i="174"/>
  <c r="K27" i="174"/>
  <c r="K26" i="174"/>
  <c r="K25" i="174"/>
  <c r="K24" i="174"/>
  <c r="K23" i="174"/>
  <c r="K22" i="174"/>
  <c r="K21" i="174"/>
  <c r="K20" i="174"/>
  <c r="K19" i="174"/>
  <c r="K18" i="174"/>
  <c r="K17" i="174"/>
  <c r="K16" i="174"/>
  <c r="K15" i="174"/>
  <c r="K14" i="174"/>
  <c r="K13" i="174"/>
  <c r="K12" i="174"/>
  <c r="K11" i="174"/>
  <c r="K10" i="174"/>
  <c r="K9" i="174"/>
  <c r="K8" i="174"/>
  <c r="K7" i="174"/>
  <c r="K6" i="174"/>
  <c r="K5" i="174"/>
  <c r="K4" i="174"/>
  <c r="K3" i="174"/>
  <c r="K2" i="174"/>
  <c r="J36" i="174"/>
  <c r="J35" i="174"/>
  <c r="J33" i="174"/>
  <c r="J30" i="174"/>
  <c r="J29" i="174"/>
  <c r="J28" i="174"/>
  <c r="J27" i="174"/>
  <c r="J26" i="174"/>
  <c r="J25" i="174"/>
  <c r="J24" i="174"/>
  <c r="J23" i="174"/>
  <c r="J22" i="174"/>
  <c r="J21" i="174"/>
  <c r="J20" i="174"/>
  <c r="J19" i="174"/>
  <c r="J18" i="174"/>
  <c r="J17" i="174"/>
  <c r="J16" i="174"/>
  <c r="J15" i="174"/>
  <c r="J14" i="174"/>
  <c r="J13" i="174"/>
  <c r="J12" i="174"/>
  <c r="J11" i="174"/>
  <c r="J10" i="174"/>
  <c r="J9" i="174"/>
  <c r="J8" i="174"/>
  <c r="J7" i="174"/>
  <c r="J6" i="174"/>
  <c r="J5" i="174"/>
  <c r="J4" i="174"/>
  <c r="J3" i="174"/>
  <c r="J2" i="174"/>
  <c r="I36" i="174"/>
  <c r="I35" i="174"/>
  <c r="I33" i="174"/>
  <c r="I32" i="174"/>
  <c r="I30" i="174"/>
  <c r="I29" i="174"/>
  <c r="I28" i="174"/>
  <c r="I27" i="174"/>
  <c r="I26" i="174"/>
  <c r="I21" i="174"/>
  <c r="I20" i="174"/>
  <c r="I19" i="174"/>
  <c r="I18" i="174"/>
  <c r="I17" i="174"/>
  <c r="I16" i="174"/>
  <c r="I15" i="174"/>
  <c r="I14" i="174"/>
  <c r="I13" i="174"/>
  <c r="I12" i="174"/>
  <c r="I11" i="174"/>
  <c r="I10" i="174"/>
  <c r="I9" i="174"/>
  <c r="I3" i="174"/>
  <c r="I2" i="174"/>
  <c r="H35" i="174"/>
  <c r="H33" i="174"/>
  <c r="H30" i="174"/>
  <c r="H29" i="174"/>
  <c r="H28" i="174"/>
  <c r="H27" i="174"/>
  <c r="H26" i="174"/>
  <c r="H25" i="174"/>
  <c r="H24" i="174"/>
  <c r="H23" i="174"/>
  <c r="H22" i="174"/>
  <c r="H21" i="174"/>
  <c r="H20" i="174"/>
  <c r="H19" i="174"/>
  <c r="H18" i="174"/>
  <c r="H17" i="174"/>
  <c r="H16" i="174"/>
  <c r="H15" i="174"/>
  <c r="H14" i="174"/>
  <c r="H13" i="174"/>
  <c r="H12" i="174"/>
  <c r="H11" i="174"/>
  <c r="H10" i="174"/>
  <c r="H9" i="174"/>
  <c r="H8" i="174"/>
  <c r="H7" i="174"/>
  <c r="H6" i="174"/>
  <c r="H5" i="174"/>
  <c r="H4" i="174"/>
  <c r="H3" i="174"/>
  <c r="H2" i="174"/>
  <c r="G36" i="174"/>
  <c r="G35" i="174"/>
  <c r="G33" i="174"/>
  <c r="G30" i="174"/>
  <c r="G29" i="174"/>
  <c r="G28" i="174"/>
  <c r="G27" i="174"/>
  <c r="G26" i="174"/>
  <c r="G25" i="174"/>
  <c r="G24" i="174"/>
  <c r="G23" i="174"/>
  <c r="G22" i="174"/>
  <c r="G21" i="174"/>
  <c r="G20" i="174"/>
  <c r="G19" i="174"/>
  <c r="G18" i="174"/>
  <c r="G17" i="174"/>
  <c r="G16" i="174"/>
  <c r="G15" i="174"/>
  <c r="G14" i="174"/>
  <c r="G13" i="174"/>
  <c r="G12" i="174"/>
  <c r="G11" i="174"/>
  <c r="G10" i="174"/>
  <c r="G9" i="174"/>
  <c r="G8" i="174"/>
  <c r="G7" i="174"/>
  <c r="G6" i="174"/>
  <c r="G5" i="174"/>
  <c r="G4" i="174"/>
  <c r="G3" i="174"/>
  <c r="G2" i="174"/>
  <c r="B25" i="174"/>
  <c r="F36" i="174"/>
  <c r="F35" i="174"/>
  <c r="F33" i="174"/>
  <c r="F30" i="174"/>
  <c r="F29" i="174"/>
  <c r="F28" i="174"/>
  <c r="F27" i="174"/>
  <c r="F26" i="174"/>
  <c r="F25" i="174"/>
  <c r="F24" i="174"/>
  <c r="F23" i="174"/>
  <c r="F22" i="174"/>
  <c r="F21" i="174"/>
  <c r="F20" i="174"/>
  <c r="F19" i="174"/>
  <c r="F18" i="174"/>
  <c r="F17" i="174"/>
  <c r="F16" i="174"/>
  <c r="F15" i="174"/>
  <c r="F14" i="174"/>
  <c r="F13" i="174"/>
  <c r="F12" i="174"/>
  <c r="F11" i="174"/>
  <c r="F10" i="174"/>
  <c r="F9" i="174"/>
  <c r="F8" i="174"/>
  <c r="F7" i="174"/>
  <c r="F6" i="174"/>
  <c r="F5" i="174"/>
  <c r="F4" i="174"/>
  <c r="F3" i="174"/>
  <c r="F2" i="174"/>
  <c r="E36" i="174"/>
  <c r="E35" i="174"/>
  <c r="E33" i="174"/>
  <c r="E30" i="174"/>
  <c r="E29" i="174"/>
  <c r="E28" i="174"/>
  <c r="E27" i="174"/>
  <c r="E26" i="174"/>
  <c r="E25" i="174"/>
  <c r="E24" i="174"/>
  <c r="E23" i="174"/>
  <c r="E22" i="174"/>
  <c r="E21" i="174"/>
  <c r="E20" i="174"/>
  <c r="E19" i="174"/>
  <c r="E18" i="174"/>
  <c r="E17" i="174"/>
  <c r="E16" i="174"/>
  <c r="E15" i="174"/>
  <c r="E13" i="174"/>
  <c r="E12" i="174"/>
  <c r="E11" i="174"/>
  <c r="E10" i="174"/>
  <c r="E9" i="174"/>
  <c r="E8" i="174"/>
  <c r="E7" i="174"/>
  <c r="E6" i="174"/>
  <c r="E5" i="174"/>
  <c r="E4" i="174"/>
  <c r="E3" i="174"/>
  <c r="E2" i="174"/>
  <c r="D36" i="174"/>
  <c r="D35" i="174"/>
  <c r="D33" i="174"/>
  <c r="D30" i="174"/>
  <c r="D29" i="174"/>
  <c r="D28" i="174"/>
  <c r="D27" i="174"/>
  <c r="D26" i="174"/>
  <c r="D25" i="174"/>
  <c r="D24" i="174"/>
  <c r="D23" i="174"/>
  <c r="D22" i="174"/>
  <c r="D21" i="174"/>
  <c r="D20" i="174"/>
  <c r="D19" i="174"/>
  <c r="D18" i="174"/>
  <c r="D17" i="174"/>
  <c r="D16" i="174"/>
  <c r="D15" i="174"/>
  <c r="D14" i="174"/>
  <c r="D13" i="174"/>
  <c r="D12" i="174"/>
  <c r="D11" i="174"/>
  <c r="D10" i="174"/>
  <c r="D9" i="174"/>
  <c r="D8" i="174"/>
  <c r="D7" i="174"/>
  <c r="D6" i="174"/>
  <c r="D5" i="174"/>
  <c r="D4" i="174"/>
  <c r="D3" i="174"/>
  <c r="D2" i="174"/>
  <c r="B36" i="174"/>
  <c r="B35" i="174"/>
  <c r="B33" i="174"/>
  <c r="B30" i="174"/>
  <c r="B29" i="174"/>
  <c r="B28" i="174"/>
  <c r="B27" i="174"/>
  <c r="B26" i="174"/>
  <c r="B24" i="174"/>
  <c r="B23" i="174"/>
  <c r="B22" i="174"/>
  <c r="B21" i="174"/>
  <c r="B20" i="174"/>
  <c r="B19" i="174"/>
  <c r="B18" i="174"/>
  <c r="B17" i="174"/>
  <c r="B16" i="174"/>
  <c r="B15" i="174"/>
  <c r="B14" i="174"/>
  <c r="B13" i="174"/>
  <c r="B12" i="174"/>
  <c r="B11" i="174"/>
  <c r="B10" i="174"/>
  <c r="B9" i="174"/>
  <c r="B8" i="174"/>
  <c r="B7" i="174"/>
  <c r="B6" i="174"/>
  <c r="B5" i="174"/>
  <c r="B4" i="174"/>
  <c r="B3" i="174"/>
  <c r="B2" i="174"/>
  <c r="C36" i="174"/>
  <c r="C35" i="174"/>
  <c r="C33" i="174"/>
  <c r="C30" i="174"/>
  <c r="C29" i="174"/>
  <c r="C28" i="174"/>
  <c r="C27" i="174"/>
  <c r="C26" i="174"/>
  <c r="C25" i="174"/>
  <c r="C24" i="174"/>
  <c r="C23" i="174"/>
  <c r="C22" i="174"/>
  <c r="C21" i="174"/>
  <c r="C20" i="174"/>
  <c r="C19" i="174"/>
  <c r="C18" i="174"/>
  <c r="C17" i="174"/>
  <c r="C16" i="174"/>
  <c r="C15" i="174"/>
  <c r="C13" i="174"/>
  <c r="C12" i="174"/>
  <c r="C11" i="174"/>
  <c r="C10" i="174"/>
  <c r="C9" i="174"/>
  <c r="C8" i="174"/>
  <c r="C7" i="174"/>
  <c r="C6" i="174"/>
  <c r="C5" i="174"/>
  <c r="C4" i="174"/>
  <c r="C3" i="174"/>
  <c r="C2" i="174"/>
  <c r="B55" i="2" l="1"/>
  <c r="B93" i="2"/>
  <c r="B131" i="2"/>
  <c r="B169" i="2"/>
  <c r="B207" i="2"/>
  <c r="B245" i="2"/>
  <c r="B321" i="2"/>
  <c r="B359" i="2"/>
  <c r="B397" i="2"/>
  <c r="B435" i="2"/>
  <c r="B473" i="2"/>
  <c r="B511" i="2"/>
  <c r="B549" i="2"/>
  <c r="B587" i="2"/>
  <c r="B625" i="2"/>
  <c r="B663" i="2"/>
  <c r="B739" i="2"/>
  <c r="B777" i="2"/>
  <c r="B815" i="2"/>
  <c r="B853" i="2"/>
  <c r="B891" i="2"/>
  <c r="B929" i="2"/>
  <c r="B967" i="2"/>
  <c r="B1005" i="2"/>
  <c r="B1043" i="2"/>
  <c r="B1081" i="2"/>
  <c r="B1157" i="2"/>
  <c r="B1195" i="2"/>
  <c r="B1233" i="2"/>
  <c r="B1271" i="2"/>
  <c r="B1309" i="2"/>
  <c r="B1347" i="2"/>
  <c r="B1385" i="2"/>
  <c r="B1423" i="2"/>
  <c r="B1461" i="2"/>
  <c r="B17" i="2"/>
  <c r="B54" i="2"/>
  <c r="B92" i="2"/>
  <c r="B130" i="2"/>
  <c r="B168" i="2"/>
  <c r="B206" i="2"/>
  <c r="B244" i="2"/>
  <c r="B320" i="2"/>
  <c r="B358" i="2"/>
  <c r="B396" i="2"/>
  <c r="B434" i="2"/>
  <c r="B472" i="2"/>
  <c r="B510" i="2"/>
  <c r="B548" i="2"/>
  <c r="B586" i="2"/>
  <c r="B624" i="2"/>
  <c r="B662" i="2"/>
  <c r="B738" i="2"/>
  <c r="B776" i="2"/>
  <c r="B814" i="2"/>
  <c r="B852" i="2"/>
  <c r="B890" i="2"/>
  <c r="B928" i="2"/>
  <c r="B966" i="2"/>
  <c r="B1004" i="2"/>
  <c r="B1042" i="2"/>
  <c r="B1080" i="2"/>
  <c r="B1156" i="2"/>
  <c r="B1194" i="2"/>
  <c r="B1232" i="2"/>
  <c r="B1270" i="2"/>
  <c r="B1308" i="2"/>
  <c r="B1346" i="2"/>
  <c r="B1384" i="2"/>
  <c r="B1422" i="2"/>
  <c r="B1460" i="2"/>
  <c r="B16" i="2"/>
  <c r="B58" i="2"/>
  <c r="B96" i="2"/>
  <c r="B134" i="2"/>
  <c r="B172" i="2"/>
  <c r="B210" i="2"/>
  <c r="B248" i="2"/>
  <c r="B324" i="2"/>
  <c r="B362" i="2"/>
  <c r="B400" i="2"/>
  <c r="B438" i="2"/>
  <c r="B476" i="2"/>
  <c r="B514" i="2"/>
  <c r="B552" i="2"/>
  <c r="B590" i="2"/>
  <c r="B628" i="2"/>
  <c r="B666" i="2"/>
  <c r="B742" i="2"/>
  <c r="B780" i="2"/>
  <c r="B818" i="2"/>
  <c r="B856" i="2"/>
  <c r="B894" i="2"/>
  <c r="B932" i="2"/>
  <c r="B970" i="2"/>
  <c r="B1008" i="2"/>
  <c r="B1046" i="2"/>
  <c r="B1084" i="2"/>
  <c r="B1160" i="2"/>
  <c r="B1198" i="2"/>
  <c r="B1236" i="2"/>
  <c r="B1274" i="2"/>
  <c r="B1312" i="2"/>
  <c r="B1350" i="2"/>
  <c r="B1388" i="2"/>
  <c r="B1426" i="2"/>
  <c r="B1464" i="2"/>
  <c r="B20" i="2"/>
  <c r="B57" i="2"/>
  <c r="B95" i="2"/>
  <c r="B133" i="2"/>
  <c r="B171" i="2"/>
  <c r="B209" i="2"/>
  <c r="B247" i="2"/>
  <c r="B323" i="2"/>
  <c r="B361" i="2"/>
  <c r="B399" i="2"/>
  <c r="B437" i="2"/>
  <c r="B475" i="2"/>
  <c r="B513" i="2"/>
  <c r="B551" i="2"/>
  <c r="B589" i="2"/>
  <c r="B627" i="2"/>
  <c r="B665" i="2"/>
  <c r="B741" i="2"/>
  <c r="B779" i="2"/>
  <c r="B817" i="2"/>
  <c r="B855" i="2"/>
  <c r="B893" i="2"/>
  <c r="B931" i="2"/>
  <c r="B969" i="2"/>
  <c r="B1007" i="2"/>
  <c r="B1045" i="2"/>
  <c r="B1083" i="2"/>
  <c r="B1159" i="2"/>
  <c r="B1197" i="2"/>
  <c r="B1235" i="2"/>
  <c r="B1273" i="2"/>
  <c r="B1311" i="2"/>
  <c r="B1349" i="2"/>
  <c r="B1387" i="2"/>
  <c r="B1425" i="2"/>
  <c r="B1463" i="2"/>
  <c r="B19" i="2"/>
  <c r="B56" i="2"/>
  <c r="B94" i="2"/>
  <c r="B132" i="2"/>
  <c r="B170" i="2"/>
  <c r="B208" i="2"/>
  <c r="B246" i="2"/>
  <c r="B322" i="2"/>
  <c r="B360" i="2"/>
  <c r="B398" i="2"/>
  <c r="B436" i="2"/>
  <c r="B474" i="2"/>
  <c r="B512" i="2"/>
  <c r="B550" i="2"/>
  <c r="B588" i="2"/>
  <c r="B626" i="2"/>
  <c r="B664" i="2"/>
  <c r="B740" i="2"/>
  <c r="B778" i="2"/>
  <c r="B816" i="2"/>
  <c r="B854" i="2"/>
  <c r="B892" i="2"/>
  <c r="B930" i="2"/>
  <c r="B968" i="2"/>
  <c r="B1006" i="2"/>
  <c r="B1044" i="2"/>
  <c r="B1082" i="2"/>
  <c r="B1158" i="2"/>
  <c r="B1196" i="2"/>
  <c r="B1234" i="2"/>
  <c r="B1272" i="2"/>
  <c r="B1310" i="2"/>
  <c r="B1348" i="2"/>
  <c r="B1386" i="2"/>
  <c r="B1424" i="2"/>
  <c r="B1462" i="2"/>
  <c r="B18" i="2"/>
  <c r="B44" i="2"/>
  <c r="B82" i="2"/>
  <c r="B120" i="2"/>
  <c r="B158" i="2"/>
  <c r="B196" i="2"/>
  <c r="B234" i="2"/>
  <c r="B310" i="2"/>
  <c r="B348" i="2"/>
  <c r="B386" i="2"/>
  <c r="B424" i="2"/>
  <c r="B462" i="2"/>
  <c r="B500" i="2"/>
  <c r="B538" i="2"/>
  <c r="B576" i="2"/>
  <c r="B614" i="2"/>
  <c r="B652" i="2"/>
  <c r="B728" i="2"/>
  <c r="B766" i="2"/>
  <c r="B804" i="2"/>
  <c r="B842" i="2"/>
  <c r="B880" i="2"/>
  <c r="B918" i="2"/>
  <c r="B956" i="2"/>
  <c r="B994" i="2"/>
  <c r="B1032" i="2"/>
  <c r="B1070" i="2"/>
  <c r="B1146" i="2"/>
  <c r="B1184" i="2"/>
  <c r="B1222" i="2"/>
  <c r="B1260" i="2"/>
  <c r="B1298" i="2"/>
  <c r="B1336" i="2"/>
  <c r="B1374" i="2"/>
  <c r="B1412" i="2"/>
  <c r="B1450" i="2"/>
  <c r="B6" i="2"/>
  <c r="B43" i="2"/>
  <c r="B81" i="2"/>
  <c r="B119" i="2"/>
  <c r="B157" i="2"/>
  <c r="B195" i="2"/>
  <c r="B233" i="2"/>
  <c r="B309" i="2"/>
  <c r="B347" i="2"/>
  <c r="B385" i="2"/>
  <c r="B423" i="2"/>
  <c r="B461" i="2"/>
  <c r="B499" i="2"/>
  <c r="B537" i="2"/>
  <c r="B575" i="2"/>
  <c r="B613" i="2"/>
  <c r="B651" i="2"/>
  <c r="B727" i="2"/>
  <c r="B765" i="2"/>
  <c r="B803" i="2"/>
  <c r="B841" i="2"/>
  <c r="B879" i="2"/>
  <c r="B917" i="2"/>
  <c r="B955" i="2"/>
  <c r="B993" i="2"/>
  <c r="B1031" i="2"/>
  <c r="B1069" i="2"/>
  <c r="B1145" i="2"/>
  <c r="B1183" i="2"/>
  <c r="B1221" i="2"/>
  <c r="B1259" i="2"/>
  <c r="B1297" i="2"/>
  <c r="B1335" i="2"/>
  <c r="B1373" i="2"/>
  <c r="B1411" i="2"/>
  <c r="B1449" i="2"/>
  <c r="B5" i="2"/>
  <c r="B34" i="168"/>
  <c r="B13" i="168"/>
  <c r="B24" i="168"/>
  <c r="B33" i="168"/>
  <c r="B26" i="168"/>
  <c r="B5" i="168"/>
  <c r="B11" i="168"/>
  <c r="B31" i="168"/>
  <c r="B21" i="168"/>
  <c r="B16" i="168"/>
  <c r="B14" i="168"/>
  <c r="B8" i="168"/>
  <c r="B35" i="168"/>
  <c r="B29" i="168"/>
  <c r="B12" i="168"/>
  <c r="B40" i="168"/>
  <c r="B6" i="168"/>
  <c r="B25" i="168"/>
  <c r="B77" i="2"/>
  <c r="B115" i="2"/>
  <c r="B153" i="2"/>
  <c r="B191" i="2"/>
  <c r="B229" i="2"/>
  <c r="B343" i="2"/>
  <c r="B381" i="2"/>
  <c r="B419" i="2"/>
  <c r="B457" i="2"/>
  <c r="B495" i="2"/>
  <c r="B533" i="2"/>
  <c r="B609" i="2"/>
  <c r="B647" i="2"/>
  <c r="B685" i="2"/>
  <c r="B761" i="2"/>
  <c r="B799" i="2"/>
  <c r="B837" i="2"/>
  <c r="B875" i="2"/>
  <c r="B913" i="2"/>
  <c r="B951" i="2"/>
  <c r="B989" i="2"/>
  <c r="B1027" i="2"/>
  <c r="B1065" i="2"/>
  <c r="B1103" i="2"/>
  <c r="B1179" i="2"/>
  <c r="B1255" i="2"/>
  <c r="B1293" i="2"/>
  <c r="B1331" i="2"/>
  <c r="B1369" i="2"/>
  <c r="B1407" i="2"/>
  <c r="B1445" i="2"/>
  <c r="B1483" i="2"/>
  <c r="B39" i="2"/>
  <c r="B76" i="2"/>
  <c r="B114" i="2"/>
  <c r="B152" i="2"/>
  <c r="B190" i="2"/>
  <c r="B228" i="2"/>
  <c r="B266" i="2"/>
  <c r="B342" i="2"/>
  <c r="B380" i="2"/>
  <c r="B418" i="2"/>
  <c r="B456" i="2"/>
  <c r="B494" i="2"/>
  <c r="B532" i="2"/>
  <c r="B570" i="2"/>
  <c r="B608" i="2"/>
  <c r="B646" i="2"/>
  <c r="B684" i="2"/>
  <c r="B760" i="2"/>
  <c r="B798" i="2"/>
  <c r="B836" i="2"/>
  <c r="B874" i="2"/>
  <c r="B912" i="2"/>
  <c r="B950" i="2"/>
  <c r="B988" i="2"/>
  <c r="B1026" i="2"/>
  <c r="B1064" i="2"/>
  <c r="B1102" i="2"/>
  <c r="B1178" i="2"/>
  <c r="B1216" i="2"/>
  <c r="B1254" i="2"/>
  <c r="B1292" i="2"/>
  <c r="B1330" i="2"/>
  <c r="B1368" i="2"/>
  <c r="B1406" i="2"/>
  <c r="B1444" i="2"/>
  <c r="B1482" i="2"/>
  <c r="B38" i="2"/>
  <c r="B74" i="2"/>
  <c r="B112" i="2"/>
  <c r="B150" i="2"/>
  <c r="B188" i="2"/>
  <c r="B226" i="2"/>
  <c r="B264" i="2"/>
  <c r="B340" i="2"/>
  <c r="B378" i="2"/>
  <c r="B416" i="2"/>
  <c r="B454" i="2"/>
  <c r="B492" i="2"/>
  <c r="B530" i="2"/>
  <c r="B568" i="2"/>
  <c r="B606" i="2"/>
  <c r="B644" i="2"/>
  <c r="B682" i="2"/>
  <c r="B758" i="2"/>
  <c r="B796" i="2"/>
  <c r="B834" i="2"/>
  <c r="B872" i="2"/>
  <c r="B910" i="2"/>
  <c r="B948" i="2"/>
  <c r="B986" i="2"/>
  <c r="B1024" i="2"/>
  <c r="B1062" i="2"/>
  <c r="B1100" i="2"/>
  <c r="B1176" i="2"/>
  <c r="B1214" i="2"/>
  <c r="B1252" i="2"/>
  <c r="B1290" i="2"/>
  <c r="B1328" i="2"/>
  <c r="B1366" i="2"/>
  <c r="B1404" i="2"/>
  <c r="B1442" i="2"/>
  <c r="B1480" i="2"/>
  <c r="B36" i="2"/>
  <c r="B67" i="2"/>
  <c r="B105" i="2"/>
  <c r="B143" i="2"/>
  <c r="B181" i="2"/>
  <c r="B219" i="2"/>
  <c r="B257" i="2"/>
  <c r="B333" i="2"/>
  <c r="B371" i="2"/>
  <c r="B409" i="2"/>
  <c r="B447" i="2"/>
  <c r="B485" i="2"/>
  <c r="B523" i="2"/>
  <c r="B561" i="2"/>
  <c r="B599" i="2"/>
  <c r="B637" i="2"/>
  <c r="B675" i="2"/>
  <c r="B751" i="2"/>
  <c r="B789" i="2"/>
  <c r="B827" i="2"/>
  <c r="B865" i="2"/>
  <c r="B903" i="2"/>
  <c r="B941" i="2"/>
  <c r="B979" i="2"/>
  <c r="B1017" i="2"/>
  <c r="B1055" i="2"/>
  <c r="B1093" i="2"/>
  <c r="B1169" i="2"/>
  <c r="B1207" i="2"/>
  <c r="B1245" i="2"/>
  <c r="B1283" i="2"/>
  <c r="B1321" i="2"/>
  <c r="B1359" i="2"/>
  <c r="B1397" i="2"/>
  <c r="B1435" i="2"/>
  <c r="B1473" i="2"/>
  <c r="B29" i="2"/>
  <c r="B66" i="2"/>
  <c r="B104" i="2"/>
  <c r="B142" i="2"/>
  <c r="B180" i="2"/>
  <c r="B218" i="2"/>
  <c r="B256" i="2"/>
  <c r="B332" i="2"/>
  <c r="B370" i="2"/>
  <c r="B408" i="2"/>
  <c r="B446" i="2"/>
  <c r="B484" i="2"/>
  <c r="B522" i="2"/>
  <c r="B560" i="2"/>
  <c r="B598" i="2"/>
  <c r="B636" i="2"/>
  <c r="B674" i="2"/>
  <c r="B750" i="2"/>
  <c r="B788" i="2"/>
  <c r="B826" i="2"/>
  <c r="B864" i="2"/>
  <c r="B902" i="2"/>
  <c r="B940" i="2"/>
  <c r="B978" i="2"/>
  <c r="B1016" i="2"/>
  <c r="B1054" i="2"/>
  <c r="B1092" i="2"/>
  <c r="B1168" i="2"/>
  <c r="B1206" i="2"/>
  <c r="B1244" i="2"/>
  <c r="B1282" i="2"/>
  <c r="B1320" i="2"/>
  <c r="B1358" i="2"/>
  <c r="B1396" i="2"/>
  <c r="B1434" i="2"/>
  <c r="B1472" i="2"/>
  <c r="B28" i="2"/>
  <c r="B65" i="2"/>
  <c r="B103" i="2"/>
  <c r="B141" i="2"/>
  <c r="B179" i="2"/>
  <c r="B217" i="2"/>
  <c r="B255" i="2"/>
  <c r="B331" i="2"/>
  <c r="B369" i="2"/>
  <c r="B407" i="2"/>
  <c r="B445" i="2"/>
  <c r="B483" i="2"/>
  <c r="B521" i="2"/>
  <c r="B559" i="2"/>
  <c r="B597" i="2"/>
  <c r="B635" i="2"/>
  <c r="B673" i="2"/>
  <c r="B749" i="2"/>
  <c r="B787" i="2"/>
  <c r="B825" i="2"/>
  <c r="B863" i="2"/>
  <c r="B901" i="2"/>
  <c r="B939" i="2"/>
  <c r="B977" i="2"/>
  <c r="B1015" i="2"/>
  <c r="B1053" i="2"/>
  <c r="B1091" i="2"/>
  <c r="B1167" i="2"/>
  <c r="B1205" i="2"/>
  <c r="B1243" i="2"/>
  <c r="B1281" i="2"/>
  <c r="B1319" i="2"/>
  <c r="B1357" i="2"/>
  <c r="B1395" i="2"/>
  <c r="B1433" i="2"/>
  <c r="B1471" i="2"/>
  <c r="B27" i="2"/>
  <c r="B64" i="2"/>
  <c r="B102" i="2"/>
  <c r="B140" i="2"/>
  <c r="B178" i="2"/>
  <c r="B216" i="2"/>
  <c r="B254" i="2"/>
  <c r="B330" i="2"/>
  <c r="B368" i="2"/>
  <c r="B406" i="2"/>
  <c r="B444" i="2"/>
  <c r="B482" i="2"/>
  <c r="B520" i="2"/>
  <c r="B558" i="2"/>
  <c r="B596" i="2"/>
  <c r="B634" i="2"/>
  <c r="B672" i="2"/>
  <c r="B748" i="2"/>
  <c r="B786" i="2"/>
  <c r="B824" i="2"/>
  <c r="B862" i="2"/>
  <c r="B900" i="2"/>
  <c r="B938" i="2"/>
  <c r="B976" i="2"/>
  <c r="B1014" i="2"/>
  <c r="B1052" i="2"/>
  <c r="B1090" i="2"/>
  <c r="B1166" i="2"/>
  <c r="B1204" i="2"/>
  <c r="B1242" i="2"/>
  <c r="B1280" i="2"/>
  <c r="B1318" i="2"/>
  <c r="B1356" i="2"/>
  <c r="B1394" i="2"/>
  <c r="B1432" i="2"/>
  <c r="B1470" i="2"/>
  <c r="B26" i="2"/>
  <c r="B315" i="2"/>
  <c r="B353" i="2"/>
  <c r="B391" i="2"/>
  <c r="B429" i="2"/>
  <c r="B467" i="2"/>
  <c r="B505" i="2"/>
  <c r="B543" i="2"/>
  <c r="B581" i="2"/>
  <c r="B619" i="2"/>
  <c r="B657" i="2"/>
  <c r="B733" i="2"/>
  <c r="B771" i="2"/>
  <c r="B809" i="2"/>
  <c r="B847" i="2"/>
  <c r="B885" i="2"/>
  <c r="B923" i="2"/>
  <c r="B961" i="2"/>
  <c r="B999" i="2"/>
  <c r="B1037" i="2"/>
  <c r="B1075" i="2"/>
  <c r="B1151" i="2"/>
  <c r="B1189" i="2"/>
  <c r="B1227" i="2"/>
  <c r="B1265" i="2"/>
  <c r="B1303" i="2"/>
  <c r="B1341" i="2"/>
  <c r="B1379" i="2"/>
  <c r="B1417" i="2"/>
  <c r="B1455" i="2"/>
  <c r="B49" i="2"/>
  <c r="B87" i="2"/>
  <c r="B125" i="2"/>
  <c r="B163" i="2"/>
  <c r="B201" i="2"/>
  <c r="B239" i="2"/>
  <c r="B11" i="2"/>
  <c r="B69" i="2"/>
  <c r="B107" i="2"/>
  <c r="B145" i="2"/>
  <c r="B183" i="2"/>
  <c r="B221" i="2"/>
  <c r="B259" i="2"/>
  <c r="B335" i="2"/>
  <c r="B373" i="2"/>
  <c r="B411" i="2"/>
  <c r="B449" i="2"/>
  <c r="B487" i="2"/>
  <c r="B525" i="2"/>
  <c r="B563" i="2"/>
  <c r="B601" i="2"/>
  <c r="B639" i="2"/>
  <c r="B677" i="2"/>
  <c r="B753" i="2"/>
  <c r="B791" i="2"/>
  <c r="B829" i="2"/>
  <c r="B867" i="2"/>
  <c r="B905" i="2"/>
  <c r="B943" i="2"/>
  <c r="B981" i="2"/>
  <c r="B1019" i="2"/>
  <c r="B1057" i="2"/>
  <c r="B1095" i="2"/>
  <c r="B1171" i="2"/>
  <c r="B1209" i="2"/>
  <c r="B1247" i="2"/>
  <c r="B1285" i="2"/>
  <c r="B1323" i="2"/>
  <c r="B1361" i="2"/>
  <c r="B1399" i="2"/>
  <c r="B1437" i="2"/>
  <c r="B1475" i="2"/>
  <c r="B31" i="2"/>
  <c r="B334" i="2"/>
  <c r="B372" i="2"/>
  <c r="B410" i="2"/>
  <c r="B448" i="2"/>
  <c r="B486" i="2"/>
  <c r="B524" i="2"/>
  <c r="B562" i="2"/>
  <c r="B600" i="2"/>
  <c r="B638" i="2"/>
  <c r="B676" i="2"/>
  <c r="B752" i="2"/>
  <c r="B790" i="2"/>
  <c r="B828" i="2"/>
  <c r="B866" i="2"/>
  <c r="B904" i="2"/>
  <c r="B942" i="2"/>
  <c r="B980" i="2"/>
  <c r="B1018" i="2"/>
  <c r="B1056" i="2"/>
  <c r="B1094" i="2"/>
  <c r="B1170" i="2"/>
  <c r="B1208" i="2"/>
  <c r="B1246" i="2"/>
  <c r="B1284" i="2"/>
  <c r="B1322" i="2"/>
  <c r="B1360" i="2"/>
  <c r="B1398" i="2"/>
  <c r="B1436" i="2"/>
  <c r="B1474" i="2"/>
  <c r="B68" i="2"/>
  <c r="B106" i="2"/>
  <c r="B144" i="2"/>
  <c r="B182" i="2"/>
  <c r="B220" i="2"/>
  <c r="B258" i="2"/>
  <c r="B30" i="2"/>
  <c r="B71" i="2"/>
  <c r="B109" i="2"/>
  <c r="B147" i="2"/>
  <c r="B185" i="2"/>
  <c r="B223" i="2"/>
  <c r="B261" i="2"/>
  <c r="B337" i="2"/>
  <c r="B375" i="2"/>
  <c r="B413" i="2"/>
  <c r="B451" i="2"/>
  <c r="B489" i="2"/>
  <c r="B527" i="2"/>
  <c r="B565" i="2"/>
  <c r="B603" i="2"/>
  <c r="B641" i="2"/>
  <c r="B679" i="2"/>
  <c r="B755" i="2"/>
  <c r="B793" i="2"/>
  <c r="B831" i="2"/>
  <c r="B869" i="2"/>
  <c r="B907" i="2"/>
  <c r="B945" i="2"/>
  <c r="B983" i="2"/>
  <c r="B1021" i="2"/>
  <c r="B1059" i="2"/>
  <c r="B1097" i="2"/>
  <c r="B1173" i="2"/>
  <c r="B1211" i="2"/>
  <c r="B1249" i="2"/>
  <c r="B1287" i="2"/>
  <c r="B1325" i="2"/>
  <c r="B1363" i="2"/>
  <c r="B1401" i="2"/>
  <c r="B1439" i="2"/>
  <c r="B1477" i="2"/>
  <c r="B33" i="2"/>
  <c r="B336" i="2"/>
  <c r="B374" i="2"/>
  <c r="B412" i="2"/>
  <c r="B450" i="2"/>
  <c r="B488" i="2"/>
  <c r="B526" i="2"/>
  <c r="B564" i="2"/>
  <c r="B602" i="2"/>
  <c r="B640" i="2"/>
  <c r="B678" i="2"/>
  <c r="B754" i="2"/>
  <c r="B792" i="2"/>
  <c r="B830" i="2"/>
  <c r="B868" i="2"/>
  <c r="B906" i="2"/>
  <c r="B944" i="2"/>
  <c r="B982" i="2"/>
  <c r="B1020" i="2"/>
  <c r="B1058" i="2"/>
  <c r="B1096" i="2"/>
  <c r="B1172" i="2"/>
  <c r="B1210" i="2"/>
  <c r="B1248" i="2"/>
  <c r="B1286" i="2"/>
  <c r="B1324" i="2"/>
  <c r="B1362" i="2"/>
  <c r="B1400" i="2"/>
  <c r="B1438" i="2"/>
  <c r="B1476" i="2"/>
  <c r="B70" i="2"/>
  <c r="B108" i="2"/>
  <c r="B146" i="2"/>
  <c r="B184" i="2"/>
  <c r="B222" i="2"/>
  <c r="B260" i="2"/>
  <c r="B32" i="2"/>
  <c r="B48" i="2"/>
  <c r="B86" i="2"/>
  <c r="B124" i="2"/>
  <c r="B162" i="2"/>
  <c r="B200" i="2"/>
  <c r="B238" i="2"/>
  <c r="B314" i="2"/>
  <c r="B352" i="2"/>
  <c r="B390" i="2"/>
  <c r="B428" i="2"/>
  <c r="B466" i="2"/>
  <c r="B504" i="2"/>
  <c r="B542" i="2"/>
  <c r="B580" i="2"/>
  <c r="B618" i="2"/>
  <c r="B656" i="2"/>
  <c r="B732" i="2"/>
  <c r="B808" i="2"/>
  <c r="B846" i="2"/>
  <c r="B884" i="2"/>
  <c r="B922" i="2"/>
  <c r="B960" i="2"/>
  <c r="B998" i="2"/>
  <c r="B1036" i="2"/>
  <c r="B1074" i="2"/>
  <c r="B1150" i="2"/>
  <c r="B1188" i="2"/>
  <c r="B1226" i="2"/>
  <c r="B1264" i="2"/>
  <c r="B1302" i="2"/>
  <c r="B1340" i="2"/>
  <c r="B1378" i="2"/>
  <c r="B1416" i="2"/>
  <c r="B1454" i="2"/>
  <c r="B47" i="2"/>
  <c r="B85" i="2"/>
  <c r="B123" i="2"/>
  <c r="B161" i="2"/>
  <c r="B199" i="2"/>
  <c r="B237" i="2"/>
  <c r="B313" i="2"/>
  <c r="B351" i="2"/>
  <c r="B389" i="2"/>
  <c r="B427" i="2"/>
  <c r="B465" i="2"/>
  <c r="B503" i="2"/>
  <c r="B541" i="2"/>
  <c r="B579" i="2"/>
  <c r="B617" i="2"/>
  <c r="B655" i="2"/>
  <c r="B731" i="2"/>
  <c r="B769" i="2"/>
  <c r="B807" i="2"/>
  <c r="B845" i="2"/>
  <c r="B883" i="2"/>
  <c r="B921" i="2"/>
  <c r="B959" i="2"/>
  <c r="B997" i="2"/>
  <c r="B1035" i="2"/>
  <c r="B1073" i="2"/>
  <c r="B1149" i="2"/>
  <c r="B1187" i="2"/>
  <c r="B1225" i="2"/>
  <c r="B1263" i="2"/>
  <c r="B1301" i="2"/>
  <c r="B1339" i="2"/>
  <c r="B1377" i="2"/>
  <c r="B1415" i="2"/>
  <c r="B1453" i="2"/>
  <c r="B9" i="2"/>
  <c r="B319" i="2"/>
  <c r="B357" i="2"/>
  <c r="B395" i="2"/>
  <c r="B433" i="2"/>
  <c r="B471" i="2"/>
  <c r="B509" i="2"/>
  <c r="B547" i="2"/>
  <c r="B585" i="2"/>
  <c r="B623" i="2"/>
  <c r="B661" i="2"/>
  <c r="B737" i="2"/>
  <c r="B775" i="2"/>
  <c r="B813" i="2"/>
  <c r="B851" i="2"/>
  <c r="B889" i="2"/>
  <c r="B927" i="2"/>
  <c r="B965" i="2"/>
  <c r="B1003" i="2"/>
  <c r="B1041" i="2"/>
  <c r="B1079" i="2"/>
  <c r="B1155" i="2"/>
  <c r="B1193" i="2"/>
  <c r="B1231" i="2"/>
  <c r="B1269" i="2"/>
  <c r="B1307" i="2"/>
  <c r="B1345" i="2"/>
  <c r="B1383" i="2"/>
  <c r="B1421" i="2"/>
  <c r="B1459" i="2"/>
  <c r="B53" i="2"/>
  <c r="B91" i="2"/>
  <c r="B129" i="2"/>
  <c r="B167" i="2"/>
  <c r="B205" i="2"/>
  <c r="B243" i="2"/>
  <c r="B15" i="2"/>
  <c r="B52" i="2"/>
  <c r="B90" i="2"/>
  <c r="B128" i="2"/>
  <c r="B166" i="2"/>
  <c r="B204" i="2"/>
  <c r="B242" i="2"/>
  <c r="B318" i="2"/>
  <c r="B356" i="2"/>
  <c r="B394" i="2"/>
  <c r="B432" i="2"/>
  <c r="B470" i="2"/>
  <c r="B508" i="2"/>
  <c r="B546" i="2"/>
  <c r="B584" i="2"/>
  <c r="B622" i="2"/>
  <c r="B660" i="2"/>
  <c r="B736" i="2"/>
  <c r="B774" i="2"/>
  <c r="B812" i="2"/>
  <c r="B850" i="2"/>
  <c r="B888" i="2"/>
  <c r="B926" i="2"/>
  <c r="B964" i="2"/>
  <c r="B1002" i="2"/>
  <c r="B1040" i="2"/>
  <c r="B1078" i="2"/>
  <c r="B1154" i="2"/>
  <c r="B1192" i="2"/>
  <c r="B1230" i="2"/>
  <c r="B1268" i="2"/>
  <c r="B1306" i="2"/>
  <c r="B1344" i="2"/>
  <c r="B1382" i="2"/>
  <c r="B1420" i="2"/>
  <c r="B1458" i="2"/>
  <c r="B14" i="2"/>
  <c r="B317" i="2"/>
  <c r="B355" i="2"/>
  <c r="B393" i="2"/>
  <c r="B431" i="2"/>
  <c r="B469" i="2"/>
  <c r="B507" i="2"/>
  <c r="B545" i="2"/>
  <c r="B583" i="2"/>
  <c r="B621" i="2"/>
  <c r="B659" i="2"/>
  <c r="B735" i="2"/>
  <c r="B773" i="2"/>
  <c r="B811" i="2"/>
  <c r="B849" i="2"/>
  <c r="B887" i="2"/>
  <c r="B925" i="2"/>
  <c r="B963" i="2"/>
  <c r="B1001" i="2"/>
  <c r="B1039" i="2"/>
  <c r="B1077" i="2"/>
  <c r="B1153" i="2"/>
  <c r="B1191" i="2"/>
  <c r="B1229" i="2"/>
  <c r="B1267" i="2"/>
  <c r="B1305" i="2"/>
  <c r="B1343" i="2"/>
  <c r="B1381" i="2"/>
  <c r="B1419" i="2"/>
  <c r="B1457" i="2"/>
  <c r="B51" i="2"/>
  <c r="B89" i="2"/>
  <c r="B127" i="2"/>
  <c r="B165" i="2"/>
  <c r="B203" i="2"/>
  <c r="B241" i="2"/>
  <c r="B13" i="2"/>
  <c r="B316" i="2"/>
  <c r="B354" i="2"/>
  <c r="B392" i="2"/>
  <c r="B430" i="2"/>
  <c r="B468" i="2"/>
  <c r="B506" i="2"/>
  <c r="B544" i="2"/>
  <c r="B582" i="2"/>
  <c r="B620" i="2"/>
  <c r="B658" i="2"/>
  <c r="B734" i="2"/>
  <c r="B772" i="2"/>
  <c r="B810" i="2"/>
  <c r="B848" i="2"/>
  <c r="B886" i="2"/>
  <c r="B924" i="2"/>
  <c r="B962" i="2"/>
  <c r="B1000" i="2"/>
  <c r="B1038" i="2"/>
  <c r="B1076" i="2"/>
  <c r="B1152" i="2"/>
  <c r="B1190" i="2"/>
  <c r="B1228" i="2"/>
  <c r="B1266" i="2"/>
  <c r="B1304" i="2"/>
  <c r="B1342" i="2"/>
  <c r="B1380" i="2"/>
  <c r="B1418" i="2"/>
  <c r="B1456" i="2"/>
  <c r="B50" i="2"/>
  <c r="B88" i="2"/>
  <c r="B126" i="2"/>
  <c r="B164" i="2"/>
  <c r="B202" i="2"/>
  <c r="B240" i="2"/>
  <c r="B12" i="2"/>
  <c r="B62" i="2"/>
  <c r="B100" i="2"/>
  <c r="B138" i="2"/>
  <c r="B176" i="2"/>
  <c r="B214" i="2"/>
  <c r="B252" i="2"/>
  <c r="B328" i="2"/>
  <c r="B366" i="2"/>
  <c r="B404" i="2"/>
  <c r="B442" i="2"/>
  <c r="B480" i="2"/>
  <c r="B518" i="2"/>
  <c r="B556" i="2"/>
  <c r="B594" i="2"/>
  <c r="B632" i="2"/>
  <c r="B670" i="2"/>
  <c r="B746" i="2"/>
  <c r="B784" i="2"/>
  <c r="B822" i="2"/>
  <c r="B860" i="2"/>
  <c r="B898" i="2"/>
  <c r="B936" i="2"/>
  <c r="B974" i="2"/>
  <c r="B1012" i="2"/>
  <c r="B1050" i="2"/>
  <c r="B1088" i="2"/>
  <c r="B1164" i="2"/>
  <c r="B1202" i="2"/>
  <c r="B1240" i="2"/>
  <c r="B1278" i="2"/>
  <c r="B1316" i="2"/>
  <c r="B1354" i="2"/>
  <c r="B1392" i="2"/>
  <c r="B1430" i="2"/>
  <c r="B1468" i="2"/>
  <c r="B24" i="2"/>
  <c r="B99" i="2"/>
  <c r="B175" i="2"/>
  <c r="B213" i="2"/>
  <c r="B251" i="2"/>
  <c r="B327" i="2"/>
  <c r="B365" i="2"/>
  <c r="B403" i="2"/>
  <c r="B441" i="2"/>
  <c r="B479" i="2"/>
  <c r="B517" i="2"/>
  <c r="B593" i="2"/>
  <c r="B669" i="2"/>
  <c r="B745" i="2"/>
  <c r="B783" i="2"/>
  <c r="B859" i="2"/>
  <c r="B935" i="2"/>
  <c r="B1049" i="2"/>
  <c r="B1087" i="2"/>
  <c r="B1163" i="2"/>
  <c r="B1201" i="2"/>
  <c r="B1239" i="2"/>
  <c r="B1315" i="2"/>
  <c r="B1353" i="2"/>
  <c r="B1467" i="2"/>
  <c r="B23" i="2"/>
  <c r="B60" i="2"/>
  <c r="B98" i="2"/>
  <c r="B136" i="2"/>
  <c r="B174" i="2"/>
  <c r="B212" i="2"/>
  <c r="B250" i="2"/>
  <c r="B326" i="2"/>
  <c r="B364" i="2"/>
  <c r="B402" i="2"/>
  <c r="B440" i="2"/>
  <c r="B478" i="2"/>
  <c r="B516" i="2"/>
  <c r="B554" i="2"/>
  <c r="B592" i="2"/>
  <c r="B630" i="2"/>
  <c r="B668" i="2"/>
  <c r="B744" i="2"/>
  <c r="B782" i="2"/>
  <c r="B820" i="2"/>
  <c r="B858" i="2"/>
  <c r="B896" i="2"/>
  <c r="B934" i="2"/>
  <c r="B972" i="2"/>
  <c r="B1010" i="2"/>
  <c r="B1048" i="2"/>
  <c r="B1086" i="2"/>
  <c r="B1162" i="2"/>
  <c r="B1200" i="2"/>
  <c r="B1238" i="2"/>
  <c r="B1276" i="2"/>
  <c r="B1314" i="2"/>
  <c r="B1352" i="2"/>
  <c r="B1390" i="2"/>
  <c r="B1428" i="2"/>
  <c r="B1466" i="2"/>
  <c r="B22" i="2"/>
  <c r="B63" i="2"/>
  <c r="B101" i="2"/>
  <c r="B139" i="2"/>
  <c r="B177" i="2"/>
  <c r="B215" i="2"/>
  <c r="B253" i="2"/>
  <c r="B329" i="2"/>
  <c r="B367" i="2"/>
  <c r="B405" i="2"/>
  <c r="B443" i="2"/>
  <c r="B481" i="2"/>
  <c r="B519" i="2"/>
  <c r="B557" i="2"/>
  <c r="B595" i="2"/>
  <c r="B633" i="2"/>
  <c r="B671" i="2"/>
  <c r="B747" i="2"/>
  <c r="B785" i="2"/>
  <c r="B823" i="2"/>
  <c r="B861" i="2"/>
  <c r="B899" i="2"/>
  <c r="B937" i="2"/>
  <c r="B975" i="2"/>
  <c r="B1013" i="2"/>
  <c r="B1051" i="2"/>
  <c r="B1089" i="2"/>
  <c r="B1165" i="2"/>
  <c r="B1203" i="2"/>
  <c r="B1241" i="2"/>
  <c r="B1279" i="2"/>
  <c r="B1317" i="2"/>
  <c r="B1355" i="2"/>
  <c r="B1393" i="2"/>
  <c r="B1431" i="2"/>
  <c r="B1469" i="2"/>
  <c r="B25" i="2"/>
  <c r="B10" i="2" l="1"/>
  <c r="B59" i="2"/>
  <c r="B97" i="2"/>
  <c r="B135" i="2"/>
  <c r="B173" i="2"/>
  <c r="B211" i="2"/>
  <c r="B249" i="2"/>
  <c r="B325" i="2"/>
  <c r="B363" i="2"/>
  <c r="B401" i="2"/>
  <c r="B439" i="2"/>
  <c r="B477" i="2"/>
  <c r="B515" i="2"/>
  <c r="B553" i="2"/>
  <c r="B591" i="2"/>
  <c r="B629" i="2"/>
  <c r="B667" i="2"/>
  <c r="B743" i="2"/>
  <c r="B781" i="2"/>
  <c r="B819" i="2"/>
  <c r="B857" i="2"/>
  <c r="B895" i="2"/>
  <c r="B933" i="2"/>
  <c r="B971" i="2"/>
  <c r="B1009" i="2"/>
  <c r="B1047" i="2"/>
  <c r="B1085" i="2"/>
  <c r="B1161" i="2"/>
  <c r="B1199" i="2"/>
  <c r="B1237" i="2"/>
  <c r="B1275" i="2"/>
  <c r="B1313" i="2"/>
  <c r="B1351" i="2"/>
  <c r="B1389" i="2"/>
  <c r="B1427" i="2"/>
  <c r="B1465" i="2"/>
  <c r="B21" i="2"/>
  <c r="B46" i="2"/>
  <c r="B84" i="2"/>
  <c r="B122" i="2"/>
  <c r="B160" i="2"/>
  <c r="B198" i="2"/>
  <c r="B236" i="2"/>
  <c r="B312" i="2"/>
  <c r="B350" i="2"/>
  <c r="B388" i="2"/>
  <c r="B426" i="2"/>
  <c r="B464" i="2"/>
  <c r="B502" i="2"/>
  <c r="B540" i="2"/>
  <c r="B578" i="2"/>
  <c r="B616" i="2"/>
  <c r="B654" i="2"/>
  <c r="B730" i="2"/>
  <c r="B768" i="2"/>
  <c r="B806" i="2"/>
  <c r="B844" i="2"/>
  <c r="B882" i="2"/>
  <c r="B920" i="2"/>
  <c r="B958" i="2"/>
  <c r="B996" i="2"/>
  <c r="B1034" i="2"/>
  <c r="B1072" i="2"/>
  <c r="B1148" i="2"/>
  <c r="B1186" i="2"/>
  <c r="B1224" i="2"/>
  <c r="B1262" i="2"/>
  <c r="B1300" i="2"/>
  <c r="B1338" i="2"/>
  <c r="B1376" i="2"/>
  <c r="B1414" i="2"/>
  <c r="B1452" i="2"/>
  <c r="B8" i="2"/>
  <c r="B1147" i="2"/>
  <c r="B1185" i="2"/>
  <c r="B311" i="2"/>
  <c r="B349" i="2"/>
  <c r="B387" i="2"/>
  <c r="B425" i="2"/>
  <c r="B463" i="2"/>
  <c r="B501" i="2"/>
  <c r="B539" i="2"/>
  <c r="B577" i="2"/>
  <c r="B615" i="2"/>
  <c r="B653" i="2"/>
  <c r="B729" i="2"/>
  <c r="B767" i="2"/>
  <c r="B805" i="2"/>
  <c r="B843" i="2"/>
  <c r="B881" i="2"/>
  <c r="B919" i="2"/>
  <c r="B957" i="2"/>
  <c r="B995" i="2"/>
  <c r="B1033" i="2"/>
  <c r="B1071" i="2"/>
  <c r="B1223" i="2"/>
  <c r="B1261" i="2"/>
  <c r="B1299" i="2"/>
  <c r="B1337" i="2"/>
  <c r="B1375" i="2"/>
  <c r="B1413" i="2"/>
  <c r="B1451" i="2"/>
  <c r="B45" i="2"/>
  <c r="B83" i="2"/>
  <c r="B121" i="2"/>
  <c r="B159" i="2"/>
  <c r="B197" i="2"/>
  <c r="B235" i="2"/>
  <c r="B7" i="2"/>
  <c r="C39" i="63" l="1"/>
  <c r="C14" i="172" l="1"/>
  <c r="C9" i="172"/>
  <c r="C6" i="172"/>
  <c r="C5" i="172"/>
  <c r="C36" i="172"/>
  <c r="B8" i="166"/>
  <c r="B31" i="166"/>
  <c r="B14" i="166"/>
  <c r="B40" i="166"/>
  <c r="B24" i="166"/>
  <c r="B6" i="166"/>
  <c r="B21" i="166"/>
  <c r="B38" i="166"/>
  <c r="B35" i="166"/>
  <c r="B32" i="166"/>
  <c r="B10" i="166"/>
  <c r="B2" i="166"/>
  <c r="B16" i="166"/>
  <c r="B17" i="166"/>
  <c r="B34" i="166"/>
  <c r="B22" i="166"/>
  <c r="B28" i="166"/>
  <c r="B11" i="166"/>
  <c r="B23" i="166"/>
  <c r="B20" i="166"/>
  <c r="B18" i="166"/>
  <c r="B4" i="166"/>
  <c r="B25" i="166"/>
  <c r="B39" i="166"/>
  <c r="B19" i="166"/>
  <c r="B7" i="166"/>
  <c r="B33" i="166"/>
  <c r="B30" i="166"/>
  <c r="C39" i="150"/>
  <c r="C9" i="150"/>
  <c r="C16" i="150"/>
  <c r="C22" i="150"/>
  <c r="C25" i="150"/>
  <c r="C13" i="150"/>
  <c r="C34" i="150"/>
  <c r="C10" i="150"/>
  <c r="C24" i="150"/>
  <c r="C8" i="150"/>
  <c r="C7" i="148"/>
  <c r="C10" i="148"/>
  <c r="C37" i="148"/>
  <c r="B31" i="144"/>
  <c r="B3" i="144"/>
  <c r="B11" i="144"/>
  <c r="B40" i="144"/>
  <c r="B20" i="144"/>
  <c r="B6" i="144"/>
  <c r="B39" i="144"/>
  <c r="B13" i="144"/>
  <c r="B33" i="144"/>
  <c r="B12" i="144"/>
  <c r="B7" i="144"/>
  <c r="B17" i="144"/>
  <c r="B25" i="144"/>
  <c r="B14" i="144"/>
  <c r="B36" i="144"/>
  <c r="B8" i="144"/>
  <c r="B10" i="144"/>
  <c r="B27" i="144"/>
  <c r="B21" i="144"/>
  <c r="B9" i="144"/>
  <c r="B19" i="144"/>
  <c r="B4" i="142"/>
  <c r="B39" i="142"/>
  <c r="B7" i="142"/>
  <c r="B37" i="142"/>
  <c r="B13" i="142"/>
  <c r="B19" i="142"/>
  <c r="B11" i="142"/>
  <c r="B38" i="142"/>
  <c r="B5" i="142"/>
  <c r="B40" i="142"/>
  <c r="B17" i="142"/>
  <c r="B32" i="142"/>
  <c r="B12" i="142"/>
  <c r="B35" i="142"/>
  <c r="B15" i="142"/>
  <c r="B10" i="142"/>
  <c r="B25" i="142"/>
  <c r="B30" i="142"/>
  <c r="B24" i="142"/>
  <c r="B36" i="142"/>
  <c r="B34" i="142"/>
  <c r="B16" i="142"/>
  <c r="B28" i="142"/>
  <c r="B29" i="142"/>
  <c r="B27" i="142"/>
  <c r="B9" i="142"/>
  <c r="C38" i="138"/>
  <c r="C26" i="138"/>
  <c r="C30" i="138"/>
  <c r="C8" i="138"/>
  <c r="C40" i="138"/>
  <c r="C20" i="138"/>
  <c r="C5" i="138"/>
  <c r="C33" i="138"/>
  <c r="C31" i="138"/>
  <c r="C10" i="138"/>
  <c r="C23" i="138"/>
  <c r="C12" i="138"/>
  <c r="C3" i="138"/>
  <c r="C29" i="138"/>
  <c r="C14" i="138"/>
  <c r="C11" i="138"/>
  <c r="C25" i="138"/>
  <c r="C15" i="138"/>
  <c r="C27" i="138"/>
  <c r="C35" i="138"/>
  <c r="C2" i="138"/>
  <c r="C18" i="138"/>
  <c r="C39" i="138"/>
  <c r="C19" i="138"/>
  <c r="C37" i="138"/>
  <c r="C17" i="138"/>
  <c r="C6" i="138"/>
  <c r="C24" i="138"/>
  <c r="C21" i="5"/>
  <c r="C24" i="5"/>
  <c r="C29" i="5"/>
  <c r="C38" i="5"/>
  <c r="C32" i="5"/>
  <c r="C6" i="5"/>
  <c r="C39" i="5"/>
  <c r="C4" i="5"/>
  <c r="C22" i="5"/>
  <c r="C10" i="5"/>
  <c r="C34" i="5"/>
  <c r="C27" i="5"/>
  <c r="C7" i="5"/>
  <c r="C37" i="5"/>
  <c r="C35" i="5"/>
  <c r="C30" i="5"/>
  <c r="C19" i="5"/>
  <c r="C15" i="5"/>
  <c r="C26" i="5"/>
  <c r="C23" i="5"/>
  <c r="C18" i="5"/>
  <c r="C5" i="5"/>
  <c r="C11" i="5"/>
  <c r="C28" i="5"/>
  <c r="C10" i="164" l="1"/>
  <c r="C40" i="158"/>
  <c r="B13" i="136"/>
  <c r="B36" i="128"/>
  <c r="C11" i="126"/>
  <c r="C17" i="126"/>
  <c r="C32" i="126"/>
  <c r="C5" i="126"/>
  <c r="C40" i="126"/>
  <c r="C31" i="126"/>
  <c r="C21" i="126"/>
  <c r="C30" i="126"/>
  <c r="C12" i="126"/>
  <c r="C9" i="126"/>
  <c r="C36" i="126"/>
  <c r="C14" i="126"/>
  <c r="C16" i="126"/>
  <c r="C29" i="126"/>
  <c r="C23" i="126"/>
  <c r="C28" i="126"/>
  <c r="C2" i="126"/>
  <c r="C10" i="126"/>
  <c r="C13" i="126"/>
  <c r="C4" i="126"/>
  <c r="C19" i="126"/>
  <c r="C39" i="126"/>
  <c r="C37" i="126"/>
  <c r="C24" i="126"/>
  <c r="C15" i="126"/>
  <c r="C35" i="126"/>
  <c r="C38" i="126"/>
  <c r="C26" i="126"/>
  <c r="C7" i="126"/>
  <c r="C6" i="126"/>
  <c r="C27" i="126"/>
  <c r="C8" i="126"/>
  <c r="C33" i="126"/>
  <c r="C18" i="126"/>
  <c r="C6" i="124"/>
  <c r="B32" i="136" l="1"/>
  <c r="B5" i="136"/>
  <c r="B12" i="136"/>
  <c r="B14" i="136"/>
  <c r="B6" i="136"/>
  <c r="B15" i="136"/>
  <c r="B2" i="136"/>
  <c r="B29" i="136"/>
  <c r="B8" i="136"/>
  <c r="B16" i="136"/>
  <c r="B7" i="136"/>
  <c r="B21" i="136"/>
  <c r="B19" i="136"/>
  <c r="B17" i="136"/>
  <c r="B39" i="136"/>
  <c r="B31" i="136"/>
  <c r="B36" i="136"/>
  <c r="B28" i="136"/>
  <c r="B9" i="136"/>
  <c r="B18" i="136"/>
  <c r="B22" i="128"/>
  <c r="A36" i="80" l="1"/>
  <c r="A35" i="80"/>
  <c r="A34" i="80"/>
  <c r="A33" i="80"/>
  <c r="A32" i="80"/>
  <c r="A31" i="80"/>
  <c r="A26" i="80"/>
  <c r="A25" i="80"/>
  <c r="A24" i="80"/>
  <c r="A23" i="80"/>
  <c r="A8" i="80"/>
  <c r="A27" i="80"/>
  <c r="A30" i="80"/>
  <c r="A29" i="80"/>
  <c r="A7" i="80"/>
  <c r="A6" i="80"/>
  <c r="A12" i="80"/>
  <c r="A11" i="80"/>
  <c r="A10" i="80"/>
  <c r="A9" i="80"/>
  <c r="A21" i="80"/>
  <c r="A20" i="80"/>
  <c r="A19" i="80"/>
  <c r="A22" i="80"/>
  <c r="A18" i="80"/>
  <c r="A5" i="80"/>
  <c r="A4" i="80"/>
  <c r="A14" i="80"/>
  <c r="A13" i="80"/>
  <c r="A17" i="80"/>
  <c r="A16" i="80"/>
  <c r="A15" i="80"/>
  <c r="A3" i="80"/>
  <c r="A2" i="80"/>
  <c r="H32" i="174"/>
  <c r="C32" i="174"/>
  <c r="AL32" i="174"/>
  <c r="P32" i="174"/>
  <c r="AC32" i="174"/>
  <c r="Y32" i="174"/>
  <c r="AD32" i="174"/>
  <c r="AN32" i="174"/>
  <c r="AA32" i="174"/>
  <c r="F32" i="174"/>
  <c r="Z32" i="174"/>
  <c r="R32" i="174"/>
  <c r="K32" i="174"/>
  <c r="AG32" i="174"/>
  <c r="AF32" i="174"/>
  <c r="T32" i="174"/>
  <c r="M32" i="174"/>
  <c r="B1403" i="2"/>
  <c r="B32" i="174"/>
  <c r="L32" i="174"/>
  <c r="B415" i="2"/>
  <c r="AH32" i="174"/>
  <c r="B1099" i="2"/>
  <c r="U32" i="174"/>
  <c r="E32" i="174"/>
  <c r="B149" i="2"/>
  <c r="N32" i="174"/>
  <c r="B187" i="2"/>
  <c r="W32" i="174"/>
  <c r="Q32" i="174"/>
  <c r="B605" i="2"/>
  <c r="J32" i="174"/>
  <c r="B377" i="2"/>
  <c r="O32" i="174"/>
  <c r="AB32" i="174"/>
  <c r="B1023" i="2"/>
  <c r="AK32" i="174"/>
  <c r="AI32" i="174"/>
  <c r="D32" i="174"/>
  <c r="S32" i="174"/>
  <c r="B1175" i="2"/>
  <c r="B453" i="2"/>
  <c r="G32" i="174"/>
  <c r="B1251" i="2"/>
  <c r="B491" i="2"/>
  <c r="B339" i="2"/>
  <c r="B1365" i="2"/>
  <c r="X32" i="174"/>
  <c r="B225" i="2"/>
  <c r="AM32" i="174"/>
  <c r="B1289" i="2"/>
  <c r="AJ32" i="174"/>
  <c r="B111" i="2"/>
  <c r="V32" i="174"/>
  <c r="B681" i="2"/>
  <c r="B871" i="2"/>
  <c r="B1441" i="2"/>
  <c r="B1327" i="2"/>
  <c r="B795" i="2"/>
  <c r="B263" i="2"/>
  <c r="B567" i="2"/>
  <c r="B1061" i="2"/>
  <c r="B1479" i="2"/>
  <c r="B947" i="2"/>
  <c r="B1213" i="2"/>
  <c r="B35" i="2"/>
  <c r="B757" i="2"/>
  <c r="B833" i="2"/>
  <c r="B529" i="2"/>
  <c r="B73" i="2"/>
  <c r="B909" i="2"/>
  <c r="B985" i="2"/>
  <c r="B643" i="2"/>
  <c r="X31" i="174" l="1"/>
  <c r="AD31" i="174"/>
  <c r="AE31" i="79"/>
  <c r="B1098" i="2" s="1"/>
  <c r="O31" i="174"/>
  <c r="AE16" i="79"/>
  <c r="B528" i="2" s="1"/>
  <c r="U31" i="174"/>
  <c r="AE37" i="79"/>
  <c r="B1326" i="2" s="1"/>
  <c r="AJ31" i="174"/>
  <c r="T31" i="174"/>
  <c r="AE21" i="79"/>
  <c r="P31" i="174"/>
  <c r="AI31" i="174"/>
  <c r="S31" i="174"/>
  <c r="AE20" i="79"/>
  <c r="B680" i="2" s="1"/>
  <c r="V31" i="174"/>
  <c r="F31" i="174"/>
  <c r="I31" i="174"/>
  <c r="L31" i="174"/>
  <c r="AH31" i="174"/>
  <c r="C39" i="57"/>
  <c r="AE35" i="79"/>
  <c r="B1250" i="2" s="1"/>
  <c r="AG31" i="174"/>
  <c r="B31" i="174"/>
  <c r="J31" i="174"/>
  <c r="W31" i="174"/>
  <c r="G31" i="174"/>
  <c r="AB31" i="174"/>
  <c r="AE11" i="79"/>
  <c r="B338" i="2" s="1"/>
  <c r="E31" i="174"/>
  <c r="AE6" i="79"/>
  <c r="B148" i="2" s="1"/>
  <c r="Z31" i="174"/>
  <c r="H31" i="174"/>
  <c r="Y31" i="174"/>
  <c r="AE26" i="79"/>
  <c r="B908" i="2" s="1"/>
  <c r="AE38" i="79"/>
  <c r="B1364" i="2" s="1"/>
  <c r="AE28" i="79"/>
  <c r="B984" i="2" s="1"/>
  <c r="AA31" i="174"/>
  <c r="C33" i="57"/>
  <c r="M31" i="174"/>
  <c r="C10" i="57"/>
  <c r="K31" i="174"/>
  <c r="AE9" i="79"/>
  <c r="B262" i="2" s="1"/>
  <c r="AE14" i="79"/>
  <c r="B452" i="2" s="1"/>
  <c r="C9" i="57"/>
  <c r="AE13" i="79"/>
  <c r="B414" i="2"/>
  <c r="AE23" i="79"/>
  <c r="B794" i="2" s="1"/>
  <c r="AE3" i="79"/>
  <c r="B34" i="2"/>
  <c r="AE19" i="79"/>
  <c r="B642" i="2" s="1"/>
  <c r="R31" i="174"/>
  <c r="AE33" i="79"/>
  <c r="B1174" i="2" s="1"/>
  <c r="AF31" i="174"/>
  <c r="AE18" i="79"/>
  <c r="B604" i="2" s="1"/>
  <c r="Q31" i="174"/>
  <c r="AE31" i="174"/>
  <c r="AE22" i="79"/>
  <c r="B756" i="2" s="1"/>
  <c r="D31" i="174"/>
  <c r="AE5" i="79"/>
  <c r="B110" i="2" s="1"/>
  <c r="C15" i="57"/>
  <c r="AE39" i="79"/>
  <c r="B1402" i="2" s="1"/>
  <c r="C12" i="57"/>
  <c r="AC31" i="174"/>
  <c r="C37" i="57"/>
  <c r="C31" i="174"/>
  <c r="C38" i="57"/>
  <c r="AE34" i="79"/>
  <c r="B1212" i="2" s="1"/>
  <c r="AE8" i="79"/>
  <c r="B224" i="2" s="1"/>
  <c r="C11" i="57"/>
  <c r="AE41" i="79"/>
  <c r="B1478" i="2"/>
  <c r="N31" i="174"/>
  <c r="AE15" i="79"/>
  <c r="B490" i="2" s="1"/>
  <c r="AE30" i="79"/>
  <c r="B1060" i="2" s="1"/>
  <c r="AE17" i="79"/>
  <c r="B566" i="2"/>
  <c r="AE36" i="79"/>
  <c r="B1288" i="2" s="1"/>
  <c r="AE7" i="79"/>
  <c r="B186" i="2" s="1"/>
  <c r="AE29" i="79"/>
  <c r="B1022" i="2"/>
  <c r="AE12" i="79"/>
  <c r="B376" i="2" s="1"/>
  <c r="AE24" i="79"/>
  <c r="B832" i="2" s="1"/>
  <c r="AE40" i="79"/>
  <c r="B1440" i="2" s="1"/>
  <c r="AE4" i="79"/>
  <c r="B72" i="2" s="1"/>
  <c r="C36" i="57"/>
  <c r="AE32" i="79"/>
  <c r="B1136" i="2"/>
  <c r="C13" i="57"/>
  <c r="AE27" i="79"/>
  <c r="B946" i="2" s="1"/>
  <c r="C34" i="57"/>
  <c r="AE25" i="79"/>
  <c r="B870" i="2" s="1"/>
  <c r="C40" i="57"/>
  <c r="AE10" i="79"/>
  <c r="B300" i="2" s="1"/>
  <c r="C35" i="57"/>
  <c r="C14" i="57"/>
  <c r="B689" i="2" l="1" a="1"/>
  <c r="B714" i="2" l="1"/>
  <c r="B707" i="2"/>
  <c r="B702" i="2"/>
  <c r="B704" i="2"/>
  <c r="B701" i="2"/>
  <c r="B703" i="2"/>
  <c r="B710" i="2"/>
  <c r="B715" i="2"/>
  <c r="B709" i="2"/>
  <c r="B716" i="2"/>
  <c r="B696" i="2"/>
  <c r="B698" i="2"/>
  <c r="B691" i="2"/>
  <c r="B721" i="2"/>
  <c r="B693" i="2"/>
  <c r="B695" i="2"/>
  <c r="B690" i="2"/>
  <c r="B706" i="2"/>
  <c r="B700" i="2"/>
  <c r="B719" i="2"/>
  <c r="B705" i="2"/>
  <c r="B697" i="2"/>
  <c r="B699" i="2"/>
  <c r="B713" i="2"/>
  <c r="B694" i="2"/>
  <c r="B689" i="2"/>
  <c r="B723" i="2"/>
  <c r="B711" i="2"/>
  <c r="B717" i="2"/>
  <c r="B722" i="2"/>
  <c r="B712" i="2"/>
  <c r="B692" i="2"/>
  <c r="B708" i="2"/>
  <c r="B720" i="2"/>
  <c r="B718" i="2"/>
</calcChain>
</file>

<file path=xl/sharedStrings.xml><?xml version="1.0" encoding="utf-8"?>
<sst xmlns="http://schemas.openxmlformats.org/spreadsheetml/2006/main" count="1885" uniqueCount="319">
  <si>
    <t>Comp Cd and Full Name</t>
  </si>
  <si>
    <t>Service Target Adult % (&gt;=100%)</t>
  </si>
  <si>
    <t>Service Target Child % (&gt;=100%)</t>
  </si>
  <si>
    <t>Follow-Up Within 7 Days: Face-to-Face % (&gt;=75% Annual Measure)</t>
  </si>
  <si>
    <t>Community Linkage % (&gt;=23% Annual Measure)</t>
  </si>
  <si>
    <t>Crisis Follow-Up Within 30 Days % (&gt;=90%)</t>
  </si>
  <si>
    <t>010 - BETTY HARDWICK CENTER</t>
  </si>
  <si>
    <t>020 - TEXAS PANHANDLE CENTERS</t>
  </si>
  <si>
    <t>030 - AUSTIN-TRAVIS CO INTEGRAL CARE</t>
  </si>
  <si>
    <t>040 - CENTRAL COUNTIES SERVICES</t>
  </si>
  <si>
    <t>050 - THE CENTER FOR HEALTH CARE SERVICES</t>
  </si>
  <si>
    <t>060 - CENTER FOR LIFE RESOURCES</t>
  </si>
  <si>
    <t>070 - CENTRAL PLAINS CENTER</t>
  </si>
  <si>
    <t>090 - EMERGENCE HEALTH NETWORK</t>
  </si>
  <si>
    <t>100 - THE GULF COAST CENTER</t>
  </si>
  <si>
    <t>110 - GULF BEND MHMR CENTER</t>
  </si>
  <si>
    <t>130 - TROPICAL TEXAS BEHAVIORAL HEALTH</t>
  </si>
  <si>
    <t>140 - SPINDLETOP CENTER</t>
  </si>
  <si>
    <t>150 - STARCARE SPECIALTY HEALTH SYSTEM</t>
  </si>
  <si>
    <t>160 - MHMR SERVICES FOR THE CONCHO VALLEY</t>
  </si>
  <si>
    <t>170 - PERMIAN BASIN COMMUNITY CENTERS FOR</t>
  </si>
  <si>
    <t>180 - BEHAVIORAL HEALTH CENTER OF NUECES COUNTY</t>
  </si>
  <si>
    <t>190 - ANDREWS CENTER</t>
  </si>
  <si>
    <t>200 - MHMR OF TARRANT COUNTY</t>
  </si>
  <si>
    <t>220 - HEART OF TEXAS REGION MHMR CENTER</t>
  </si>
  <si>
    <t>230 - HELEN FARABEE CENTERS</t>
  </si>
  <si>
    <t>240 - COMMUNITY HEALTHCORE</t>
  </si>
  <si>
    <t>250 - MHMR AUTH.OF BRAZOS VALLEY</t>
  </si>
  <si>
    <t>260 - BURKE CENTER</t>
  </si>
  <si>
    <t>280 - MHMR AUTHORITY OF HARRIS COU</t>
  </si>
  <si>
    <t>290 - TEXOMA COMMUNITY CENTER</t>
  </si>
  <si>
    <t>350 - PECAN VALLEY CENTERS</t>
  </si>
  <si>
    <t>380 - TRI-COUNTY MHMR SERVICES</t>
  </si>
  <si>
    <t>400 - DENTON COUNTY MHMR CENTER</t>
  </si>
  <si>
    <t>430 - TEXANA COMMUNITY MHMR CENTER</t>
  </si>
  <si>
    <t>450 - WEST TEXAS CENTERS</t>
  </si>
  <si>
    <t>460 - BLUEBONNET TRAILS COMMUNITY SERVICES</t>
  </si>
  <si>
    <t>470 - HILL COUNTRY COMMUNITY MHDD CENTER</t>
  </si>
  <si>
    <t>475 - COASTAL PLAINS COMMUNITY CENTER</t>
  </si>
  <si>
    <t>480 - LAKES REGIONAL MHMR CENTER</t>
  </si>
  <si>
    <t>485 - BORDER REGION BEHAVIORAL HEALTH CENTER</t>
  </si>
  <si>
    <t>490 - CAMINO REAL COMMUNITY SERVICES</t>
  </si>
  <si>
    <t>Contract Measure</t>
  </si>
  <si>
    <t>020 - PANHANDLE</t>
  </si>
  <si>
    <t>030 - ATCIC</t>
  </si>
  <si>
    <t>040 - CENTRAL COUNTIES</t>
  </si>
  <si>
    <t>050 - CHCS</t>
  </si>
  <si>
    <t>060 - CLR</t>
  </si>
  <si>
    <t>070 - CENTRAL PLAINS</t>
  </si>
  <si>
    <t>090 - EL PASO</t>
  </si>
  <si>
    <t>100 - GULF COAST</t>
  </si>
  <si>
    <t>110 - GULF BEND</t>
  </si>
  <si>
    <t xml:space="preserve">130 - TROPICAL </t>
  </si>
  <si>
    <t>140 - SPINDLETOP</t>
  </si>
  <si>
    <t>150 - STARCARE</t>
  </si>
  <si>
    <t>160 - CONCHO</t>
  </si>
  <si>
    <t>170 - PERMIAN BASIN</t>
  </si>
  <si>
    <t>180 - NUECES</t>
  </si>
  <si>
    <t>190 - ANDREWS</t>
  </si>
  <si>
    <t xml:space="preserve">200 - TARRANT </t>
  </si>
  <si>
    <t>220 - HOT</t>
  </si>
  <si>
    <t>230 - HELEN FARABEE</t>
  </si>
  <si>
    <t>240 - HEALTHCORE</t>
  </si>
  <si>
    <t>250 - BRAZOS</t>
  </si>
  <si>
    <t>260 - BURKE</t>
  </si>
  <si>
    <t>280 - HARRIS</t>
  </si>
  <si>
    <t>290 - TEXOMA</t>
  </si>
  <si>
    <t>350 - PECAN VALLEY</t>
  </si>
  <si>
    <t>380 - TRI-COUNTY</t>
  </si>
  <si>
    <t>400 - DENTON</t>
  </si>
  <si>
    <t>430 - TEXANA</t>
  </si>
  <si>
    <t>440 - ACCESS</t>
  </si>
  <si>
    <t>450 - WEST TX</t>
  </si>
  <si>
    <t>460 - BLUEBONNET</t>
  </si>
  <si>
    <t>470 - HILL COUNTRY</t>
  </si>
  <si>
    <t>475 - COASTAL PLAINS</t>
  </si>
  <si>
    <t>480 - LAKES</t>
  </si>
  <si>
    <t xml:space="preserve">485 - BORDER </t>
  </si>
  <si>
    <t>490 - CAMINO</t>
  </si>
  <si>
    <t>Measure</t>
  </si>
  <si>
    <t>Description</t>
  </si>
  <si>
    <t>Numerator</t>
  </si>
  <si>
    <t>Denominator</t>
  </si>
  <si>
    <t>Unduplicated number of adults with a completed UA or a service encounter.</t>
  </si>
  <si>
    <t>Number of face-to-face follow-ups (i.e., F001, F002 and FR01) entered in CARE.</t>
  </si>
  <si>
    <t>Number of ATPs/DREs.</t>
  </si>
  <si>
    <t>Glossary of Terms</t>
  </si>
  <si>
    <t>Assessment Service</t>
  </si>
  <si>
    <t>Client Month</t>
  </si>
  <si>
    <t>Refers to a count of clients and months for the measured reporting period.  For example, a client with activity in 3 months of a measured period counts as 3, those with activity only in 1 month counts as 1.</t>
  </si>
  <si>
    <r>
      <rPr>
        <b/>
        <sz val="10"/>
        <rFont val="Arial"/>
        <family val="2"/>
      </rPr>
      <t>Crisis Client Month</t>
    </r>
    <r>
      <rPr>
        <sz val="10"/>
        <rFont val="Arial"/>
        <family val="2"/>
      </rPr>
      <t xml:space="preserve"> </t>
    </r>
  </si>
  <si>
    <r>
      <rPr>
        <b/>
        <sz val="10"/>
        <rFont val="Arial"/>
        <family val="2"/>
      </rPr>
      <t>Crisis Episode</t>
    </r>
    <r>
      <rPr>
        <sz val="10"/>
        <rFont val="Arial"/>
        <family val="2"/>
      </rPr>
      <t xml:space="preserve"> </t>
    </r>
  </si>
  <si>
    <t>A crisis episode begins when a crisis service is provided to an individual where there are no other crisis services provided to that individual within the previous seven days.</t>
  </si>
  <si>
    <r>
      <rPr>
        <b/>
        <sz val="10"/>
        <rFont val="Arial"/>
        <family val="2"/>
      </rPr>
      <t xml:space="preserve">Crisis Redesign  </t>
    </r>
    <r>
      <rPr>
        <sz val="10"/>
        <rFont val="Arial"/>
        <family val="2"/>
      </rPr>
      <t/>
    </r>
  </si>
  <si>
    <t>The 81st Legislature appropriated new crisis funding to DSHS to support a statewide initiative to enhance the crisis service delivery system.  This ongoing DSHS initiative is known as Crisis Redesign.  The policies and expectations for the enhanced crisis system were initially based on specifications in Rider 65 of the General Appropriations Act, 81st Legislature.  The Legislature has continued to allocate this funding to DSHS.  Based on the positive outcomes attained during the biennium when Rider 65 specifically appropriated the new crisis funding, DSHS will continue to fund Crisis Redesign in keeping with the policies and expectations reflected in Rider 65.</t>
  </si>
  <si>
    <t>Crisis Service</t>
  </si>
  <si>
    <t>A crisis service includes both inpatient and outpatient service procedure codes that either contain an ET modifier (ex., psychosocial rehabilitative services in response to a crisis = H2017ET), or are uniquely defined as a crisis service (ex., crisis residential = H0018).</t>
  </si>
  <si>
    <r>
      <rPr>
        <b/>
        <sz val="10"/>
        <rFont val="Arial"/>
        <family val="2"/>
      </rPr>
      <t>Full Level of Care (FLOC)</t>
    </r>
    <r>
      <rPr>
        <sz val="10"/>
        <rFont val="Arial"/>
        <family val="2"/>
      </rPr>
      <t xml:space="preserve"> </t>
    </r>
  </si>
  <si>
    <t xml:space="preserve">Measured Month  </t>
  </si>
  <si>
    <t xml:space="preserve">The month for which the DSHS Contract Manager performs a compliance review.  </t>
  </si>
  <si>
    <t>Partially Authorized Months</t>
  </si>
  <si>
    <r>
      <rPr>
        <b/>
        <sz val="10"/>
        <rFont val="Arial"/>
        <family val="2"/>
      </rPr>
      <t>Screening Service</t>
    </r>
    <r>
      <rPr>
        <sz val="10"/>
        <rFont val="Arial"/>
        <family val="2"/>
      </rPr>
      <t xml:space="preserve"> </t>
    </r>
  </si>
  <si>
    <t>Includes screening, hotline, crisis follow-up and relapse prevention, benefit eligibility determination, and continuity of services.</t>
  </si>
  <si>
    <t xml:space="preserve">Under Served </t>
  </si>
  <si>
    <t>Refers to Texas Resilience and Recovery (TRR) levels of care that are intended for ongoing service delivery, specifically adult levels of care 1 through 4 and children and youth levels of care 1.1 through 4.</t>
  </si>
  <si>
    <t>Uniform Assessment Completion Rate Adult % (&gt;=95%)</t>
  </si>
  <si>
    <t>Counseling Target % (&gt;= 12%)</t>
  </si>
  <si>
    <t>ACT Target % (&gt;=54%)</t>
  </si>
  <si>
    <t>Uniform Assessment Completion Rate Child % (&gt;=95%)</t>
  </si>
  <si>
    <t>Juvenile Justice Avoidance % (&gt;=95%)</t>
  </si>
  <si>
    <t>Total number of registered adults registered in CARE with a completed UA.</t>
  </si>
  <si>
    <t>The number of adults recommended for LOC-2 during the fiscal year.</t>
  </si>
  <si>
    <t>The number of adults recommended for LOC-4 and authorized into LOC-3 or LOC-4 during the fiscal year.</t>
  </si>
  <si>
    <t xml:space="preserve">The number of adults recommended for LOC-4 during the fiscal year. </t>
  </si>
  <si>
    <t>Total population of the local service area.</t>
  </si>
  <si>
    <t>The number of valid bookings in the local service area. A valid booking is one that includes all 6 of the elements.</t>
  </si>
  <si>
    <t>The number of persons with crisis episodes that avoid admission into DSHS purchased inpatientbeds within 30 days of the first day of the crisis episode.</t>
  </si>
  <si>
    <t>The total number of clients authorized to a FLOC.</t>
  </si>
  <si>
    <t>The number of face-to-face services occurring on the same day or within one day of a hotline call.</t>
  </si>
  <si>
    <t>The total number of hotline calls.</t>
  </si>
  <si>
    <t xml:space="preserve">The number of adults recommended and authorized for a FLOC with an Adult Uniform Assessment Community Data Section 4. B. Paid Employment Type score of 1. </t>
  </si>
  <si>
    <t>All adults authorized in a FLOC during the measurement period.</t>
  </si>
  <si>
    <t>Total number of persons authorized in a FLOC that month.</t>
  </si>
  <si>
    <t>All children and youth authorized in a FLOC during the measurement period.</t>
  </si>
  <si>
    <t xml:space="preserve">Total state MH facility Discharged with Reassignments (DRE) or Absent for Trial Placements (ATP) with a community support plan. </t>
  </si>
  <si>
    <t>Total state MH facility DRE/ATPs.</t>
  </si>
  <si>
    <t>Number of any follow-up disposition (i.e., F001, F002, FR01, F005, and FR03) entered in CARE.</t>
  </si>
  <si>
    <t>The number of LOC-A = 0 that is followed by a mental health community LOC-A = 1M and 1S through 5) and/or a contact at a DSHS-funded substance abuse treatment facility, or an Outreach, Screening, Assessment and Referral (OSAR) provider within 14 days of closure from Level of Care 0.</t>
  </si>
  <si>
    <t>The number of LOC-A = 0.</t>
  </si>
  <si>
    <t>The number of persons with a mental health community LOC-A = 5, who receive an authorized service encounter or are authorized to a FLOC within 30 days.</t>
  </si>
  <si>
    <t>The number of persons with a mental health community LOC-A = 5.</t>
  </si>
  <si>
    <t>Clinical and Support Services</t>
  </si>
  <si>
    <t>DSHS Purchased Inpatient Bed</t>
  </si>
  <si>
    <t xml:space="preserve">Refers to accommodation at a state hospital, Montgomery County Mental Health Treatment Facility, DSHS funded community hospitals (i.e., Harris County Psychiatric Center, Sunrise Canyon, and Galveston Community Hospital) documented using CARE assignment codes H035, and TC07, or local hospitalizations paid for with DSHS funding and reported as encounters using PROCEDURE_CDs = T2048 and T2048HA,  It excludesIt excludes Hill Country Crisis Stabilization Unit (CSU), all other crisis facilities and Rusk and Vernon forensic locations Crisis Stabilization Units (CSU) -  including Hill Country, Extended Observation Units (EOU), Crisis Respite, Crisis Residential and Rusk and Vernon forensic locations. </t>
  </si>
  <si>
    <t>DSHS Purchased Inpatient Bed Day</t>
  </si>
  <si>
    <t>Refers to a day in a DSHS Purchased Inpatient Bed. Generally the count includes each day in the facility that crossed midnight except for same day admissions and discharges which count as one day.</t>
  </si>
  <si>
    <t>Mental Health (MH) Hourly Service</t>
  </si>
  <si>
    <r>
      <t>The number of adults recommended and authorized into LOC-2 during the fiscal year.</t>
    </r>
    <r>
      <rPr>
        <sz val="8"/>
        <color indexed="8"/>
        <rFont val="Times New Roman"/>
        <family val="1"/>
      </rPr>
      <t> </t>
    </r>
  </si>
  <si>
    <r>
      <t>The number of DSHS Purchased Inpatient Bed Days for the population in the local service area multiplied by the LMHA’s equity factor.</t>
    </r>
    <r>
      <rPr>
        <sz val="12"/>
        <color indexed="8"/>
        <rFont val="Arial"/>
        <family val="2"/>
      </rPr>
      <t xml:space="preserve"> </t>
    </r>
  </si>
  <si>
    <t>The percentage of adults authorized into a FLOC show reliable improvement in at least one of the following domain as compared to the Reliable Change Index: risk behaviors, behavioral health needs, life domain functioning, strengths, substance use, and trauma.</t>
  </si>
  <si>
    <r>
      <t>The number of</t>
    </r>
    <r>
      <rPr>
        <b/>
        <i/>
        <sz val="12"/>
        <color indexed="8"/>
        <rFont val="Arial"/>
        <family val="2"/>
      </rPr>
      <t xml:space="preserve"> </t>
    </r>
    <r>
      <rPr>
        <sz val="10"/>
        <color indexed="8"/>
        <rFont val="Arial"/>
        <family val="2"/>
      </rPr>
      <t>children and youth authorized in a FLOC who avoided hospitalization in a DSHS Purchased Inpatient Bed after authorization into a FLOC.</t>
    </r>
  </si>
  <si>
    <t>.</t>
  </si>
  <si>
    <t>Community Support Plan % (&gt;=95% Annual Measure)</t>
  </si>
  <si>
    <t>Hospitalization % (&lt;=1.9%)</t>
  </si>
  <si>
    <t>Effective Crisis Response % (&gt;=75.1%)</t>
  </si>
  <si>
    <t>Frequent Admission % (&lt;=0.3%)</t>
  </si>
  <si>
    <t>Employment % (&gt;=9.8%)</t>
  </si>
  <si>
    <t>Community Tenure % (&gt;=96.4%)</t>
  </si>
  <si>
    <t>Community Tenure Child% (&gt;=98.1%)</t>
  </si>
  <si>
    <t>Improvement Measure Child % (&gt;=25%)</t>
  </si>
  <si>
    <t>BETTY HARDWICK CENTER</t>
  </si>
  <si>
    <t>TEXAS PANHANDLE CENTERS</t>
  </si>
  <si>
    <t>AUSTIN-TRAVIS CO INTEGRAL CARE</t>
  </si>
  <si>
    <t>CENTRAL COUNTIES SERVICES</t>
  </si>
  <si>
    <t>THE CENTER FOR HEALTH CARE SERVICES</t>
  </si>
  <si>
    <t>CENTER FOR LIFE RESOURCES</t>
  </si>
  <si>
    <t>CENTRAL PLAINS CENTER</t>
  </si>
  <si>
    <t>EMERGENCE HEALTH NETWORK</t>
  </si>
  <si>
    <t>THE GULF COAST CENTER</t>
  </si>
  <si>
    <t>GULF BEND MHMR CENTER</t>
  </si>
  <si>
    <t>TROPICAL TEXAS BEHAVIORAL HEALTH</t>
  </si>
  <si>
    <t>SPINDLETOP CENTER</t>
  </si>
  <si>
    <t>STARCARE SPECIALTY HEALTH SYSTEM</t>
  </si>
  <si>
    <t>MHMR SERVICES FOR THE CONCHO VALLEY</t>
  </si>
  <si>
    <t>PERMIAN BASIN COMMUNITY CENTERS FOR</t>
  </si>
  <si>
    <t>BEHAVIORAL HEALTH CENTER OF NUECES COUNTY</t>
  </si>
  <si>
    <t>ANDREWS CENTER</t>
  </si>
  <si>
    <t>MHMR OF TARRANT COUNTY</t>
  </si>
  <si>
    <t>HEART OF TEXAS REGION MHMR CENTER</t>
  </si>
  <si>
    <t>HELEN FARABEE CENTERS</t>
  </si>
  <si>
    <t>COMMUNITY HEALTHCORE</t>
  </si>
  <si>
    <t>MHMR AUTH.OF BRAZOS VALLEY</t>
  </si>
  <si>
    <t>BURKE CENTER</t>
  </si>
  <si>
    <t>MHMR AUTHORITY OF HARRIS COU</t>
  </si>
  <si>
    <t>TEXOMA COMMUNITY CENTER</t>
  </si>
  <si>
    <t>PECAN VALLEY CENTERS</t>
  </si>
  <si>
    <t>TRI-COUNTY MHMR SERVICES</t>
  </si>
  <si>
    <t>DENTON COUNTY MHMR CENTER</t>
  </si>
  <si>
    <t>TEXANA COMMUNITY MHMR CENTER</t>
  </si>
  <si>
    <t>WEST TEXAS CENTERS</t>
  </si>
  <si>
    <t>BLUEBONNET TRAILS COMMUNITY SERVICES</t>
  </si>
  <si>
    <t>HILL COUNTRY COMMUNITY MHDD CENTER</t>
  </si>
  <si>
    <t>COASTAL PLAINS COMMUNITY CENTER</t>
  </si>
  <si>
    <t>LAKES REGIONAL MHMR CENTER</t>
  </si>
  <si>
    <t>BORDER REGION BEHAVIORAL HEALTH CENTER</t>
  </si>
  <si>
    <t>CAMINO REAL COMMUNITY SERVICES</t>
  </si>
  <si>
    <t>&gt;=20%</t>
  </si>
  <si>
    <t>Follow-Up Within 7 Days:  Any Disposition % (&gt;=95% Annual Measure)</t>
  </si>
  <si>
    <t>Follow-Up Within 7 Days: Any Disposition % (&gt;=95% Annual Measure)</t>
  </si>
  <si>
    <t>Access to Crisis Response Services % (&gt;=52.2%)</t>
  </si>
  <si>
    <t>Jail Diversion % (&lt;=10.46%)</t>
  </si>
  <si>
    <t>&gt;=65.6%</t>
  </si>
  <si>
    <t>Adult Counseling Target % (&gt;= 12%)</t>
  </si>
  <si>
    <t>Adult Community Tenure % (&gt;=96.4%)</t>
  </si>
  <si>
    <t>Adult Improvement % (&gt;=20%)</t>
  </si>
  <si>
    <t>Child and Youth Service Target % (&gt;=100%)</t>
  </si>
  <si>
    <t>Child and Youth Uniform Assessment (UA) Completion Rate % (&gt;=95%)</t>
  </si>
  <si>
    <t>Child and Youth Community Tenure % (&gt;=98.1%)</t>
  </si>
  <si>
    <t>Child and Youth Improvement Measure % (&gt;=25%)</t>
  </si>
  <si>
    <t>The total LTSS referrals received.</t>
  </si>
  <si>
    <t>The numerator will be the number of successfully acted upon referrals.</t>
  </si>
  <si>
    <t>Adult Monthly Service Provision % (&gt;=65.6%)</t>
  </si>
  <si>
    <t>Child and Youth Monthly Service Provision % (&gt;=65%)</t>
  </si>
  <si>
    <t>Family Partner Supports Services for LOCs 2, 3, 4 and YC % (&gt;=10%)</t>
  </si>
  <si>
    <t>Residential Stability % (&lt;=-1.645% Benchmarking Year)</t>
  </si>
  <si>
    <t>Employment Improvement % (&lt;=-1.645% Benchmarking Year)</t>
  </si>
  <si>
    <t>Educational or Volunteering Strengths % (&lt;=-1.645 % Benchmarking Year)</t>
  </si>
  <si>
    <t>Adult Strengths % (&lt;=-1.645 Benchmarking Year)</t>
  </si>
  <si>
    <t>Adult Life Domain Functioning % (&lt;=-1.645 Benchmarking Year)</t>
  </si>
  <si>
    <t>Child and Youth Strengths % (Benchmarking Year)</t>
  </si>
  <si>
    <t>Child and Youth Life Domain Functioning       (&lt;= -1.645 Benchmarking Year)</t>
  </si>
  <si>
    <t>Family and Living Situation % (&lt;= -1.645% Benchmarking Year)</t>
  </si>
  <si>
    <t>Child and Youth School % (&lt;= -1.645 Benchmarking Year)</t>
  </si>
  <si>
    <t>Long-Term Services and Support Screen Follow-Up (&gt;=70% Annual Measure)</t>
  </si>
  <si>
    <t>Monthly Servcie Provision Measure Child % (&gt;=65%)</t>
  </si>
  <si>
    <t>Adult Strengths  Improvement
(Benchmarking Year)</t>
  </si>
  <si>
    <t>Adult Life Domain Functioning 
(Benchmarking Year)</t>
  </si>
  <si>
    <t>Educational or Volunteering Strengths 
(Benchmarking Year)</t>
  </si>
  <si>
    <t>Employment Improvement (Benchmarking Year)</t>
  </si>
  <si>
    <t>Residential Stability (Benchmarking Year)</t>
  </si>
  <si>
    <t>Child and Youth Strengths %(Benchmarking Year)</t>
  </si>
  <si>
    <t>Child and YouthLife Domain Functioning (Benchmarking Year)</t>
  </si>
  <si>
    <t>School % (Benchmarking Year)</t>
  </si>
  <si>
    <t>Family and Living Situation % (Benchmarking Year)</t>
  </si>
  <si>
    <t>Family Partner Supports Target for LOCs 2, 3, 4 and YC % (&gt;=10%)</t>
  </si>
  <si>
    <t>Long-Term Services and Support Screen Follow-Up % (&gt;=70% Annual Measure)</t>
  </si>
  <si>
    <t>280 - MHMR AUTHORITY OF HARRIS COUNTY</t>
  </si>
  <si>
    <t>The percentage of adults authorized in a FLOC with acceptable or improved strengths.</t>
  </si>
  <si>
    <t>The percentage of adults authorized in a FLOC with acceptable or improved life functioning.</t>
  </si>
  <si>
    <t>The percentage of adults authorized in a FLOC with acceptable or improved employment-preparatory skills as evidenced by Educational or Volunteering Strengths.</t>
  </si>
  <si>
    <t>The percentage of adults authorized in a FLOC with acceptable or improved employment performance.</t>
  </si>
  <si>
    <t>The percentage of adults authorized in a FLOC with acceptable or improved residential stability.</t>
  </si>
  <si>
    <t>The percentage of children and youth authorized in a FLOC with acceptable or improved strengths.</t>
  </si>
  <si>
    <t>The percentage of children and youth authorized in a FLOC with acceptable or improved life functioning.</t>
  </si>
  <si>
    <t>The percentage of children and youth authorized in a FLOC with acceptable or improved school performance.</t>
  </si>
  <si>
    <t>Number of children/youth enrolled in a FLOC meeting or exceeding the RCI in one of the identified CANS domains/modules whose first and last Uniform Assessments are at least 75 days apart.</t>
  </si>
  <si>
    <t>The percentage of children and youth authorized in a FLOC or LOC-Y (Yes Waiver) receiving at least one face to face, telehealth or telemedicine encounter of any service per month of any length of shall be &gt; 65 % the target for the measurement period. LOCs included in this measure are LOC-1, LOC-2, LOC-3, LOC-4, LOC-YC and LOC-Y. An encounter must be delivered face-to-face or via telehealth or telemedicine.</t>
  </si>
  <si>
    <t>Total number of children and youth authorized in a FLOC or LOC-Y (Yes Waiver) receiving at least one face to face, telehealth or telemedicine encounter of any service per month of any length of time.</t>
  </si>
  <si>
    <t>Total number of children and youth authorized in a FLOC or LOC-Y that month.</t>
  </si>
  <si>
    <t>The percentage of children and youth authorized in a FLOC with acceptable or improved family and living situations.</t>
  </si>
  <si>
    <t>ACCESS</t>
  </si>
  <si>
    <t>086 - NTBHA</t>
  </si>
  <si>
    <t>410 - LIFE PATH</t>
  </si>
  <si>
    <t>Adult Improvement</t>
  </si>
  <si>
    <t>Employment Improvement % (Benchmarking Year)</t>
  </si>
  <si>
    <t>Residential Stability % (Benchmarking Year)</t>
  </si>
  <si>
    <t>Adult Strengths % (Benchmarking Year)</t>
  </si>
  <si>
    <t>Adult Life Domain Functioning % (Benchmarking Year)</t>
  </si>
  <si>
    <t>Educational or Volunteering Strengths % (Benchmarking Year)</t>
  </si>
  <si>
    <t>Child and Youth School % (Benchmarking Year)</t>
  </si>
  <si>
    <t>Child and Youth Life Domain Functioning       (Benchmarking Year)</t>
  </si>
  <si>
    <t>The total number of Client Months in which a client was authorized in a FLOC.</t>
  </si>
  <si>
    <t>The target assigned to the contractor times six months.</t>
  </si>
  <si>
    <t>The monthly average of all adults recommended for LOC 4 and authorized into LOC-3 or LOC-4.</t>
  </si>
  <si>
    <t>The total number of Client Months where a client was authorized in a FLOC or LOC-Y (Youth Empowerment Services).</t>
  </si>
  <si>
    <t>The number of client months in which children and youth authorized to LOC 2, 3, 4 and YC receive Family Partner Support Services.</t>
  </si>
  <si>
    <t>All client months for children and youth authorized to LOC 2, 3, 4,or YC.</t>
  </si>
  <si>
    <t>Percentage of children and youth authorized to receive LOC 2, 3, 4 and YC receiving Family Partner support services each client month, as defined by Engagement (H0025HATS), Family Partner (H0038HA), and Parent Support Group (H0025HAHQ) procedure codes, or other services identified by SERVER_TYPE_CD = K.</t>
  </si>
  <si>
    <t>All adults authorized in a FLOC during the measurement period who avoid hospitalization in a DSHS Operated or Contracted Inpatient Bed after authorization into a FLOC.</t>
  </si>
  <si>
    <t xml:space="preserve">Number of adults enrolled in a FLOC meeting or exceeding the Reliable Change Index in one of the identified ANSA domains whose first and last Uniform Assessments are at least 90 days apart. </t>
  </si>
  <si>
    <t>All adults enrolled in a FLOC whose first and last Uniform Assessments, including ANSA domains/modules, are at least 90 days apart.</t>
  </si>
  <si>
    <t>The percentage of adults authorized in a FLOC receiving at least one face to face, telehealth, or telemedicine encounter of any service per month of any length of time</t>
  </si>
  <si>
    <t>Total number of persons authorized in a FLOC receiving at least one face to face, telehealth, or telemedicine encounter of any service per month of any length of time.</t>
  </si>
  <si>
    <t># of adults authorized in a FLOC who meet or exceed the RCI benchmark in the direction of improvement for the ANSA Residential Stability item (i.e., ≤-1.645, indicating fewer problematic symptoms) or who have ANSA Residential Stability item scores of 0,1 at both First and Last Active UAs within the fiscal year. First and Last Active UAs must be at least 90 days apart.</t>
  </si>
  <si>
    <t># of adults authorized in a FLOC with First and Last Active UAs within the fiscal year occurring at least 90 days apart.</t>
  </si>
  <si>
    <t># of adults authorized in a FLOC who meet or exceed the RCI benchmark in the direction of improvement for either the ANSA Educational or the Volunteering Strengths item (i.e., ≤-1.645, indicating fewer problematic symptoms), or who have ANSA item scores of 0,1 for either the Educational or the Volunteering Strengths item at both First and Last Active UAs within the fiscal year. First and Last Active UAs must be at least 90 days apart.</t>
  </si>
  <si>
    <t># of adults authorized in a FLOC who meet or exceed the RCI benchmark in the direction of improvement for the ANSA Life Domain Functioning domain (i.e., ≤-1.645, indicating fewer problematic symptoms) or who have ANSA item scores of 0,1 for all Life Domain Functioning domain items at both First and Last Active UAs within the fiscal year. First and Last Active UAs must be at least 90 days apart.</t>
  </si>
  <si>
    <t>The equity-adjusted rate of adult and child inpatient DSHS Operated or Contracted psychiatric Inpatient Beds for the population of the local service area per measurement period.</t>
  </si>
  <si>
    <t>The percentage of individuals receiving crisis services who avoid admission to a DSHS Operated or Contracted Inpatient Bed within 30 days of the start of the crisis episode per measurement period.</t>
  </si>
  <si>
    <t>The percentage of adults and children authorized in a FLOC who are admitted 3 or more times within 180 days to a DSHS Operated or Contracted Inpatient psychiatric Bed per measurement period.</t>
  </si>
  <si>
    <t>The number of adults and children authorized in a FLOC admitted to a DSHS Operated or Contracted psychiatric Inpatient Bed 3 or more times in 180 days.</t>
  </si>
  <si>
    <t>The percentage of crisis hotline calls (with CARE ID) that result in face to face encounters within one day per measurement period.</t>
  </si>
  <si>
    <t>The equity-adjusted percentage of valid adult TLETS bookings with a match in CARE for each local service area.</t>
  </si>
  <si>
    <t>The number of valid TLETS bookings in the local service area with a CARE match multiplied by the LMHA’s equity factor. The match criterion is 5 of the 6 elements must match. Elements include: first name; last name; date of birth; race; gender; and social security number. If the unmatched element is the social security number at least 7 of the 9 digits in the social security number must match. Additionally, matched consumers must have an associated Continuity of Care Match.</t>
  </si>
  <si>
    <t>Percentage of children/youth enrolled in a FLOC showing no arrests (acceptable) or a reduction of arrests (improving) from time of first assessment to time of last assessment within the measurement period (with assessments occurring at least 75 days apart).</t>
  </si>
  <si>
    <t>The number of children and youth recommended and authorized for a FLOC, whose latest number of arrests is 0 and whose previous number of arrests is 0.</t>
  </si>
  <si>
    <t>Percentage of children/adolescents authorized into a FLOC showing reliable improvement in at least one of the following CANS domains/modules: Child Strengths, Behavioral and Emotional Needs, Life Domain Functioning, Child Risk Behaviors, Adjustment to Trauma, School Performance, Substance Use. Reliable Improvement is defined as a calculated value of the Reliable Change Index (RCI) that exceeds a benchmark value of -1.645 in the negative direction (indicating fewer problematic symptoms) over the measurement period.</t>
  </si>
  <si>
    <t>All children/youth enrolled in a FLOC whose first and last Uniform Assessments, including CANS domains/modules, are at least 75 days apart.</t>
  </si>
  <si>
    <t>Services that have been identified as those that provide support and foster recovery. The clinical and support services refers to all approved TRR services delivered face to face or via telehealth/telemedicine as listed in the LOCs in the Um Guidelines. The services categories include the following: Pre-Admission Assessment, Psychiatric Diagnostic Interview, Routine Case Management, Psychosocial Rehabilitation Services, Engagement Activity, Consumer Peer Support, Pharmacological Management, Med Training and Supports, Individual/Family Counseling, Group Counseling, Supported Employment, Skills Training and Development, and Supportive Housing Services and Supports.</t>
  </si>
  <si>
    <t>Refers to clients who are authorized to a less intensive Level of Care than the Level of Care recommended by the DSHS approved uniform assessment calculator.</t>
  </si>
  <si>
    <t>The percentage of children and youth served or authorized for services during the six month period who have a completed and current UA.</t>
  </si>
  <si>
    <t>The percentage of adults in a FLOC that avoid hospitalization in a DSHS Operated or Contracted Inpatient Bed after authorization into a FLOC.</t>
  </si>
  <si>
    <t>The number of crisis episodes.</t>
  </si>
  <si>
    <t>The percentage of children and youth in a FLOC avoiding psychiatric hospitalization in a DSHS Purchased Inpatient Bed after authorization into a FLOC.</t>
  </si>
  <si>
    <t>The percentage of the adult service target met over the six month period.</t>
  </si>
  <si>
    <t>The percentage of adults served or authorized for services during the six month period who have a completed and current UA.</t>
  </si>
  <si>
    <t>Total number of children and youth with a completed UA.</t>
  </si>
  <si>
    <t>Unduplicated number of registered children and youth with a completed UA or a service encounter.</t>
  </si>
  <si>
    <t>All children and youth recommended and authorized for a FLOC who have at least two number of arrests ratings.</t>
  </si>
  <si>
    <t>The monthly average percentage of all adults authorized into LOC-2 who were recommended for LOC-2.</t>
  </si>
  <si>
    <t>The percentage of LOC-A = 0 that is followed by a mental health community LOC-A = 1M and 1S through 5  and/or a contact at a DSHS-funded substance abuse treatment facility, or an Outreach, Screening, Assessment and Referral (OSAR) provider within 14 days of closure from Level of Care 0.</t>
  </si>
  <si>
    <t>The percentage of persons with a mental health community LOC-A = 5 who receive a crisis follow-up service encounter within 30 days.</t>
  </si>
  <si>
    <t>The percentage of adults served during the fiscal year with an Adult Uniform Assessment Community Data Section 4. B. Paid Employment Type score of 1 (Independent/Competitive/ Supported/Self Employment).</t>
  </si>
  <si>
    <t xml:space="preserve"> # of adults authorized in a FLOC who meet or exceed the RCI benchmark in the direction of improvement for the ANSA Employment item (i.e., ≤ -1.645, indicating fewer problematic symptoms) or who have ANSA Employment item scores of 0, 1 at both First and Last Active UAs within the fiscal year. First and Last Active UAs must be at least 90 days apart and must include ANSA Employment item scores at both assessments.</t>
  </si>
  <si>
    <t xml:space="preserve"> # of adults authorized in a FLOC who meet or exceed the RCI benchmark in the direction of improvement for the ANSA Strengths domain (i.e., ≤-1.645, indicating fewer problematic symptoms) or who have ANSA item scores of 0,1 for all Strengths domain items at both First and Last Active UAs within the fiscal year. First and Last Active UAs must be at least 90 days apart.</t>
  </si>
  <si>
    <t xml:space="preserve"> # of children and youth authorized in a FLOC who meet or exceed the RCI benchmark in the direction of improvement for the CANS School module (i.e., ≤-1.645, indicating fewer problematic symptoms) or who have CANS item scores of 0,1 for all School module items at both first and last UAs. If the child or youth does not experience any difficulties in school (or has completed school) and therefore does not trigger the school module via a score &gt;0 on the CANS School item, then the default mean score for the module is 0. First and last UAs must be at least 75 days apart.</t>
  </si>
  <si>
    <t xml:space="preserve"> # of children and youth authorized in a FLOC who meet or exceed the RCI benchmark in the direction of improvement for the ANSACANS Family and Living Situation items (i.e., ≤-1.645, indicating fewer problematic symptoms) or who have CANS Family and Living Situation item scores of 0,1 at both first and last UAs. First and last UAs must be at least 90 days apart.</t>
  </si>
  <si>
    <t xml:space="preserve"> # of children and youth authorized in a FLOC who meet or exceed the RCI benchmark in the direction of improvement for the CANS Strengths domain (i.e., ≤-1.645, indicating fewer problematic symptoms) or who have CANS item scores of 0,1 for all Strengths domain items at both first and last UAs. First and last UAs must be at least 90 days apart.</t>
  </si>
  <si>
    <t xml:space="preserve"> # of children and youth adults authorized in a FLOC who meet or exceed the RCI benchmark in the direction of improvement for the ANSACANS Life Domain Functioning domain (i.e., ≤-1.645, indicating fewer problematic symptoms) or who have ANSACANS item scores of 0,1 for all Life Domain Functioning domain items at both first and last UAs. First and last UAs must be at least 90 days apart.</t>
  </si>
  <si>
    <t xml:space="preserve"> # of adults authorized in a FLOC with First and Last Active UAs within the fiscal year occurring at least 90 days apart, with ANSA Employment item scores at both assessments.</t>
  </si>
  <si>
    <t xml:space="preserve"> # of adults authorized in a FLOC with First and Last Active UAs within the fiscal year occurring at least 90 days apart.</t>
  </si>
  <si>
    <t xml:space="preserve"> # of children and youth authorized in a FLOC with first and last UAs at least 75 days apart.</t>
  </si>
  <si>
    <t>The percentage of adults, children, and youth discharged from state facilities with a community support plan.</t>
  </si>
  <si>
    <t>The perentage of face-to-face follow-ups for adults, children, and youth discharged from a state facility, privately operated and state funded facility (i.e., Montgomery County Mental Health Treatment Facility and University of Texas Health Science Center at Tyler), or private psychiatric hospital funded through a Private Psychiatric Bed (PPB) or Community Mental Health Hospital (CMHH) contract.</t>
  </si>
  <si>
    <t>The percentage of follow-ups for adults, children, and youth discharged from a state facility, privately operated and state funded facility (i.e., Montgomery County Mental Health Treatment Facility and University of Texas Health Science Center at Tyler), or private psychiatric hospital funded through a Private Psychiatric Bed (PPB) or Community Mental Health Hospital (CMHH) contract with any follow-up disposition.</t>
  </si>
  <si>
    <t>The percentage of referrals received from the Long-term Services and Supports (LTSS) Screen within 15 calendar days.</t>
  </si>
  <si>
    <t>The percentage of the child and youth service target met over the six month period.</t>
  </si>
  <si>
    <t>Refers to months when a client was not authorized and being served in the community for the entire calendar month.  Specifically, months where a client:
a.    Is admitted to service after the first day of the month;
b.    Is discharged from services;
c.    Changes authorized Level of Care; or 
d.    Has a DSHS Purchased Inpatient Bed Day.</t>
  </si>
  <si>
    <t>Includes all mental health services reported via encounter data that are counted towards contact performance measures.  It includes only services where the reporting unit is measured in hours (daily or residential services are excluded).  In addition, the following hourly services are excluded:
a.    Telephone contacts; and
b.    Services with a ‘GJ’ procedure code modifier.</t>
  </si>
  <si>
    <t>A client who is at any time reported as crisis in a calendar month.</t>
  </si>
  <si>
    <t>Includes psychiatric diagnostic interview examination, pre-admission QMHP-CS assessment, and psychological or neuropsychological testing.</t>
  </si>
  <si>
    <t>NTBHA</t>
  </si>
  <si>
    <t>LIFE PATH</t>
  </si>
  <si>
    <t>Mental Health Contract Performance Measure Report FY2018 2nd Half</t>
  </si>
  <si>
    <t>All adults recommended and authorized for a FLOC with First and Last
Active UAs within the fiscal year occurring at least 90 days apart,
with ANSA Employment item scores at both assessments</t>
  </si>
  <si>
    <t>MH Measure Summary</t>
  </si>
  <si>
    <t>MH Measure by Center</t>
  </si>
  <si>
    <t>Calculation</t>
  </si>
  <si>
    <t>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</si>
</sst>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
    <numFmt numFmtId="165" formatCode="#,##0.0%"/>
    <numFmt numFmtId="166" formatCode="0.0%"/>
    <numFmt numFmtId="167" formatCode="#,##0.0"/>
    <numFmt numFmtId="168" formatCode="_(* #,##0.0_);_(* \(#,##0.0\);_(* &quot;-&quot;??_);_(@_)"/>
    <numFmt numFmtId="169" formatCode="#,##0.00%"/>
    <numFmt numFmtId="170" formatCode="0.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0"/>
      <name val="Arial"/>
      <family val="2"/>
    </font>
    <font>
      <sz val="10"/>
      <name val="Arial"/>
      <family val="2"/>
    </font>
    <font>
      <sz val="6"/>
      <color indexed="8"/>
      <name val="Arial"/>
      <family val="2"/>
    </font>
    <font>
      <b/>
      <sz val="12"/>
      <color indexed="8"/>
      <name val="Arial"/>
      <family val="2"/>
    </font>
    <font>
      <b/>
      <sz val="8"/>
      <color indexed="9"/>
      <name val="Arial"/>
      <family val="2"/>
    </font>
    <font>
      <sz val="8"/>
      <color indexed="8"/>
      <name val="Arial"/>
      <family val="2"/>
    </font>
    <font>
      <b/>
      <sz val="12"/>
      <name val="Arial"/>
      <family val="2"/>
    </font>
    <font>
      <sz val="10"/>
      <name val="Arial"/>
      <family val="2"/>
    </font>
    <font>
      <b/>
      <sz val="10"/>
      <name val="Arial"/>
      <family val="2"/>
    </font>
    <font>
      <sz val="8"/>
      <name val="Arial"/>
      <family val="2"/>
    </font>
    <font>
      <sz val="10"/>
      <name val="Arial"/>
      <family val="2"/>
    </font>
    <font>
      <sz val="9"/>
      <color indexed="8"/>
      <name val="Arial"/>
      <family val="2"/>
    </font>
    <font>
      <sz val="9"/>
      <color indexed="10"/>
      <name val="Arial"/>
      <family val="2"/>
    </font>
    <font>
      <sz val="10"/>
      <color indexed="8"/>
      <name val="Arial"/>
      <family val="2"/>
    </font>
    <font>
      <sz val="8"/>
      <color indexed="8"/>
      <name val="Times New Roman"/>
      <family val="1"/>
    </font>
    <font>
      <sz val="12"/>
      <color indexed="8"/>
      <name val="Arial"/>
      <family val="2"/>
    </font>
    <font>
      <b/>
      <i/>
      <sz val="12"/>
      <color indexed="8"/>
      <name val="Arial"/>
      <family val="2"/>
    </font>
    <font>
      <u/>
      <sz val="10"/>
      <name val="Arial"/>
      <family val="2"/>
    </font>
    <font>
      <b/>
      <sz val="8"/>
      <color indexed="8"/>
      <name val="Arial"/>
      <family val="2"/>
    </font>
    <font>
      <sz val="10"/>
      <color theme="1"/>
      <name val="Arial"/>
      <family val="2"/>
    </font>
    <font>
      <u/>
      <sz val="10"/>
      <color theme="10"/>
      <name val="Arial"/>
      <family val="2"/>
    </font>
    <font>
      <sz val="11"/>
      <color theme="1"/>
      <name val="Calibri"/>
      <family val="2"/>
      <scheme val="minor"/>
    </font>
    <font>
      <u/>
      <sz val="10"/>
      <color theme="0"/>
      <name val="Arial"/>
      <family val="2"/>
    </font>
    <font>
      <sz val="8"/>
      <color rgb="FFFF0000"/>
      <name val="Arial"/>
      <family val="2"/>
    </font>
    <font>
      <sz val="9"/>
      <color rgb="FFFF0000"/>
      <name val="Arial"/>
      <family val="2"/>
    </font>
    <font>
      <sz val="8"/>
      <color theme="1"/>
      <name val="Arial"/>
      <family val="2"/>
    </font>
    <font>
      <sz val="10"/>
      <color rgb="FF000000"/>
      <name val="Arial"/>
      <family val="2"/>
    </font>
    <font>
      <b/>
      <sz val="8"/>
      <color theme="0"/>
      <name val="Arial"/>
      <family val="2"/>
    </font>
    <font>
      <sz val="9"/>
      <name val="Arial"/>
      <family val="2"/>
    </font>
    <font>
      <sz val="10"/>
      <color theme="0"/>
      <name val="Arial"/>
      <family val="2"/>
    </font>
    <font>
      <sz val="10"/>
      <color rgb="FFFF0000"/>
      <name val="Arial"/>
      <family val="2"/>
    </font>
    <font>
      <b/>
      <sz val="9"/>
      <color indexed="10"/>
      <name val="Arial"/>
      <family val="2"/>
    </font>
    <font>
      <sz val="9"/>
      <color indexed="8"/>
      <name val="Arial"/>
      <family val="2"/>
    </font>
    <font>
      <sz val="9"/>
      <color indexed="10"/>
      <name val="Arial"/>
      <family val="2"/>
    </font>
    <font>
      <sz val="8"/>
      <color theme="3"/>
      <name val="Arial"/>
      <family val="2"/>
    </font>
    <font>
      <sz val="9"/>
      <color indexed="63"/>
      <name val="Arial"/>
      <family val="2"/>
    </font>
    <font>
      <sz val="9"/>
      <color indexed="63"/>
      <name val="Arial"/>
      <family val="2"/>
    </font>
    <font>
      <b/>
      <sz val="9"/>
      <color indexed="10"/>
      <name val="Arial"/>
      <family val="2"/>
    </font>
    <font>
      <sz val="8"/>
      <color rgb="FF636363"/>
      <name val="Arial"/>
      <family val="2"/>
    </font>
    <font>
      <sz val="9"/>
      <color indexed="63"/>
      <name val="Arial"/>
      <family val="2"/>
    </font>
    <font>
      <b/>
      <sz val="9"/>
      <color indexed="10"/>
      <name val="Arial"/>
      <family val="2"/>
    </font>
    <font>
      <sz val="8"/>
      <color indexed="63"/>
      <name val="Arial"/>
      <family val="2"/>
    </font>
    <font>
      <b/>
      <sz val="8"/>
      <color indexed="10"/>
      <name val="Arial"/>
      <family val="2"/>
    </font>
    <font>
      <u/>
      <sz val="8"/>
      <color theme="0"/>
      <name val="Arial"/>
      <family val="2"/>
    </font>
    <font>
      <sz val="8"/>
      <color theme="0"/>
      <name val="Arial"/>
      <family val="2"/>
    </font>
    <font>
      <sz val="8"/>
      <color theme="4"/>
      <name val="Arial"/>
      <family val="2"/>
    </font>
    <font>
      <b/>
      <sz val="8"/>
      <color indexed="9"/>
      <name val="Verdana"/>
      <family val="2"/>
    </font>
    <font>
      <b/>
      <sz val="8"/>
      <color rgb="FFFF0000"/>
      <name val="Arial"/>
      <family val="2"/>
    </font>
    <font>
      <b/>
      <sz val="10"/>
      <color rgb="FF000000"/>
      <name val="Arial"/>
      <family val="2"/>
    </font>
    <font>
      <sz val="9"/>
      <color rgb="FF333333"/>
      <name val="Arial"/>
      <family val="2"/>
    </font>
    <font>
      <b/>
      <sz val="9"/>
      <color rgb="FFFF0000"/>
      <name val="Arial"/>
      <family val="2"/>
    </font>
    <font>
      <sz val="8"/>
      <color rgb="FF333333"/>
      <name val="Arial"/>
      <family val="2"/>
    </font>
    <font>
      <sz val="9"/>
      <color rgb="FF000000"/>
      <name val="Arial"/>
      <family val="2"/>
    </font>
    <font>
      <b/>
      <sz val="8"/>
      <color rgb="FF000000"/>
      <name val="Arial"/>
      <family val="2"/>
    </font>
    <font>
      <b/>
      <sz val="9"/>
      <color rgb="FF333333"/>
      <name val="Arial"/>
      <family val="2"/>
    </font>
    <font>
      <b/>
      <sz val="9"/>
      <color rgb="FF000000"/>
      <name val="Arial"/>
      <family val="2"/>
    </font>
    <font>
      <b/>
      <sz val="8"/>
      <name val="Arial"/>
      <family val="2"/>
    </font>
    <font>
      <b/>
      <sz val="16"/>
      <color indexed="8"/>
      <name val="Arial"/>
      <family val="2"/>
    </font>
    <font>
      <sz val="16"/>
      <name val="Arial"/>
      <family val="2"/>
    </font>
    <font>
      <b/>
      <sz val="8"/>
      <color rgb="FF000000"/>
      <name val="Arial"/>
      <family val="2"/>
    </font>
    <font>
      <b/>
      <sz val="8"/>
      <color rgb="FFFF0000"/>
      <name val="Arial"/>
      <family val="2"/>
    </font>
    <font>
      <b/>
      <sz val="10"/>
      <color rgb="FF000000"/>
      <name val="Arial"/>
      <family val="2"/>
    </font>
    <font>
      <b/>
      <sz val="9"/>
      <color rgb="FFFF0000"/>
      <name val="Arial"/>
      <family val="2"/>
    </font>
    <font>
      <sz val="9"/>
      <color rgb="FFFF0000"/>
      <name val="Arial"/>
      <family val="2"/>
    </font>
    <font>
      <sz val="12"/>
      <color rgb="FF9C0006"/>
      <name val="Verdana"/>
      <family val="2"/>
    </font>
    <font>
      <b/>
      <sz val="10"/>
      <color rgb="FFFF0000"/>
      <name val="Arial"/>
      <family val="2"/>
    </font>
    <font>
      <sz val="9"/>
      <color rgb="FF333333"/>
      <name val="Arial"/>
      <family val="2"/>
    </font>
  </fonts>
  <fills count="14">
    <fill>
      <patternFill patternType="none"/>
    </fill>
    <fill>
      <patternFill patternType="gray125"/>
    </fill>
    <fill>
      <patternFill patternType="solid">
        <fgColor indexed="9"/>
        <bgColor indexed="9"/>
      </patternFill>
    </fill>
    <fill>
      <patternFill patternType="solid">
        <fgColor indexed="54"/>
        <bgColor indexed="9"/>
      </patternFill>
    </fill>
    <fill>
      <patternFill patternType="solid">
        <fgColor theme="0" tint="-4.9989318521683403E-2"/>
        <bgColor indexed="64"/>
      </patternFill>
    </fill>
    <fill>
      <patternFill patternType="solid">
        <fgColor theme="0"/>
        <bgColor indexed="64"/>
      </patternFill>
    </fill>
    <fill>
      <patternFill patternType="solid">
        <fgColor theme="0"/>
        <bgColor indexed="9"/>
      </patternFill>
    </fill>
    <fill>
      <patternFill patternType="solid">
        <fgColor rgb="FFDCDCE0"/>
        <bgColor rgb="FFFFFFFF"/>
      </patternFill>
    </fill>
    <fill>
      <patternFill patternType="solid">
        <fgColor rgb="FFF8FBFC"/>
        <bgColor rgb="FFFFFFFF"/>
      </patternFill>
    </fill>
    <fill>
      <patternFill patternType="solid">
        <fgColor rgb="FFFFFFFF"/>
        <bgColor rgb="FFFFFFFF"/>
      </patternFill>
    </fill>
    <fill>
      <patternFill patternType="solid">
        <fgColor rgb="FFF0F0F4"/>
        <bgColor rgb="FFFFFFFF"/>
      </patternFill>
    </fill>
    <fill>
      <patternFill patternType="solid">
        <fgColor rgb="FFDCDCDC"/>
        <bgColor rgb="FFFFFFFF"/>
      </patternFill>
    </fill>
    <fill>
      <patternFill patternType="solid">
        <fgColor rgb="FFF0F0F0"/>
        <bgColor rgb="FFFFFFFF"/>
      </patternFill>
    </fill>
    <fill>
      <patternFill patternType="solid">
        <fgColor rgb="FFFFC7CE"/>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31"/>
      </left>
      <right style="thin">
        <color indexed="31"/>
      </right>
      <top style="thin">
        <color indexed="31"/>
      </top>
      <bottom style="thin">
        <color indexed="31"/>
      </bottom>
      <diagonal/>
    </border>
    <border>
      <left style="thin">
        <color indexed="32"/>
      </left>
      <right style="thin">
        <color indexed="32"/>
      </right>
      <top style="thin">
        <color indexed="32"/>
      </top>
      <bottom style="thin">
        <color indexed="32"/>
      </bottom>
      <diagonal/>
    </border>
    <border>
      <left style="thin">
        <color rgb="FFC0C0C0"/>
      </left>
      <right style="thin">
        <color rgb="FFC0C0C0"/>
      </right>
      <top style="thin">
        <color rgb="FFC0C0C0"/>
      </top>
      <bottom style="thin">
        <color rgb="FFC0C0C0"/>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CAC9D9"/>
      </top>
      <bottom style="thin">
        <color rgb="FFEBEBEB"/>
      </bottom>
      <diagonal/>
    </border>
    <border>
      <left style="medium">
        <color indexed="64"/>
      </left>
      <right/>
      <top/>
      <bottom style="thin">
        <color indexed="22"/>
      </bottom>
      <diagonal/>
    </border>
    <border>
      <left/>
      <right/>
      <top/>
      <bottom style="thin">
        <color indexed="22"/>
      </bottom>
      <diagonal/>
    </border>
    <border>
      <left style="thin">
        <color indexed="64"/>
      </left>
      <right style="thin">
        <color indexed="64"/>
      </right>
      <top style="thin">
        <color indexed="64"/>
      </top>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diagonal/>
    </border>
    <border>
      <left/>
      <right style="thin">
        <color indexed="64"/>
      </right>
      <top style="thin">
        <color indexed="64"/>
      </top>
      <bottom style="thin">
        <color indexed="64"/>
      </bottom>
      <diagonal/>
    </border>
    <border>
      <left/>
      <right style="thin">
        <color rgb="FFCAC9D9"/>
      </right>
      <top style="thin">
        <color rgb="FFCAC9D9"/>
      </top>
      <bottom style="thin">
        <color rgb="FFCAC9D9"/>
      </bottom>
      <diagonal/>
    </border>
    <border>
      <left style="thin">
        <color indexed="31"/>
      </left>
      <right/>
      <top style="thin">
        <color indexed="31"/>
      </top>
      <bottom style="thin">
        <color indexed="31"/>
      </bottom>
      <diagonal/>
    </border>
  </borders>
  <cellStyleXfs count="21">
    <xf numFmtId="0" fontId="0" fillId="0" borderId="0"/>
    <xf numFmtId="43" fontId="5" fillId="0" borderId="0" applyFont="0" applyFill="0" applyBorder="0" applyAlignment="0" applyProtection="0"/>
    <xf numFmtId="0" fontId="25" fillId="0" borderId="0" applyNumberFormat="0" applyFill="0" applyBorder="0" applyAlignment="0" applyProtection="0"/>
    <xf numFmtId="0" fontId="6" fillId="0" borderId="0"/>
    <xf numFmtId="0" fontId="15" fillId="0" borderId="0"/>
    <xf numFmtId="0" fontId="26" fillId="0" borderId="0"/>
    <xf numFmtId="9" fontId="5" fillId="0" borderId="0" applyFont="0" applyFill="0" applyBorder="0" applyAlignment="0" applyProtection="0"/>
    <xf numFmtId="0" fontId="4" fillId="0" borderId="0"/>
    <xf numFmtId="0" fontId="6" fillId="0" borderId="0"/>
    <xf numFmtId="43" fontId="5" fillId="0" borderId="0" applyFont="0" applyFill="0" applyBorder="0" applyAlignment="0" applyProtection="0"/>
    <xf numFmtId="0" fontId="6" fillId="0" borderId="0"/>
    <xf numFmtId="0" fontId="4" fillId="0" borderId="0"/>
    <xf numFmtId="9" fontId="5"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69" fillId="13" borderId="0" applyNumberFormat="0" applyBorder="0" applyAlignment="0" applyProtection="0"/>
  </cellStyleXfs>
  <cellXfs count="320">
    <xf numFmtId="0" fontId="0" fillId="0" borderId="0" xfId="0"/>
    <xf numFmtId="0" fontId="7" fillId="2" borderId="0" xfId="0" applyFont="1" applyFill="1" applyAlignment="1">
      <alignment vertical="center"/>
    </xf>
    <xf numFmtId="0" fontId="9" fillId="3" borderId="1" xfId="0" applyFont="1" applyFill="1" applyBorder="1" applyAlignment="1">
      <alignment horizontal="center" vertical="center" wrapText="1"/>
    </xf>
    <xf numFmtId="0" fontId="0" fillId="0" borderId="0" xfId="0" applyAlignment="1">
      <alignment wrapText="1"/>
    </xf>
    <xf numFmtId="0" fontId="11" fillId="0" borderId="0" xfId="0" applyFont="1" applyAlignment="1">
      <alignment vertical="center"/>
    </xf>
    <xf numFmtId="0" fontId="13"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horizontal="left" vertical="center" wrapText="1"/>
    </xf>
    <xf numFmtId="0" fontId="12" fillId="0" borderId="0" xfId="0" applyFont="1" applyFill="1" applyBorder="1" applyAlignment="1">
      <alignment horizontal="left" vertical="center" wrapText="1"/>
    </xf>
    <xf numFmtId="0" fontId="9" fillId="3" borderId="4" xfId="0" applyFont="1" applyFill="1" applyBorder="1" applyAlignment="1">
      <alignment horizontal="left" vertical="center"/>
    </xf>
    <xf numFmtId="165" fontId="14" fillId="2" borderId="2" xfId="0" applyNumberFormat="1" applyFont="1" applyFill="1" applyBorder="1" applyAlignment="1">
      <alignment horizontal="right" vertical="center"/>
    </xf>
    <xf numFmtId="165" fontId="10" fillId="0" borderId="2" xfId="3" applyNumberFormat="1" applyFont="1" applyFill="1" applyBorder="1" applyAlignment="1">
      <alignment horizontal="right" vertical="center"/>
    </xf>
    <xf numFmtId="166" fontId="10" fillId="2" borderId="2" xfId="0" applyNumberFormat="1" applyFont="1" applyFill="1" applyBorder="1" applyAlignment="1">
      <alignment horizontal="right" vertical="center"/>
    </xf>
    <xf numFmtId="166" fontId="10" fillId="2" borderId="2" xfId="3" applyNumberFormat="1" applyFont="1" applyFill="1" applyBorder="1" applyAlignment="1">
      <alignment horizontal="right"/>
    </xf>
    <xf numFmtId="0" fontId="6" fillId="0" borderId="2" xfId="0" applyFont="1" applyBorder="1" applyAlignment="1">
      <alignment horizontal="left" vertical="center" wrapText="1"/>
    </xf>
    <xf numFmtId="0" fontId="10" fillId="2" borderId="0" xfId="0" applyFont="1" applyFill="1" applyAlignment="1">
      <alignment vertical="center"/>
    </xf>
    <xf numFmtId="165" fontId="14" fillId="0" borderId="2" xfId="3" applyNumberFormat="1" applyFont="1" applyFill="1" applyBorder="1" applyAlignment="1">
      <alignment horizontal="right"/>
    </xf>
    <xf numFmtId="164" fontId="10" fillId="0" borderId="2" xfId="3" applyNumberFormat="1" applyFont="1" applyFill="1" applyBorder="1" applyAlignment="1">
      <alignment horizontal="right" vertical="center"/>
    </xf>
    <xf numFmtId="164" fontId="14" fillId="2" borderId="2" xfId="0" applyNumberFormat="1" applyFont="1" applyFill="1" applyBorder="1" applyAlignment="1">
      <alignment horizontal="right" vertical="center"/>
    </xf>
    <xf numFmtId="0" fontId="7" fillId="2" borderId="0" xfId="3" applyFont="1" applyFill="1" applyAlignment="1">
      <alignment vertical="center"/>
    </xf>
    <xf numFmtId="0" fontId="8" fillId="2" borderId="0" xfId="3" applyFont="1" applyFill="1" applyAlignment="1">
      <alignment horizontal="center" vertical="center"/>
    </xf>
    <xf numFmtId="0" fontId="27" fillId="3" borderId="3" xfId="2" applyFont="1" applyFill="1" applyBorder="1" applyAlignment="1">
      <alignment horizontal="center" vertical="center" wrapText="1"/>
    </xf>
    <xf numFmtId="0" fontId="6" fillId="0" borderId="0" xfId="0" applyFont="1" applyAlignment="1">
      <alignment wrapText="1"/>
    </xf>
    <xf numFmtId="0" fontId="24" fillId="0" borderId="2" xfId="0" applyFont="1" applyBorder="1" applyAlignment="1">
      <alignment horizontal="left" vertical="center" wrapText="1"/>
    </xf>
    <xf numFmtId="0" fontId="24" fillId="5" borderId="2" xfId="0" applyFont="1" applyFill="1" applyBorder="1" applyAlignment="1">
      <alignment horizontal="left" vertical="center" wrapText="1"/>
    </xf>
    <xf numFmtId="0" fontId="6" fillId="0" borderId="0" xfId="3"/>
    <xf numFmtId="0" fontId="13" fillId="0" borderId="3" xfId="2" applyFont="1" applyFill="1" applyBorder="1" applyAlignment="1">
      <alignment horizontal="center" vertical="center" wrapText="1"/>
    </xf>
    <xf numFmtId="0" fontId="13" fillId="0" borderId="2" xfId="2" applyFont="1" applyFill="1" applyBorder="1" applyAlignment="1">
      <alignment horizontal="center" vertical="center" wrapText="1"/>
    </xf>
    <xf numFmtId="166" fontId="13" fillId="0" borderId="3" xfId="2" applyNumberFormat="1" applyFont="1" applyFill="1" applyBorder="1" applyAlignment="1">
      <alignment horizontal="center" vertical="center" wrapText="1"/>
    </xf>
    <xf numFmtId="166" fontId="6" fillId="0" borderId="3"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6" fillId="0" borderId="0" xfId="0" applyFont="1"/>
    <xf numFmtId="10" fontId="6" fillId="0" borderId="0" xfId="6" applyNumberFormat="1" applyFont="1"/>
    <xf numFmtId="0" fontId="0" fillId="0" borderId="0" xfId="0" applyAlignment="1">
      <alignment horizontal="left"/>
    </xf>
    <xf numFmtId="0" fontId="7" fillId="2" borderId="2" xfId="0" applyFont="1" applyFill="1" applyBorder="1" applyAlignment="1">
      <alignment vertical="center"/>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wrapText="1"/>
    </xf>
    <xf numFmtId="0" fontId="7" fillId="2" borderId="0" xfId="0" applyFont="1" applyFill="1" applyBorder="1" applyAlignment="1">
      <alignment vertical="center"/>
    </xf>
    <xf numFmtId="0" fontId="0" fillId="0" borderId="0" xfId="0" applyBorder="1"/>
    <xf numFmtId="0" fontId="32" fillId="3" borderId="2" xfId="2" applyFont="1" applyFill="1" applyBorder="1" applyAlignment="1">
      <alignment horizontal="left" vertical="center" wrapText="1"/>
    </xf>
    <xf numFmtId="0" fontId="9" fillId="3" borderId="2" xfId="0" applyFont="1" applyFill="1" applyBorder="1" applyAlignment="1">
      <alignment horizontal="center" vertical="center" wrapText="1"/>
    </xf>
    <xf numFmtId="0" fontId="8" fillId="2" borderId="2" xfId="0" applyFont="1" applyFill="1" applyBorder="1" applyAlignment="1">
      <alignment horizontal="left"/>
    </xf>
    <xf numFmtId="1" fontId="0" fillId="0" borderId="0" xfId="0" applyNumberFormat="1"/>
    <xf numFmtId="170" fontId="6" fillId="0" borderId="0" xfId="3" applyNumberFormat="1"/>
    <xf numFmtId="0" fontId="0" fillId="0" borderId="2" xfId="0" applyBorder="1"/>
    <xf numFmtId="0" fontId="0" fillId="0" borderId="4" xfId="0" applyBorder="1"/>
    <xf numFmtId="164" fontId="39" fillId="5" borderId="2" xfId="0" applyNumberFormat="1" applyFont="1" applyFill="1" applyBorder="1" applyAlignment="1">
      <alignment horizontal="right" vertical="center"/>
    </xf>
    <xf numFmtId="164" fontId="39" fillId="5" borderId="2" xfId="3" applyNumberFormat="1" applyFont="1" applyFill="1" applyBorder="1" applyAlignment="1">
      <alignment horizontal="right" vertical="center"/>
    </xf>
    <xf numFmtId="164" fontId="39" fillId="6" borderId="2" xfId="0" applyNumberFormat="1" applyFont="1" applyFill="1" applyBorder="1" applyAlignment="1">
      <alignment horizontal="right" vertical="center"/>
    </xf>
    <xf numFmtId="164" fontId="39" fillId="5" borderId="2" xfId="3" applyNumberFormat="1" applyFont="1" applyFill="1" applyBorder="1" applyAlignment="1">
      <alignment horizontal="right"/>
    </xf>
    <xf numFmtId="165" fontId="39" fillId="5" borderId="2" xfId="3" applyNumberFormat="1" applyFont="1" applyFill="1" applyBorder="1" applyAlignment="1">
      <alignment horizontal="right"/>
    </xf>
    <xf numFmtId="165" fontId="39" fillId="5" borderId="2" xfId="3" applyNumberFormat="1" applyFont="1" applyFill="1" applyBorder="1" applyAlignment="1">
      <alignment horizontal="right" vertical="center"/>
    </xf>
    <xf numFmtId="166" fontId="39" fillId="6" borderId="2" xfId="0" applyNumberFormat="1" applyFont="1" applyFill="1" applyBorder="1" applyAlignment="1">
      <alignment horizontal="right" vertical="center"/>
    </xf>
    <xf numFmtId="165" fontId="39" fillId="6" borderId="2" xfId="0" applyNumberFormat="1" applyFont="1" applyFill="1" applyBorder="1" applyAlignment="1">
      <alignment horizontal="right" vertical="center"/>
    </xf>
    <xf numFmtId="9" fontId="39" fillId="6" borderId="2" xfId="3" applyNumberFormat="1" applyFont="1" applyFill="1" applyBorder="1" applyAlignment="1">
      <alignment horizontal="right"/>
    </xf>
    <xf numFmtId="164" fontId="39" fillId="6" borderId="2" xfId="3" applyNumberFormat="1" applyFont="1" applyFill="1" applyBorder="1" applyAlignment="1">
      <alignment horizontal="right" vertical="center"/>
    </xf>
    <xf numFmtId="1" fontId="39" fillId="6" borderId="2" xfId="0" applyNumberFormat="1" applyFont="1" applyFill="1" applyBorder="1" applyAlignment="1">
      <alignment horizontal="right" vertical="center"/>
    </xf>
    <xf numFmtId="0" fontId="34" fillId="0" borderId="0" xfId="0" applyFont="1"/>
    <xf numFmtId="0" fontId="32" fillId="6" borderId="2" xfId="2" applyFont="1" applyFill="1" applyBorder="1" applyAlignment="1">
      <alignment horizontal="left" vertical="center" wrapText="1"/>
    </xf>
    <xf numFmtId="164" fontId="17" fillId="0" borderId="0" xfId="0" applyNumberFormat="1" applyFont="1" applyFill="1" applyBorder="1" applyAlignment="1">
      <alignment horizontal="center"/>
    </xf>
    <xf numFmtId="0" fontId="6" fillId="0" borderId="0" xfId="3"/>
    <xf numFmtId="165" fontId="16" fillId="6" borderId="8" xfId="3" applyNumberFormat="1" applyFont="1" applyFill="1" applyBorder="1" applyAlignment="1">
      <alignment horizontal="right"/>
    </xf>
    <xf numFmtId="0" fontId="9" fillId="3" borderId="2" xfId="8" applyFont="1" applyFill="1" applyBorder="1" applyAlignment="1">
      <alignment horizontal="left" vertical="center"/>
    </xf>
    <xf numFmtId="9" fontId="0" fillId="0" borderId="2" xfId="0" applyNumberFormat="1" applyBorder="1"/>
    <xf numFmtId="164" fontId="6" fillId="0" borderId="0" xfId="3" applyNumberFormat="1"/>
    <xf numFmtId="164" fontId="35" fillId="0" borderId="0" xfId="3" applyNumberFormat="1" applyFont="1"/>
    <xf numFmtId="165" fontId="10" fillId="0" borderId="0" xfId="0" applyNumberFormat="1" applyFont="1" applyFill="1" applyBorder="1" applyAlignment="1">
      <alignment horizontal="center"/>
    </xf>
    <xf numFmtId="166" fontId="14" fillId="0" borderId="0" xfId="3" applyNumberFormat="1" applyFont="1" applyBorder="1"/>
    <xf numFmtId="164" fontId="0" fillId="0" borderId="0" xfId="0" applyNumberFormat="1"/>
    <xf numFmtId="164" fontId="38" fillId="6" borderId="0" xfId="0" applyNumberFormat="1" applyFont="1" applyFill="1" applyBorder="1" applyAlignment="1">
      <alignment horizontal="center"/>
    </xf>
    <xf numFmtId="164" fontId="6" fillId="0" borderId="0" xfId="3" applyNumberFormat="1" applyBorder="1"/>
    <xf numFmtId="166" fontId="14" fillId="0" borderId="8" xfId="3" applyNumberFormat="1" applyFont="1" applyBorder="1"/>
    <xf numFmtId="10" fontId="43" fillId="0" borderId="0" xfId="0" applyNumberFormat="1" applyFont="1" applyBorder="1"/>
    <xf numFmtId="165" fontId="6" fillId="0" borderId="0" xfId="3" applyNumberFormat="1"/>
    <xf numFmtId="0" fontId="48" fillId="3" borderId="3" xfId="2" applyFont="1" applyFill="1" applyBorder="1" applyAlignment="1">
      <alignment horizontal="center" vertical="center" wrapText="1"/>
    </xf>
    <xf numFmtId="0" fontId="49" fillId="2" borderId="0" xfId="0" applyFont="1" applyFill="1" applyAlignment="1">
      <alignment vertical="center"/>
    </xf>
    <xf numFmtId="0" fontId="10" fillId="6" borderId="0" xfId="0" applyFont="1" applyFill="1" applyAlignment="1">
      <alignment vertical="center"/>
    </xf>
    <xf numFmtId="169" fontId="23" fillId="6" borderId="0" xfId="0" applyNumberFormat="1" applyFont="1" applyFill="1" applyBorder="1" applyAlignment="1">
      <alignment horizontal="center" vertical="center"/>
    </xf>
    <xf numFmtId="0" fontId="10" fillId="6" borderId="0" xfId="0" applyFont="1" applyFill="1" applyBorder="1" applyAlignment="1">
      <alignment vertical="center"/>
    </xf>
    <xf numFmtId="0" fontId="14" fillId="5" borderId="0" xfId="0" applyFont="1" applyFill="1"/>
    <xf numFmtId="0" fontId="10" fillId="6" borderId="0" xfId="3" applyFont="1" applyFill="1" applyAlignment="1">
      <alignment vertical="center"/>
    </xf>
    <xf numFmtId="0" fontId="14" fillId="0" borderId="0" xfId="0" applyFont="1"/>
    <xf numFmtId="0" fontId="14" fillId="4" borderId="0" xfId="0" applyFont="1" applyFill="1"/>
    <xf numFmtId="0" fontId="51" fillId="3" borderId="2" xfId="8" applyFont="1" applyFill="1" applyBorder="1" applyAlignment="1">
      <alignment horizontal="left" vertical="center"/>
    </xf>
    <xf numFmtId="0" fontId="14" fillId="0" borderId="0" xfId="0" applyFont="1" applyBorder="1"/>
    <xf numFmtId="164" fontId="53" fillId="7" borderId="10" xfId="0" applyNumberFormat="1" applyFont="1" applyFill="1" applyBorder="1" applyAlignment="1">
      <alignment horizontal="right" vertical="center"/>
    </xf>
    <xf numFmtId="164" fontId="53" fillId="0" borderId="10" xfId="0" applyNumberFormat="1" applyFont="1" applyFill="1" applyBorder="1" applyAlignment="1">
      <alignment horizontal="right" vertical="center"/>
    </xf>
    <xf numFmtId="0" fontId="6" fillId="0" borderId="2" xfId="3" applyBorder="1"/>
    <xf numFmtId="0" fontId="0" fillId="0" borderId="9" xfId="0" applyBorder="1"/>
    <xf numFmtId="165" fontId="57" fillId="7" borderId="12" xfId="0" applyNumberFormat="1" applyFont="1" applyFill="1" applyBorder="1" applyAlignment="1">
      <alignment horizontal="center"/>
    </xf>
    <xf numFmtId="165" fontId="57" fillId="7" borderId="12" xfId="0" applyNumberFormat="1" applyFont="1" applyFill="1" applyBorder="1" applyAlignment="1">
      <alignment horizontal="right"/>
    </xf>
    <xf numFmtId="165" fontId="57" fillId="7" borderId="12" xfId="0" applyNumberFormat="1" applyFont="1" applyFill="1" applyBorder="1" applyAlignment="1">
      <alignment horizontal="right" vertical="center"/>
    </xf>
    <xf numFmtId="164" fontId="58" fillId="7" borderId="10" xfId="0" applyNumberFormat="1" applyFont="1" applyFill="1" applyBorder="1" applyAlignment="1">
      <alignment horizontal="right" vertical="center"/>
    </xf>
    <xf numFmtId="0" fontId="31" fillId="0" borderId="2" xfId="0" applyFont="1" applyBorder="1" applyAlignment="1">
      <alignment horizontal="left" vertical="center" readingOrder="1"/>
    </xf>
    <xf numFmtId="169" fontId="36" fillId="2" borderId="2" xfId="0" applyNumberFormat="1" applyFont="1" applyFill="1" applyBorder="1" applyAlignment="1">
      <alignment horizontal="right" vertical="center"/>
    </xf>
    <xf numFmtId="169" fontId="40" fillId="2" borderId="2" xfId="0" applyNumberFormat="1" applyFont="1" applyFill="1" applyBorder="1" applyAlignment="1">
      <alignment horizontal="right" vertical="center"/>
    </xf>
    <xf numFmtId="169" fontId="29" fillId="2" borderId="2" xfId="0" applyNumberFormat="1" applyFont="1" applyFill="1" applyBorder="1" applyAlignment="1">
      <alignment horizontal="right" vertical="center"/>
    </xf>
    <xf numFmtId="165" fontId="60" fillId="7" borderId="12" xfId="0" applyNumberFormat="1" applyFont="1" applyFill="1" applyBorder="1" applyAlignment="1">
      <alignment horizontal="right" vertical="center"/>
    </xf>
    <xf numFmtId="165" fontId="57" fillId="12" borderId="12" xfId="0" applyNumberFormat="1" applyFont="1" applyFill="1" applyBorder="1" applyAlignment="1">
      <alignment horizontal="right" vertical="center"/>
    </xf>
    <xf numFmtId="164" fontId="61" fillId="7" borderId="10" xfId="0" applyNumberFormat="1" applyFont="1" applyFill="1" applyBorder="1" applyAlignment="1">
      <alignment horizontal="right" vertical="center"/>
    </xf>
    <xf numFmtId="165" fontId="52" fillId="0" borderId="2" xfId="0" applyNumberFormat="1" applyFont="1" applyFill="1" applyBorder="1" applyAlignment="1">
      <alignment horizontal="right"/>
    </xf>
    <xf numFmtId="165" fontId="46" fillId="2" borderId="2" xfId="0" applyNumberFormat="1" applyFont="1" applyFill="1" applyBorder="1" applyAlignment="1">
      <alignment horizontal="right"/>
    </xf>
    <xf numFmtId="165" fontId="47" fillId="2" borderId="2" xfId="0" applyNumberFormat="1" applyFont="1" applyFill="1" applyBorder="1" applyAlignment="1">
      <alignment horizontal="right"/>
    </xf>
    <xf numFmtId="165" fontId="45" fillId="2" borderId="9" xfId="0" applyNumberFormat="1" applyFont="1" applyFill="1" applyBorder="1" applyAlignment="1">
      <alignment horizontal="right"/>
    </xf>
    <xf numFmtId="165" fontId="0" fillId="0" borderId="0" xfId="0" applyNumberFormat="1"/>
    <xf numFmtId="165" fontId="41" fillId="2" borderId="9" xfId="0" applyNumberFormat="1" applyFont="1" applyFill="1" applyBorder="1" applyAlignment="1">
      <alignment horizontal="right"/>
    </xf>
    <xf numFmtId="165" fontId="54" fillId="8" borderId="9" xfId="0" applyNumberFormat="1" applyFont="1" applyFill="1" applyBorder="1" applyAlignment="1">
      <alignment horizontal="right"/>
    </xf>
    <xf numFmtId="165" fontId="42" fillId="2" borderId="9" xfId="0" applyNumberFormat="1" applyFont="1" applyFill="1" applyBorder="1" applyAlignment="1">
      <alignment horizontal="right"/>
    </xf>
    <xf numFmtId="165" fontId="0" fillId="0" borderId="9" xfId="0" applyNumberFormat="1" applyBorder="1"/>
    <xf numFmtId="165" fontId="57" fillId="9" borderId="12" xfId="0" applyNumberFormat="1" applyFont="1" applyFill="1" applyBorder="1" applyAlignment="1">
      <alignment horizontal="right"/>
    </xf>
    <xf numFmtId="165" fontId="16" fillId="2" borderId="0" xfId="3" applyNumberFormat="1" applyFont="1" applyFill="1" applyBorder="1" applyAlignment="1">
      <alignment horizontal="right"/>
    </xf>
    <xf numFmtId="165" fontId="17" fillId="2" borderId="0" xfId="3" applyNumberFormat="1" applyFont="1" applyFill="1" applyBorder="1" applyAlignment="1">
      <alignment horizontal="right"/>
    </xf>
    <xf numFmtId="165" fontId="50" fillId="2" borderId="0" xfId="0" applyNumberFormat="1" applyFont="1" applyFill="1" applyBorder="1" applyAlignment="1">
      <alignment horizontal="right"/>
    </xf>
    <xf numFmtId="166" fontId="0" fillId="0" borderId="0" xfId="0" applyNumberFormat="1"/>
    <xf numFmtId="166" fontId="57" fillId="10" borderId="10" xfId="0" applyNumberFormat="1" applyFont="1" applyFill="1" applyBorder="1" applyAlignment="1">
      <alignment horizontal="right"/>
    </xf>
    <xf numFmtId="0" fontId="32" fillId="0" borderId="2" xfId="2" applyFont="1" applyFill="1" applyBorder="1" applyAlignment="1">
      <alignment horizontal="left" vertical="center" wrapText="1"/>
    </xf>
    <xf numFmtId="9" fontId="39" fillId="0" borderId="2" xfId="3" applyNumberFormat="1" applyFont="1" applyFill="1" applyBorder="1" applyAlignment="1">
      <alignment horizontal="right"/>
    </xf>
    <xf numFmtId="0" fontId="0" fillId="0" borderId="0" xfId="0" applyFill="1"/>
    <xf numFmtId="164" fontId="14" fillId="0" borderId="2" xfId="0" applyNumberFormat="1" applyFont="1" applyFill="1" applyBorder="1" applyAlignment="1">
      <alignment horizontal="right" vertical="center"/>
    </xf>
    <xf numFmtId="167" fontId="14" fillId="2" borderId="2" xfId="0" applyNumberFormat="1" applyFont="1" applyFill="1" applyBorder="1" applyAlignment="1">
      <alignment horizontal="right" vertical="center"/>
    </xf>
    <xf numFmtId="167" fontId="14" fillId="2" borderId="5" xfId="0" applyNumberFormat="1" applyFont="1" applyFill="1" applyBorder="1" applyAlignment="1">
      <alignment horizontal="right" vertical="center"/>
    </xf>
    <xf numFmtId="165" fontId="14" fillId="0" borderId="2" xfId="3" applyNumberFormat="1" applyFont="1" applyFill="1" applyBorder="1" applyAlignment="1">
      <alignment horizontal="right" vertical="center"/>
    </xf>
    <xf numFmtId="166" fontId="14" fillId="2" borderId="2" xfId="0" applyNumberFormat="1" applyFont="1" applyFill="1" applyBorder="1" applyAlignment="1">
      <alignment horizontal="right" vertical="center"/>
    </xf>
    <xf numFmtId="166" fontId="14" fillId="2" borderId="2" xfId="3" applyNumberFormat="1" applyFont="1" applyFill="1" applyBorder="1" applyAlignment="1">
      <alignment horizontal="right"/>
    </xf>
    <xf numFmtId="10" fontId="14" fillId="0" borderId="2" xfId="3" applyNumberFormat="1" applyFont="1" applyFill="1" applyBorder="1" applyAlignment="1">
      <alignment horizontal="right" vertical="center"/>
    </xf>
    <xf numFmtId="166" fontId="14" fillId="0" borderId="2" xfId="0" applyNumberFormat="1" applyFont="1" applyFill="1" applyBorder="1" applyAlignment="1">
      <alignment horizontal="right" vertical="center"/>
    </xf>
    <xf numFmtId="166" fontId="14" fillId="0" borderId="2" xfId="3" applyNumberFormat="1" applyFont="1" applyFill="1" applyBorder="1" applyAlignment="1">
      <alignment horizontal="right" vertical="center"/>
    </xf>
    <xf numFmtId="166" fontId="14" fillId="2" borderId="5" xfId="0" applyNumberFormat="1" applyFont="1" applyFill="1" applyBorder="1" applyAlignment="1">
      <alignment horizontal="right" vertical="center"/>
    </xf>
    <xf numFmtId="166" fontId="14" fillId="0" borderId="2" xfId="3" applyNumberFormat="1" applyFont="1" applyFill="1" applyBorder="1" applyAlignment="1">
      <alignment horizontal="right"/>
    </xf>
    <xf numFmtId="166" fontId="10" fillId="0" borderId="2" xfId="3" applyNumberFormat="1" applyFont="1" applyFill="1" applyBorder="1" applyAlignment="1">
      <alignment horizontal="right" vertical="center"/>
    </xf>
    <xf numFmtId="166" fontId="10" fillId="0" borderId="2" xfId="0" applyNumberFormat="1" applyFont="1" applyFill="1" applyBorder="1" applyAlignment="1">
      <alignment horizontal="right" vertical="center"/>
    </xf>
    <xf numFmtId="166" fontId="14" fillId="0" borderId="2" xfId="1" applyNumberFormat="1" applyFont="1" applyFill="1" applyBorder="1" applyAlignment="1">
      <alignment horizontal="right" vertical="center"/>
    </xf>
    <xf numFmtId="168" fontId="14" fillId="0" borderId="2" xfId="1" applyNumberFormat="1" applyFont="1" applyFill="1" applyBorder="1" applyAlignment="1">
      <alignment horizontal="right" vertical="center"/>
    </xf>
    <xf numFmtId="165" fontId="10" fillId="2" borderId="2" xfId="0" applyNumberFormat="1" applyFont="1" applyFill="1" applyBorder="1" applyAlignment="1">
      <alignment horizontal="right" vertical="center"/>
    </xf>
    <xf numFmtId="166" fontId="28" fillId="0" borderId="2" xfId="0" applyNumberFormat="1" applyFont="1" applyFill="1" applyBorder="1" applyAlignment="1">
      <alignment horizontal="right" vertical="center"/>
    </xf>
    <xf numFmtId="0" fontId="9" fillId="3" borderId="3" xfId="0" applyFont="1" applyFill="1" applyBorder="1" applyAlignment="1">
      <alignment horizontal="center" vertical="center" wrapText="1"/>
    </xf>
    <xf numFmtId="166" fontId="14" fillId="2" borderId="0" xfId="0" applyNumberFormat="1" applyFont="1" applyFill="1" applyAlignment="1">
      <alignment vertical="center"/>
    </xf>
    <xf numFmtId="166" fontId="14" fillId="0" borderId="2" xfId="0" applyNumberFormat="1" applyFont="1" applyBorder="1"/>
    <xf numFmtId="166" fontId="30" fillId="2" borderId="2" xfId="0" applyNumberFormat="1" applyFont="1" applyFill="1" applyBorder="1" applyAlignment="1">
      <alignment horizontal="right" vertical="center"/>
    </xf>
    <xf numFmtId="166" fontId="43" fillId="0" borderId="0" xfId="0" applyNumberFormat="1" applyFont="1" applyBorder="1"/>
    <xf numFmtId="166" fontId="28" fillId="0" borderId="0" xfId="0" applyNumberFormat="1" applyFont="1" applyBorder="1"/>
    <xf numFmtId="49" fontId="59" fillId="9" borderId="0" xfId="0" applyNumberFormat="1" applyFont="1" applyFill="1" applyAlignment="1">
      <alignment horizontal="left"/>
    </xf>
    <xf numFmtId="164" fontId="59" fillId="9" borderId="13" xfId="0" applyNumberFormat="1" applyFont="1" applyFill="1" applyBorder="1" applyAlignment="1">
      <alignment horizontal="right"/>
    </xf>
    <xf numFmtId="166" fontId="39" fillId="6" borderId="2" xfId="1" applyNumberFormat="1" applyFont="1" applyFill="1" applyBorder="1" applyAlignment="1">
      <alignment horizontal="right" vertical="center"/>
    </xf>
    <xf numFmtId="9" fontId="0" fillId="0" borderId="2" xfId="6" applyNumberFormat="1" applyFont="1" applyBorder="1"/>
    <xf numFmtId="9" fontId="6" fillId="0" borderId="2" xfId="6" applyNumberFormat="1" applyFont="1" applyBorder="1"/>
    <xf numFmtId="164" fontId="57" fillId="0" borderId="12" xfId="0" applyNumberFormat="1" applyFont="1" applyFill="1" applyBorder="1" applyAlignment="1">
      <alignment horizontal="right"/>
    </xf>
    <xf numFmtId="1" fontId="0" fillId="0" borderId="0" xfId="0" applyNumberFormat="1" applyFill="1"/>
    <xf numFmtId="169" fontId="57" fillId="10" borderId="10" xfId="0" applyNumberFormat="1" applyFont="1" applyFill="1" applyBorder="1" applyAlignment="1">
      <alignment horizontal="right"/>
    </xf>
    <xf numFmtId="9" fontId="39" fillId="6" borderId="2" xfId="0" applyNumberFormat="1" applyFont="1" applyFill="1" applyBorder="1" applyAlignment="1">
      <alignment horizontal="right" vertical="center"/>
    </xf>
    <xf numFmtId="166" fontId="39" fillId="6" borderId="2" xfId="3" applyNumberFormat="1" applyFont="1" applyFill="1" applyBorder="1" applyAlignment="1">
      <alignment horizontal="right"/>
    </xf>
    <xf numFmtId="10" fontId="39" fillId="6" borderId="2" xfId="1" applyNumberFormat="1" applyFont="1" applyFill="1" applyBorder="1" applyAlignment="1">
      <alignment horizontal="right" vertical="center"/>
    </xf>
    <xf numFmtId="9" fontId="39" fillId="6" borderId="2" xfId="1" applyNumberFormat="1" applyFont="1" applyFill="1" applyBorder="1" applyAlignment="1">
      <alignment horizontal="right" vertical="center"/>
    </xf>
    <xf numFmtId="164" fontId="39" fillId="0" borderId="2" xfId="0" applyNumberFormat="1" applyFont="1" applyFill="1" applyBorder="1" applyAlignment="1">
      <alignment horizontal="right" vertical="center"/>
    </xf>
    <xf numFmtId="165" fontId="39" fillId="0" borderId="2" xfId="0" applyNumberFormat="1" applyFont="1" applyFill="1" applyBorder="1" applyAlignment="1">
      <alignment horizontal="right" vertical="center"/>
    </xf>
    <xf numFmtId="169" fontId="39" fillId="0" borderId="2" xfId="0" applyNumberFormat="1" applyFont="1" applyFill="1" applyBorder="1" applyAlignment="1">
      <alignment horizontal="right" vertical="center"/>
    </xf>
    <xf numFmtId="0" fontId="11" fillId="0" borderId="0" xfId="0" applyFont="1" applyBorder="1" applyAlignment="1">
      <alignment horizontal="center"/>
    </xf>
    <xf numFmtId="0" fontId="11" fillId="0" borderId="2" xfId="0" applyFont="1" applyBorder="1" applyAlignment="1">
      <alignment horizontal="center"/>
    </xf>
    <xf numFmtId="164" fontId="64" fillId="7" borderId="10" xfId="0" applyNumberFormat="1" applyFont="1" applyFill="1" applyBorder="1" applyAlignment="1">
      <alignment horizontal="right" vertical="center"/>
    </xf>
    <xf numFmtId="164" fontId="65" fillId="7" borderId="10" xfId="0" applyNumberFormat="1" applyFont="1" applyFill="1" applyBorder="1" applyAlignment="1">
      <alignment horizontal="right" vertical="center"/>
    </xf>
    <xf numFmtId="164" fontId="35" fillId="0" borderId="0" xfId="3" applyNumberFormat="1" applyFont="1" applyBorder="1"/>
    <xf numFmtId="164" fontId="58" fillId="7" borderId="0" xfId="0" applyNumberFormat="1" applyFont="1" applyFill="1" applyBorder="1" applyAlignment="1">
      <alignment horizontal="right" vertical="center"/>
    </xf>
    <xf numFmtId="9" fontId="37" fillId="2" borderId="2" xfId="0" applyNumberFormat="1" applyFont="1" applyFill="1" applyBorder="1" applyAlignment="1">
      <alignment horizontal="right" vertical="center"/>
    </xf>
    <xf numFmtId="9" fontId="42" fillId="2" borderId="2" xfId="0" applyNumberFormat="1" applyFont="1" applyFill="1" applyBorder="1" applyAlignment="1">
      <alignment horizontal="right" vertical="center"/>
    </xf>
    <xf numFmtId="165" fontId="57" fillId="7" borderId="0" xfId="0" applyNumberFormat="1" applyFont="1" applyFill="1" applyBorder="1" applyAlignment="1">
      <alignment horizontal="right" vertical="center"/>
    </xf>
    <xf numFmtId="0" fontId="13" fillId="0" borderId="16" xfId="2" applyFont="1" applyFill="1" applyBorder="1" applyAlignment="1">
      <alignment horizontal="center" vertical="center" wrapText="1"/>
    </xf>
    <xf numFmtId="165" fontId="44" fillId="2" borderId="2" xfId="0" applyNumberFormat="1" applyFont="1" applyFill="1" applyBorder="1" applyAlignment="1">
      <alignment horizontal="right"/>
    </xf>
    <xf numFmtId="165" fontId="6" fillId="0" borderId="2" xfId="3" applyNumberFormat="1" applyBorder="1"/>
    <xf numFmtId="165" fontId="55" fillId="8" borderId="2" xfId="0" applyNumberFormat="1" applyFont="1" applyFill="1" applyBorder="1" applyAlignment="1">
      <alignment horizontal="right"/>
    </xf>
    <xf numFmtId="165" fontId="45" fillId="2" borderId="2" xfId="0" applyNumberFormat="1" applyFont="1" applyFill="1" applyBorder="1" applyAlignment="1">
      <alignment horizontal="right"/>
    </xf>
    <xf numFmtId="165" fontId="55" fillId="9" borderId="2" xfId="0" applyNumberFormat="1" applyFont="1" applyFill="1" applyBorder="1" applyAlignment="1">
      <alignment horizontal="right"/>
    </xf>
    <xf numFmtId="165" fontId="54" fillId="8" borderId="17" xfId="0" applyNumberFormat="1" applyFont="1" applyFill="1" applyBorder="1" applyAlignment="1">
      <alignment horizontal="right"/>
    </xf>
    <xf numFmtId="165" fontId="40" fillId="2" borderId="2" xfId="0" applyNumberFormat="1" applyFont="1" applyFill="1" applyBorder="1" applyAlignment="1"/>
    <xf numFmtId="165" fontId="36" fillId="2" borderId="2" xfId="0" applyNumberFormat="1" applyFont="1" applyFill="1" applyBorder="1" applyAlignment="1"/>
    <xf numFmtId="165" fontId="29" fillId="2" borderId="2" xfId="0" applyNumberFormat="1" applyFont="1" applyFill="1" applyBorder="1" applyAlignment="1"/>
    <xf numFmtId="165" fontId="67" fillId="9" borderId="2" xfId="0" applyNumberFormat="1" applyFont="1" applyFill="1" applyBorder="1" applyAlignment="1">
      <alignment horizontal="right"/>
    </xf>
    <xf numFmtId="169" fontId="52" fillId="9" borderId="2" xfId="0" applyNumberFormat="1" applyFont="1" applyFill="1" applyBorder="1" applyAlignment="1">
      <alignment horizontal="right"/>
    </xf>
    <xf numFmtId="0" fontId="6" fillId="0" borderId="0" xfId="3" applyBorder="1"/>
    <xf numFmtId="165" fontId="37" fillId="6" borderId="2" xfId="0" applyNumberFormat="1" applyFont="1" applyFill="1" applyBorder="1" applyAlignment="1">
      <alignment horizontal="center"/>
    </xf>
    <xf numFmtId="165" fontId="42" fillId="6" borderId="2" xfId="0" applyNumberFormat="1" applyFont="1" applyFill="1" applyBorder="1" applyAlignment="1">
      <alignment horizontal="center"/>
    </xf>
    <xf numFmtId="165" fontId="29" fillId="6" borderId="2" xfId="0" applyNumberFormat="1" applyFont="1" applyFill="1" applyBorder="1" applyAlignment="1">
      <alignment horizontal="center"/>
    </xf>
    <xf numFmtId="165" fontId="29" fillId="7" borderId="12" xfId="0" applyNumberFormat="1" applyFont="1" applyFill="1" applyBorder="1" applyAlignment="1">
      <alignment horizontal="center"/>
    </xf>
    <xf numFmtId="169" fontId="16" fillId="0" borderId="2" xfId="0" applyNumberFormat="1" applyFont="1" applyFill="1" applyBorder="1" applyAlignment="1">
      <alignment horizontal="right" vertical="center"/>
    </xf>
    <xf numFmtId="169" fontId="33" fillId="0" borderId="2" xfId="0" applyNumberFormat="1" applyFont="1" applyFill="1" applyBorder="1" applyAlignment="1">
      <alignment horizontal="right" vertical="center"/>
    </xf>
    <xf numFmtId="169" fontId="6" fillId="0" borderId="2" xfId="3" applyNumberFormat="1" applyBorder="1"/>
    <xf numFmtId="169" fontId="17" fillId="6" borderId="2" xfId="3" applyNumberFormat="1" applyFont="1" applyFill="1" applyBorder="1" applyAlignment="1">
      <alignment horizontal="right" vertical="center"/>
    </xf>
    <xf numFmtId="166" fontId="57" fillId="10" borderId="0" xfId="0" applyNumberFormat="1" applyFont="1" applyFill="1" applyBorder="1" applyAlignment="1">
      <alignment horizontal="right"/>
    </xf>
    <xf numFmtId="166" fontId="0" fillId="0" borderId="10" xfId="0" applyNumberFormat="1" applyBorder="1"/>
    <xf numFmtId="164" fontId="57" fillId="9" borderId="2" xfId="0" applyNumberFormat="1" applyFont="1" applyFill="1" applyBorder="1" applyAlignment="1">
      <alignment horizontal="right"/>
    </xf>
    <xf numFmtId="1" fontId="0" fillId="0" borderId="2" xfId="0" applyNumberFormat="1" applyBorder="1"/>
    <xf numFmtId="165" fontId="40" fillId="2" borderId="2" xfId="0" applyNumberFormat="1" applyFont="1" applyFill="1" applyBorder="1" applyAlignment="1">
      <alignment horizontal="right" vertical="center"/>
    </xf>
    <xf numFmtId="165" fontId="29" fillId="2" borderId="2" xfId="0" applyNumberFormat="1" applyFont="1" applyFill="1" applyBorder="1" applyAlignment="1">
      <alignment horizontal="right" vertical="center"/>
    </xf>
    <xf numFmtId="165" fontId="55" fillId="8" borderId="2" xfId="0" applyNumberFormat="1" applyFont="1" applyFill="1" applyBorder="1" applyAlignment="1">
      <alignment horizontal="right" vertical="center"/>
    </xf>
    <xf numFmtId="165" fontId="55" fillId="9" borderId="2" xfId="0" applyNumberFormat="1" applyFont="1" applyFill="1" applyBorder="1" applyAlignment="1">
      <alignment horizontal="right" vertical="center"/>
    </xf>
    <xf numFmtId="165" fontId="0" fillId="0" borderId="2" xfId="0" applyNumberFormat="1" applyBorder="1"/>
    <xf numFmtId="165" fontId="36" fillId="2" borderId="2" xfId="0" applyNumberFormat="1" applyFont="1" applyFill="1" applyBorder="1" applyAlignment="1">
      <alignment horizontal="right" vertical="center"/>
    </xf>
    <xf numFmtId="169" fontId="59" fillId="9" borderId="13" xfId="0" applyNumberFormat="1" applyFont="1" applyFill="1" applyBorder="1" applyAlignment="1">
      <alignment horizontal="right"/>
    </xf>
    <xf numFmtId="0" fontId="0" fillId="0" borderId="13" xfId="0" applyBorder="1"/>
    <xf numFmtId="9" fontId="6" fillId="0" borderId="2" xfId="0" applyNumberFormat="1" applyFont="1" applyBorder="1"/>
    <xf numFmtId="0" fontId="9" fillId="3" borderId="5" xfId="8" applyFont="1" applyFill="1" applyBorder="1" applyAlignment="1">
      <alignment horizontal="left" vertical="center"/>
    </xf>
    <xf numFmtId="9" fontId="0" fillId="0" borderId="19" xfId="0" applyNumberFormat="1" applyBorder="1"/>
    <xf numFmtId="43" fontId="6" fillId="0" borderId="0" xfId="9" applyFont="1"/>
    <xf numFmtId="164" fontId="60" fillId="7" borderId="12" xfId="0" applyNumberFormat="1" applyFont="1" applyFill="1" applyBorder="1" applyAlignment="1">
      <alignment horizontal="right" vertical="center"/>
    </xf>
    <xf numFmtId="164" fontId="60" fillId="7" borderId="0" xfId="0" applyNumberFormat="1" applyFont="1" applyFill="1" applyBorder="1" applyAlignment="1">
      <alignment horizontal="right" vertical="center"/>
    </xf>
    <xf numFmtId="0" fontId="0" fillId="0" borderId="10" xfId="0" applyBorder="1"/>
    <xf numFmtId="1" fontId="33" fillId="0" borderId="0" xfId="6" applyNumberFormat="1" applyFont="1" applyFill="1" applyBorder="1" applyAlignment="1">
      <alignment horizontal="right" vertical="center"/>
    </xf>
    <xf numFmtId="164" fontId="53" fillId="0" borderId="1" xfId="0" applyNumberFormat="1" applyFont="1" applyFill="1" applyBorder="1" applyAlignment="1">
      <alignment horizontal="right" vertical="center"/>
    </xf>
    <xf numFmtId="164" fontId="13" fillId="0" borderId="8" xfId="3" applyNumberFormat="1" applyFont="1" applyBorder="1"/>
    <xf numFmtId="164" fontId="36" fillId="0" borderId="0" xfId="0" applyNumberFormat="1" applyFont="1" applyFill="1" applyBorder="1" applyAlignment="1">
      <alignment horizontal="center"/>
    </xf>
    <xf numFmtId="164" fontId="13" fillId="0" borderId="0" xfId="3" applyNumberFormat="1" applyFont="1"/>
    <xf numFmtId="164" fontId="13" fillId="0" borderId="0" xfId="3" applyNumberFormat="1" applyFont="1" applyBorder="1"/>
    <xf numFmtId="0" fontId="13" fillId="0" borderId="0" xfId="3" applyFont="1"/>
    <xf numFmtId="0" fontId="13" fillId="0" borderId="0" xfId="3" applyFont="1" applyBorder="1"/>
    <xf numFmtId="164" fontId="36" fillId="6" borderId="0" xfId="0" applyNumberFormat="1" applyFont="1" applyFill="1" applyBorder="1" applyAlignment="1">
      <alignment horizontal="center"/>
    </xf>
    <xf numFmtId="0" fontId="6" fillId="0" borderId="12" xfId="3" applyBorder="1"/>
    <xf numFmtId="165" fontId="57" fillId="10" borderId="10" xfId="0" applyNumberFormat="1" applyFont="1" applyFill="1" applyBorder="1" applyAlignment="1">
      <alignment horizontal="right"/>
    </xf>
    <xf numFmtId="164" fontId="57" fillId="0" borderId="0" xfId="0" applyNumberFormat="1" applyFont="1" applyFill="1" applyBorder="1" applyAlignment="1">
      <alignment horizontal="right"/>
    </xf>
    <xf numFmtId="164" fontId="57" fillId="0" borderId="2" xfId="0" applyNumberFormat="1" applyFont="1" applyFill="1" applyBorder="1" applyAlignment="1">
      <alignment horizontal="right"/>
    </xf>
    <xf numFmtId="164" fontId="29" fillId="0" borderId="2" xfId="0" applyNumberFormat="1" applyFont="1" applyFill="1" applyBorder="1" applyAlignment="1">
      <alignment horizontal="right"/>
    </xf>
    <xf numFmtId="164" fontId="60" fillId="0" borderId="2" xfId="0" applyNumberFormat="1" applyFont="1" applyFill="1" applyBorder="1" applyAlignment="1">
      <alignment horizontal="right"/>
    </xf>
    <xf numFmtId="164" fontId="55" fillId="0" borderId="2" xfId="0" applyNumberFormat="1" applyFont="1" applyFill="1" applyBorder="1" applyAlignment="1">
      <alignment horizontal="right"/>
    </xf>
    <xf numFmtId="1" fontId="13" fillId="0" borderId="2" xfId="3" applyNumberFormat="1" applyFont="1" applyFill="1" applyBorder="1"/>
    <xf numFmtId="0" fontId="13" fillId="0" borderId="2" xfId="3" applyFont="1" applyFill="1" applyBorder="1"/>
    <xf numFmtId="170" fontId="6" fillId="0" borderId="0" xfId="3" applyNumberFormat="1" applyFill="1"/>
    <xf numFmtId="165" fontId="60" fillId="7" borderId="0" xfId="0" applyNumberFormat="1" applyFont="1" applyFill="1" applyBorder="1" applyAlignment="1">
      <alignment horizontal="right" vertical="center"/>
    </xf>
    <xf numFmtId="170" fontId="13" fillId="0" borderId="0" xfId="3" applyNumberFormat="1" applyFont="1"/>
    <xf numFmtId="0" fontId="13" fillId="0" borderId="0" xfId="3" applyFont="1" applyFill="1"/>
    <xf numFmtId="170" fontId="13" fillId="0" borderId="0" xfId="3" applyNumberFormat="1" applyFont="1" applyFill="1"/>
    <xf numFmtId="165" fontId="55" fillId="0" borderId="0" xfId="0" applyNumberFormat="1" applyFont="1" applyFill="1" applyBorder="1" applyAlignment="1">
      <alignment horizontal="right" vertical="center"/>
    </xf>
    <xf numFmtId="165" fontId="55" fillId="8" borderId="9" xfId="0" applyNumberFormat="1" applyFont="1" applyFill="1" applyBorder="1" applyAlignment="1">
      <alignment horizontal="right"/>
    </xf>
    <xf numFmtId="165" fontId="55" fillId="9" borderId="9" xfId="0" applyNumberFormat="1" applyFont="1" applyFill="1" applyBorder="1" applyAlignment="1">
      <alignment horizontal="right"/>
    </xf>
    <xf numFmtId="169" fontId="52" fillId="10" borderId="11" xfId="0" applyNumberFormat="1" applyFont="1" applyFill="1" applyBorder="1" applyAlignment="1">
      <alignment horizontal="right"/>
    </xf>
    <xf numFmtId="169" fontId="56" fillId="9" borderId="11" xfId="0" applyNumberFormat="1" applyFont="1" applyFill="1" applyBorder="1" applyAlignment="1">
      <alignment horizontal="right"/>
    </xf>
    <xf numFmtId="169" fontId="56" fillId="10" borderId="11" xfId="0" applyNumberFormat="1" applyFont="1" applyFill="1" applyBorder="1" applyAlignment="1">
      <alignment horizontal="right"/>
    </xf>
    <xf numFmtId="169" fontId="52" fillId="9" borderId="11" xfId="0" applyNumberFormat="1" applyFont="1" applyFill="1" applyBorder="1" applyAlignment="1">
      <alignment horizontal="right"/>
    </xf>
    <xf numFmtId="169" fontId="57" fillId="7" borderId="12" xfId="0" applyNumberFormat="1" applyFont="1" applyFill="1" applyBorder="1" applyAlignment="1">
      <alignment horizontal="center"/>
    </xf>
    <xf numFmtId="169" fontId="57" fillId="12" borderId="12" xfId="0" applyNumberFormat="1" applyFont="1" applyFill="1" applyBorder="1" applyAlignment="1">
      <alignment horizontal="right" vertical="center"/>
    </xf>
    <xf numFmtId="169" fontId="67" fillId="0" borderId="0" xfId="0" applyNumberFormat="1" applyFont="1" applyFill="1" applyBorder="1" applyAlignment="1">
      <alignment horizontal="right" vertical="center"/>
    </xf>
    <xf numFmtId="166" fontId="28" fillId="0" borderId="12" xfId="3" applyNumberFormat="1" applyFont="1" applyBorder="1"/>
    <xf numFmtId="165" fontId="35" fillId="0" borderId="0" xfId="3" applyNumberFormat="1" applyFont="1"/>
    <xf numFmtId="169" fontId="29" fillId="11" borderId="12" xfId="0" applyNumberFormat="1" applyFont="1" applyFill="1" applyBorder="1" applyAlignment="1">
      <alignment horizontal="right" vertical="center"/>
    </xf>
    <xf numFmtId="169" fontId="57" fillId="11" borderId="12" xfId="0" applyNumberFormat="1" applyFont="1" applyFill="1" applyBorder="1" applyAlignment="1">
      <alignment horizontal="right" vertical="center"/>
    </xf>
    <xf numFmtId="166" fontId="0" fillId="0" borderId="0" xfId="0" applyNumberFormat="1" applyBorder="1"/>
    <xf numFmtId="165" fontId="68" fillId="0" borderId="0" xfId="0" applyNumberFormat="1" applyFont="1" applyFill="1" applyBorder="1" applyAlignment="1">
      <alignment horizontal="right" vertical="center"/>
    </xf>
    <xf numFmtId="164" fontId="57" fillId="7" borderId="12" xfId="0" applyNumberFormat="1" applyFont="1" applyFill="1" applyBorder="1" applyAlignment="1">
      <alignment horizontal="right" vertical="center"/>
    </xf>
    <xf numFmtId="164" fontId="57" fillId="7" borderId="0" xfId="0" applyNumberFormat="1" applyFont="1" applyFill="1" applyBorder="1" applyAlignment="1">
      <alignment horizontal="right" vertical="center"/>
    </xf>
    <xf numFmtId="169" fontId="54" fillId="8" borderId="11" xfId="0" applyNumberFormat="1" applyFont="1" applyFill="1" applyBorder="1" applyAlignment="1">
      <alignment horizontal="right" vertical="center"/>
    </xf>
    <xf numFmtId="169" fontId="55" fillId="9" borderId="11" xfId="0" applyNumberFormat="1" applyFont="1" applyFill="1" applyBorder="1" applyAlignment="1">
      <alignment horizontal="right" vertical="center"/>
    </xf>
    <xf numFmtId="169" fontId="54" fillId="9" borderId="11" xfId="0" applyNumberFormat="1" applyFont="1" applyFill="1" applyBorder="1" applyAlignment="1">
      <alignment horizontal="right" vertical="center"/>
    </xf>
    <xf numFmtId="169" fontId="55" fillId="8" borderId="11" xfId="0" applyNumberFormat="1" applyFont="1" applyFill="1" applyBorder="1" applyAlignment="1">
      <alignment horizontal="right" vertical="center"/>
    </xf>
    <xf numFmtId="169" fontId="29" fillId="2" borderId="0" xfId="0" applyNumberFormat="1" applyFont="1" applyFill="1" applyBorder="1" applyAlignment="1">
      <alignment horizontal="right" vertical="center"/>
    </xf>
    <xf numFmtId="169" fontId="40" fillId="2" borderId="0" xfId="0" applyNumberFormat="1" applyFont="1" applyFill="1" applyBorder="1" applyAlignment="1">
      <alignment horizontal="right" vertical="center"/>
    </xf>
    <xf numFmtId="165" fontId="55" fillId="2" borderId="2" xfId="0" applyNumberFormat="1" applyFont="1" applyFill="1" applyBorder="1" applyAlignment="1">
      <alignment horizontal="right" vertical="center"/>
    </xf>
    <xf numFmtId="0" fontId="69" fillId="0" borderId="0" xfId="20" applyFill="1"/>
    <xf numFmtId="164" fontId="61" fillId="0" borderId="0" xfId="0" applyNumberFormat="1" applyFont="1" applyFill="1" applyBorder="1" applyAlignment="1">
      <alignment horizontal="right" vertical="center"/>
    </xf>
    <xf numFmtId="164" fontId="6" fillId="0" borderId="21" xfId="3" applyNumberFormat="1" applyBorder="1"/>
    <xf numFmtId="164" fontId="37" fillId="6" borderId="2" xfId="0" applyNumberFormat="1" applyFont="1" applyFill="1" applyBorder="1" applyAlignment="1">
      <alignment horizontal="center"/>
    </xf>
    <xf numFmtId="166" fontId="29" fillId="0" borderId="0" xfId="0" applyNumberFormat="1" applyFont="1" applyFill="1" applyBorder="1" applyAlignment="1">
      <alignment horizontal="right"/>
    </xf>
    <xf numFmtId="1" fontId="0" fillId="0" borderId="2" xfId="0" applyNumberFormat="1" applyFill="1" applyBorder="1"/>
    <xf numFmtId="0" fontId="0" fillId="0" borderId="2" xfId="0" applyFill="1" applyBorder="1"/>
    <xf numFmtId="164" fontId="52" fillId="0" borderId="12" xfId="0" applyNumberFormat="1" applyFont="1" applyFill="1" applyBorder="1" applyAlignment="1">
      <alignment horizontal="right" vertical="center"/>
    </xf>
    <xf numFmtId="164" fontId="61" fillId="0" borderId="0" xfId="0" applyNumberFormat="1" applyFont="1" applyFill="1"/>
    <xf numFmtId="164" fontId="52" fillId="0" borderId="0" xfId="0" applyNumberFormat="1" applyFont="1" applyFill="1" applyBorder="1" applyAlignment="1">
      <alignment horizontal="right" vertical="center"/>
    </xf>
    <xf numFmtId="0" fontId="10" fillId="0" borderId="0" xfId="0" applyFont="1" applyFill="1" applyAlignment="1">
      <alignment vertical="center"/>
    </xf>
    <xf numFmtId="164" fontId="35" fillId="7" borderId="10" xfId="0" applyNumberFormat="1" applyFont="1" applyFill="1" applyBorder="1" applyAlignment="1">
      <alignment horizontal="right" vertical="center"/>
    </xf>
    <xf numFmtId="164" fontId="70" fillId="7" borderId="10" xfId="0" applyNumberFormat="1" applyFont="1" applyFill="1" applyBorder="1" applyAlignment="1">
      <alignment horizontal="right" vertical="center"/>
    </xf>
    <xf numFmtId="0" fontId="13" fillId="0" borderId="8" xfId="3" applyFont="1" applyBorder="1"/>
    <xf numFmtId="164" fontId="70" fillId="0" borderId="0" xfId="3" applyNumberFormat="1" applyFont="1" applyBorder="1"/>
    <xf numFmtId="0" fontId="6" fillId="0" borderId="21" xfId="3" applyBorder="1"/>
    <xf numFmtId="164" fontId="52" fillId="7" borderId="10" xfId="0" applyNumberFormat="1" applyFont="1" applyFill="1" applyBorder="1" applyAlignment="1">
      <alignment horizontal="right" vertical="center"/>
    </xf>
    <xf numFmtId="164" fontId="65" fillId="7" borderId="0" xfId="0" applyNumberFormat="1" applyFont="1" applyFill="1" applyBorder="1" applyAlignment="1">
      <alignment horizontal="right" vertical="center"/>
    </xf>
    <xf numFmtId="164" fontId="66" fillId="0" borderId="0" xfId="0" applyNumberFormat="1" applyFont="1" applyFill="1" applyBorder="1" applyAlignment="1">
      <alignment horizontal="right" vertical="center"/>
    </xf>
    <xf numFmtId="10" fontId="57" fillId="9" borderId="10" xfId="0" applyNumberFormat="1" applyFont="1" applyFill="1" applyBorder="1" applyAlignment="1">
      <alignment horizontal="right" vertical="center"/>
    </xf>
    <xf numFmtId="10" fontId="55" fillId="9" borderId="10" xfId="0" applyNumberFormat="1" applyFont="1" applyFill="1" applyBorder="1" applyAlignment="1">
      <alignment horizontal="right" vertical="center"/>
    </xf>
    <xf numFmtId="164" fontId="57" fillId="10" borderId="12" xfId="0" applyNumberFormat="1" applyFont="1" applyFill="1" applyBorder="1" applyAlignment="1">
      <alignment horizontal="right"/>
    </xf>
    <xf numFmtId="164" fontId="57" fillId="9" borderId="12" xfId="0" applyNumberFormat="1" applyFont="1" applyFill="1" applyBorder="1" applyAlignment="1">
      <alignment horizontal="right"/>
    </xf>
    <xf numFmtId="165" fontId="60" fillId="9" borderId="12" xfId="0" applyNumberFormat="1" applyFont="1" applyFill="1" applyBorder="1" applyAlignment="1">
      <alignment horizontal="right" vertical="center"/>
    </xf>
    <xf numFmtId="170" fontId="13" fillId="0" borderId="12" xfId="3" applyNumberFormat="1" applyFont="1" applyBorder="1"/>
    <xf numFmtId="165" fontId="55" fillId="0" borderId="12" xfId="0" applyNumberFormat="1" applyFont="1" applyFill="1" applyBorder="1" applyAlignment="1">
      <alignment horizontal="right" vertical="center"/>
    </xf>
    <xf numFmtId="169" fontId="71" fillId="8" borderId="11" xfId="0" applyNumberFormat="1" applyFont="1" applyFill="1" applyBorder="1" applyAlignment="1">
      <alignment horizontal="right"/>
    </xf>
    <xf numFmtId="169" fontId="71" fillId="9" borderId="11" xfId="0" applyNumberFormat="1" applyFont="1" applyFill="1" applyBorder="1" applyAlignment="1">
      <alignment horizontal="right"/>
    </xf>
    <xf numFmtId="169" fontId="67" fillId="9" borderId="11" xfId="0" applyNumberFormat="1" applyFont="1" applyFill="1" applyBorder="1" applyAlignment="1">
      <alignment horizontal="right"/>
    </xf>
    <xf numFmtId="169" fontId="67" fillId="8" borderId="11" xfId="0" applyNumberFormat="1" applyFont="1" applyFill="1" applyBorder="1" applyAlignment="1">
      <alignment horizontal="right"/>
    </xf>
    <xf numFmtId="165" fontId="55" fillId="9" borderId="18" xfId="0" applyNumberFormat="1" applyFont="1" applyFill="1" applyBorder="1" applyAlignment="1">
      <alignment horizontal="right"/>
    </xf>
    <xf numFmtId="169" fontId="33" fillId="9" borderId="11" xfId="0" applyNumberFormat="1" applyFont="1" applyFill="1" applyBorder="1" applyAlignment="1">
      <alignment horizontal="right"/>
    </xf>
    <xf numFmtId="169" fontId="33" fillId="8" borderId="11" xfId="0" applyNumberFormat="1" applyFont="1" applyFill="1" applyBorder="1" applyAlignment="1">
      <alignment horizontal="right"/>
    </xf>
    <xf numFmtId="169" fontId="29" fillId="9" borderId="11" xfId="0" applyNumberFormat="1" applyFont="1" applyFill="1" applyBorder="1" applyAlignment="1">
      <alignment horizontal="right"/>
    </xf>
    <xf numFmtId="169" fontId="29" fillId="8" borderId="11" xfId="0" applyNumberFormat="1" applyFont="1" applyFill="1" applyBorder="1" applyAlignment="1">
      <alignment horizontal="right"/>
    </xf>
    <xf numFmtId="169" fontId="33" fillId="7" borderId="12" xfId="0" applyNumberFormat="1" applyFont="1" applyFill="1" applyBorder="1" applyAlignment="1">
      <alignment horizontal="center"/>
    </xf>
    <xf numFmtId="169" fontId="29" fillId="7" borderId="12" xfId="0" applyNumberFormat="1" applyFont="1" applyFill="1" applyBorder="1" applyAlignment="1">
      <alignment horizontal="center"/>
    </xf>
    <xf numFmtId="165" fontId="33" fillId="12" borderId="12" xfId="0" applyNumberFormat="1" applyFont="1" applyFill="1" applyBorder="1" applyAlignment="1">
      <alignment horizontal="right" vertical="center"/>
    </xf>
    <xf numFmtId="165" fontId="33" fillId="12" borderId="0" xfId="0" applyNumberFormat="1" applyFont="1" applyFill="1" applyBorder="1" applyAlignment="1">
      <alignment horizontal="right" vertical="center"/>
    </xf>
    <xf numFmtId="169" fontId="57" fillId="12" borderId="20" xfId="0" applyNumberFormat="1" applyFont="1" applyFill="1" applyBorder="1" applyAlignment="1">
      <alignment horizontal="right" vertical="center"/>
    </xf>
    <xf numFmtId="169" fontId="33" fillId="12" borderId="12" xfId="0" applyNumberFormat="1" applyFont="1" applyFill="1" applyBorder="1" applyAlignment="1">
      <alignment horizontal="right" vertical="center"/>
    </xf>
    <xf numFmtId="166" fontId="28" fillId="0" borderId="0" xfId="3" applyNumberFormat="1" applyFont="1" applyBorder="1"/>
    <xf numFmtId="0" fontId="6" fillId="0" borderId="8" xfId="3" applyBorder="1"/>
    <xf numFmtId="10" fontId="43" fillId="0" borderId="12" xfId="0" applyNumberFormat="1" applyFont="1" applyBorder="1"/>
    <xf numFmtId="165" fontId="33" fillId="7" borderId="12" xfId="0" applyNumberFormat="1" applyFont="1" applyFill="1" applyBorder="1" applyAlignment="1">
      <alignment horizontal="right"/>
    </xf>
    <xf numFmtId="9" fontId="0" fillId="0" borderId="0" xfId="6" applyFont="1" applyBorder="1"/>
    <xf numFmtId="164" fontId="33" fillId="7" borderId="12" xfId="0" applyNumberFormat="1" applyFont="1" applyFill="1" applyBorder="1" applyAlignment="1">
      <alignment horizontal="right" vertical="center"/>
    </xf>
    <xf numFmtId="169" fontId="59" fillId="9" borderId="0" xfId="0" applyNumberFormat="1" applyFont="1" applyFill="1" applyBorder="1" applyAlignment="1">
      <alignment horizontal="right"/>
    </xf>
    <xf numFmtId="165" fontId="29" fillId="7" borderId="12" xfId="0" applyNumberFormat="1" applyFont="1" applyFill="1" applyBorder="1" applyAlignment="1">
      <alignment horizontal="right" vertical="center"/>
    </xf>
    <xf numFmtId="164" fontId="0" fillId="0" borderId="12" xfId="0" applyNumberFormat="1" applyBorder="1"/>
    <xf numFmtId="164" fontId="13" fillId="0" borderId="0" xfId="0" applyNumberFormat="1" applyFont="1" applyBorder="1"/>
    <xf numFmtId="9" fontId="35" fillId="0" borderId="2" xfId="6" applyNumberFormat="1" applyFont="1" applyBorder="1"/>
    <xf numFmtId="9" fontId="55" fillId="9" borderId="10" xfId="0" applyNumberFormat="1" applyFont="1" applyFill="1" applyBorder="1" applyAlignment="1">
      <alignment horizontal="right" vertical="center"/>
    </xf>
    <xf numFmtId="0" fontId="25" fillId="0" borderId="0" xfId="2"/>
    <xf numFmtId="164" fontId="39" fillId="2" borderId="2" xfId="0" applyNumberFormat="1" applyFont="1" applyFill="1" applyBorder="1" applyAlignment="1">
      <alignment horizontal="right"/>
    </xf>
    <xf numFmtId="165" fontId="39" fillId="2" borderId="2" xfId="0" applyNumberFormat="1" applyFont="1" applyFill="1" applyBorder="1" applyAlignment="1">
      <alignment horizontal="right"/>
    </xf>
    <xf numFmtId="169" fontId="39" fillId="2" borderId="2" xfId="0" applyNumberFormat="1" applyFont="1" applyFill="1" applyBorder="1" applyAlignment="1">
      <alignment horizontal="right"/>
    </xf>
    <xf numFmtId="164" fontId="39" fillId="0" borderId="2" xfId="0" applyNumberFormat="1" applyFont="1" applyFill="1" applyBorder="1" applyAlignment="1">
      <alignment horizontal="right"/>
    </xf>
    <xf numFmtId="165" fontId="39" fillId="0" borderId="2" xfId="0" applyNumberFormat="1" applyFont="1" applyFill="1" applyBorder="1" applyAlignment="1">
      <alignment horizontal="right"/>
    </xf>
    <xf numFmtId="169" fontId="39" fillId="0" borderId="2" xfId="0" applyNumberFormat="1" applyFont="1" applyFill="1" applyBorder="1" applyAlignment="1">
      <alignment horizontal="right"/>
    </xf>
    <xf numFmtId="0" fontId="62" fillId="2" borderId="14" xfId="0" applyFont="1" applyFill="1" applyBorder="1" applyAlignment="1">
      <alignment horizontal="center" vertical="center"/>
    </xf>
    <xf numFmtId="0" fontId="62" fillId="2" borderId="15" xfId="0" applyFont="1" applyFill="1" applyBorder="1" applyAlignment="1">
      <alignment horizontal="center" vertical="center"/>
    </xf>
    <xf numFmtId="0" fontId="63" fillId="0" borderId="15" xfId="0" applyFont="1" applyBorder="1" applyAlignment="1">
      <alignment horizontal="center"/>
    </xf>
    <xf numFmtId="0" fontId="0" fillId="0" borderId="15" xfId="0" applyBorder="1" applyAlignment="1">
      <alignment horizont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cellXfs>
  <cellStyles count="21">
    <cellStyle name="Bad" xfId="20" builtinId="27"/>
    <cellStyle name="Comma" xfId="1" builtinId="3"/>
    <cellStyle name="Comma 2" xfId="9"/>
    <cellStyle name="Hyperlink" xfId="2" builtinId="8"/>
    <cellStyle name="Normal" xfId="0" builtinId="0"/>
    <cellStyle name="Normal 2" xfId="3"/>
    <cellStyle name="Normal 3" xfId="4"/>
    <cellStyle name="Normal 3 2" xfId="10"/>
    <cellStyle name="Normal 4" xfId="5"/>
    <cellStyle name="Normal 4 2" xfId="11"/>
    <cellStyle name="Normal 4 2 2" xfId="16"/>
    <cellStyle name="Normal 4 3" xfId="13"/>
    <cellStyle name="Normal 4 3 2" xfId="17"/>
    <cellStyle name="Normal 4 4" xfId="14"/>
    <cellStyle name="Normal 4 5" xfId="19"/>
    <cellStyle name="Normal 5" xfId="8"/>
    <cellStyle name="Normal 6" xfId="7"/>
    <cellStyle name="Normal 6 2" xfId="15"/>
    <cellStyle name="Normal 7" xfId="18"/>
    <cellStyle name="Percent" xfId="6" builtinId="5"/>
    <cellStyle name="Percent 2" xfId="12"/>
  </cellStyles>
  <dxfs count="1080">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b/>
        <i val="0"/>
        <color rgb="FFC00000"/>
      </font>
    </dxf>
    <dxf>
      <font>
        <color rgb="FFFF0000"/>
      </font>
    </dxf>
    <dxf>
      <font>
        <b/>
        <i val="0"/>
        <color rgb="FFC0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C00000"/>
      </font>
    </dxf>
    <dxf>
      <font>
        <b/>
        <i val="0"/>
        <color rgb="FFC00000"/>
      </font>
    </dxf>
    <dxf>
      <font>
        <b/>
        <i val="0"/>
        <color rgb="FFC00000"/>
      </font>
    </dxf>
    <dxf>
      <font>
        <b/>
        <i val="0"/>
        <color rgb="FFC00000"/>
      </font>
    </dxf>
    <dxf>
      <font>
        <color rgb="FFFF0000"/>
      </font>
    </dxf>
    <dxf>
      <font>
        <color rgb="FFFF0000"/>
      </font>
    </dxf>
    <dxf>
      <font>
        <color rgb="FFFF0000"/>
      </font>
    </dxf>
    <dxf>
      <font>
        <b/>
        <i val="0"/>
        <color rgb="FFC00000"/>
      </font>
    </dxf>
    <dxf>
      <font>
        <b/>
        <i val="0"/>
        <color rgb="FFC00000"/>
      </font>
    </dxf>
    <dxf>
      <font>
        <color rgb="FFFF0000"/>
      </font>
    </dxf>
    <dxf>
      <font>
        <b/>
        <i val="0"/>
        <color rgb="FFC00000"/>
      </font>
    </dxf>
    <dxf>
      <font>
        <b/>
        <i val="0"/>
        <color rgb="FFC00000"/>
      </font>
    </dxf>
    <dxf>
      <font>
        <b/>
        <i val="0"/>
        <color rgb="FFC00000"/>
      </font>
    </dxf>
    <dxf>
      <font>
        <b/>
        <i val="0"/>
        <color rgb="FFC0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b/>
        <i val="0"/>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b/>
        <i val="0"/>
        <color rgb="FFC00000"/>
      </font>
      <fill>
        <patternFill patternType="none">
          <bgColor auto="1"/>
        </patternFill>
      </fill>
    </dxf>
    <dxf>
      <font>
        <b/>
        <i val="0"/>
        <color rgb="FFC00000"/>
      </font>
    </dxf>
    <dxf>
      <font>
        <b/>
        <i val="0"/>
        <color rgb="FFC00000"/>
      </font>
      <fill>
        <patternFill patternType="none">
          <bgColor auto="1"/>
        </patternFill>
      </fill>
    </dxf>
    <dxf>
      <font>
        <b/>
        <i val="0"/>
        <color rgb="FFC00000"/>
      </font>
    </dxf>
    <dxf>
      <font>
        <b/>
        <i val="0"/>
        <color rgb="FFC00000"/>
      </font>
    </dxf>
    <dxf>
      <font>
        <color rgb="FFFF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C0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C00000"/>
      </font>
      <fill>
        <patternFill patternType="none">
          <bgColor auto="1"/>
        </patternFill>
      </fill>
    </dxf>
    <dxf>
      <font>
        <color rgb="FFFF0000"/>
      </font>
      <fill>
        <patternFill patternType="none">
          <bgColor auto="1"/>
        </patternFill>
      </fill>
    </dxf>
    <dxf>
      <font>
        <b/>
        <i val="0"/>
        <color rgb="FFC00000"/>
      </font>
      <fill>
        <patternFill patternType="none">
          <bgColor auto="1"/>
        </patternFill>
      </fill>
    </dxf>
    <dxf>
      <font>
        <color rgb="FFFF0000"/>
      </font>
      <fill>
        <patternFill patternType="none">
          <bgColor auto="1"/>
        </patternFill>
      </fill>
    </dxf>
    <dxf>
      <font>
        <b/>
        <i val="0"/>
        <color rgb="FFC00000"/>
      </font>
      <fill>
        <patternFill patternType="none">
          <bgColor auto="1"/>
        </patternFill>
      </fill>
    </dxf>
    <dxf>
      <font>
        <color rgb="FFFF0000"/>
      </font>
    </dxf>
    <dxf>
      <font>
        <b/>
        <i val="0"/>
        <color rgb="FFC00000"/>
      </font>
    </dxf>
  </dxfs>
  <tableStyles count="0" defaultTableStyle="TableStyleMedium2" defaultPivotStyle="PivotStyleLight16"/>
  <colors>
    <mruColors>
      <color rgb="FFF84642"/>
      <color rgb="FFFB9593"/>
      <color rgb="FF4D4D4D"/>
      <color rgb="FF96C2F8"/>
      <color rgb="FF7AB2F6"/>
      <color rgb="FF66A6F4"/>
      <color rgb="FFFA716E"/>
      <color rgb="FF000000"/>
      <color rgb="FFFF7A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a:t>Service Target Adult % (&gt;=100%)</a:t>
            </a:r>
          </a:p>
        </c:rich>
      </c:tx>
      <c:layout>
        <c:manualLayout>
          <c:xMode val="edge"/>
          <c:yMode val="edge"/>
          <c:x val="0.41984621330249933"/>
          <c:y val="2.2966500254982404E-2"/>
        </c:manualLayout>
      </c:layout>
      <c:overlay val="0"/>
    </c:title>
    <c:autoTitleDeleted val="0"/>
    <c:plotArea>
      <c:layout>
        <c:manualLayout>
          <c:layoutTarget val="inner"/>
          <c:xMode val="edge"/>
          <c:yMode val="edge"/>
          <c:x val="0.23006832446339465"/>
          <c:y val="5.3575226642044442E-2"/>
          <c:w val="0.7108139738139837"/>
          <c:h val="0.9092601385250188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A49F-45BC-98F3-E3C0D70D48FD}"/>
              </c:ext>
            </c:extLst>
          </c:dPt>
          <c:dPt>
            <c:idx val="12"/>
            <c:invertIfNegative val="0"/>
            <c:bubble3D val="0"/>
            <c:extLst xmlns:c16r2="http://schemas.microsoft.com/office/drawing/2015/06/chart">
              <c:ext xmlns:c16="http://schemas.microsoft.com/office/drawing/2014/chart" uri="{C3380CC4-5D6E-409C-BE32-E72D297353CC}">
                <c16:uniqueId val="{00000001-A49F-45BC-98F3-E3C0D70D48FD}"/>
              </c:ext>
            </c:extLst>
          </c:dPt>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'B.Service Target Adult'!$A$2:$A$40</c:f>
              <c:strCache>
                <c:ptCount val="39"/>
                <c:pt idx="0">
                  <c:v>WEST TEXAS CENTERS</c:v>
                </c:pt>
                <c:pt idx="1">
                  <c:v>LIFE PATH</c:v>
                </c:pt>
                <c:pt idx="2">
                  <c:v>BEHAVIORAL HEALTH CENTER OF NUECES COUNTY</c:v>
                </c:pt>
                <c:pt idx="3">
                  <c:v>MHMR AUTHORITY OF HARRIS COU</c:v>
                </c:pt>
                <c:pt idx="4">
                  <c:v>TEXANA COMMUNITY MHMR CENTER</c:v>
                </c:pt>
                <c:pt idx="5">
                  <c:v>THE CENTER FOR HEALTH CARE SERVICES</c:v>
                </c:pt>
                <c:pt idx="6">
                  <c:v>TROPICAL TEXAS BEHAVIORAL HEALTH</c:v>
                </c:pt>
                <c:pt idx="7">
                  <c:v>CENTRAL PLAINS CENTER</c:v>
                </c:pt>
                <c:pt idx="8">
                  <c:v>PERMIAN BASIN COMMUNITY CENTERS FOR</c:v>
                </c:pt>
                <c:pt idx="9">
                  <c:v>COASTAL PLAINS COMMUNITY CENTER</c:v>
                </c:pt>
                <c:pt idx="10">
                  <c:v>TEXOMA COMMUNITY CENTER</c:v>
                </c:pt>
                <c:pt idx="11">
                  <c:v>ACCESS</c:v>
                </c:pt>
                <c:pt idx="12">
                  <c:v>THE GULF COAST CENTER</c:v>
                </c:pt>
                <c:pt idx="13">
                  <c:v>SPINDLETOP CENTER</c:v>
                </c:pt>
                <c:pt idx="14">
                  <c:v>BLUEBONNET TRAILS COMMUNITY SERVICES</c:v>
                </c:pt>
                <c:pt idx="15">
                  <c:v>CAMINO REAL COMMUNITY SERVICES</c:v>
                </c:pt>
                <c:pt idx="16">
                  <c:v>BETTY HARDWICK CENTER</c:v>
                </c:pt>
                <c:pt idx="17">
                  <c:v>COMMUNITY HEALTHCORE</c:v>
                </c:pt>
                <c:pt idx="18">
                  <c:v>AUSTIN-TRAVIS CO INTEGRAL CARE</c:v>
                </c:pt>
                <c:pt idx="19">
                  <c:v>CENTER FOR LIFE RESOURCES</c:v>
                </c:pt>
                <c:pt idx="20">
                  <c:v>HEART OF TEXAS REGION MHMR CENTER</c:v>
                </c:pt>
                <c:pt idx="21">
                  <c:v>NTBHA</c:v>
                </c:pt>
                <c:pt idx="22">
                  <c:v>TEXAS PANHANDLE CENTERS</c:v>
                </c:pt>
                <c:pt idx="23">
                  <c:v>PECAN VALLEY CENTERS</c:v>
                </c:pt>
                <c:pt idx="24">
                  <c:v>HILL COUNTRY COMMUNITY MHDD CENTER</c:v>
                </c:pt>
                <c:pt idx="25">
                  <c:v>BORDER REGION BEHAVIORAL HEALTH CENTER</c:v>
                </c:pt>
                <c:pt idx="26">
                  <c:v>MHMR OF TARRANT COUNTY</c:v>
                </c:pt>
                <c:pt idx="27">
                  <c:v>MHMR SERVICES FOR THE CONCHO VALLEY</c:v>
                </c:pt>
                <c:pt idx="28">
                  <c:v>DENTON COUNTY MHMR CENTER</c:v>
                </c:pt>
                <c:pt idx="29">
                  <c:v>HELEN FARABEE CENTERS</c:v>
                </c:pt>
                <c:pt idx="30">
                  <c:v>ANDREWS CENTER</c:v>
                </c:pt>
                <c:pt idx="31">
                  <c:v>LAKES REGIONAL MHMR CENTER</c:v>
                </c:pt>
                <c:pt idx="32">
                  <c:v>MHMR AUTH.OF BRAZOS VALLEY</c:v>
                </c:pt>
                <c:pt idx="33">
                  <c:v>EMERGENCE HEALTH NETWORK</c:v>
                </c:pt>
                <c:pt idx="34">
                  <c:v>TRI-COUNTY MHMR SERVICES</c:v>
                </c:pt>
                <c:pt idx="35">
                  <c:v>GULF BEND MHMR CENTER</c:v>
                </c:pt>
                <c:pt idx="36">
                  <c:v>STARCARE SPECIALTY HEALTH SYSTEM</c:v>
                </c:pt>
                <c:pt idx="37">
                  <c:v>CENTRAL COUNTIES SERVICES</c:v>
                </c:pt>
                <c:pt idx="38">
                  <c:v>BURKE CENTER</c:v>
                </c:pt>
              </c:strCache>
            </c:strRef>
          </c:cat>
          <c:val>
            <c:numRef>
              <c:f>'B.Service Target Adult'!$B$2:$B$40</c:f>
              <c:numCache>
                <c:formatCode>#,##0%</c:formatCode>
                <c:ptCount val="39"/>
                <c:pt idx="0">
                  <c:v>0.84511981297486904</c:v>
                </c:pt>
                <c:pt idx="1">
                  <c:v>0.88330587589236698</c:v>
                </c:pt>
                <c:pt idx="2">
                  <c:v>0.92213446739570704</c:v>
                </c:pt>
                <c:pt idx="3">
                  <c:v>0.92551255286119605</c:v>
                </c:pt>
                <c:pt idx="4">
                  <c:v>0.94538089638050404</c:v>
                </c:pt>
                <c:pt idx="5">
                  <c:v>0.96678575126850996</c:v>
                </c:pt>
                <c:pt idx="6">
                  <c:v>0.97139618615815404</c:v>
                </c:pt>
                <c:pt idx="7">
                  <c:v>0.97700216450216404</c:v>
                </c:pt>
                <c:pt idx="8">
                  <c:v>0.97963800904977405</c:v>
                </c:pt>
                <c:pt idx="9">
                  <c:v>0.97970679012345696</c:v>
                </c:pt>
              </c:numCache>
            </c:numRef>
          </c:val>
          <c:extLst xmlns:c16r2="http://schemas.microsoft.com/office/drawing/2015/06/chart">
            <c:ext xmlns:c16="http://schemas.microsoft.com/office/drawing/2014/chart" uri="{C3380CC4-5D6E-409C-BE32-E72D297353CC}">
              <c16:uniqueId val="{00000002-A49F-45BC-98F3-E3C0D70D48FD}"/>
            </c:ext>
          </c:extLst>
        </c:ser>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'B.Service Target Adult'!$A$2:$A$40</c:f>
              <c:strCache>
                <c:ptCount val="39"/>
                <c:pt idx="0">
                  <c:v>WEST TEXAS CENTERS</c:v>
                </c:pt>
                <c:pt idx="1">
                  <c:v>LIFE PATH</c:v>
                </c:pt>
                <c:pt idx="2">
                  <c:v>BEHAVIORAL HEALTH CENTER OF NUECES COUNTY</c:v>
                </c:pt>
                <c:pt idx="3">
                  <c:v>MHMR AUTHORITY OF HARRIS COU</c:v>
                </c:pt>
                <c:pt idx="4">
                  <c:v>TEXANA COMMUNITY MHMR CENTER</c:v>
                </c:pt>
                <c:pt idx="5">
                  <c:v>THE CENTER FOR HEALTH CARE SERVICES</c:v>
                </c:pt>
                <c:pt idx="6">
                  <c:v>TROPICAL TEXAS BEHAVIORAL HEALTH</c:v>
                </c:pt>
                <c:pt idx="7">
                  <c:v>CENTRAL PLAINS CENTER</c:v>
                </c:pt>
                <c:pt idx="8">
                  <c:v>PERMIAN BASIN COMMUNITY CENTERS FOR</c:v>
                </c:pt>
                <c:pt idx="9">
                  <c:v>COASTAL PLAINS COMMUNITY CENTER</c:v>
                </c:pt>
                <c:pt idx="10">
                  <c:v>TEXOMA COMMUNITY CENTER</c:v>
                </c:pt>
                <c:pt idx="11">
                  <c:v>ACCESS</c:v>
                </c:pt>
                <c:pt idx="12">
                  <c:v>THE GULF COAST CENTER</c:v>
                </c:pt>
                <c:pt idx="13">
                  <c:v>SPINDLETOP CENTER</c:v>
                </c:pt>
                <c:pt idx="14">
                  <c:v>BLUEBONNET TRAILS COMMUNITY SERVICES</c:v>
                </c:pt>
                <c:pt idx="15">
                  <c:v>CAMINO REAL COMMUNITY SERVICES</c:v>
                </c:pt>
                <c:pt idx="16">
                  <c:v>BETTY HARDWICK CENTER</c:v>
                </c:pt>
                <c:pt idx="17">
                  <c:v>COMMUNITY HEALTHCORE</c:v>
                </c:pt>
                <c:pt idx="18">
                  <c:v>AUSTIN-TRAVIS CO INTEGRAL CARE</c:v>
                </c:pt>
                <c:pt idx="19">
                  <c:v>CENTER FOR LIFE RESOURCES</c:v>
                </c:pt>
                <c:pt idx="20">
                  <c:v>HEART OF TEXAS REGION MHMR CENTER</c:v>
                </c:pt>
                <c:pt idx="21">
                  <c:v>NTBHA</c:v>
                </c:pt>
                <c:pt idx="22">
                  <c:v>TEXAS PANHANDLE CENTERS</c:v>
                </c:pt>
                <c:pt idx="23">
                  <c:v>PECAN VALLEY CENTERS</c:v>
                </c:pt>
                <c:pt idx="24">
                  <c:v>HILL COUNTRY COMMUNITY MHDD CENTER</c:v>
                </c:pt>
                <c:pt idx="25">
                  <c:v>BORDER REGION BEHAVIORAL HEALTH CENTER</c:v>
                </c:pt>
                <c:pt idx="26">
                  <c:v>MHMR OF TARRANT COUNTY</c:v>
                </c:pt>
                <c:pt idx="27">
                  <c:v>MHMR SERVICES FOR THE CONCHO VALLEY</c:v>
                </c:pt>
                <c:pt idx="28">
                  <c:v>DENTON COUNTY MHMR CENTER</c:v>
                </c:pt>
                <c:pt idx="29">
                  <c:v>HELEN FARABEE CENTERS</c:v>
                </c:pt>
                <c:pt idx="30">
                  <c:v>ANDREWS CENTER</c:v>
                </c:pt>
                <c:pt idx="31">
                  <c:v>LAKES REGIONAL MHMR CENTER</c:v>
                </c:pt>
                <c:pt idx="32">
                  <c:v>MHMR AUTH.OF BRAZOS VALLEY</c:v>
                </c:pt>
                <c:pt idx="33">
                  <c:v>EMERGENCE HEALTH NETWORK</c:v>
                </c:pt>
                <c:pt idx="34">
                  <c:v>TRI-COUNTY MHMR SERVICES</c:v>
                </c:pt>
                <c:pt idx="35">
                  <c:v>GULF BEND MHMR CENTER</c:v>
                </c:pt>
                <c:pt idx="36">
                  <c:v>STARCARE SPECIALTY HEALTH SYSTEM</c:v>
                </c:pt>
                <c:pt idx="37">
                  <c:v>CENTRAL COUNTIES SERVICES</c:v>
                </c:pt>
                <c:pt idx="38">
                  <c:v>BURKE CENTER</c:v>
                </c:pt>
              </c:strCache>
            </c:strRef>
          </c:cat>
          <c:val>
            <c:numRef>
              <c:f>'B.Service Target Adult'!$C$2:$C$40</c:f>
              <c:numCache>
                <c:formatCode>#,##0%</c:formatCode>
                <c:ptCount val="39"/>
                <c:pt idx="10">
                  <c:v>0.99552572706935105</c:v>
                </c:pt>
                <c:pt idx="11">
                  <c:v>0.99700239808153501</c:v>
                </c:pt>
                <c:pt idx="12">
                  <c:v>0.99801013024602003</c:v>
                </c:pt>
                <c:pt idx="13">
                  <c:v>1.00249687890137</c:v>
                </c:pt>
                <c:pt idx="14">
                  <c:v>1.0122216186855</c:v>
                </c:pt>
                <c:pt idx="15">
                  <c:v>1.02278401997503</c:v>
                </c:pt>
                <c:pt idx="16">
                  <c:v>1.0237929433611901</c:v>
                </c:pt>
                <c:pt idx="17">
                  <c:v>1.0381703874775501</c:v>
                </c:pt>
                <c:pt idx="18">
                  <c:v>1.03976942196837</c:v>
                </c:pt>
                <c:pt idx="19">
                  <c:v>1.0633528265107199</c:v>
                </c:pt>
                <c:pt idx="20">
                  <c:v>1.0651364764268001</c:v>
                </c:pt>
                <c:pt idx="21">
                  <c:v>1.06638897238803</c:v>
                </c:pt>
                <c:pt idx="22">
                  <c:v>1.0698237458841799</c:v>
                </c:pt>
                <c:pt idx="23">
                  <c:v>1.07038466035309</c:v>
                </c:pt>
                <c:pt idx="24">
                  <c:v>1.07907023954527</c:v>
                </c:pt>
                <c:pt idx="25">
                  <c:v>1.07990128027148</c:v>
                </c:pt>
                <c:pt idx="26">
                  <c:v>1.08147168979952</c:v>
                </c:pt>
                <c:pt idx="27">
                  <c:v>1.0825593395252799</c:v>
                </c:pt>
                <c:pt idx="28">
                  <c:v>1.08369900861368</c:v>
                </c:pt>
                <c:pt idx="29">
                  <c:v>1.08522797863089</c:v>
                </c:pt>
                <c:pt idx="30">
                  <c:v>1.0885197317111199</c:v>
                </c:pt>
                <c:pt idx="31">
                  <c:v>1.11467774420947</c:v>
                </c:pt>
                <c:pt idx="32">
                  <c:v>1.11717311233886</c:v>
                </c:pt>
                <c:pt idx="33">
                  <c:v>1.13857505187918</c:v>
                </c:pt>
                <c:pt idx="34">
                  <c:v>1.14826072272881</c:v>
                </c:pt>
                <c:pt idx="35">
                  <c:v>1.1683826683826699</c:v>
                </c:pt>
                <c:pt idx="36">
                  <c:v>1.24674185463659</c:v>
                </c:pt>
                <c:pt idx="37">
                  <c:v>1.33658933658934</c:v>
                </c:pt>
                <c:pt idx="38">
                  <c:v>1.36185625353707</c:v>
                </c:pt>
              </c:numCache>
            </c:numRef>
          </c:val>
          <c:extLst xmlns:c16r2="http://schemas.microsoft.com/office/drawing/2015/06/chart">
            <c:ext xmlns:c16="http://schemas.microsoft.com/office/drawing/2014/chart" uri="{C3380CC4-5D6E-409C-BE32-E72D297353CC}">
              <c16:uniqueId val="{00000003-A49F-45BC-98F3-E3C0D70D48FD}"/>
            </c:ext>
          </c:extLst>
        </c:ser>
        <c:dLbls>
          <c:showLegendKey val="0"/>
          <c:showVal val="1"/>
          <c:showCatName val="0"/>
          <c:showSerName val="0"/>
          <c:showPercent val="0"/>
          <c:showBubbleSize val="0"/>
        </c:dLbls>
        <c:gapWidth val="0"/>
        <c:overlap val="11"/>
        <c:axId val="145756288"/>
        <c:axId val="211801712"/>
      </c:barChart>
      <c:catAx>
        <c:axId val="14575628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11801712"/>
        <c:crosses val="autoZero"/>
        <c:auto val="0"/>
        <c:lblAlgn val="ctr"/>
        <c:lblOffset val="100"/>
        <c:noMultiLvlLbl val="0"/>
      </c:catAx>
      <c:valAx>
        <c:axId val="211801712"/>
        <c:scaling>
          <c:orientation val="minMax"/>
        </c:scaling>
        <c:delete val="0"/>
        <c:axPos val="b"/>
        <c:numFmt formatCode="0%" sourceLinked="0"/>
        <c:majorTickMark val="out"/>
        <c:minorTickMark val="none"/>
        <c:tickLblPos val="nextTo"/>
        <c:spPr>
          <a:ln/>
        </c:spPr>
        <c:crossAx val="145756288"/>
        <c:crosses val="autoZero"/>
        <c:crossBetween val="between"/>
      </c:valAx>
      <c:spPr>
        <a:effectLst>
          <a:outerShdw blurRad="50800" dist="50800" dir="5400000" sx="4000" sy="4000" algn="ctr" rotWithShape="0">
            <a:srgbClr val="000000">
              <a:alpha val="43137"/>
            </a:srgbClr>
          </a:outerShdw>
        </a:effectLst>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Improvement % (&gt;=20%)</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Pt>
            <c:idx val="36"/>
            <c:invertIfNegative val="0"/>
            <c:bubble3D val="0"/>
            <c:spPr>
              <a:solidFill>
                <a:schemeClr val="accent1">
                  <a:lumMod val="60000"/>
                  <a:lumOff val="40000"/>
                </a:schemeClr>
              </a:solidFill>
              <a:ln w="15875"/>
            </c:spPr>
            <c:extLst xmlns:c16r2="http://schemas.microsoft.com/office/drawing/2015/06/chart">
              <c:ext xmlns:c16="http://schemas.microsoft.com/office/drawing/2014/chart" uri="{C3380CC4-5D6E-409C-BE32-E72D297353CC}">
                <c16:uniqueId val="{00000001-EFCA-4185-A9EE-912A56A2F8A7}"/>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'K.Adult Improvement'!$A$2:$A$40</c:f>
              <c:strCache>
                <c:ptCount val="39"/>
                <c:pt idx="0">
                  <c:v>ACCESS</c:v>
                </c:pt>
                <c:pt idx="1">
                  <c:v>TEXAS PANHANDLE CENTERS</c:v>
                </c:pt>
                <c:pt idx="2">
                  <c:v>MHMR SERVICES FOR THE CONCHO VALLEY</c:v>
                </c:pt>
                <c:pt idx="3">
                  <c:v>STARCARE SPECIALTY HEALTH SYSTEM</c:v>
                </c:pt>
                <c:pt idx="4">
                  <c:v>MHMR OF TARRANT COUNTY</c:v>
                </c:pt>
                <c:pt idx="5">
                  <c:v>BORDER REGION BEHAVIORAL HEALTH CENTER</c:v>
                </c:pt>
                <c:pt idx="6">
                  <c:v>TEXOMA COMMUNITY CENTER</c:v>
                </c:pt>
                <c:pt idx="7">
                  <c:v>HEART OF TEXAS REGION MHMR CENTER</c:v>
                </c:pt>
                <c:pt idx="8">
                  <c:v>COASTAL PLAINS COMMUNITY CENTER</c:v>
                </c:pt>
                <c:pt idx="9">
                  <c:v>CENTER FOR LIFE RESOURCES</c:v>
                </c:pt>
                <c:pt idx="10">
                  <c:v>LAKES REGIONAL MHMR CENTER</c:v>
                </c:pt>
                <c:pt idx="11">
                  <c:v>COMMUNITY HEALTHCORE</c:v>
                </c:pt>
                <c:pt idx="12">
                  <c:v>BURKE CENTER</c:v>
                </c:pt>
                <c:pt idx="13">
                  <c:v>BEHAVIORAL HEALTH CENTER OF NUECES COUNTY</c:v>
                </c:pt>
                <c:pt idx="14">
                  <c:v>CAMINO REAL COMMUNITY SERVICES</c:v>
                </c:pt>
                <c:pt idx="15">
                  <c:v>HILL COUNTRY COMMUNITY MHDD CENTER</c:v>
                </c:pt>
                <c:pt idx="16">
                  <c:v>CENTRAL COUNTIES SERVICES</c:v>
                </c:pt>
                <c:pt idx="17">
                  <c:v>BLUEBONNET TRAILS COMMUNITY SERVICES</c:v>
                </c:pt>
                <c:pt idx="18">
                  <c:v>TEXANA COMMUNITY MHMR CENTER</c:v>
                </c:pt>
                <c:pt idx="19">
                  <c:v>AUSTIN-TRAVIS CO INTEGRAL CARE</c:v>
                </c:pt>
                <c:pt idx="20">
                  <c:v>LIFE PATH</c:v>
                </c:pt>
                <c:pt idx="21">
                  <c:v>DENTON COUNTY MHMR CENTER</c:v>
                </c:pt>
                <c:pt idx="22">
                  <c:v>THE GULF COAST CENTER</c:v>
                </c:pt>
                <c:pt idx="23">
                  <c:v>PERMIAN BASIN COMMUNITY CENTERS FOR</c:v>
                </c:pt>
                <c:pt idx="24">
                  <c:v>EMERGENCE HEALTH NETWORK</c:v>
                </c:pt>
                <c:pt idx="25">
                  <c:v>HELEN FARABEE CENTERS</c:v>
                </c:pt>
                <c:pt idx="26">
                  <c:v>MHMR AUTH.OF BRAZOS VALLEY</c:v>
                </c:pt>
                <c:pt idx="27">
                  <c:v>TROPICAL TEXAS BEHAVIORAL HEALTH</c:v>
                </c:pt>
                <c:pt idx="28">
                  <c:v>MHMR AUTHORITY OF HARRIS COU</c:v>
                </c:pt>
                <c:pt idx="29">
                  <c:v>NTBHA</c:v>
                </c:pt>
                <c:pt idx="30">
                  <c:v>TRI-COUNTY MHMR SERVICES</c:v>
                </c:pt>
                <c:pt idx="31">
                  <c:v>PECAN VALLEY CENTERS</c:v>
                </c:pt>
                <c:pt idx="32">
                  <c:v>CENTRAL PLAINS CENTER</c:v>
                </c:pt>
                <c:pt idx="33">
                  <c:v>THE CENTER FOR HEALTH CARE SERVICES</c:v>
                </c:pt>
                <c:pt idx="34">
                  <c:v>WEST TEXAS CENTERS</c:v>
                </c:pt>
                <c:pt idx="35">
                  <c:v>BETTY HARDWICK CENTER</c:v>
                </c:pt>
                <c:pt idx="36">
                  <c:v>SPINDLETOP CENTER</c:v>
                </c:pt>
                <c:pt idx="37">
                  <c:v>GULF BEND MHMR CENTER</c:v>
                </c:pt>
                <c:pt idx="38">
                  <c:v>ANDREWS CENTER</c:v>
                </c:pt>
              </c:strCache>
            </c:strRef>
          </c:cat>
          <c:val>
            <c:numRef>
              <c:f>'K.Adult Improvement'!$B$2:$B$40</c:f>
              <c:numCache>
                <c:formatCode>#,##0%</c:formatCode>
                <c:ptCount val="39"/>
                <c:pt idx="0">
                  <c:v>0.19510204081632701</c:v>
                </c:pt>
                <c:pt idx="1">
                  <c:v>0.262305699481865</c:v>
                </c:pt>
                <c:pt idx="2">
                  <c:v>0.26260869565217398</c:v>
                </c:pt>
                <c:pt idx="3">
                  <c:v>0.27022653721682899</c:v>
                </c:pt>
                <c:pt idx="4">
                  <c:v>0.29279556650246302</c:v>
                </c:pt>
                <c:pt idx="5">
                  <c:v>0.31747621432148199</c:v>
                </c:pt>
                <c:pt idx="6">
                  <c:v>0.31848852901484498</c:v>
                </c:pt>
                <c:pt idx="7">
                  <c:v>0.32579505300353401</c:v>
                </c:pt>
                <c:pt idx="8">
                  <c:v>0.34512761020881699</c:v>
                </c:pt>
                <c:pt idx="9">
                  <c:v>0.35540069686411202</c:v>
                </c:pt>
                <c:pt idx="10">
                  <c:v>0.36024844720496901</c:v>
                </c:pt>
                <c:pt idx="11">
                  <c:v>0.37304347826086998</c:v>
                </c:pt>
                <c:pt idx="12">
                  <c:v>0.37693945847277199</c:v>
                </c:pt>
                <c:pt idx="13">
                  <c:v>0.38733552631578999</c:v>
                </c:pt>
                <c:pt idx="14">
                  <c:v>0.39518900343642599</c:v>
                </c:pt>
                <c:pt idx="15">
                  <c:v>0.40421792618629199</c:v>
                </c:pt>
                <c:pt idx="16">
                  <c:v>0.41014332965821398</c:v>
                </c:pt>
                <c:pt idx="17">
                  <c:v>0.41267123287671198</c:v>
                </c:pt>
                <c:pt idx="18">
                  <c:v>0.42397226349678102</c:v>
                </c:pt>
                <c:pt idx="19">
                  <c:v>0.42985074626865699</c:v>
                </c:pt>
                <c:pt idx="20">
                  <c:v>0.43342036553524799</c:v>
                </c:pt>
                <c:pt idx="21">
                  <c:v>0.44006659267480602</c:v>
                </c:pt>
                <c:pt idx="22">
                  <c:v>0.44081068631966802</c:v>
                </c:pt>
                <c:pt idx="23">
                  <c:v>0.44255874673629197</c:v>
                </c:pt>
                <c:pt idx="24">
                  <c:v>0.45714285714285702</c:v>
                </c:pt>
                <c:pt idx="25">
                  <c:v>0.47498014297061197</c:v>
                </c:pt>
                <c:pt idx="26">
                  <c:v>0.47643219724438002</c:v>
                </c:pt>
                <c:pt idx="27">
                  <c:v>0.47980813863530902</c:v>
                </c:pt>
                <c:pt idx="28">
                  <c:v>0.48797752808988798</c:v>
                </c:pt>
                <c:pt idx="29">
                  <c:v>0.49618724846430801</c:v>
                </c:pt>
                <c:pt idx="30">
                  <c:v>0.49746560463432299</c:v>
                </c:pt>
                <c:pt idx="31">
                  <c:v>0.50277059475434105</c:v>
                </c:pt>
                <c:pt idx="32">
                  <c:v>0.50909090909090904</c:v>
                </c:pt>
                <c:pt idx="33">
                  <c:v>0.51154734411085501</c:v>
                </c:pt>
                <c:pt idx="34">
                  <c:v>0.52706078268109902</c:v>
                </c:pt>
                <c:pt idx="35">
                  <c:v>0.53858520900321505</c:v>
                </c:pt>
                <c:pt idx="36">
                  <c:v>0.546686018384132</c:v>
                </c:pt>
                <c:pt idx="37">
                  <c:v>0.5625</c:v>
                </c:pt>
                <c:pt idx="38">
                  <c:v>0.66622251832111901</c:v>
                </c:pt>
              </c:numCache>
            </c:numRef>
          </c:val>
          <c:extLst xmlns:c16r2="http://schemas.microsoft.com/office/drawing/2015/06/chart">
            <c:ext xmlns:c16="http://schemas.microsoft.com/office/drawing/2014/chart" uri="{C3380CC4-5D6E-409C-BE32-E72D297353CC}">
              <c16:uniqueId val="{00000002-EFCA-4185-A9EE-912A56A2F8A7}"/>
            </c:ext>
          </c:extLst>
        </c:ser>
        <c:ser>
          <c:idx val="1"/>
          <c:order val="1"/>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4-EFCA-4185-A9EE-912A56A2F8A7}"/>
              </c:ext>
            </c:extLst>
          </c:dPt>
          <c:dPt>
            <c:idx val="1"/>
            <c:invertIfNegative val="0"/>
            <c:bubble3D val="0"/>
            <c:spPr>
              <a:solidFill>
                <a:srgbClr val="FB9593"/>
              </a:solidFill>
            </c:spPr>
            <c:extLst xmlns:c16r2="http://schemas.microsoft.com/office/drawing/2015/06/chart">
              <c:ext xmlns:c16="http://schemas.microsoft.com/office/drawing/2014/chart" uri="{C3380CC4-5D6E-409C-BE32-E72D297353CC}">
                <c16:uniqueId val="{00000006-EFCA-4185-A9EE-912A56A2F8A7}"/>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'K.Adult Improvement'!$A$2:$A$40</c:f>
              <c:strCache>
                <c:ptCount val="39"/>
                <c:pt idx="0">
                  <c:v>ACCESS</c:v>
                </c:pt>
                <c:pt idx="1">
                  <c:v>TEXAS PANHANDLE CENTERS</c:v>
                </c:pt>
                <c:pt idx="2">
                  <c:v>MHMR SERVICES FOR THE CONCHO VALLEY</c:v>
                </c:pt>
                <c:pt idx="3">
                  <c:v>STARCARE SPECIALTY HEALTH SYSTEM</c:v>
                </c:pt>
                <c:pt idx="4">
                  <c:v>MHMR OF TARRANT COUNTY</c:v>
                </c:pt>
                <c:pt idx="5">
                  <c:v>BORDER REGION BEHAVIORAL HEALTH CENTER</c:v>
                </c:pt>
                <c:pt idx="6">
                  <c:v>TEXOMA COMMUNITY CENTER</c:v>
                </c:pt>
                <c:pt idx="7">
                  <c:v>HEART OF TEXAS REGION MHMR CENTER</c:v>
                </c:pt>
                <c:pt idx="8">
                  <c:v>COASTAL PLAINS COMMUNITY CENTER</c:v>
                </c:pt>
                <c:pt idx="9">
                  <c:v>CENTER FOR LIFE RESOURCES</c:v>
                </c:pt>
                <c:pt idx="10">
                  <c:v>LAKES REGIONAL MHMR CENTER</c:v>
                </c:pt>
                <c:pt idx="11">
                  <c:v>COMMUNITY HEALTHCORE</c:v>
                </c:pt>
                <c:pt idx="12">
                  <c:v>BURKE CENTER</c:v>
                </c:pt>
                <c:pt idx="13">
                  <c:v>BEHAVIORAL HEALTH CENTER OF NUECES COUNTY</c:v>
                </c:pt>
                <c:pt idx="14">
                  <c:v>CAMINO REAL COMMUNITY SERVICES</c:v>
                </c:pt>
                <c:pt idx="15">
                  <c:v>HILL COUNTRY COMMUNITY MHDD CENTER</c:v>
                </c:pt>
                <c:pt idx="16">
                  <c:v>CENTRAL COUNTIES SERVICES</c:v>
                </c:pt>
                <c:pt idx="17">
                  <c:v>BLUEBONNET TRAILS COMMUNITY SERVICES</c:v>
                </c:pt>
                <c:pt idx="18">
                  <c:v>TEXANA COMMUNITY MHMR CENTER</c:v>
                </c:pt>
                <c:pt idx="19">
                  <c:v>AUSTIN-TRAVIS CO INTEGRAL CARE</c:v>
                </c:pt>
                <c:pt idx="20">
                  <c:v>LIFE PATH</c:v>
                </c:pt>
                <c:pt idx="21">
                  <c:v>DENTON COUNTY MHMR CENTER</c:v>
                </c:pt>
                <c:pt idx="22">
                  <c:v>THE GULF COAST CENTER</c:v>
                </c:pt>
                <c:pt idx="23">
                  <c:v>PERMIAN BASIN COMMUNITY CENTERS FOR</c:v>
                </c:pt>
                <c:pt idx="24">
                  <c:v>EMERGENCE HEALTH NETWORK</c:v>
                </c:pt>
                <c:pt idx="25">
                  <c:v>HELEN FARABEE CENTERS</c:v>
                </c:pt>
                <c:pt idx="26">
                  <c:v>MHMR AUTH.OF BRAZOS VALLEY</c:v>
                </c:pt>
                <c:pt idx="27">
                  <c:v>TROPICAL TEXAS BEHAVIORAL HEALTH</c:v>
                </c:pt>
                <c:pt idx="28">
                  <c:v>MHMR AUTHORITY OF HARRIS COU</c:v>
                </c:pt>
                <c:pt idx="29">
                  <c:v>NTBHA</c:v>
                </c:pt>
                <c:pt idx="30">
                  <c:v>TRI-COUNTY MHMR SERVICES</c:v>
                </c:pt>
                <c:pt idx="31">
                  <c:v>PECAN VALLEY CENTERS</c:v>
                </c:pt>
                <c:pt idx="32">
                  <c:v>CENTRAL PLAINS CENTER</c:v>
                </c:pt>
                <c:pt idx="33">
                  <c:v>THE CENTER FOR HEALTH CARE SERVICES</c:v>
                </c:pt>
                <c:pt idx="34">
                  <c:v>WEST TEXAS CENTERS</c:v>
                </c:pt>
                <c:pt idx="35">
                  <c:v>BETTY HARDWICK CENTER</c:v>
                </c:pt>
                <c:pt idx="36">
                  <c:v>SPINDLETOP CENTER</c:v>
                </c:pt>
                <c:pt idx="37">
                  <c:v>GULF BEND MHMR CENTER</c:v>
                </c:pt>
                <c:pt idx="38">
                  <c:v>ANDREWS CENTER</c:v>
                </c:pt>
              </c:strCache>
            </c:strRef>
          </c:cat>
          <c:val>
            <c:numRef>
              <c:f>'K.Adult Improvement'!$C$2:$C$40</c:f>
              <c:numCache>
                <c:formatCode>0</c:formatCode>
                <c:ptCount val="39"/>
              </c:numCache>
            </c:numRef>
          </c:val>
          <c:extLst xmlns:c16r2="http://schemas.microsoft.com/office/drawing/2015/06/chart">
            <c:ext xmlns:c16="http://schemas.microsoft.com/office/drawing/2014/chart" uri="{C3380CC4-5D6E-409C-BE32-E72D297353CC}">
              <c16:uniqueId val="{00000007-EFCA-4185-A9EE-912A56A2F8A7}"/>
            </c:ext>
          </c:extLst>
        </c:ser>
        <c:dLbls>
          <c:showLegendKey val="0"/>
          <c:showVal val="1"/>
          <c:showCatName val="0"/>
          <c:showSerName val="0"/>
          <c:showPercent val="0"/>
          <c:showBubbleSize val="0"/>
        </c:dLbls>
        <c:gapWidth val="79"/>
        <c:overlap val="91"/>
        <c:axId val="230039696"/>
        <c:axId val="230040256"/>
      </c:barChart>
      <c:catAx>
        <c:axId val="230039696"/>
        <c:scaling>
          <c:orientation val="minMax"/>
        </c:scaling>
        <c:delete val="0"/>
        <c:axPos val="l"/>
        <c:numFmt formatCode="General" sourceLinked="1"/>
        <c:majorTickMark val="none"/>
        <c:minorTickMark val="none"/>
        <c:tickLblPos val="low"/>
        <c:spPr>
          <a:ln w="25400" cmpd="sng"/>
        </c:spPr>
        <c:txPr>
          <a:bodyPr rot="0" vert="horz"/>
          <a:lstStyle/>
          <a:p>
            <a:pPr>
              <a:defRPr sz="800" b="0" i="0" u="none" strike="noStrike" baseline="0">
                <a:solidFill>
                  <a:srgbClr val="000000"/>
                </a:solidFill>
                <a:latin typeface="Arial"/>
                <a:ea typeface="Arial"/>
                <a:cs typeface="Arial"/>
              </a:defRPr>
            </a:pPr>
            <a:endParaRPr lang="en-US"/>
          </a:p>
        </c:txPr>
        <c:crossAx val="230040256"/>
        <c:crosses val="autoZero"/>
        <c:auto val="0"/>
        <c:lblAlgn val="ctr"/>
        <c:lblOffset val="100"/>
        <c:noMultiLvlLbl val="0"/>
      </c:catAx>
      <c:valAx>
        <c:axId val="230040256"/>
        <c:scaling>
          <c:orientation val="minMax"/>
        </c:scaling>
        <c:delete val="1"/>
        <c:axPos val="b"/>
        <c:numFmt formatCode="0%" sourceLinked="0"/>
        <c:majorTickMark val="none"/>
        <c:minorTickMark val="none"/>
        <c:tickLblPos val="nextTo"/>
        <c:crossAx val="23003969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Monthly</a:t>
            </a:r>
            <a:r>
              <a:rPr lang="en-US" baseline="0"/>
              <a:t> Service Provision</a:t>
            </a:r>
            <a:r>
              <a:rPr lang="en-US"/>
              <a:t> % (&gt;=65.6%) </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'L.AMH Monthly Service Provision'!$A$2:$A$40</c:f>
              <c:strCache>
                <c:ptCount val="39"/>
                <c:pt idx="0">
                  <c:v>NTBHA</c:v>
                </c:pt>
                <c:pt idx="1">
                  <c:v>LIFE PATH</c:v>
                </c:pt>
                <c:pt idx="2">
                  <c:v>ANDREWS CENTER</c:v>
                </c:pt>
                <c:pt idx="3">
                  <c:v>HELEN FARABEE CENTERS</c:v>
                </c:pt>
                <c:pt idx="4">
                  <c:v>THE GULF COAST CENTER</c:v>
                </c:pt>
                <c:pt idx="5">
                  <c:v>STARCARE SPECIALTY HEALTH SYSTEM</c:v>
                </c:pt>
                <c:pt idx="6">
                  <c:v>MHMR AUTHORITY OF HARRIS COU</c:v>
                </c:pt>
                <c:pt idx="7">
                  <c:v>HILL COUNTRY COMMUNITY MHDD CENTER</c:v>
                </c:pt>
                <c:pt idx="8">
                  <c:v>MHMR SERVICES FOR THE CONCHO VALLEY</c:v>
                </c:pt>
                <c:pt idx="9">
                  <c:v>WEST TEXAS CENTERS</c:v>
                </c:pt>
                <c:pt idx="10">
                  <c:v>BLUEBONNET TRAILS COMMUNITY SERVICES</c:v>
                </c:pt>
                <c:pt idx="11">
                  <c:v>CENTRAL PLAINS CENTER</c:v>
                </c:pt>
                <c:pt idx="12">
                  <c:v>DENTON COUNTY MHMR CENTER</c:v>
                </c:pt>
                <c:pt idx="13">
                  <c:v>GULF BEND MHMR CENTER</c:v>
                </c:pt>
                <c:pt idx="14">
                  <c:v>COASTAL PLAINS COMMUNITY CENTER</c:v>
                </c:pt>
                <c:pt idx="15">
                  <c:v>SPINDLETOP CENTER</c:v>
                </c:pt>
                <c:pt idx="16">
                  <c:v>ACCESS</c:v>
                </c:pt>
                <c:pt idx="17">
                  <c:v>THE CENTER FOR HEALTH CARE SERVICES</c:v>
                </c:pt>
                <c:pt idx="18">
                  <c:v>AUSTIN-TRAVIS CO INTEGRAL CARE</c:v>
                </c:pt>
                <c:pt idx="19">
                  <c:v>BETTY HARDWICK CENTER</c:v>
                </c:pt>
                <c:pt idx="20">
                  <c:v>BEHAVIORAL HEALTH CENTER OF NUECES COUNTY</c:v>
                </c:pt>
                <c:pt idx="21">
                  <c:v>MHMR OF TARRANT COUNTY</c:v>
                </c:pt>
                <c:pt idx="22">
                  <c:v>CENTRAL COUNTIES SERVICES</c:v>
                </c:pt>
                <c:pt idx="23">
                  <c:v>TRI-COUNTY MHMR SERVICES</c:v>
                </c:pt>
                <c:pt idx="24">
                  <c:v>TEXAS PANHANDLE CENTERS</c:v>
                </c:pt>
                <c:pt idx="25">
                  <c:v>PECAN VALLEY CENTERS</c:v>
                </c:pt>
                <c:pt idx="26">
                  <c:v>BURKE CENTER</c:v>
                </c:pt>
                <c:pt idx="27">
                  <c:v>TEXOMA COMMUNITY CENTER</c:v>
                </c:pt>
                <c:pt idx="28">
                  <c:v>LAKES REGIONAL MHMR CENTER</c:v>
                </c:pt>
                <c:pt idx="29">
                  <c:v>BORDER REGION BEHAVIORAL HEALTH CENTER</c:v>
                </c:pt>
                <c:pt idx="30">
                  <c:v>HEART OF TEXAS REGION MHMR CENTER</c:v>
                </c:pt>
                <c:pt idx="31">
                  <c:v>MHMR AUTH.OF BRAZOS VALLEY</c:v>
                </c:pt>
                <c:pt idx="32">
                  <c:v>CENTER FOR LIFE RESOURCES</c:v>
                </c:pt>
                <c:pt idx="33">
                  <c:v>COMMUNITY HEALTHCORE</c:v>
                </c:pt>
                <c:pt idx="34">
                  <c:v>TEXANA COMMUNITY MHMR CENTER</c:v>
                </c:pt>
                <c:pt idx="35">
                  <c:v>TROPICAL TEXAS BEHAVIORAL HEALTH</c:v>
                </c:pt>
                <c:pt idx="36">
                  <c:v>EMERGENCE HEALTH NETWORK</c:v>
                </c:pt>
                <c:pt idx="37">
                  <c:v>CAMINO REAL COMMUNITY SERVICES</c:v>
                </c:pt>
                <c:pt idx="38">
                  <c:v>PERMIAN BASIN COMMUNITY CENTERS FOR</c:v>
                </c:pt>
              </c:strCache>
            </c:strRef>
          </c:cat>
          <c:val>
            <c:numRef>
              <c:f>'L.AMH Monthly Service Provision'!$B$2:$B$40</c:f>
              <c:numCache>
                <c:formatCode>#,##0.0%</c:formatCode>
                <c:ptCount val="39"/>
                <c:pt idx="0">
                  <c:v>0.57902930086138304</c:v>
                </c:pt>
                <c:pt idx="1">
                  <c:v>0.58877644894204195</c:v>
                </c:pt>
                <c:pt idx="2">
                  <c:v>0.63719711853307104</c:v>
                </c:pt>
              </c:numCache>
            </c:numRef>
          </c:val>
          <c:extLst xmlns:c16r2="http://schemas.microsoft.com/office/drawing/2015/06/chart">
            <c:ext xmlns:c16="http://schemas.microsoft.com/office/drawing/2014/chart" uri="{C3380CC4-5D6E-409C-BE32-E72D297353CC}">
              <c16:uniqueId val="{00000000-0826-42B2-89E7-41C916B43839}"/>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'L.AMH Monthly Service Provision'!$A$2:$A$40</c:f>
              <c:strCache>
                <c:ptCount val="39"/>
                <c:pt idx="0">
                  <c:v>NTBHA</c:v>
                </c:pt>
                <c:pt idx="1">
                  <c:v>LIFE PATH</c:v>
                </c:pt>
                <c:pt idx="2">
                  <c:v>ANDREWS CENTER</c:v>
                </c:pt>
                <c:pt idx="3">
                  <c:v>HELEN FARABEE CENTERS</c:v>
                </c:pt>
                <c:pt idx="4">
                  <c:v>THE GULF COAST CENTER</c:v>
                </c:pt>
                <c:pt idx="5">
                  <c:v>STARCARE SPECIALTY HEALTH SYSTEM</c:v>
                </c:pt>
                <c:pt idx="6">
                  <c:v>MHMR AUTHORITY OF HARRIS COU</c:v>
                </c:pt>
                <c:pt idx="7">
                  <c:v>HILL COUNTRY COMMUNITY MHDD CENTER</c:v>
                </c:pt>
                <c:pt idx="8">
                  <c:v>MHMR SERVICES FOR THE CONCHO VALLEY</c:v>
                </c:pt>
                <c:pt idx="9">
                  <c:v>WEST TEXAS CENTERS</c:v>
                </c:pt>
                <c:pt idx="10">
                  <c:v>BLUEBONNET TRAILS COMMUNITY SERVICES</c:v>
                </c:pt>
                <c:pt idx="11">
                  <c:v>CENTRAL PLAINS CENTER</c:v>
                </c:pt>
                <c:pt idx="12">
                  <c:v>DENTON COUNTY MHMR CENTER</c:v>
                </c:pt>
                <c:pt idx="13">
                  <c:v>GULF BEND MHMR CENTER</c:v>
                </c:pt>
                <c:pt idx="14">
                  <c:v>COASTAL PLAINS COMMUNITY CENTER</c:v>
                </c:pt>
                <c:pt idx="15">
                  <c:v>SPINDLETOP CENTER</c:v>
                </c:pt>
                <c:pt idx="16">
                  <c:v>ACCESS</c:v>
                </c:pt>
                <c:pt idx="17">
                  <c:v>THE CENTER FOR HEALTH CARE SERVICES</c:v>
                </c:pt>
                <c:pt idx="18">
                  <c:v>AUSTIN-TRAVIS CO INTEGRAL CARE</c:v>
                </c:pt>
                <c:pt idx="19">
                  <c:v>BETTY HARDWICK CENTER</c:v>
                </c:pt>
                <c:pt idx="20">
                  <c:v>BEHAVIORAL HEALTH CENTER OF NUECES COUNTY</c:v>
                </c:pt>
                <c:pt idx="21">
                  <c:v>MHMR OF TARRANT COUNTY</c:v>
                </c:pt>
                <c:pt idx="22">
                  <c:v>CENTRAL COUNTIES SERVICES</c:v>
                </c:pt>
                <c:pt idx="23">
                  <c:v>TRI-COUNTY MHMR SERVICES</c:v>
                </c:pt>
                <c:pt idx="24">
                  <c:v>TEXAS PANHANDLE CENTERS</c:v>
                </c:pt>
                <c:pt idx="25">
                  <c:v>PECAN VALLEY CENTERS</c:v>
                </c:pt>
                <c:pt idx="26">
                  <c:v>BURKE CENTER</c:v>
                </c:pt>
                <c:pt idx="27">
                  <c:v>TEXOMA COMMUNITY CENTER</c:v>
                </c:pt>
                <c:pt idx="28">
                  <c:v>LAKES REGIONAL MHMR CENTER</c:v>
                </c:pt>
                <c:pt idx="29">
                  <c:v>BORDER REGION BEHAVIORAL HEALTH CENTER</c:v>
                </c:pt>
                <c:pt idx="30">
                  <c:v>HEART OF TEXAS REGION MHMR CENTER</c:v>
                </c:pt>
                <c:pt idx="31">
                  <c:v>MHMR AUTH.OF BRAZOS VALLEY</c:v>
                </c:pt>
                <c:pt idx="32">
                  <c:v>CENTER FOR LIFE RESOURCES</c:v>
                </c:pt>
                <c:pt idx="33">
                  <c:v>COMMUNITY HEALTHCORE</c:v>
                </c:pt>
                <c:pt idx="34">
                  <c:v>TEXANA COMMUNITY MHMR CENTER</c:v>
                </c:pt>
                <c:pt idx="35">
                  <c:v>TROPICAL TEXAS BEHAVIORAL HEALTH</c:v>
                </c:pt>
                <c:pt idx="36">
                  <c:v>EMERGENCE HEALTH NETWORK</c:v>
                </c:pt>
                <c:pt idx="37">
                  <c:v>CAMINO REAL COMMUNITY SERVICES</c:v>
                </c:pt>
                <c:pt idx="38">
                  <c:v>PERMIAN BASIN COMMUNITY CENTERS FOR</c:v>
                </c:pt>
              </c:strCache>
            </c:strRef>
          </c:cat>
          <c:val>
            <c:numRef>
              <c:f>'L.AMH Monthly Service Provision'!$C$2:$C$40</c:f>
              <c:numCache>
                <c:formatCode>0.0</c:formatCode>
                <c:ptCount val="39"/>
                <c:pt idx="3" formatCode="#,##0.0%">
                  <c:v>0.66292707802141804</c:v>
                </c:pt>
                <c:pt idx="4" formatCode="#,##0.0%">
                  <c:v>0.665647921760391</c:v>
                </c:pt>
                <c:pt idx="5" formatCode="#,##0.0%">
                  <c:v>0.67653367653367702</c:v>
                </c:pt>
                <c:pt idx="6" formatCode="#,##0.0%">
                  <c:v>0.67760475840406298</c:v>
                </c:pt>
                <c:pt idx="7" formatCode="#,##0.0%">
                  <c:v>0.681016810168102</c:v>
                </c:pt>
                <c:pt idx="8" formatCode="#,##0.0%">
                  <c:v>0.68134171907756802</c:v>
                </c:pt>
                <c:pt idx="9" formatCode="#,##0.0%">
                  <c:v>0.684389140271493</c:v>
                </c:pt>
                <c:pt idx="10" formatCode="#,##0.0%">
                  <c:v>0.69138589788120897</c:v>
                </c:pt>
                <c:pt idx="11" formatCode="#,##0.0%">
                  <c:v>0.69252873563218398</c:v>
                </c:pt>
                <c:pt idx="12" formatCode="#,##0.0%">
                  <c:v>0.69733769266697798</c:v>
                </c:pt>
                <c:pt idx="13" formatCode="#,##0.0%">
                  <c:v>0.69830949284785404</c:v>
                </c:pt>
                <c:pt idx="14" formatCode="#,##0.0%">
                  <c:v>0.70034129692832803</c:v>
                </c:pt>
                <c:pt idx="15" formatCode="#,##0.0%">
                  <c:v>0.70382695507487503</c:v>
                </c:pt>
                <c:pt idx="16" formatCode="#,##0.0%">
                  <c:v>0.70738636363636398</c:v>
                </c:pt>
                <c:pt idx="17" formatCode="#,##0.0%">
                  <c:v>0.71346744900810299</c:v>
                </c:pt>
                <c:pt idx="18" formatCode="#,##0.0%">
                  <c:v>0.71663851351351404</c:v>
                </c:pt>
                <c:pt idx="19" formatCode="#,##0.0%">
                  <c:v>0.71884498480243197</c:v>
                </c:pt>
                <c:pt idx="20" formatCode="#,##0.0%">
                  <c:v>0.72641509433962304</c:v>
                </c:pt>
                <c:pt idx="21" formatCode="#,##0.0%">
                  <c:v>0.72920256932476901</c:v>
                </c:pt>
                <c:pt idx="22" formatCode="#,##0.0%">
                  <c:v>0.73648648648648696</c:v>
                </c:pt>
                <c:pt idx="23" formatCode="#,##0.0%">
                  <c:v>0.74610726643598602</c:v>
                </c:pt>
                <c:pt idx="24" formatCode="#,##0.0%">
                  <c:v>0.74767864352038804</c:v>
                </c:pt>
                <c:pt idx="25" formatCode="#,##0.0%">
                  <c:v>0.74843397644700604</c:v>
                </c:pt>
                <c:pt idx="26" formatCode="#,##0.0%">
                  <c:v>0.75282485875706195</c:v>
                </c:pt>
                <c:pt idx="27" formatCode="#,##0.0%">
                  <c:v>0.76742627345844505</c:v>
                </c:pt>
                <c:pt idx="28" formatCode="#,##0.0%">
                  <c:v>0.77035330261136703</c:v>
                </c:pt>
                <c:pt idx="29" formatCode="#,##0.0%">
                  <c:v>0.78276877761413799</c:v>
                </c:pt>
                <c:pt idx="30" formatCode="#,##0.0%">
                  <c:v>0.78345688646117795</c:v>
                </c:pt>
                <c:pt idx="31" formatCode="#,##0.0%">
                  <c:v>0.79500000000000004</c:v>
                </c:pt>
                <c:pt idx="32" formatCode="#,##0.0%">
                  <c:v>0.80508474576271205</c:v>
                </c:pt>
                <c:pt idx="33" formatCode="#,##0.0%">
                  <c:v>0.82617586912065399</c:v>
                </c:pt>
                <c:pt idx="34" formatCode="#,##0.0%">
                  <c:v>0.82894736842105299</c:v>
                </c:pt>
                <c:pt idx="35" formatCode="#,##0.0%">
                  <c:v>0.83643840214837195</c:v>
                </c:pt>
                <c:pt idx="36" formatCode="#,##0.0%">
                  <c:v>0.83814961547424804</c:v>
                </c:pt>
                <c:pt idx="37" formatCode="#,##0.0%">
                  <c:v>0.89150227617602396</c:v>
                </c:pt>
                <c:pt idx="38" formatCode="#,##0.0%">
                  <c:v>0.89829437776373999</c:v>
                </c:pt>
              </c:numCache>
            </c:numRef>
          </c:val>
          <c:extLst xmlns:c16r2="http://schemas.microsoft.com/office/drawing/2015/06/chart">
            <c:ext xmlns:c16="http://schemas.microsoft.com/office/drawing/2014/chart" uri="{C3380CC4-5D6E-409C-BE32-E72D297353CC}">
              <c16:uniqueId val="{00000001-0826-42B2-89E7-41C916B43839}"/>
            </c:ext>
          </c:extLst>
        </c:ser>
        <c:dLbls>
          <c:showLegendKey val="0"/>
          <c:showVal val="1"/>
          <c:showCatName val="0"/>
          <c:showSerName val="0"/>
          <c:showPercent val="0"/>
          <c:showBubbleSize val="0"/>
        </c:dLbls>
        <c:gapWidth val="0"/>
        <c:overlap val="11"/>
        <c:axId val="230071904"/>
        <c:axId val="230072464"/>
      </c:barChart>
      <c:catAx>
        <c:axId val="23007190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0072464"/>
        <c:crosses val="autoZero"/>
        <c:auto val="0"/>
        <c:lblAlgn val="ctr"/>
        <c:lblOffset val="100"/>
        <c:noMultiLvlLbl val="0"/>
      </c:catAx>
      <c:valAx>
        <c:axId val="230072464"/>
        <c:scaling>
          <c:orientation val="minMax"/>
        </c:scaling>
        <c:delete val="1"/>
        <c:axPos val="b"/>
        <c:numFmt formatCode="#,##0%" sourceLinked="0"/>
        <c:majorTickMark val="out"/>
        <c:minorTickMark val="none"/>
        <c:tickLblPos val="nextTo"/>
        <c:crossAx val="230071904"/>
        <c:crosses val="autoZero"/>
        <c:crossBetween val="between"/>
      </c:valAx>
      <c:spPr>
        <a:solidFill>
          <a:srgbClr val="FFFFFF"/>
        </a:solidFill>
        <a:ln w="25400">
          <a:noFill/>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Employment</a:t>
            </a:r>
            <a:r>
              <a:rPr lang="en-US" baseline="0"/>
              <a:t> Improvement %</a:t>
            </a:r>
            <a:r>
              <a:rPr lang="en-US"/>
              <a:t> (</a:t>
            </a:r>
            <a:r>
              <a:rPr lang="en-US" sz="1000" b="1" i="0" u="none" strike="noStrike" baseline="0">
                <a:effectLst/>
              </a:rPr>
              <a:t>Benchmarking Year</a:t>
            </a:r>
            <a:r>
              <a:rPr lang="en-US"/>
              <a:t>)</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'M.Employment Improvement'!$A$2:$A$40</c:f>
              <c:strCache>
                <c:ptCount val="39"/>
                <c:pt idx="0">
                  <c:v>THE CENTER FOR HEALTH CARE SERVICES</c:v>
                </c:pt>
                <c:pt idx="1">
                  <c:v>STARCARE SPECIALTY HEALTH SYSTEM</c:v>
                </c:pt>
                <c:pt idx="2">
                  <c:v>CENTRAL COUNTIES SERVICES</c:v>
                </c:pt>
                <c:pt idx="3">
                  <c:v>MHMR SERVICES FOR THE CONCHO VALLEY</c:v>
                </c:pt>
                <c:pt idx="4">
                  <c:v>COMMUNITY HEALTHCORE</c:v>
                </c:pt>
                <c:pt idx="5">
                  <c:v>LAKES REGIONAL MHMR CENTER</c:v>
                </c:pt>
                <c:pt idx="6">
                  <c:v>PECAN VALLEY CENTERS</c:v>
                </c:pt>
                <c:pt idx="7">
                  <c:v>ACCESS</c:v>
                </c:pt>
                <c:pt idx="8">
                  <c:v>TROPICAL TEXAS BEHAVIORAL HEALTH</c:v>
                </c:pt>
                <c:pt idx="9">
                  <c:v>BURKE CENTER</c:v>
                </c:pt>
                <c:pt idx="10">
                  <c:v>MHMR AUTH.OF BRAZOS VALLEY</c:v>
                </c:pt>
                <c:pt idx="11">
                  <c:v>TEXAS PANHANDLE CENTERS</c:v>
                </c:pt>
                <c:pt idx="12">
                  <c:v>AUSTIN-TRAVIS CO INTEGRAL CARE</c:v>
                </c:pt>
                <c:pt idx="13">
                  <c:v>SPINDLETOP CENTER</c:v>
                </c:pt>
                <c:pt idx="14">
                  <c:v>HEART OF TEXAS REGION MHMR CENTER</c:v>
                </c:pt>
                <c:pt idx="15">
                  <c:v>TRI-COUNTY MHMR SERVICES</c:v>
                </c:pt>
                <c:pt idx="16">
                  <c:v>WEST TEXAS CENTERS</c:v>
                </c:pt>
                <c:pt idx="17">
                  <c:v>COASTAL PLAINS COMMUNITY CENTER</c:v>
                </c:pt>
                <c:pt idx="18">
                  <c:v>CENTER FOR LIFE RESOURCES</c:v>
                </c:pt>
                <c:pt idx="19">
                  <c:v>NTBHA</c:v>
                </c:pt>
                <c:pt idx="20">
                  <c:v>ANDREWS CENTER</c:v>
                </c:pt>
                <c:pt idx="21">
                  <c:v>BETTY HARDWICK CENTER</c:v>
                </c:pt>
                <c:pt idx="22">
                  <c:v>BLUEBONNET TRAILS COMMUNITY SERVICES</c:v>
                </c:pt>
                <c:pt idx="23">
                  <c:v>TEXOMA COMMUNITY CENTER</c:v>
                </c:pt>
                <c:pt idx="24">
                  <c:v>LIFE PATH</c:v>
                </c:pt>
                <c:pt idx="25">
                  <c:v>MHMR AUTHORITY OF HARRIS COU</c:v>
                </c:pt>
                <c:pt idx="26">
                  <c:v>TEXANA COMMUNITY MHMR CENTER</c:v>
                </c:pt>
                <c:pt idx="27">
                  <c:v>HELEN FARABEE CENTERS</c:v>
                </c:pt>
                <c:pt idx="28">
                  <c:v>BEHAVIORAL HEALTH CENTER OF NUECES COUNTY</c:v>
                </c:pt>
                <c:pt idx="29">
                  <c:v>CENTRAL PLAINS CENTER</c:v>
                </c:pt>
                <c:pt idx="30">
                  <c:v>HILL COUNTRY COMMUNITY MHDD CENTER</c:v>
                </c:pt>
                <c:pt idx="31">
                  <c:v>GULF BEND MHMR CENTER</c:v>
                </c:pt>
                <c:pt idx="32">
                  <c:v>DENTON COUNTY MHMR CENTER</c:v>
                </c:pt>
                <c:pt idx="33">
                  <c:v>BORDER REGION BEHAVIORAL HEALTH CENTER</c:v>
                </c:pt>
                <c:pt idx="34">
                  <c:v>EMERGENCE HEALTH NETWORK</c:v>
                </c:pt>
                <c:pt idx="35">
                  <c:v>CAMINO REAL COMMUNITY SERVICES</c:v>
                </c:pt>
                <c:pt idx="36">
                  <c:v>MHMR OF TARRANT COUNTY</c:v>
                </c:pt>
                <c:pt idx="37">
                  <c:v>PERMIAN BASIN COMMUNITY CENTERS FOR</c:v>
                </c:pt>
                <c:pt idx="38">
                  <c:v>THE GULF COAST CENTER</c:v>
                </c:pt>
              </c:strCache>
            </c:strRef>
          </c:cat>
          <c:val>
            <c:numRef>
              <c:f>'M.Employment Improvement'!$B$2:$B$40</c:f>
              <c:numCache>
                <c:formatCode>#,##0.0%</c:formatCode>
                <c:ptCount val="39"/>
                <c:pt idx="0">
                  <c:v>0.235249621785174</c:v>
                </c:pt>
                <c:pt idx="1">
                  <c:v>0.25</c:v>
                </c:pt>
                <c:pt idx="2">
                  <c:v>0.32484076433121001</c:v>
                </c:pt>
                <c:pt idx="3">
                  <c:v>0.32867132867132898</c:v>
                </c:pt>
                <c:pt idx="4">
                  <c:v>0.33572710951526002</c:v>
                </c:pt>
                <c:pt idx="5">
                  <c:v>0.34615384615384598</c:v>
                </c:pt>
                <c:pt idx="6">
                  <c:v>0.35498839907192598</c:v>
                </c:pt>
              </c:numCache>
            </c:numRef>
          </c:val>
          <c:extLst xmlns:c16r2="http://schemas.microsoft.com/office/drawing/2015/06/chart">
            <c:ext xmlns:c16="http://schemas.microsoft.com/office/drawing/2014/chart" uri="{C3380CC4-5D6E-409C-BE32-E72D297353CC}">
              <c16:uniqueId val="{00000000-B375-497C-B40F-5A0F670A449A}"/>
            </c:ext>
          </c:extLst>
        </c:ser>
        <c:ser>
          <c:idx val="1"/>
          <c:order val="1"/>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'M.Employment Improvement'!$A$2:$A$40</c:f>
              <c:strCache>
                <c:ptCount val="39"/>
                <c:pt idx="0">
                  <c:v>THE CENTER FOR HEALTH CARE SERVICES</c:v>
                </c:pt>
                <c:pt idx="1">
                  <c:v>STARCARE SPECIALTY HEALTH SYSTEM</c:v>
                </c:pt>
                <c:pt idx="2">
                  <c:v>CENTRAL COUNTIES SERVICES</c:v>
                </c:pt>
                <c:pt idx="3">
                  <c:v>MHMR SERVICES FOR THE CONCHO VALLEY</c:v>
                </c:pt>
                <c:pt idx="4">
                  <c:v>COMMUNITY HEALTHCORE</c:v>
                </c:pt>
                <c:pt idx="5">
                  <c:v>LAKES REGIONAL MHMR CENTER</c:v>
                </c:pt>
                <c:pt idx="6">
                  <c:v>PECAN VALLEY CENTERS</c:v>
                </c:pt>
                <c:pt idx="7">
                  <c:v>ACCESS</c:v>
                </c:pt>
                <c:pt idx="8">
                  <c:v>TROPICAL TEXAS BEHAVIORAL HEALTH</c:v>
                </c:pt>
                <c:pt idx="9">
                  <c:v>BURKE CENTER</c:v>
                </c:pt>
                <c:pt idx="10">
                  <c:v>MHMR AUTH.OF BRAZOS VALLEY</c:v>
                </c:pt>
                <c:pt idx="11">
                  <c:v>TEXAS PANHANDLE CENTERS</c:v>
                </c:pt>
                <c:pt idx="12">
                  <c:v>AUSTIN-TRAVIS CO INTEGRAL CARE</c:v>
                </c:pt>
                <c:pt idx="13">
                  <c:v>SPINDLETOP CENTER</c:v>
                </c:pt>
                <c:pt idx="14">
                  <c:v>HEART OF TEXAS REGION MHMR CENTER</c:v>
                </c:pt>
                <c:pt idx="15">
                  <c:v>TRI-COUNTY MHMR SERVICES</c:v>
                </c:pt>
                <c:pt idx="16">
                  <c:v>WEST TEXAS CENTERS</c:v>
                </c:pt>
                <c:pt idx="17">
                  <c:v>COASTAL PLAINS COMMUNITY CENTER</c:v>
                </c:pt>
                <c:pt idx="18">
                  <c:v>CENTER FOR LIFE RESOURCES</c:v>
                </c:pt>
                <c:pt idx="19">
                  <c:v>NTBHA</c:v>
                </c:pt>
                <c:pt idx="20">
                  <c:v>ANDREWS CENTER</c:v>
                </c:pt>
                <c:pt idx="21">
                  <c:v>BETTY HARDWICK CENTER</c:v>
                </c:pt>
                <c:pt idx="22">
                  <c:v>BLUEBONNET TRAILS COMMUNITY SERVICES</c:v>
                </c:pt>
                <c:pt idx="23">
                  <c:v>TEXOMA COMMUNITY CENTER</c:v>
                </c:pt>
                <c:pt idx="24">
                  <c:v>LIFE PATH</c:v>
                </c:pt>
                <c:pt idx="25">
                  <c:v>MHMR AUTHORITY OF HARRIS COU</c:v>
                </c:pt>
                <c:pt idx="26">
                  <c:v>TEXANA COMMUNITY MHMR CENTER</c:v>
                </c:pt>
                <c:pt idx="27">
                  <c:v>HELEN FARABEE CENTERS</c:v>
                </c:pt>
                <c:pt idx="28">
                  <c:v>BEHAVIORAL HEALTH CENTER OF NUECES COUNTY</c:v>
                </c:pt>
                <c:pt idx="29">
                  <c:v>CENTRAL PLAINS CENTER</c:v>
                </c:pt>
                <c:pt idx="30">
                  <c:v>HILL COUNTRY COMMUNITY MHDD CENTER</c:v>
                </c:pt>
                <c:pt idx="31">
                  <c:v>GULF BEND MHMR CENTER</c:v>
                </c:pt>
                <c:pt idx="32">
                  <c:v>DENTON COUNTY MHMR CENTER</c:v>
                </c:pt>
                <c:pt idx="33">
                  <c:v>BORDER REGION BEHAVIORAL HEALTH CENTER</c:v>
                </c:pt>
                <c:pt idx="34">
                  <c:v>EMERGENCE HEALTH NETWORK</c:v>
                </c:pt>
                <c:pt idx="35">
                  <c:v>CAMINO REAL COMMUNITY SERVICES</c:v>
                </c:pt>
                <c:pt idx="36">
                  <c:v>MHMR OF TARRANT COUNTY</c:v>
                </c:pt>
                <c:pt idx="37">
                  <c:v>PERMIAN BASIN COMMUNITY CENTERS FOR</c:v>
                </c:pt>
                <c:pt idx="38">
                  <c:v>THE GULF COAST CENTER</c:v>
                </c:pt>
              </c:strCache>
            </c:strRef>
          </c:cat>
          <c:val>
            <c:numRef>
              <c:f>'M.Employment Improvement'!$C$2:$C$40</c:f>
              <c:numCache>
                <c:formatCode>#,##0.0%</c:formatCode>
                <c:ptCount val="39"/>
                <c:pt idx="7">
                  <c:v>0.37265415549597902</c:v>
                </c:pt>
                <c:pt idx="8">
                  <c:v>0.40618101545253898</c:v>
                </c:pt>
                <c:pt idx="9">
                  <c:v>0.42892459826946899</c:v>
                </c:pt>
                <c:pt idx="10">
                  <c:v>0.44444444444444398</c:v>
                </c:pt>
                <c:pt idx="11">
                  <c:v>0.45771144278607001</c:v>
                </c:pt>
                <c:pt idx="12">
                  <c:v>0.462025316455696</c:v>
                </c:pt>
                <c:pt idx="13">
                  <c:v>0.48936170212766</c:v>
                </c:pt>
                <c:pt idx="14">
                  <c:v>0.50236966824644502</c:v>
                </c:pt>
                <c:pt idx="15">
                  <c:v>0.52225130890052396</c:v>
                </c:pt>
                <c:pt idx="16">
                  <c:v>0.53875968992248102</c:v>
                </c:pt>
                <c:pt idx="17">
                  <c:v>0.56319290465631899</c:v>
                </c:pt>
                <c:pt idx="18">
                  <c:v>0.56647398843930596</c:v>
                </c:pt>
                <c:pt idx="19">
                  <c:v>0.57663833287633703</c:v>
                </c:pt>
                <c:pt idx="20">
                  <c:v>0.62105263157894697</c:v>
                </c:pt>
                <c:pt idx="21">
                  <c:v>0.67687074829932004</c:v>
                </c:pt>
                <c:pt idx="22">
                  <c:v>0.68467336683417102</c:v>
                </c:pt>
                <c:pt idx="23">
                  <c:v>0.68944099378881996</c:v>
                </c:pt>
                <c:pt idx="24">
                  <c:v>0.70212765957446799</c:v>
                </c:pt>
                <c:pt idx="25">
                  <c:v>0.71903881700554495</c:v>
                </c:pt>
                <c:pt idx="26">
                  <c:v>0.8</c:v>
                </c:pt>
                <c:pt idx="27">
                  <c:v>0.81776765375854199</c:v>
                </c:pt>
                <c:pt idx="28">
                  <c:v>0.843621399176955</c:v>
                </c:pt>
                <c:pt idx="29">
                  <c:v>0.84536082474226804</c:v>
                </c:pt>
                <c:pt idx="30">
                  <c:v>0.866760168302945</c:v>
                </c:pt>
                <c:pt idx="31">
                  <c:v>0.87845303867403302</c:v>
                </c:pt>
                <c:pt idx="32">
                  <c:v>0.88403041825095097</c:v>
                </c:pt>
                <c:pt idx="33">
                  <c:v>0.88633288227334195</c:v>
                </c:pt>
                <c:pt idx="34">
                  <c:v>0.91847041847041799</c:v>
                </c:pt>
                <c:pt idx="35">
                  <c:v>0.93297101449275399</c:v>
                </c:pt>
                <c:pt idx="36">
                  <c:v>0.93479664299548104</c:v>
                </c:pt>
                <c:pt idx="37">
                  <c:v>0.954337899543379</c:v>
                </c:pt>
                <c:pt idx="38">
                  <c:v>0.95754716981132104</c:v>
                </c:pt>
              </c:numCache>
            </c:numRef>
          </c:val>
          <c:extLst xmlns:c16r2="http://schemas.microsoft.com/office/drawing/2015/06/chart">
            <c:ext xmlns:c16="http://schemas.microsoft.com/office/drawing/2014/chart" uri="{C3380CC4-5D6E-409C-BE32-E72D297353CC}">
              <c16:uniqueId val="{00000001-B375-497C-B40F-5A0F670A449A}"/>
            </c:ext>
          </c:extLst>
        </c:ser>
        <c:dLbls>
          <c:showLegendKey val="0"/>
          <c:showVal val="1"/>
          <c:showCatName val="0"/>
          <c:showSerName val="0"/>
          <c:showPercent val="0"/>
          <c:showBubbleSize val="0"/>
        </c:dLbls>
        <c:gapWidth val="0"/>
        <c:overlap val="38"/>
        <c:axId val="229155616"/>
        <c:axId val="229156176"/>
      </c:barChart>
      <c:catAx>
        <c:axId val="22915561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9156176"/>
        <c:crosses val="autoZero"/>
        <c:auto val="0"/>
        <c:lblAlgn val="ctr"/>
        <c:lblOffset val="100"/>
        <c:noMultiLvlLbl val="0"/>
      </c:catAx>
      <c:valAx>
        <c:axId val="229156176"/>
        <c:scaling>
          <c:orientation val="minMax"/>
        </c:scaling>
        <c:delete val="1"/>
        <c:axPos val="b"/>
        <c:numFmt formatCode="#,##0.0" sourceLinked="0"/>
        <c:majorTickMark val="none"/>
        <c:minorTickMark val="none"/>
        <c:tickLblPos val="nextTo"/>
        <c:crossAx val="2291556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US"/>
              <a:t>Residential</a:t>
            </a:r>
            <a:r>
              <a:rPr lang="en-US" baseline="0"/>
              <a:t> Stability %</a:t>
            </a:r>
            <a:r>
              <a:rPr lang="en-US"/>
              <a:t> (Benchmarking Year)</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autoTitleDeleted val="0"/>
    <c:plotArea>
      <c:layout/>
      <c:barChart>
        <c:barDir val="bar"/>
        <c:grouping val="clustered"/>
        <c:varyColors val="0"/>
        <c:ser>
          <c:idx val="0"/>
          <c:order val="0"/>
          <c:tx>
            <c:strRef>
              <c:f>'N.Residential Stability'!$B$1</c:f>
              <c:strCache>
                <c:ptCount val="1"/>
                <c:pt idx="0">
                  <c:v>Residential Stability (Benchmarking Year)</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'N.Residential Stability'!$A$2:$A$40</c:f>
              <c:strCache>
                <c:ptCount val="39"/>
                <c:pt idx="0">
                  <c:v>THE CENTER FOR HEALTH CARE SERVICES</c:v>
                </c:pt>
                <c:pt idx="1">
                  <c:v>BLUEBONNET TRAILS COMMUNITY SERVICES</c:v>
                </c:pt>
                <c:pt idx="2">
                  <c:v>AUSTIN-TRAVIS CO INTEGRAL CARE</c:v>
                </c:pt>
                <c:pt idx="3">
                  <c:v>TROPICAL TEXAS BEHAVIORAL HEALTH</c:v>
                </c:pt>
                <c:pt idx="4">
                  <c:v>PERMIAN BASIN COMMUNITY CENTERS FOR</c:v>
                </c:pt>
                <c:pt idx="5">
                  <c:v>NTBHA</c:v>
                </c:pt>
                <c:pt idx="6">
                  <c:v>STARCARE SPECIALTY HEALTH SYSTEM</c:v>
                </c:pt>
                <c:pt idx="7">
                  <c:v>BEHAVIORAL HEALTH CENTER OF NUECES COUNTY</c:v>
                </c:pt>
                <c:pt idx="8">
                  <c:v>SPINDLETOP CENTER</c:v>
                </c:pt>
                <c:pt idx="9">
                  <c:v>MHMR AUTH.OF BRAZOS VALLEY</c:v>
                </c:pt>
                <c:pt idx="10">
                  <c:v>TEXOMA COMMUNITY CENTER</c:v>
                </c:pt>
                <c:pt idx="11">
                  <c:v>BORDER REGION BEHAVIORAL HEALTH CENTER</c:v>
                </c:pt>
                <c:pt idx="12">
                  <c:v>MHMR AUTHORITY OF HARRIS COU</c:v>
                </c:pt>
                <c:pt idx="13">
                  <c:v>TEXANA COMMUNITY MHMR CENTER</c:v>
                </c:pt>
                <c:pt idx="14">
                  <c:v>BETTY HARDWICK CENTER</c:v>
                </c:pt>
                <c:pt idx="15">
                  <c:v>CENTRAL COUNTIES SERVICES</c:v>
                </c:pt>
                <c:pt idx="16">
                  <c:v>LIFE PATH</c:v>
                </c:pt>
                <c:pt idx="17">
                  <c:v>TRI-COUNTY MHMR SERVICES</c:v>
                </c:pt>
                <c:pt idx="18">
                  <c:v>CAMINO REAL COMMUNITY SERVICES</c:v>
                </c:pt>
                <c:pt idx="19">
                  <c:v>MHMR OF TARRANT COUNTY</c:v>
                </c:pt>
                <c:pt idx="20">
                  <c:v>TEXAS PANHANDLE CENTERS</c:v>
                </c:pt>
                <c:pt idx="21">
                  <c:v>HILL COUNTRY COMMUNITY MHDD CENTER</c:v>
                </c:pt>
                <c:pt idx="22">
                  <c:v>THE GULF COAST CENTER</c:v>
                </c:pt>
                <c:pt idx="23">
                  <c:v>GULF BEND MHMR CENTER</c:v>
                </c:pt>
                <c:pt idx="24">
                  <c:v>HEART OF TEXAS REGION MHMR CENTER</c:v>
                </c:pt>
                <c:pt idx="25">
                  <c:v>EMERGENCE HEALTH NETWORK</c:v>
                </c:pt>
                <c:pt idx="26">
                  <c:v>BURKE CENTER</c:v>
                </c:pt>
                <c:pt idx="27">
                  <c:v>COMMUNITY HEALTHCORE</c:v>
                </c:pt>
                <c:pt idx="28">
                  <c:v>DENTON COUNTY MHMR CENTER</c:v>
                </c:pt>
                <c:pt idx="29">
                  <c:v>MHMR SERVICES FOR THE CONCHO VALLEY</c:v>
                </c:pt>
                <c:pt idx="30">
                  <c:v>WEST TEXAS CENTERS</c:v>
                </c:pt>
                <c:pt idx="31">
                  <c:v>PECAN VALLEY CENTERS</c:v>
                </c:pt>
                <c:pt idx="32">
                  <c:v>CENTRAL PLAINS CENTER</c:v>
                </c:pt>
                <c:pt idx="33">
                  <c:v>ANDREWS CENTER</c:v>
                </c:pt>
                <c:pt idx="34">
                  <c:v>LAKES REGIONAL MHMR CENTER</c:v>
                </c:pt>
                <c:pt idx="35">
                  <c:v>HELEN FARABEE CENTERS</c:v>
                </c:pt>
                <c:pt idx="36">
                  <c:v>CENTER FOR LIFE RESOURCES</c:v>
                </c:pt>
                <c:pt idx="37">
                  <c:v>COASTAL PLAINS COMMUNITY CENTER</c:v>
                </c:pt>
                <c:pt idx="38">
                  <c:v>ACCESS</c:v>
                </c:pt>
              </c:strCache>
            </c:strRef>
          </c:cat>
          <c:val>
            <c:numRef>
              <c:f>'N.Residential Stability'!$B$2:$B$40</c:f>
              <c:numCache>
                <c:formatCode>#,##0.0%</c:formatCode>
                <c:ptCount val="39"/>
                <c:pt idx="0">
                  <c:v>0.75015634771732298</c:v>
                </c:pt>
                <c:pt idx="1">
                  <c:v>0.79899497487437199</c:v>
                </c:pt>
                <c:pt idx="2">
                  <c:v>0.82845451683978599</c:v>
                </c:pt>
                <c:pt idx="3">
                  <c:v>0.83972267536704703</c:v>
                </c:pt>
                <c:pt idx="4">
                  <c:v>0.840753424657534</c:v>
                </c:pt>
                <c:pt idx="5">
                  <c:v>0.84163027656477396</c:v>
                </c:pt>
                <c:pt idx="6">
                  <c:v>0.84284051222351597</c:v>
                </c:pt>
              </c:numCache>
            </c:numRef>
          </c:val>
          <c:extLst xmlns:c16r2="http://schemas.microsoft.com/office/drawing/2015/06/chart">
            <c:ext xmlns:c16="http://schemas.microsoft.com/office/drawing/2014/chart" uri="{C3380CC4-5D6E-409C-BE32-E72D297353CC}">
              <c16:uniqueId val="{00000000-CB37-4C3A-944B-9236DF2A9435}"/>
            </c:ext>
          </c:extLst>
        </c:ser>
        <c:ser>
          <c:idx val="1"/>
          <c:order val="1"/>
          <c:tx>
            <c:strRef>
              <c:f>'N.Residential Stability'!$C$1</c:f>
              <c:strCache>
                <c:ptCount val="1"/>
              </c:strCache>
            </c:strRef>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'N.Residential Stability'!$A$2:$A$40</c:f>
              <c:strCache>
                <c:ptCount val="39"/>
                <c:pt idx="0">
                  <c:v>THE CENTER FOR HEALTH CARE SERVICES</c:v>
                </c:pt>
                <c:pt idx="1">
                  <c:v>BLUEBONNET TRAILS COMMUNITY SERVICES</c:v>
                </c:pt>
                <c:pt idx="2">
                  <c:v>AUSTIN-TRAVIS CO INTEGRAL CARE</c:v>
                </c:pt>
                <c:pt idx="3">
                  <c:v>TROPICAL TEXAS BEHAVIORAL HEALTH</c:v>
                </c:pt>
                <c:pt idx="4">
                  <c:v>PERMIAN BASIN COMMUNITY CENTERS FOR</c:v>
                </c:pt>
                <c:pt idx="5">
                  <c:v>NTBHA</c:v>
                </c:pt>
                <c:pt idx="6">
                  <c:v>STARCARE SPECIALTY HEALTH SYSTEM</c:v>
                </c:pt>
                <c:pt idx="7">
                  <c:v>BEHAVIORAL HEALTH CENTER OF NUECES COUNTY</c:v>
                </c:pt>
                <c:pt idx="8">
                  <c:v>SPINDLETOP CENTER</c:v>
                </c:pt>
                <c:pt idx="9">
                  <c:v>MHMR AUTH.OF BRAZOS VALLEY</c:v>
                </c:pt>
                <c:pt idx="10">
                  <c:v>TEXOMA COMMUNITY CENTER</c:v>
                </c:pt>
                <c:pt idx="11">
                  <c:v>BORDER REGION BEHAVIORAL HEALTH CENTER</c:v>
                </c:pt>
                <c:pt idx="12">
                  <c:v>MHMR AUTHORITY OF HARRIS COU</c:v>
                </c:pt>
                <c:pt idx="13">
                  <c:v>TEXANA COMMUNITY MHMR CENTER</c:v>
                </c:pt>
                <c:pt idx="14">
                  <c:v>BETTY HARDWICK CENTER</c:v>
                </c:pt>
                <c:pt idx="15">
                  <c:v>CENTRAL COUNTIES SERVICES</c:v>
                </c:pt>
                <c:pt idx="16">
                  <c:v>LIFE PATH</c:v>
                </c:pt>
                <c:pt idx="17">
                  <c:v>TRI-COUNTY MHMR SERVICES</c:v>
                </c:pt>
                <c:pt idx="18">
                  <c:v>CAMINO REAL COMMUNITY SERVICES</c:v>
                </c:pt>
                <c:pt idx="19">
                  <c:v>MHMR OF TARRANT COUNTY</c:v>
                </c:pt>
                <c:pt idx="20">
                  <c:v>TEXAS PANHANDLE CENTERS</c:v>
                </c:pt>
                <c:pt idx="21">
                  <c:v>HILL COUNTRY COMMUNITY MHDD CENTER</c:v>
                </c:pt>
                <c:pt idx="22">
                  <c:v>THE GULF COAST CENTER</c:v>
                </c:pt>
                <c:pt idx="23">
                  <c:v>GULF BEND MHMR CENTER</c:v>
                </c:pt>
                <c:pt idx="24">
                  <c:v>HEART OF TEXAS REGION MHMR CENTER</c:v>
                </c:pt>
                <c:pt idx="25">
                  <c:v>EMERGENCE HEALTH NETWORK</c:v>
                </c:pt>
                <c:pt idx="26">
                  <c:v>BURKE CENTER</c:v>
                </c:pt>
                <c:pt idx="27">
                  <c:v>COMMUNITY HEALTHCORE</c:v>
                </c:pt>
                <c:pt idx="28">
                  <c:v>DENTON COUNTY MHMR CENTER</c:v>
                </c:pt>
                <c:pt idx="29">
                  <c:v>MHMR SERVICES FOR THE CONCHO VALLEY</c:v>
                </c:pt>
                <c:pt idx="30">
                  <c:v>WEST TEXAS CENTERS</c:v>
                </c:pt>
                <c:pt idx="31">
                  <c:v>PECAN VALLEY CENTERS</c:v>
                </c:pt>
                <c:pt idx="32">
                  <c:v>CENTRAL PLAINS CENTER</c:v>
                </c:pt>
                <c:pt idx="33">
                  <c:v>ANDREWS CENTER</c:v>
                </c:pt>
                <c:pt idx="34">
                  <c:v>LAKES REGIONAL MHMR CENTER</c:v>
                </c:pt>
                <c:pt idx="35">
                  <c:v>HELEN FARABEE CENTERS</c:v>
                </c:pt>
                <c:pt idx="36">
                  <c:v>CENTER FOR LIFE RESOURCES</c:v>
                </c:pt>
                <c:pt idx="37">
                  <c:v>COASTAL PLAINS COMMUNITY CENTER</c:v>
                </c:pt>
                <c:pt idx="38">
                  <c:v>ACCESS</c:v>
                </c:pt>
              </c:strCache>
            </c:strRef>
          </c:cat>
          <c:val>
            <c:numRef>
              <c:f>'N.Residential Stability'!$C$2:$C$40</c:f>
              <c:numCache>
                <c:formatCode>#,##0.0%</c:formatCode>
                <c:ptCount val="39"/>
                <c:pt idx="7">
                  <c:v>0.84503311258278202</c:v>
                </c:pt>
                <c:pt idx="8">
                  <c:v>0.84782608695652195</c:v>
                </c:pt>
                <c:pt idx="9">
                  <c:v>0.84966592427616905</c:v>
                </c:pt>
                <c:pt idx="10">
                  <c:v>0.85028790786948205</c:v>
                </c:pt>
                <c:pt idx="11">
                  <c:v>0.85197155785391099</c:v>
                </c:pt>
                <c:pt idx="12">
                  <c:v>0.85789658811114999</c:v>
                </c:pt>
                <c:pt idx="13">
                  <c:v>0.863707165109034</c:v>
                </c:pt>
                <c:pt idx="14">
                  <c:v>0.86956521739130399</c:v>
                </c:pt>
                <c:pt idx="15">
                  <c:v>0.87786259541984701</c:v>
                </c:pt>
                <c:pt idx="16">
                  <c:v>0.88395904436860095</c:v>
                </c:pt>
                <c:pt idx="17">
                  <c:v>0.88539944903581302</c:v>
                </c:pt>
                <c:pt idx="18">
                  <c:v>0.88564273789649395</c:v>
                </c:pt>
                <c:pt idx="19">
                  <c:v>0.89014722536806401</c:v>
                </c:pt>
                <c:pt idx="20">
                  <c:v>0.89443378119001904</c:v>
                </c:pt>
                <c:pt idx="21">
                  <c:v>0.89444444444444504</c:v>
                </c:pt>
                <c:pt idx="22">
                  <c:v>0.895663104965431</c:v>
                </c:pt>
                <c:pt idx="23">
                  <c:v>0.89870689655172398</c:v>
                </c:pt>
                <c:pt idx="24">
                  <c:v>0.899322362052275</c:v>
                </c:pt>
                <c:pt idx="25">
                  <c:v>0.90323520839405402</c:v>
                </c:pt>
                <c:pt idx="26">
                  <c:v>0.90739833414992699</c:v>
                </c:pt>
                <c:pt idx="27">
                  <c:v>0.90744606819763396</c:v>
                </c:pt>
                <c:pt idx="28">
                  <c:v>0.90827190827190796</c:v>
                </c:pt>
                <c:pt idx="29">
                  <c:v>0.90883190883190901</c:v>
                </c:pt>
                <c:pt idx="30">
                  <c:v>0.90944881889763796</c:v>
                </c:pt>
                <c:pt idx="31">
                  <c:v>0.910552763819096</c:v>
                </c:pt>
                <c:pt idx="32">
                  <c:v>0.91578947368421104</c:v>
                </c:pt>
                <c:pt idx="33">
                  <c:v>0.91611185086551306</c:v>
                </c:pt>
                <c:pt idx="34">
                  <c:v>0.91746307558644702</c:v>
                </c:pt>
                <c:pt idx="35">
                  <c:v>0.92149631190727099</c:v>
                </c:pt>
                <c:pt idx="36">
                  <c:v>0.930946291560102</c:v>
                </c:pt>
                <c:pt idx="37">
                  <c:v>0.93158783783783805</c:v>
                </c:pt>
                <c:pt idx="38">
                  <c:v>0.97703788748564901</c:v>
                </c:pt>
              </c:numCache>
            </c:numRef>
          </c:val>
          <c:extLst xmlns:c16r2="http://schemas.microsoft.com/office/drawing/2015/06/chart">
            <c:ext xmlns:c16="http://schemas.microsoft.com/office/drawing/2014/chart" uri="{C3380CC4-5D6E-409C-BE32-E72D297353CC}">
              <c16:uniqueId val="{00000001-CB37-4C3A-944B-9236DF2A9435}"/>
            </c:ext>
          </c:extLst>
        </c:ser>
        <c:dLbls>
          <c:showLegendKey val="0"/>
          <c:showVal val="1"/>
          <c:showCatName val="0"/>
          <c:showSerName val="0"/>
          <c:showPercent val="0"/>
          <c:showBubbleSize val="0"/>
        </c:dLbls>
        <c:gapWidth val="0"/>
        <c:overlap val="11"/>
        <c:axId val="231273984"/>
        <c:axId val="231274544"/>
      </c:barChart>
      <c:catAx>
        <c:axId val="231273984"/>
        <c:scaling>
          <c:orientation val="minMax"/>
        </c:scaling>
        <c:delete val="0"/>
        <c:axPos val="l"/>
        <c:numFmt formatCode="General" sourceLinked="1"/>
        <c:majorTickMark val="none"/>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231274544"/>
        <c:crosses val="autoZero"/>
        <c:auto val="0"/>
        <c:lblAlgn val="ctr"/>
        <c:lblOffset val="100"/>
        <c:noMultiLvlLbl val="0"/>
      </c:catAx>
      <c:valAx>
        <c:axId val="231274544"/>
        <c:scaling>
          <c:orientation val="minMax"/>
        </c:scaling>
        <c:delete val="1"/>
        <c:axPos val="b"/>
        <c:numFmt formatCode="#,##0.0" sourceLinked="0"/>
        <c:majorTickMark val="none"/>
        <c:minorTickMark val="none"/>
        <c:tickLblPos val="nextTo"/>
        <c:crossAx val="231273984"/>
        <c:crosses val="autoZero"/>
        <c:crossBetween val="between"/>
      </c:valAx>
      <c:spPr>
        <a:solidFill>
          <a:srgbClr val="FFFFFF"/>
        </a:solid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Arial"/>
                <a:ea typeface="Arial"/>
                <a:cs typeface="Arial"/>
              </a:defRPr>
            </a:pPr>
            <a:r>
              <a:rPr lang="en-US" sz="1000" b="1"/>
              <a:t>Adult</a:t>
            </a:r>
            <a:r>
              <a:rPr lang="en-US" sz="1000" b="1" baseline="0"/>
              <a:t> Strengths</a:t>
            </a:r>
            <a:r>
              <a:rPr lang="en-US" sz="1000" b="1" i="0" u="none" strike="noStrike" kern="1200" baseline="0">
                <a:solidFill>
                  <a:srgbClr val="000000"/>
                </a:solidFill>
                <a:latin typeface="Arial"/>
                <a:ea typeface="Arial"/>
                <a:cs typeface="Arial"/>
              </a:rPr>
              <a:t> % (Benchmarking Year)</a:t>
            </a:r>
          </a:p>
        </c:rich>
      </c:tx>
      <c:overlay val="0"/>
    </c:title>
    <c:autoTitleDeleted val="0"/>
    <c:plotArea>
      <c:layout/>
      <c:barChart>
        <c:barDir val="bar"/>
        <c:grouping val="clustered"/>
        <c:varyColors val="0"/>
        <c:ser>
          <c:idx val="0"/>
          <c:order val="0"/>
          <c:tx>
            <c:strRef>
              <c:f>'O.Adult Strengths'!$B$1</c:f>
              <c:strCache>
                <c:ptCount val="1"/>
                <c:pt idx="0">
                  <c:v>Adult Strengths  Improvement
(Benchmarking Year)</c:v>
                </c:pt>
              </c:strCache>
            </c:strRef>
          </c:tx>
          <c:spPr>
            <a:solidFill>
              <a:schemeClr val="bg1">
                <a:lumMod val="65000"/>
              </a:schemeClr>
            </a:solidFill>
            <a:ln w="12700">
              <a:noFill/>
              <a:prstDash val="solid"/>
            </a:ln>
          </c:spPr>
          <c:invertIfNegative val="0"/>
          <c:dLbls>
            <c:numFmt formatCode="0.0%" sourceLinked="0"/>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'O.Adult Strengths'!$A$2:$A$40</c:f>
              <c:strCache>
                <c:ptCount val="39"/>
                <c:pt idx="0">
                  <c:v>STARCARE SPECIALTY HEALTH SYSTEM</c:v>
                </c:pt>
                <c:pt idx="1">
                  <c:v>MHMR OF TARRANT COUNTY</c:v>
                </c:pt>
                <c:pt idx="2">
                  <c:v>TEXOMA COMMUNITY CENTER</c:v>
                </c:pt>
                <c:pt idx="3">
                  <c:v>BORDER REGION BEHAVIORAL HEALTH CENTER</c:v>
                </c:pt>
                <c:pt idx="4">
                  <c:v>COASTAL PLAINS COMMUNITY CENTER</c:v>
                </c:pt>
                <c:pt idx="5">
                  <c:v>MHMR AUTH.OF BRAZOS VALLEY</c:v>
                </c:pt>
                <c:pt idx="6">
                  <c:v>BEHAVIORAL HEALTH CENTER OF NUECES COUNTY</c:v>
                </c:pt>
                <c:pt idx="7">
                  <c:v>MHMR SERVICES FOR THE CONCHO VALLEY</c:v>
                </c:pt>
                <c:pt idx="8">
                  <c:v>TEXAS PANHANDLE CENTERS</c:v>
                </c:pt>
                <c:pt idx="9">
                  <c:v>AUSTIN-TRAVIS CO INTEGRAL CARE</c:v>
                </c:pt>
                <c:pt idx="10">
                  <c:v>LIFE PATH</c:v>
                </c:pt>
                <c:pt idx="11">
                  <c:v>LAKES REGIONAL MHMR CENTER</c:v>
                </c:pt>
                <c:pt idx="12">
                  <c:v>BLUEBONNET TRAILS COMMUNITY SERVICES</c:v>
                </c:pt>
                <c:pt idx="13">
                  <c:v>CAMINO REAL COMMUNITY SERVICES</c:v>
                </c:pt>
                <c:pt idx="14">
                  <c:v>THE CENTER FOR HEALTH CARE SERVICES</c:v>
                </c:pt>
                <c:pt idx="15">
                  <c:v>TEXANA COMMUNITY MHMR CENTER</c:v>
                </c:pt>
                <c:pt idx="16">
                  <c:v>HEART OF TEXAS REGION MHMR CENTER</c:v>
                </c:pt>
                <c:pt idx="17">
                  <c:v>ACCESS</c:v>
                </c:pt>
                <c:pt idx="18">
                  <c:v>BURKE CENTER</c:v>
                </c:pt>
                <c:pt idx="19">
                  <c:v>PECAN VALLEY CENTERS</c:v>
                </c:pt>
                <c:pt idx="20">
                  <c:v>CENTER FOR LIFE RESOURCES</c:v>
                </c:pt>
                <c:pt idx="21">
                  <c:v>HILL COUNTRY COMMUNITY MHDD CENTER</c:v>
                </c:pt>
                <c:pt idx="22">
                  <c:v>WEST TEXAS CENTERS</c:v>
                </c:pt>
                <c:pt idx="23">
                  <c:v>NTBHA</c:v>
                </c:pt>
                <c:pt idx="24">
                  <c:v>PERMIAN BASIN COMMUNITY CENTERS FOR</c:v>
                </c:pt>
                <c:pt idx="25">
                  <c:v>SPINDLETOP CENTER</c:v>
                </c:pt>
                <c:pt idx="26">
                  <c:v>DENTON COUNTY MHMR CENTER</c:v>
                </c:pt>
                <c:pt idx="27">
                  <c:v>MHMR AUTHORITY OF HARRIS COU</c:v>
                </c:pt>
                <c:pt idx="28">
                  <c:v>TROPICAL TEXAS BEHAVIORAL HEALTH</c:v>
                </c:pt>
                <c:pt idx="29">
                  <c:v>CENTRAL COUNTIES SERVICES</c:v>
                </c:pt>
                <c:pt idx="30">
                  <c:v>EMERGENCE HEALTH NETWORK</c:v>
                </c:pt>
                <c:pt idx="31">
                  <c:v>COMMUNITY HEALTHCORE</c:v>
                </c:pt>
                <c:pt idx="32">
                  <c:v>BETTY HARDWICK CENTER</c:v>
                </c:pt>
                <c:pt idx="33">
                  <c:v>GULF BEND MHMR CENTER</c:v>
                </c:pt>
                <c:pt idx="34">
                  <c:v>TRI-COUNTY MHMR SERVICES</c:v>
                </c:pt>
                <c:pt idx="35">
                  <c:v>CENTRAL PLAINS CENTER</c:v>
                </c:pt>
                <c:pt idx="36">
                  <c:v>HELEN FARABEE CENTERS</c:v>
                </c:pt>
                <c:pt idx="37">
                  <c:v>THE GULF COAST CENTER</c:v>
                </c:pt>
                <c:pt idx="38">
                  <c:v>ANDREWS CENTER</c:v>
                </c:pt>
              </c:strCache>
            </c:strRef>
          </c:cat>
          <c:val>
            <c:numRef>
              <c:f>'O.Adult Strengths'!$B$2:$B$40</c:f>
              <c:numCache>
                <c:formatCode>#,##0.0%</c:formatCode>
                <c:ptCount val="39"/>
                <c:pt idx="0">
                  <c:v>6.0535506402793898E-2</c:v>
                </c:pt>
                <c:pt idx="1">
                  <c:v>6.1155152887882203E-2</c:v>
                </c:pt>
                <c:pt idx="2">
                  <c:v>7.6775431861804203E-2</c:v>
                </c:pt>
                <c:pt idx="3">
                  <c:v>7.8862314156431801E-2</c:v>
                </c:pt>
                <c:pt idx="4">
                  <c:v>7.93918918918919E-2</c:v>
                </c:pt>
                <c:pt idx="5">
                  <c:v>9.5768374164810696E-2</c:v>
                </c:pt>
                <c:pt idx="6">
                  <c:v>9.6688741721854293E-2</c:v>
                </c:pt>
              </c:numCache>
            </c:numRef>
          </c:val>
          <c:extLst xmlns:c16r2="http://schemas.microsoft.com/office/drawing/2015/06/chart">
            <c:ext xmlns:c16="http://schemas.microsoft.com/office/drawing/2014/chart" uri="{C3380CC4-5D6E-409C-BE32-E72D297353CC}">
              <c16:uniqueId val="{00000000-1E41-4F1B-B1B6-D4E9871C1ABD}"/>
            </c:ext>
          </c:extLst>
        </c:ser>
        <c:ser>
          <c:idx val="1"/>
          <c:order val="1"/>
          <c:tx>
            <c:strRef>
              <c:f>'O.Adult Strengths'!$C$1</c:f>
              <c:strCache>
                <c:ptCount val="1"/>
              </c:strCache>
            </c:strRef>
          </c:tx>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'O.Adult Strengths'!$A$2:$A$40</c:f>
              <c:strCache>
                <c:ptCount val="39"/>
                <c:pt idx="0">
                  <c:v>STARCARE SPECIALTY HEALTH SYSTEM</c:v>
                </c:pt>
                <c:pt idx="1">
                  <c:v>MHMR OF TARRANT COUNTY</c:v>
                </c:pt>
                <c:pt idx="2">
                  <c:v>TEXOMA COMMUNITY CENTER</c:v>
                </c:pt>
                <c:pt idx="3">
                  <c:v>BORDER REGION BEHAVIORAL HEALTH CENTER</c:v>
                </c:pt>
                <c:pt idx="4">
                  <c:v>COASTAL PLAINS COMMUNITY CENTER</c:v>
                </c:pt>
                <c:pt idx="5">
                  <c:v>MHMR AUTH.OF BRAZOS VALLEY</c:v>
                </c:pt>
                <c:pt idx="6">
                  <c:v>BEHAVIORAL HEALTH CENTER OF NUECES COUNTY</c:v>
                </c:pt>
                <c:pt idx="7">
                  <c:v>MHMR SERVICES FOR THE CONCHO VALLEY</c:v>
                </c:pt>
                <c:pt idx="8">
                  <c:v>TEXAS PANHANDLE CENTERS</c:v>
                </c:pt>
                <c:pt idx="9">
                  <c:v>AUSTIN-TRAVIS CO INTEGRAL CARE</c:v>
                </c:pt>
                <c:pt idx="10">
                  <c:v>LIFE PATH</c:v>
                </c:pt>
                <c:pt idx="11">
                  <c:v>LAKES REGIONAL MHMR CENTER</c:v>
                </c:pt>
                <c:pt idx="12">
                  <c:v>BLUEBONNET TRAILS COMMUNITY SERVICES</c:v>
                </c:pt>
                <c:pt idx="13">
                  <c:v>CAMINO REAL COMMUNITY SERVICES</c:v>
                </c:pt>
                <c:pt idx="14">
                  <c:v>THE CENTER FOR HEALTH CARE SERVICES</c:v>
                </c:pt>
                <c:pt idx="15">
                  <c:v>TEXANA COMMUNITY MHMR CENTER</c:v>
                </c:pt>
                <c:pt idx="16">
                  <c:v>HEART OF TEXAS REGION MHMR CENTER</c:v>
                </c:pt>
                <c:pt idx="17">
                  <c:v>ACCESS</c:v>
                </c:pt>
                <c:pt idx="18">
                  <c:v>BURKE CENTER</c:v>
                </c:pt>
                <c:pt idx="19">
                  <c:v>PECAN VALLEY CENTERS</c:v>
                </c:pt>
                <c:pt idx="20">
                  <c:v>CENTER FOR LIFE RESOURCES</c:v>
                </c:pt>
                <c:pt idx="21">
                  <c:v>HILL COUNTRY COMMUNITY MHDD CENTER</c:v>
                </c:pt>
                <c:pt idx="22">
                  <c:v>WEST TEXAS CENTERS</c:v>
                </c:pt>
                <c:pt idx="23">
                  <c:v>NTBHA</c:v>
                </c:pt>
                <c:pt idx="24">
                  <c:v>PERMIAN BASIN COMMUNITY CENTERS FOR</c:v>
                </c:pt>
                <c:pt idx="25">
                  <c:v>SPINDLETOP CENTER</c:v>
                </c:pt>
                <c:pt idx="26">
                  <c:v>DENTON COUNTY MHMR CENTER</c:v>
                </c:pt>
                <c:pt idx="27">
                  <c:v>MHMR AUTHORITY OF HARRIS COU</c:v>
                </c:pt>
                <c:pt idx="28">
                  <c:v>TROPICAL TEXAS BEHAVIORAL HEALTH</c:v>
                </c:pt>
                <c:pt idx="29">
                  <c:v>CENTRAL COUNTIES SERVICES</c:v>
                </c:pt>
                <c:pt idx="30">
                  <c:v>EMERGENCE HEALTH NETWORK</c:v>
                </c:pt>
                <c:pt idx="31">
                  <c:v>COMMUNITY HEALTHCORE</c:v>
                </c:pt>
                <c:pt idx="32">
                  <c:v>BETTY HARDWICK CENTER</c:v>
                </c:pt>
                <c:pt idx="33">
                  <c:v>GULF BEND MHMR CENTER</c:v>
                </c:pt>
                <c:pt idx="34">
                  <c:v>TRI-COUNTY MHMR SERVICES</c:v>
                </c:pt>
                <c:pt idx="35">
                  <c:v>CENTRAL PLAINS CENTER</c:v>
                </c:pt>
                <c:pt idx="36">
                  <c:v>HELEN FARABEE CENTERS</c:v>
                </c:pt>
                <c:pt idx="37">
                  <c:v>THE GULF COAST CENTER</c:v>
                </c:pt>
                <c:pt idx="38">
                  <c:v>ANDREWS CENTER</c:v>
                </c:pt>
              </c:strCache>
            </c:strRef>
          </c:cat>
          <c:val>
            <c:numRef>
              <c:f>'O.Adult Strengths'!$C$2:$C$40</c:f>
              <c:numCache>
                <c:formatCode>#,##0.0%</c:formatCode>
                <c:ptCount val="39"/>
                <c:pt idx="7">
                  <c:v>9.6866096866096901E-2</c:v>
                </c:pt>
                <c:pt idx="8">
                  <c:v>0.110364683301344</c:v>
                </c:pt>
                <c:pt idx="9">
                  <c:v>0.112055398174378</c:v>
                </c:pt>
                <c:pt idx="10">
                  <c:v>0.119453924914676</c:v>
                </c:pt>
                <c:pt idx="11">
                  <c:v>0.123370981754996</c:v>
                </c:pt>
                <c:pt idx="12">
                  <c:v>0.12412060301507501</c:v>
                </c:pt>
                <c:pt idx="13">
                  <c:v>0.12771285475793001</c:v>
                </c:pt>
                <c:pt idx="14">
                  <c:v>0.13477173233270801</c:v>
                </c:pt>
                <c:pt idx="15">
                  <c:v>0.13551401869158899</c:v>
                </c:pt>
                <c:pt idx="16">
                  <c:v>0.13746369796708599</c:v>
                </c:pt>
                <c:pt idx="17">
                  <c:v>0.13892078071182501</c:v>
                </c:pt>
                <c:pt idx="18">
                  <c:v>0.14061734443900001</c:v>
                </c:pt>
                <c:pt idx="19">
                  <c:v>0.14070351758794</c:v>
                </c:pt>
                <c:pt idx="20">
                  <c:v>0.143222506393862</c:v>
                </c:pt>
                <c:pt idx="21">
                  <c:v>0.163333333333333</c:v>
                </c:pt>
                <c:pt idx="22">
                  <c:v>0.17847769028871399</c:v>
                </c:pt>
                <c:pt idx="23">
                  <c:v>0.182047549733139</c:v>
                </c:pt>
                <c:pt idx="24">
                  <c:v>0.1875</c:v>
                </c:pt>
                <c:pt idx="25">
                  <c:v>0.190743338008415</c:v>
                </c:pt>
                <c:pt idx="26">
                  <c:v>0.195741195741196</c:v>
                </c:pt>
                <c:pt idx="27">
                  <c:v>0.19803024973619399</c:v>
                </c:pt>
                <c:pt idx="28">
                  <c:v>0.20167210440456801</c:v>
                </c:pt>
                <c:pt idx="29">
                  <c:v>0.20865139949109399</c:v>
                </c:pt>
                <c:pt idx="30">
                  <c:v>0.220926843485864</c:v>
                </c:pt>
                <c:pt idx="31">
                  <c:v>0.23034098816979801</c:v>
                </c:pt>
                <c:pt idx="32">
                  <c:v>0.23229813664596299</c:v>
                </c:pt>
                <c:pt idx="33">
                  <c:v>0.232758620689655</c:v>
                </c:pt>
                <c:pt idx="34">
                  <c:v>0.24352617079889799</c:v>
                </c:pt>
                <c:pt idx="35">
                  <c:v>0.25263157894736799</c:v>
                </c:pt>
                <c:pt idx="36">
                  <c:v>0.255005268703899</c:v>
                </c:pt>
                <c:pt idx="37">
                  <c:v>0.311753614079195</c:v>
                </c:pt>
                <c:pt idx="38">
                  <c:v>0.37549933422103898</c:v>
                </c:pt>
              </c:numCache>
            </c:numRef>
          </c:val>
          <c:extLst xmlns:c16r2="http://schemas.microsoft.com/office/drawing/2015/06/chart">
            <c:ext xmlns:c16="http://schemas.microsoft.com/office/drawing/2014/chart" uri="{C3380CC4-5D6E-409C-BE32-E72D297353CC}">
              <c16:uniqueId val="{00000001-1E41-4F1B-B1B6-D4E9871C1ABD}"/>
            </c:ext>
          </c:extLst>
        </c:ser>
        <c:dLbls>
          <c:showLegendKey val="0"/>
          <c:showVal val="1"/>
          <c:showCatName val="0"/>
          <c:showSerName val="0"/>
          <c:showPercent val="0"/>
          <c:showBubbleSize val="0"/>
        </c:dLbls>
        <c:gapWidth val="7"/>
        <c:overlap val="11"/>
        <c:axId val="230630208"/>
        <c:axId val="230630768"/>
      </c:barChart>
      <c:catAx>
        <c:axId val="23063020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0630768"/>
        <c:crosses val="autoZero"/>
        <c:auto val="0"/>
        <c:lblAlgn val="ctr"/>
        <c:lblOffset val="100"/>
        <c:noMultiLvlLbl val="0"/>
      </c:catAx>
      <c:valAx>
        <c:axId val="230630768"/>
        <c:scaling>
          <c:orientation val="minMax"/>
        </c:scaling>
        <c:delete val="1"/>
        <c:axPos val="b"/>
        <c:numFmt formatCode="#,##0.0" sourceLinked="0"/>
        <c:majorTickMark val="none"/>
        <c:minorTickMark val="none"/>
        <c:tickLblPos val="nextTo"/>
        <c:crossAx val="23063020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Arial"/>
                <a:ea typeface="Arial"/>
                <a:cs typeface="Arial"/>
              </a:defRPr>
            </a:pPr>
            <a:r>
              <a:rPr lang="en-US" sz="1000" b="1"/>
              <a:t>Adult</a:t>
            </a:r>
            <a:r>
              <a:rPr lang="en-US" sz="1000" b="1" baseline="0"/>
              <a:t> Life Domain Functioning % </a:t>
            </a:r>
            <a:r>
              <a:rPr lang="en-US" sz="1000" b="1" i="0" u="none" strike="noStrike" kern="1200" baseline="0">
                <a:solidFill>
                  <a:srgbClr val="000000"/>
                </a:solidFill>
                <a:latin typeface="Arial"/>
                <a:ea typeface="Arial"/>
                <a:cs typeface="Arial"/>
              </a:rPr>
              <a:t>(Benchmarking Year)</a:t>
            </a:r>
          </a:p>
        </c:rich>
      </c:tx>
      <c:overlay val="0"/>
    </c:title>
    <c:autoTitleDeleted val="0"/>
    <c:plotArea>
      <c:layout>
        <c:manualLayout>
          <c:layoutTarget val="inner"/>
          <c:xMode val="edge"/>
          <c:yMode val="edge"/>
          <c:x val="0.2790378048381536"/>
          <c:y val="6.0085836909871244E-2"/>
          <c:w val="0.69411655757795365"/>
          <c:h val="0.87696709585121602"/>
        </c:manualLayout>
      </c:layout>
      <c:barChart>
        <c:barDir val="bar"/>
        <c:grouping val="clustered"/>
        <c:varyColors val="0"/>
        <c:ser>
          <c:idx val="0"/>
          <c:order val="0"/>
          <c:tx>
            <c:strRef>
              <c:f>P.AdultLifeDomainFunctioning!$B$1</c:f>
              <c:strCache>
                <c:ptCount val="1"/>
                <c:pt idx="0">
                  <c:v>Adult Life Domain Functioning 
(Benchmarking Year)</c:v>
                </c:pt>
              </c:strCache>
            </c:strRef>
          </c:tx>
          <c:spPr>
            <a:solidFill>
              <a:schemeClr val="bg1">
                <a:lumMod val="65000"/>
              </a:schemeClr>
            </a:solidFill>
            <a:ln w="12700">
              <a:noFill/>
              <a:prstDash val="solid"/>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P.AdultLifeDomainFunctioning!$A$2:$A$40</c:f>
              <c:strCache>
                <c:ptCount val="39"/>
                <c:pt idx="0">
                  <c:v>STARCARE SPECIALTY HEALTH SYSTEM</c:v>
                </c:pt>
                <c:pt idx="1">
                  <c:v>HEART OF TEXAS REGION MHMR CENTER</c:v>
                </c:pt>
                <c:pt idx="2">
                  <c:v>TEXAS PANHANDLE CENTERS</c:v>
                </c:pt>
                <c:pt idx="3">
                  <c:v>MHMR OF TARRANT COUNTY</c:v>
                </c:pt>
                <c:pt idx="4">
                  <c:v>MHMR SERVICES FOR THE CONCHO VALLEY</c:v>
                </c:pt>
                <c:pt idx="5">
                  <c:v>ACCESS</c:v>
                </c:pt>
                <c:pt idx="6">
                  <c:v>THE CENTER FOR HEALTH CARE SERVICES</c:v>
                </c:pt>
                <c:pt idx="7">
                  <c:v>CENTRAL COUNTIES SERVICES</c:v>
                </c:pt>
                <c:pt idx="8">
                  <c:v>COMMUNITY HEALTHCORE</c:v>
                </c:pt>
                <c:pt idx="9">
                  <c:v>LAKES REGIONAL MHMR CENTER</c:v>
                </c:pt>
                <c:pt idx="10">
                  <c:v>COASTAL PLAINS COMMUNITY CENTER</c:v>
                </c:pt>
                <c:pt idx="11">
                  <c:v>AUSTIN-TRAVIS CO INTEGRAL CARE</c:v>
                </c:pt>
                <c:pt idx="12">
                  <c:v>TEXOMA COMMUNITY CENTER</c:v>
                </c:pt>
                <c:pt idx="13">
                  <c:v>CENTER FOR LIFE RESOURCES</c:v>
                </c:pt>
                <c:pt idx="14">
                  <c:v>TROPICAL TEXAS BEHAVIORAL HEALTH</c:v>
                </c:pt>
                <c:pt idx="15">
                  <c:v>PECAN VALLEY CENTERS</c:v>
                </c:pt>
                <c:pt idx="16">
                  <c:v>BLUEBONNET TRAILS COMMUNITY SERVICES</c:v>
                </c:pt>
                <c:pt idx="17">
                  <c:v>BURKE CENTER</c:v>
                </c:pt>
                <c:pt idx="18">
                  <c:v>MHMR AUTH.OF BRAZOS VALLEY</c:v>
                </c:pt>
                <c:pt idx="19">
                  <c:v>LIFE PATH</c:v>
                </c:pt>
                <c:pt idx="20">
                  <c:v>HILL COUNTRY COMMUNITY MHDD CENTER</c:v>
                </c:pt>
                <c:pt idx="21">
                  <c:v>EMERGENCE HEALTH NETWORK</c:v>
                </c:pt>
                <c:pt idx="22">
                  <c:v>BORDER REGION BEHAVIORAL HEALTH CENTER</c:v>
                </c:pt>
                <c:pt idx="23">
                  <c:v>WEST TEXAS CENTERS</c:v>
                </c:pt>
                <c:pt idx="24">
                  <c:v>NTBHA</c:v>
                </c:pt>
                <c:pt idx="25">
                  <c:v>TRI-COUNTY MHMR SERVICES</c:v>
                </c:pt>
                <c:pt idx="26">
                  <c:v>BEHAVIORAL HEALTH CENTER OF NUECES COUNTY</c:v>
                </c:pt>
                <c:pt idx="27">
                  <c:v>CAMINO REAL COMMUNITY SERVICES</c:v>
                </c:pt>
                <c:pt idx="28">
                  <c:v>ANDREWS CENTER</c:v>
                </c:pt>
                <c:pt idx="29">
                  <c:v>BETTY HARDWICK CENTER</c:v>
                </c:pt>
                <c:pt idx="30">
                  <c:v>MHMR AUTHORITY OF HARRIS COU</c:v>
                </c:pt>
                <c:pt idx="31">
                  <c:v>TEXANA COMMUNITY MHMR CENTER</c:v>
                </c:pt>
                <c:pt idx="32">
                  <c:v>SPINDLETOP CENTER</c:v>
                </c:pt>
                <c:pt idx="33">
                  <c:v>PERMIAN BASIN COMMUNITY CENTERS FOR</c:v>
                </c:pt>
                <c:pt idx="34">
                  <c:v>THE GULF COAST CENTER</c:v>
                </c:pt>
                <c:pt idx="35">
                  <c:v>HELEN FARABEE CENTERS</c:v>
                </c:pt>
                <c:pt idx="36">
                  <c:v>CENTRAL PLAINS CENTER</c:v>
                </c:pt>
                <c:pt idx="37">
                  <c:v>GULF BEND MHMR CENTER</c:v>
                </c:pt>
                <c:pt idx="38">
                  <c:v>DENTON COUNTY MHMR CENTER</c:v>
                </c:pt>
              </c:strCache>
            </c:strRef>
          </c:cat>
          <c:val>
            <c:numRef>
              <c:f>P.AdultLifeDomainFunctioning!$B$2:$B$40</c:f>
              <c:numCache>
                <c:formatCode>#,##0.0%</c:formatCode>
                <c:ptCount val="39"/>
                <c:pt idx="0">
                  <c:v>9.6623981373690299E-2</c:v>
                </c:pt>
                <c:pt idx="1">
                  <c:v>0.102613746369797</c:v>
                </c:pt>
                <c:pt idx="2">
                  <c:v>0.10748560460652599</c:v>
                </c:pt>
                <c:pt idx="3">
                  <c:v>0.11325028312570801</c:v>
                </c:pt>
                <c:pt idx="4">
                  <c:v>0.11965811965812</c:v>
                </c:pt>
                <c:pt idx="5">
                  <c:v>0.14466130884041301</c:v>
                </c:pt>
                <c:pt idx="6">
                  <c:v>0.152282676672921</c:v>
                </c:pt>
              </c:numCache>
            </c:numRef>
          </c:val>
          <c:extLst xmlns:c16r2="http://schemas.microsoft.com/office/drawing/2015/06/chart">
            <c:ext xmlns:c16="http://schemas.microsoft.com/office/drawing/2014/chart" uri="{C3380CC4-5D6E-409C-BE32-E72D297353CC}">
              <c16:uniqueId val="{00000000-C260-44FC-8C2C-FFCD093F6DE8}"/>
            </c:ext>
          </c:extLst>
        </c:ser>
        <c:ser>
          <c:idx val="1"/>
          <c:order val="1"/>
          <c:tx>
            <c:strRef>
              <c:f>P.AdultLifeDomainFunctioning!$C$1</c:f>
              <c:strCache>
                <c:ptCount val="1"/>
              </c:strCache>
            </c:strRef>
          </c:tx>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P.AdultLifeDomainFunctioning!$A$2:$A$40</c:f>
              <c:strCache>
                <c:ptCount val="39"/>
                <c:pt idx="0">
                  <c:v>STARCARE SPECIALTY HEALTH SYSTEM</c:v>
                </c:pt>
                <c:pt idx="1">
                  <c:v>HEART OF TEXAS REGION MHMR CENTER</c:v>
                </c:pt>
                <c:pt idx="2">
                  <c:v>TEXAS PANHANDLE CENTERS</c:v>
                </c:pt>
                <c:pt idx="3">
                  <c:v>MHMR OF TARRANT COUNTY</c:v>
                </c:pt>
                <c:pt idx="4">
                  <c:v>MHMR SERVICES FOR THE CONCHO VALLEY</c:v>
                </c:pt>
                <c:pt idx="5">
                  <c:v>ACCESS</c:v>
                </c:pt>
                <c:pt idx="6">
                  <c:v>THE CENTER FOR HEALTH CARE SERVICES</c:v>
                </c:pt>
                <c:pt idx="7">
                  <c:v>CENTRAL COUNTIES SERVICES</c:v>
                </c:pt>
                <c:pt idx="8">
                  <c:v>COMMUNITY HEALTHCORE</c:v>
                </c:pt>
                <c:pt idx="9">
                  <c:v>LAKES REGIONAL MHMR CENTER</c:v>
                </c:pt>
                <c:pt idx="10">
                  <c:v>COASTAL PLAINS COMMUNITY CENTER</c:v>
                </c:pt>
                <c:pt idx="11">
                  <c:v>AUSTIN-TRAVIS CO INTEGRAL CARE</c:v>
                </c:pt>
                <c:pt idx="12">
                  <c:v>TEXOMA COMMUNITY CENTER</c:v>
                </c:pt>
                <c:pt idx="13">
                  <c:v>CENTER FOR LIFE RESOURCES</c:v>
                </c:pt>
                <c:pt idx="14">
                  <c:v>TROPICAL TEXAS BEHAVIORAL HEALTH</c:v>
                </c:pt>
                <c:pt idx="15">
                  <c:v>PECAN VALLEY CENTERS</c:v>
                </c:pt>
                <c:pt idx="16">
                  <c:v>BLUEBONNET TRAILS COMMUNITY SERVICES</c:v>
                </c:pt>
                <c:pt idx="17">
                  <c:v>BURKE CENTER</c:v>
                </c:pt>
                <c:pt idx="18">
                  <c:v>MHMR AUTH.OF BRAZOS VALLEY</c:v>
                </c:pt>
                <c:pt idx="19">
                  <c:v>LIFE PATH</c:v>
                </c:pt>
                <c:pt idx="20">
                  <c:v>HILL COUNTRY COMMUNITY MHDD CENTER</c:v>
                </c:pt>
                <c:pt idx="21">
                  <c:v>EMERGENCE HEALTH NETWORK</c:v>
                </c:pt>
                <c:pt idx="22">
                  <c:v>BORDER REGION BEHAVIORAL HEALTH CENTER</c:v>
                </c:pt>
                <c:pt idx="23">
                  <c:v>WEST TEXAS CENTERS</c:v>
                </c:pt>
                <c:pt idx="24">
                  <c:v>NTBHA</c:v>
                </c:pt>
                <c:pt idx="25">
                  <c:v>TRI-COUNTY MHMR SERVICES</c:v>
                </c:pt>
                <c:pt idx="26">
                  <c:v>BEHAVIORAL HEALTH CENTER OF NUECES COUNTY</c:v>
                </c:pt>
                <c:pt idx="27">
                  <c:v>CAMINO REAL COMMUNITY SERVICES</c:v>
                </c:pt>
                <c:pt idx="28">
                  <c:v>ANDREWS CENTER</c:v>
                </c:pt>
                <c:pt idx="29">
                  <c:v>BETTY HARDWICK CENTER</c:v>
                </c:pt>
                <c:pt idx="30">
                  <c:v>MHMR AUTHORITY OF HARRIS COU</c:v>
                </c:pt>
                <c:pt idx="31">
                  <c:v>TEXANA COMMUNITY MHMR CENTER</c:v>
                </c:pt>
                <c:pt idx="32">
                  <c:v>SPINDLETOP CENTER</c:v>
                </c:pt>
                <c:pt idx="33">
                  <c:v>PERMIAN BASIN COMMUNITY CENTERS FOR</c:v>
                </c:pt>
                <c:pt idx="34">
                  <c:v>THE GULF COAST CENTER</c:v>
                </c:pt>
                <c:pt idx="35">
                  <c:v>HELEN FARABEE CENTERS</c:v>
                </c:pt>
                <c:pt idx="36">
                  <c:v>CENTRAL PLAINS CENTER</c:v>
                </c:pt>
                <c:pt idx="37">
                  <c:v>GULF BEND MHMR CENTER</c:v>
                </c:pt>
                <c:pt idx="38">
                  <c:v>DENTON COUNTY MHMR CENTER</c:v>
                </c:pt>
              </c:strCache>
            </c:strRef>
          </c:cat>
          <c:val>
            <c:numRef>
              <c:f>P.AdultLifeDomainFunctioning!$C$2:$C$40</c:f>
              <c:numCache>
                <c:formatCode>#,##0.0%</c:formatCode>
                <c:ptCount val="39"/>
                <c:pt idx="7">
                  <c:v>0.16115351993214599</c:v>
                </c:pt>
                <c:pt idx="8">
                  <c:v>0.16562282533055001</c:v>
                </c:pt>
                <c:pt idx="9">
                  <c:v>0.16681146828844501</c:v>
                </c:pt>
                <c:pt idx="10">
                  <c:v>0.16807432432432401</c:v>
                </c:pt>
                <c:pt idx="11">
                  <c:v>0.17406358199559299</c:v>
                </c:pt>
                <c:pt idx="12">
                  <c:v>0.18426103646833</c:v>
                </c:pt>
                <c:pt idx="13">
                  <c:v>0.18670076726342699</c:v>
                </c:pt>
                <c:pt idx="14">
                  <c:v>0.19188417618270801</c:v>
                </c:pt>
                <c:pt idx="15">
                  <c:v>0.19296482412060301</c:v>
                </c:pt>
                <c:pt idx="16">
                  <c:v>0.19547738693467301</c:v>
                </c:pt>
                <c:pt idx="17">
                  <c:v>0.20431161195492401</c:v>
                </c:pt>
                <c:pt idx="18">
                  <c:v>0.211581291759465</c:v>
                </c:pt>
                <c:pt idx="19">
                  <c:v>0.21729237770193399</c:v>
                </c:pt>
                <c:pt idx="20">
                  <c:v>0.233333333333333</c:v>
                </c:pt>
                <c:pt idx="21">
                  <c:v>0.240454677936462</c:v>
                </c:pt>
                <c:pt idx="22">
                  <c:v>0.25921137685843598</c:v>
                </c:pt>
                <c:pt idx="23">
                  <c:v>0.26509186351705999</c:v>
                </c:pt>
                <c:pt idx="24">
                  <c:v>0.26773410965550698</c:v>
                </c:pt>
                <c:pt idx="25">
                  <c:v>0.27382920110192799</c:v>
                </c:pt>
                <c:pt idx="26">
                  <c:v>0.28344370860927198</c:v>
                </c:pt>
                <c:pt idx="27">
                  <c:v>0.29048414023372299</c:v>
                </c:pt>
                <c:pt idx="28">
                  <c:v>0.32090545938748299</c:v>
                </c:pt>
                <c:pt idx="29">
                  <c:v>0.33416149068322998</c:v>
                </c:pt>
                <c:pt idx="30">
                  <c:v>0.34611326064016901</c:v>
                </c:pt>
                <c:pt idx="31">
                  <c:v>0.346573208722741</c:v>
                </c:pt>
                <c:pt idx="32">
                  <c:v>0.37377279102384298</c:v>
                </c:pt>
                <c:pt idx="33">
                  <c:v>0.37928082191780799</c:v>
                </c:pt>
                <c:pt idx="34">
                  <c:v>0.39283469516027703</c:v>
                </c:pt>
                <c:pt idx="35">
                  <c:v>0.40094836670179101</c:v>
                </c:pt>
                <c:pt idx="36">
                  <c:v>0.42105263157894701</c:v>
                </c:pt>
                <c:pt idx="37">
                  <c:v>0.431034482758621</c:v>
                </c:pt>
                <c:pt idx="38">
                  <c:v>0.53644553644553705</c:v>
                </c:pt>
              </c:numCache>
            </c:numRef>
          </c:val>
          <c:extLst xmlns:c16r2="http://schemas.microsoft.com/office/drawing/2015/06/chart">
            <c:ext xmlns:c16="http://schemas.microsoft.com/office/drawing/2014/chart" uri="{C3380CC4-5D6E-409C-BE32-E72D297353CC}">
              <c16:uniqueId val="{00000001-C260-44FC-8C2C-FFCD093F6DE8}"/>
            </c:ext>
          </c:extLst>
        </c:ser>
        <c:dLbls>
          <c:showLegendKey val="0"/>
          <c:showVal val="1"/>
          <c:showCatName val="0"/>
          <c:showSerName val="0"/>
          <c:showPercent val="0"/>
          <c:showBubbleSize val="0"/>
        </c:dLbls>
        <c:gapWidth val="0"/>
        <c:overlap val="11"/>
        <c:axId val="229878992"/>
        <c:axId val="229879552"/>
      </c:barChart>
      <c:catAx>
        <c:axId val="22987899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9879552"/>
        <c:crosses val="autoZero"/>
        <c:auto val="0"/>
        <c:lblAlgn val="ctr"/>
        <c:lblOffset val="100"/>
        <c:noMultiLvlLbl val="0"/>
      </c:catAx>
      <c:valAx>
        <c:axId val="229879552"/>
        <c:scaling>
          <c:orientation val="minMax"/>
        </c:scaling>
        <c:delete val="1"/>
        <c:axPos val="b"/>
        <c:numFmt formatCode="#,##0.0" sourceLinked="0"/>
        <c:majorTickMark val="none"/>
        <c:minorTickMark val="none"/>
        <c:tickLblPos val="nextTo"/>
        <c:crossAx val="2298789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Educational</a:t>
            </a:r>
            <a:r>
              <a:rPr lang="en-US" baseline="0"/>
              <a:t> or Volunteering Strengths % </a:t>
            </a:r>
            <a:r>
              <a:rPr lang="en-US"/>
              <a:t>(</a:t>
            </a:r>
            <a:r>
              <a:rPr lang="en-US" sz="1000" b="1" i="0" u="none" strike="noStrike" baseline="0">
                <a:effectLst/>
              </a:rPr>
              <a:t>Benchmarking Year</a:t>
            </a:r>
            <a:r>
              <a:rPr lang="en-US"/>
              <a:t>)</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Q.EducationalorVolunteeringStre!$A$3:$A$41</c:f>
              <c:strCache>
                <c:ptCount val="39"/>
                <c:pt idx="0">
                  <c:v>MHMR SERVICES FOR THE CONCHO VALLEY</c:v>
                </c:pt>
                <c:pt idx="1">
                  <c:v>BORDER REGION BEHAVIORAL HEALTH CENTER</c:v>
                </c:pt>
                <c:pt idx="2">
                  <c:v>BURKE CENTER</c:v>
                </c:pt>
                <c:pt idx="3">
                  <c:v>COMMUNITY HEALTHCORE</c:v>
                </c:pt>
                <c:pt idx="4">
                  <c:v>STARCARE SPECIALTY HEALTH SYSTEM</c:v>
                </c:pt>
                <c:pt idx="5">
                  <c:v>MHMR OF TARRANT COUNTY</c:v>
                </c:pt>
                <c:pt idx="6">
                  <c:v>BETTY HARDWICK CENTER</c:v>
                </c:pt>
                <c:pt idx="7">
                  <c:v>DENTON COUNTY MHMR CENTER</c:v>
                </c:pt>
                <c:pt idx="8">
                  <c:v>AUSTIN-TRAVIS CO INTEGRAL CARE</c:v>
                </c:pt>
                <c:pt idx="9">
                  <c:v>THE CENTER FOR HEALTH CARE SERVICES</c:v>
                </c:pt>
                <c:pt idx="10">
                  <c:v>PECAN VALLEY CENTERS</c:v>
                </c:pt>
                <c:pt idx="11">
                  <c:v>CENTRAL COUNTIES SERVICES</c:v>
                </c:pt>
                <c:pt idx="12">
                  <c:v>TEXOMA COMMUNITY CENTER</c:v>
                </c:pt>
                <c:pt idx="13">
                  <c:v>PERMIAN BASIN COMMUNITY CENTERS FOR</c:v>
                </c:pt>
                <c:pt idx="14">
                  <c:v>CAMINO REAL COMMUNITY SERVICES</c:v>
                </c:pt>
                <c:pt idx="15">
                  <c:v>LAKES REGIONAL MHMR CENTER</c:v>
                </c:pt>
                <c:pt idx="16">
                  <c:v>COASTAL PLAINS COMMUNITY CENTER</c:v>
                </c:pt>
                <c:pt idx="17">
                  <c:v>BEHAVIORAL HEALTH CENTER OF NUECES COUNTY</c:v>
                </c:pt>
                <c:pt idx="18">
                  <c:v>BLUEBONNET TRAILS COMMUNITY SERVICES</c:v>
                </c:pt>
                <c:pt idx="19">
                  <c:v>TRI-COUNTY MHMR SERVICES</c:v>
                </c:pt>
                <c:pt idx="20">
                  <c:v>CENTER FOR LIFE RESOURCES</c:v>
                </c:pt>
                <c:pt idx="21">
                  <c:v>NTBHA</c:v>
                </c:pt>
                <c:pt idx="22">
                  <c:v>MHMR AUTH.OF BRAZOS VALLEY</c:v>
                </c:pt>
                <c:pt idx="23">
                  <c:v>THE GULF COAST CENTER</c:v>
                </c:pt>
                <c:pt idx="24">
                  <c:v>TEXANA COMMUNITY MHMR CENTER</c:v>
                </c:pt>
                <c:pt idx="25">
                  <c:v>HILL COUNTRY COMMUNITY MHDD CENTER</c:v>
                </c:pt>
                <c:pt idx="26">
                  <c:v>WEST TEXAS CENTERS</c:v>
                </c:pt>
                <c:pt idx="27">
                  <c:v>CENTRAL PLAINS CENTER</c:v>
                </c:pt>
                <c:pt idx="28">
                  <c:v>MHMR AUTHORITY OF HARRIS COU</c:v>
                </c:pt>
                <c:pt idx="29">
                  <c:v>TEXAS PANHANDLE CENTERS</c:v>
                </c:pt>
                <c:pt idx="30">
                  <c:v>LIFE PATH</c:v>
                </c:pt>
                <c:pt idx="31">
                  <c:v>GULF BEND MHMR CENTER</c:v>
                </c:pt>
                <c:pt idx="32">
                  <c:v>TROPICAL TEXAS BEHAVIORAL HEALTH</c:v>
                </c:pt>
                <c:pt idx="33">
                  <c:v>EMERGENCE HEALTH NETWORK</c:v>
                </c:pt>
                <c:pt idx="34">
                  <c:v>HEART OF TEXAS REGION MHMR CENTER</c:v>
                </c:pt>
                <c:pt idx="35">
                  <c:v>HELEN FARABEE CENTERS</c:v>
                </c:pt>
                <c:pt idx="36">
                  <c:v>SPINDLETOP CENTER</c:v>
                </c:pt>
                <c:pt idx="37">
                  <c:v>ACCESS</c:v>
                </c:pt>
                <c:pt idx="38">
                  <c:v>ANDREWS CENTER</c:v>
                </c:pt>
              </c:strCache>
            </c:strRef>
          </c:cat>
          <c:val>
            <c:numRef>
              <c:f>Q.EducationalorVolunteeringStre!$B$3:$B$41</c:f>
              <c:numCache>
                <c:formatCode>#,##0.00%</c:formatCode>
                <c:ptCount val="39"/>
                <c:pt idx="0">
                  <c:v>0.18209876543209899</c:v>
                </c:pt>
                <c:pt idx="1">
                  <c:v>0.233606557377049</c:v>
                </c:pt>
                <c:pt idx="2">
                  <c:v>0.25114155251141601</c:v>
                </c:pt>
                <c:pt idx="3">
                  <c:v>0.265406162464986</c:v>
                </c:pt>
                <c:pt idx="4">
                  <c:v>0.26733921815889</c:v>
                </c:pt>
                <c:pt idx="5">
                  <c:v>0.269117252481889</c:v>
                </c:pt>
                <c:pt idx="6">
                  <c:v>0.27094240837696298</c:v>
                </c:pt>
              </c:numCache>
            </c:numRef>
          </c:val>
          <c:extLst xmlns:c16r2="http://schemas.microsoft.com/office/drawing/2015/06/chart">
            <c:ext xmlns:c16="http://schemas.microsoft.com/office/drawing/2014/chart" uri="{C3380CC4-5D6E-409C-BE32-E72D297353CC}">
              <c16:uniqueId val="{00000000-8C31-403F-9294-8310DD8B1C6D}"/>
            </c:ext>
          </c:extLst>
        </c:ser>
        <c:ser>
          <c:idx val="1"/>
          <c:order val="1"/>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Q.EducationalorVolunteeringStre!$A$3:$A$41</c:f>
              <c:strCache>
                <c:ptCount val="39"/>
                <c:pt idx="0">
                  <c:v>MHMR SERVICES FOR THE CONCHO VALLEY</c:v>
                </c:pt>
                <c:pt idx="1">
                  <c:v>BORDER REGION BEHAVIORAL HEALTH CENTER</c:v>
                </c:pt>
                <c:pt idx="2">
                  <c:v>BURKE CENTER</c:v>
                </c:pt>
                <c:pt idx="3">
                  <c:v>COMMUNITY HEALTHCORE</c:v>
                </c:pt>
                <c:pt idx="4">
                  <c:v>STARCARE SPECIALTY HEALTH SYSTEM</c:v>
                </c:pt>
                <c:pt idx="5">
                  <c:v>MHMR OF TARRANT COUNTY</c:v>
                </c:pt>
                <c:pt idx="6">
                  <c:v>BETTY HARDWICK CENTER</c:v>
                </c:pt>
                <c:pt idx="7">
                  <c:v>DENTON COUNTY MHMR CENTER</c:v>
                </c:pt>
                <c:pt idx="8">
                  <c:v>AUSTIN-TRAVIS CO INTEGRAL CARE</c:v>
                </c:pt>
                <c:pt idx="9">
                  <c:v>THE CENTER FOR HEALTH CARE SERVICES</c:v>
                </c:pt>
                <c:pt idx="10">
                  <c:v>PECAN VALLEY CENTERS</c:v>
                </c:pt>
                <c:pt idx="11">
                  <c:v>CENTRAL COUNTIES SERVICES</c:v>
                </c:pt>
                <c:pt idx="12">
                  <c:v>TEXOMA COMMUNITY CENTER</c:v>
                </c:pt>
                <c:pt idx="13">
                  <c:v>PERMIAN BASIN COMMUNITY CENTERS FOR</c:v>
                </c:pt>
                <c:pt idx="14">
                  <c:v>CAMINO REAL COMMUNITY SERVICES</c:v>
                </c:pt>
                <c:pt idx="15">
                  <c:v>LAKES REGIONAL MHMR CENTER</c:v>
                </c:pt>
                <c:pt idx="16">
                  <c:v>COASTAL PLAINS COMMUNITY CENTER</c:v>
                </c:pt>
                <c:pt idx="17">
                  <c:v>BEHAVIORAL HEALTH CENTER OF NUECES COUNTY</c:v>
                </c:pt>
                <c:pt idx="18">
                  <c:v>BLUEBONNET TRAILS COMMUNITY SERVICES</c:v>
                </c:pt>
                <c:pt idx="19">
                  <c:v>TRI-COUNTY MHMR SERVICES</c:v>
                </c:pt>
                <c:pt idx="20">
                  <c:v>CENTER FOR LIFE RESOURCES</c:v>
                </c:pt>
                <c:pt idx="21">
                  <c:v>NTBHA</c:v>
                </c:pt>
                <c:pt idx="22">
                  <c:v>MHMR AUTH.OF BRAZOS VALLEY</c:v>
                </c:pt>
                <c:pt idx="23">
                  <c:v>THE GULF COAST CENTER</c:v>
                </c:pt>
                <c:pt idx="24">
                  <c:v>TEXANA COMMUNITY MHMR CENTER</c:v>
                </c:pt>
                <c:pt idx="25">
                  <c:v>HILL COUNTRY COMMUNITY MHDD CENTER</c:v>
                </c:pt>
                <c:pt idx="26">
                  <c:v>WEST TEXAS CENTERS</c:v>
                </c:pt>
                <c:pt idx="27">
                  <c:v>CENTRAL PLAINS CENTER</c:v>
                </c:pt>
                <c:pt idx="28">
                  <c:v>MHMR AUTHORITY OF HARRIS COU</c:v>
                </c:pt>
                <c:pt idx="29">
                  <c:v>TEXAS PANHANDLE CENTERS</c:v>
                </c:pt>
                <c:pt idx="30">
                  <c:v>LIFE PATH</c:v>
                </c:pt>
                <c:pt idx="31">
                  <c:v>GULF BEND MHMR CENTER</c:v>
                </c:pt>
                <c:pt idx="32">
                  <c:v>TROPICAL TEXAS BEHAVIORAL HEALTH</c:v>
                </c:pt>
                <c:pt idx="33">
                  <c:v>EMERGENCE HEALTH NETWORK</c:v>
                </c:pt>
                <c:pt idx="34">
                  <c:v>HEART OF TEXAS REGION MHMR CENTER</c:v>
                </c:pt>
                <c:pt idx="35">
                  <c:v>HELEN FARABEE CENTERS</c:v>
                </c:pt>
                <c:pt idx="36">
                  <c:v>SPINDLETOP CENTER</c:v>
                </c:pt>
                <c:pt idx="37">
                  <c:v>ACCESS</c:v>
                </c:pt>
                <c:pt idx="38">
                  <c:v>ANDREWS CENTER</c:v>
                </c:pt>
              </c:strCache>
            </c:strRef>
          </c:cat>
          <c:val>
            <c:numRef>
              <c:f>Q.EducationalorVolunteeringStre!$C$3:$C$41</c:f>
              <c:numCache>
                <c:formatCode>General</c:formatCode>
                <c:ptCount val="39"/>
                <c:pt idx="7" formatCode="#,##0.0%">
                  <c:v>0.285976168652612</c:v>
                </c:pt>
                <c:pt idx="8" formatCode="#,##0.0%">
                  <c:v>0.28620049504950501</c:v>
                </c:pt>
                <c:pt idx="9" formatCode="#,##0.0%">
                  <c:v>0.29368485591661603</c:v>
                </c:pt>
                <c:pt idx="10" formatCode="#,##0.0%">
                  <c:v>0.29414893617021298</c:v>
                </c:pt>
                <c:pt idx="11" formatCode="#,##0.0%">
                  <c:v>0.296422487223169</c:v>
                </c:pt>
                <c:pt idx="12" formatCode="#,##0.0%">
                  <c:v>0.29702970297029702</c:v>
                </c:pt>
                <c:pt idx="13" formatCode="#,##0.0%">
                  <c:v>0.29982817869415801</c:v>
                </c:pt>
                <c:pt idx="14" formatCode="#,##0.0%">
                  <c:v>0.30258620689655202</c:v>
                </c:pt>
                <c:pt idx="15" formatCode="#,##0.0%">
                  <c:v>0.30366492146596902</c:v>
                </c:pt>
                <c:pt idx="16" formatCode="#,##0.0%">
                  <c:v>0.306563039723662</c:v>
                </c:pt>
                <c:pt idx="17" formatCode="#,##0.0%">
                  <c:v>0.33192686357243301</c:v>
                </c:pt>
                <c:pt idx="18" formatCode="#,##0.0%">
                  <c:v>0.33367929423975101</c:v>
                </c:pt>
                <c:pt idx="19" formatCode="#,##0.0%">
                  <c:v>0.34450323339212202</c:v>
                </c:pt>
                <c:pt idx="20" formatCode="#,##0.0%">
                  <c:v>0.36968085106382997</c:v>
                </c:pt>
                <c:pt idx="21" formatCode="#,##0.0%">
                  <c:v>0.38180724099889701</c:v>
                </c:pt>
                <c:pt idx="22" formatCode="#,##0.0%">
                  <c:v>0.40168243953732902</c:v>
                </c:pt>
                <c:pt idx="23" formatCode="#,##0.0%">
                  <c:v>0.40749414519906302</c:v>
                </c:pt>
                <c:pt idx="24" formatCode="#,##0.0%">
                  <c:v>0.41575492341356701</c:v>
                </c:pt>
                <c:pt idx="25" formatCode="#,##0.0%">
                  <c:v>0.41799544419134399</c:v>
                </c:pt>
                <c:pt idx="26" formatCode="#,##0.0%">
                  <c:v>0.43473053892215602</c:v>
                </c:pt>
                <c:pt idx="27" formatCode="#,##0.0%">
                  <c:v>0.44256756756756799</c:v>
                </c:pt>
                <c:pt idx="28" formatCode="#,##0.0%">
                  <c:v>0.44426139483800098</c:v>
                </c:pt>
                <c:pt idx="29" formatCode="#,##0.0%">
                  <c:v>0.44827586206896602</c:v>
                </c:pt>
                <c:pt idx="30" formatCode="#,##0.0%">
                  <c:v>0.449048152295633</c:v>
                </c:pt>
                <c:pt idx="31" formatCode="#,##0.0%">
                  <c:v>0.45</c:v>
                </c:pt>
                <c:pt idx="32" formatCode="#,##0.0%">
                  <c:v>0.45319465081723598</c:v>
                </c:pt>
                <c:pt idx="33" formatCode="#,##0.0%">
                  <c:v>0.46323743097936698</c:v>
                </c:pt>
                <c:pt idx="34" formatCode="#,##0.0%">
                  <c:v>0.49183477425552402</c:v>
                </c:pt>
                <c:pt idx="35" formatCode="#,##0.0%">
                  <c:v>0.50062499999999999</c:v>
                </c:pt>
                <c:pt idx="36" formatCode="#,##0.0%">
                  <c:v>0.55859094176851198</c:v>
                </c:pt>
                <c:pt idx="37" formatCode="#,##0.0%">
                  <c:v>0.640625</c:v>
                </c:pt>
                <c:pt idx="38" formatCode="#,##0.0%">
                  <c:v>0.663276836158192</c:v>
                </c:pt>
              </c:numCache>
            </c:numRef>
          </c:val>
          <c:extLst xmlns:c16r2="http://schemas.microsoft.com/office/drawing/2015/06/chart">
            <c:ext xmlns:c16="http://schemas.microsoft.com/office/drawing/2014/chart" uri="{C3380CC4-5D6E-409C-BE32-E72D297353CC}">
              <c16:uniqueId val="{00000001-8C31-403F-9294-8310DD8B1C6D}"/>
            </c:ext>
          </c:extLst>
        </c:ser>
        <c:dLbls>
          <c:showLegendKey val="0"/>
          <c:showVal val="1"/>
          <c:showCatName val="0"/>
          <c:showSerName val="0"/>
          <c:showPercent val="0"/>
          <c:showBubbleSize val="0"/>
        </c:dLbls>
        <c:gapWidth val="0"/>
        <c:overlap val="11"/>
        <c:axId val="231366672"/>
        <c:axId val="231367232"/>
      </c:barChart>
      <c:catAx>
        <c:axId val="23136667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1367232"/>
        <c:crosses val="autoZero"/>
        <c:auto val="0"/>
        <c:lblAlgn val="ctr"/>
        <c:lblOffset val="100"/>
        <c:noMultiLvlLbl val="0"/>
      </c:catAx>
      <c:valAx>
        <c:axId val="231367232"/>
        <c:scaling>
          <c:orientation val="minMax"/>
        </c:scaling>
        <c:delete val="1"/>
        <c:axPos val="b"/>
        <c:numFmt formatCode="#,##0.0" sourceLinked="0"/>
        <c:majorTickMark val="none"/>
        <c:minorTickMark val="none"/>
        <c:tickLblPos val="nextTo"/>
        <c:crossAx val="2313666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Hospitalization % (&lt;=1.9%)</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'R.Hospitalization'!$A$2:$A$40</c:f>
              <c:strCache>
                <c:ptCount val="39"/>
                <c:pt idx="0">
                  <c:v>LIFE PATH</c:v>
                </c:pt>
                <c:pt idx="1">
                  <c:v>TEXANA COMMUNITY MHMR CENTER</c:v>
                </c:pt>
                <c:pt idx="2">
                  <c:v>BLUEBONNET TRAILS COMMUNITY SERVICES</c:v>
                </c:pt>
                <c:pt idx="3">
                  <c:v>THE GULF COAST CENTER</c:v>
                </c:pt>
                <c:pt idx="4">
                  <c:v>TRI-COUNTY MHMR SERVICES</c:v>
                </c:pt>
                <c:pt idx="5">
                  <c:v>HILL COUNTRY COMMUNITY MHDD CENTER</c:v>
                </c:pt>
                <c:pt idx="6">
                  <c:v>PECAN VALLEY CENTERS</c:v>
                </c:pt>
                <c:pt idx="7">
                  <c:v>TROPICAL TEXAS BEHAVIORAL HEALTH</c:v>
                </c:pt>
                <c:pt idx="8">
                  <c:v>MHMR AUTHORITY OF HARRIS COU</c:v>
                </c:pt>
                <c:pt idx="9">
                  <c:v>CAMINO REAL COMMUNITY SERVICES</c:v>
                </c:pt>
                <c:pt idx="10">
                  <c:v>CENTRAL COUNTIES SERVICES</c:v>
                </c:pt>
                <c:pt idx="11">
                  <c:v>BORDER REGION BEHAVIORAL HEALTH CENTER</c:v>
                </c:pt>
                <c:pt idx="12">
                  <c:v>NTBHA</c:v>
                </c:pt>
                <c:pt idx="13">
                  <c:v>DENTON COUNTY MHMR CENTER</c:v>
                </c:pt>
                <c:pt idx="14">
                  <c:v>BEHAVIORAL HEALTH CENTER OF NUECES COUNTY</c:v>
                </c:pt>
                <c:pt idx="15">
                  <c:v>MHMR OF TARRANT COUNTY</c:v>
                </c:pt>
                <c:pt idx="16">
                  <c:v>TEXOMA COMMUNITY CENTER</c:v>
                </c:pt>
                <c:pt idx="17">
                  <c:v>MHMR AUTH.OF BRAZOS VALLEY</c:v>
                </c:pt>
                <c:pt idx="18">
                  <c:v>STARCARE SPECIALTY HEALTH SYSTEM</c:v>
                </c:pt>
                <c:pt idx="19">
                  <c:v>THE CENTER FOR HEALTH CARE SERVICES</c:v>
                </c:pt>
                <c:pt idx="20">
                  <c:v>TEXAS PANHANDLE CENTERS</c:v>
                </c:pt>
                <c:pt idx="21">
                  <c:v>GULF BEND MHMR CENTER</c:v>
                </c:pt>
                <c:pt idx="22">
                  <c:v>EMERGENCE HEALTH NETWORK</c:v>
                </c:pt>
                <c:pt idx="23">
                  <c:v>AUSTIN-TRAVIS CO INTEGRAL CARE</c:v>
                </c:pt>
                <c:pt idx="24">
                  <c:v>BURKE CENTER</c:v>
                </c:pt>
                <c:pt idx="25">
                  <c:v>PERMIAN BASIN COMMUNITY CENTERS FOR</c:v>
                </c:pt>
                <c:pt idx="26">
                  <c:v>LAKES REGIONAL MHMR CENTER</c:v>
                </c:pt>
                <c:pt idx="27">
                  <c:v>COMMUNITY HEALTHCORE</c:v>
                </c:pt>
                <c:pt idx="28">
                  <c:v>ANDREWS CENTER</c:v>
                </c:pt>
                <c:pt idx="29">
                  <c:v>COASTAL PLAINS COMMUNITY CENTER</c:v>
                </c:pt>
                <c:pt idx="30">
                  <c:v>MHMR SERVICES FOR THE CONCHO VALLEY</c:v>
                </c:pt>
                <c:pt idx="31">
                  <c:v>CENTRAL PLAINS CENTER</c:v>
                </c:pt>
                <c:pt idx="32">
                  <c:v>ACCESS</c:v>
                </c:pt>
                <c:pt idx="33">
                  <c:v>SPINDLETOP CENTER</c:v>
                </c:pt>
                <c:pt idx="34">
                  <c:v>CENTER FOR LIFE RESOURCES</c:v>
                </c:pt>
                <c:pt idx="35">
                  <c:v>HEART OF TEXAS REGION MHMR CENTER</c:v>
                </c:pt>
                <c:pt idx="36">
                  <c:v>WEST TEXAS CENTERS</c:v>
                </c:pt>
                <c:pt idx="37">
                  <c:v>BETTY HARDWICK CENTER</c:v>
                </c:pt>
                <c:pt idx="38">
                  <c:v>HELEN FARABEE CENTERS</c:v>
                </c:pt>
              </c:strCache>
            </c:strRef>
          </c:cat>
          <c:val>
            <c:numRef>
              <c:f>'R.Hospitalization'!$B$2:$B$40</c:f>
              <c:numCache>
                <c:formatCode>#,##0.0%</c:formatCode>
                <c:ptCount val="39"/>
                <c:pt idx="0">
                  <c:v>1.70614389049039E-3</c:v>
                </c:pt>
                <c:pt idx="1">
                  <c:v>2.6679414672183101E-3</c:v>
                </c:pt>
                <c:pt idx="2">
                  <c:v>3.3013948958381702E-3</c:v>
                </c:pt>
                <c:pt idx="3">
                  <c:v>3.47535401783378E-3</c:v>
                </c:pt>
                <c:pt idx="4">
                  <c:v>3.9038511534067902E-3</c:v>
                </c:pt>
                <c:pt idx="5">
                  <c:v>4.6071031156682098E-3</c:v>
                </c:pt>
                <c:pt idx="6">
                  <c:v>4.8217361445479301E-3</c:v>
                </c:pt>
                <c:pt idx="7">
                  <c:v>5.2617315123930598E-3</c:v>
                </c:pt>
                <c:pt idx="8">
                  <c:v>5.3704198942824601E-3</c:v>
                </c:pt>
                <c:pt idx="9">
                  <c:v>5.5626889157270303E-3</c:v>
                </c:pt>
                <c:pt idx="10">
                  <c:v>5.5930906055365803E-3</c:v>
                </c:pt>
                <c:pt idx="11">
                  <c:v>5.7548403837632597E-3</c:v>
                </c:pt>
                <c:pt idx="12">
                  <c:v>5.9010584166593596E-3</c:v>
                </c:pt>
                <c:pt idx="13">
                  <c:v>6.2252106404295697E-3</c:v>
                </c:pt>
                <c:pt idx="14">
                  <c:v>6.66925101190027E-3</c:v>
                </c:pt>
                <c:pt idx="15">
                  <c:v>6.7529718722132096E-3</c:v>
                </c:pt>
                <c:pt idx="16">
                  <c:v>6.7747018359796598E-3</c:v>
                </c:pt>
                <c:pt idx="17">
                  <c:v>7.4416046012870003E-3</c:v>
                </c:pt>
                <c:pt idx="18">
                  <c:v>7.9152176137559597E-3</c:v>
                </c:pt>
                <c:pt idx="19">
                  <c:v>7.9365417400529704E-3</c:v>
                </c:pt>
                <c:pt idx="20">
                  <c:v>8.5053645130892096E-3</c:v>
                </c:pt>
                <c:pt idx="21">
                  <c:v>9.8400491733828203E-3</c:v>
                </c:pt>
                <c:pt idx="22">
                  <c:v>1.03884512552271E-2</c:v>
                </c:pt>
                <c:pt idx="23">
                  <c:v>1.07852188002052E-2</c:v>
                </c:pt>
                <c:pt idx="24">
                  <c:v>1.12865147097476E-2</c:v>
                </c:pt>
                <c:pt idx="25">
                  <c:v>1.23076336566019E-2</c:v>
                </c:pt>
                <c:pt idx="26">
                  <c:v>1.25270798626313E-2</c:v>
                </c:pt>
                <c:pt idx="27">
                  <c:v>1.3167270218461201E-2</c:v>
                </c:pt>
                <c:pt idx="28">
                  <c:v>1.3282424620621101E-2</c:v>
                </c:pt>
                <c:pt idx="29">
                  <c:v>1.3999664873136501E-2</c:v>
                </c:pt>
                <c:pt idx="30">
                  <c:v>1.46892575738297E-2</c:v>
                </c:pt>
                <c:pt idx="31">
                  <c:v>1.49377530683748E-2</c:v>
                </c:pt>
                <c:pt idx="32">
                  <c:v>1.51803761096458E-2</c:v>
                </c:pt>
                <c:pt idx="33">
                  <c:v>1.53299598155972E-2</c:v>
                </c:pt>
                <c:pt idx="34">
                  <c:v>1.6406207802655701E-2</c:v>
                </c:pt>
                <c:pt idx="35">
                  <c:v>1.6763034725500399E-2</c:v>
                </c:pt>
                <c:pt idx="36">
                  <c:v>1.8650450916520199E-2</c:v>
                </c:pt>
              </c:numCache>
            </c:numRef>
          </c:val>
          <c:extLst xmlns:c16r2="http://schemas.microsoft.com/office/drawing/2015/06/chart">
            <c:ext xmlns:c16="http://schemas.microsoft.com/office/drawing/2014/chart" uri="{C3380CC4-5D6E-409C-BE32-E72D297353CC}">
              <c16:uniqueId val="{00000000-F5BE-4FA8-AA54-12A83C21FB1B}"/>
            </c:ext>
          </c:extLst>
        </c:ser>
        <c:ser>
          <c:idx val="1"/>
          <c:order val="1"/>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'R.Hospitalization'!$A$2:$A$40</c:f>
              <c:strCache>
                <c:ptCount val="39"/>
                <c:pt idx="0">
                  <c:v>LIFE PATH</c:v>
                </c:pt>
                <c:pt idx="1">
                  <c:v>TEXANA COMMUNITY MHMR CENTER</c:v>
                </c:pt>
                <c:pt idx="2">
                  <c:v>BLUEBONNET TRAILS COMMUNITY SERVICES</c:v>
                </c:pt>
                <c:pt idx="3">
                  <c:v>THE GULF COAST CENTER</c:v>
                </c:pt>
                <c:pt idx="4">
                  <c:v>TRI-COUNTY MHMR SERVICES</c:v>
                </c:pt>
                <c:pt idx="5">
                  <c:v>HILL COUNTRY COMMUNITY MHDD CENTER</c:v>
                </c:pt>
                <c:pt idx="6">
                  <c:v>PECAN VALLEY CENTERS</c:v>
                </c:pt>
                <c:pt idx="7">
                  <c:v>TROPICAL TEXAS BEHAVIORAL HEALTH</c:v>
                </c:pt>
                <c:pt idx="8">
                  <c:v>MHMR AUTHORITY OF HARRIS COU</c:v>
                </c:pt>
                <c:pt idx="9">
                  <c:v>CAMINO REAL COMMUNITY SERVICES</c:v>
                </c:pt>
                <c:pt idx="10">
                  <c:v>CENTRAL COUNTIES SERVICES</c:v>
                </c:pt>
                <c:pt idx="11">
                  <c:v>BORDER REGION BEHAVIORAL HEALTH CENTER</c:v>
                </c:pt>
                <c:pt idx="12">
                  <c:v>NTBHA</c:v>
                </c:pt>
                <c:pt idx="13">
                  <c:v>DENTON COUNTY MHMR CENTER</c:v>
                </c:pt>
                <c:pt idx="14">
                  <c:v>BEHAVIORAL HEALTH CENTER OF NUECES COUNTY</c:v>
                </c:pt>
                <c:pt idx="15">
                  <c:v>MHMR OF TARRANT COUNTY</c:v>
                </c:pt>
                <c:pt idx="16">
                  <c:v>TEXOMA COMMUNITY CENTER</c:v>
                </c:pt>
                <c:pt idx="17">
                  <c:v>MHMR AUTH.OF BRAZOS VALLEY</c:v>
                </c:pt>
                <c:pt idx="18">
                  <c:v>STARCARE SPECIALTY HEALTH SYSTEM</c:v>
                </c:pt>
                <c:pt idx="19">
                  <c:v>THE CENTER FOR HEALTH CARE SERVICES</c:v>
                </c:pt>
                <c:pt idx="20">
                  <c:v>TEXAS PANHANDLE CENTERS</c:v>
                </c:pt>
                <c:pt idx="21">
                  <c:v>GULF BEND MHMR CENTER</c:v>
                </c:pt>
                <c:pt idx="22">
                  <c:v>EMERGENCE HEALTH NETWORK</c:v>
                </c:pt>
                <c:pt idx="23">
                  <c:v>AUSTIN-TRAVIS CO INTEGRAL CARE</c:v>
                </c:pt>
                <c:pt idx="24">
                  <c:v>BURKE CENTER</c:v>
                </c:pt>
                <c:pt idx="25">
                  <c:v>PERMIAN BASIN COMMUNITY CENTERS FOR</c:v>
                </c:pt>
                <c:pt idx="26">
                  <c:v>LAKES REGIONAL MHMR CENTER</c:v>
                </c:pt>
                <c:pt idx="27">
                  <c:v>COMMUNITY HEALTHCORE</c:v>
                </c:pt>
                <c:pt idx="28">
                  <c:v>ANDREWS CENTER</c:v>
                </c:pt>
                <c:pt idx="29">
                  <c:v>COASTAL PLAINS COMMUNITY CENTER</c:v>
                </c:pt>
                <c:pt idx="30">
                  <c:v>MHMR SERVICES FOR THE CONCHO VALLEY</c:v>
                </c:pt>
                <c:pt idx="31">
                  <c:v>CENTRAL PLAINS CENTER</c:v>
                </c:pt>
                <c:pt idx="32">
                  <c:v>ACCESS</c:v>
                </c:pt>
                <c:pt idx="33">
                  <c:v>SPINDLETOP CENTER</c:v>
                </c:pt>
                <c:pt idx="34">
                  <c:v>CENTER FOR LIFE RESOURCES</c:v>
                </c:pt>
                <c:pt idx="35">
                  <c:v>HEART OF TEXAS REGION MHMR CENTER</c:v>
                </c:pt>
                <c:pt idx="36">
                  <c:v>WEST TEXAS CENTERS</c:v>
                </c:pt>
                <c:pt idx="37">
                  <c:v>BETTY HARDWICK CENTER</c:v>
                </c:pt>
                <c:pt idx="38">
                  <c:v>HELEN FARABEE CENTERS</c:v>
                </c:pt>
              </c:strCache>
            </c:strRef>
          </c:cat>
          <c:val>
            <c:numRef>
              <c:f>'R.Hospitalization'!$C$2:$C$40</c:f>
              <c:numCache>
                <c:formatCode>#,##0.0%</c:formatCode>
                <c:ptCount val="39"/>
                <c:pt idx="37">
                  <c:v>2.1260333728774599E-2</c:v>
                </c:pt>
                <c:pt idx="38">
                  <c:v>3.3287112136625503E-2</c:v>
                </c:pt>
              </c:numCache>
            </c:numRef>
          </c:val>
          <c:extLst xmlns:c16r2="http://schemas.microsoft.com/office/drawing/2015/06/chart">
            <c:ext xmlns:c16="http://schemas.microsoft.com/office/drawing/2014/chart" uri="{C3380CC4-5D6E-409C-BE32-E72D297353CC}">
              <c16:uniqueId val="{00000001-F5BE-4FA8-AA54-12A83C21FB1B}"/>
            </c:ext>
          </c:extLst>
        </c:ser>
        <c:dLbls>
          <c:showLegendKey val="0"/>
          <c:showVal val="1"/>
          <c:showCatName val="0"/>
          <c:showSerName val="0"/>
          <c:showPercent val="0"/>
          <c:showBubbleSize val="0"/>
        </c:dLbls>
        <c:gapWidth val="0"/>
        <c:overlap val="11"/>
        <c:axId val="231539664"/>
        <c:axId val="231540224"/>
      </c:barChart>
      <c:catAx>
        <c:axId val="23153966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1540224"/>
        <c:crosses val="autoZero"/>
        <c:auto val="0"/>
        <c:lblAlgn val="ctr"/>
        <c:lblOffset val="100"/>
        <c:noMultiLvlLbl val="0"/>
      </c:catAx>
      <c:valAx>
        <c:axId val="231540224"/>
        <c:scaling>
          <c:orientation val="minMax"/>
        </c:scaling>
        <c:delete val="1"/>
        <c:axPos val="b"/>
        <c:numFmt formatCode="#,##0%" sourceLinked="0"/>
        <c:majorTickMark val="none"/>
        <c:minorTickMark val="none"/>
        <c:tickLblPos val="nextTo"/>
        <c:crossAx val="2315396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Effective Crisis Response % (&gt;=75.1%)</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'S.Effective Crisis Response'!$A$2:$A$40</c:f>
              <c:strCache>
                <c:ptCount val="39"/>
                <c:pt idx="0">
                  <c:v>THE GULF COAST CENTER</c:v>
                </c:pt>
                <c:pt idx="1">
                  <c:v>LIFE PATH</c:v>
                </c:pt>
                <c:pt idx="2">
                  <c:v>COASTAL PLAINS COMMUNITY CENTER</c:v>
                </c:pt>
                <c:pt idx="3">
                  <c:v>DENTON COUNTY MHMR CENTER</c:v>
                </c:pt>
                <c:pt idx="4">
                  <c:v>EMERGENCE HEALTH NETWORK</c:v>
                </c:pt>
                <c:pt idx="5">
                  <c:v>ANDREWS CENTER</c:v>
                </c:pt>
                <c:pt idx="6">
                  <c:v>WEST TEXAS CENTERS</c:v>
                </c:pt>
                <c:pt idx="7">
                  <c:v>STARCARE SPECIALTY HEALTH SYSTEM</c:v>
                </c:pt>
                <c:pt idx="8">
                  <c:v>MHMR AUTHORITY OF HARRIS COU</c:v>
                </c:pt>
                <c:pt idx="9">
                  <c:v>BETTY HARDWICK CENTER</c:v>
                </c:pt>
                <c:pt idx="10">
                  <c:v>ACCESS</c:v>
                </c:pt>
                <c:pt idx="11">
                  <c:v>THE CENTER FOR HEALTH CARE SERVICES</c:v>
                </c:pt>
                <c:pt idx="12">
                  <c:v>MHMR AUTH.OF BRAZOS VALLEY</c:v>
                </c:pt>
                <c:pt idx="13">
                  <c:v>TROPICAL TEXAS BEHAVIORAL HEALTH</c:v>
                </c:pt>
                <c:pt idx="14">
                  <c:v>SPINDLETOP CENTER</c:v>
                </c:pt>
                <c:pt idx="15">
                  <c:v>HELEN FARABEE CENTERS</c:v>
                </c:pt>
                <c:pt idx="16">
                  <c:v>TEXANA COMMUNITY MHMR CENTER</c:v>
                </c:pt>
                <c:pt idx="17">
                  <c:v>TEXAS PANHANDLE CENTERS</c:v>
                </c:pt>
                <c:pt idx="18">
                  <c:v>LAKES REGIONAL MHMR CENTER</c:v>
                </c:pt>
                <c:pt idx="19">
                  <c:v>PERMIAN BASIN COMMUNITY CENTERS FOR</c:v>
                </c:pt>
                <c:pt idx="20">
                  <c:v>TRI-COUNTY MHMR SERVICES</c:v>
                </c:pt>
                <c:pt idx="21">
                  <c:v>NTBHA</c:v>
                </c:pt>
                <c:pt idx="22">
                  <c:v>BURKE CENTER</c:v>
                </c:pt>
                <c:pt idx="23">
                  <c:v>BORDER REGION BEHAVIORAL HEALTH CENTER</c:v>
                </c:pt>
                <c:pt idx="24">
                  <c:v>CAMINO REAL COMMUNITY SERVICES</c:v>
                </c:pt>
                <c:pt idx="25">
                  <c:v>MHMR SERVICES FOR THE CONCHO VALLEY</c:v>
                </c:pt>
                <c:pt idx="26">
                  <c:v>CENTER FOR LIFE RESOURCES</c:v>
                </c:pt>
                <c:pt idx="27">
                  <c:v>CENTRAL COUNTIES SERVICES</c:v>
                </c:pt>
                <c:pt idx="28">
                  <c:v>HEART OF TEXAS REGION MHMR CENTER</c:v>
                </c:pt>
                <c:pt idx="29">
                  <c:v>COMMUNITY HEALTHCORE</c:v>
                </c:pt>
                <c:pt idx="30">
                  <c:v>CENTRAL PLAINS CENTER</c:v>
                </c:pt>
                <c:pt idx="31">
                  <c:v>GULF BEND MHMR CENTER</c:v>
                </c:pt>
                <c:pt idx="32">
                  <c:v>HILL COUNTRY COMMUNITY MHDD CENTER</c:v>
                </c:pt>
                <c:pt idx="33">
                  <c:v>PECAN VALLEY CENTERS</c:v>
                </c:pt>
                <c:pt idx="34">
                  <c:v>TEXOMA COMMUNITY CENTER</c:v>
                </c:pt>
                <c:pt idx="35">
                  <c:v>AUSTIN-TRAVIS CO INTEGRAL CARE</c:v>
                </c:pt>
                <c:pt idx="36">
                  <c:v>BLUEBONNET TRAILS COMMUNITY SERVICES</c:v>
                </c:pt>
                <c:pt idx="37">
                  <c:v>BEHAVIORAL HEALTH CENTER OF NUECES COUNTY</c:v>
                </c:pt>
                <c:pt idx="38">
                  <c:v>MHMR OF TARRANT COUNTY</c:v>
                </c:pt>
              </c:strCache>
            </c:strRef>
          </c:cat>
          <c:val>
            <c:numRef>
              <c:f>'S.Effective Crisis Response'!$B$2:$B$40</c:f>
              <c:numCache>
                <c:formatCode>#,##0.0%</c:formatCode>
                <c:ptCount val="39"/>
                <c:pt idx="0">
                  <c:v>0.60363247863247904</c:v>
                </c:pt>
                <c:pt idx="1">
                  <c:v>0.70857558139534904</c:v>
                </c:pt>
                <c:pt idx="2">
                  <c:v>0.730182926829268</c:v>
                </c:pt>
              </c:numCache>
            </c:numRef>
          </c:val>
          <c:extLst xmlns:c16r2="http://schemas.microsoft.com/office/drawing/2015/06/chart">
            <c:ext xmlns:c16="http://schemas.microsoft.com/office/drawing/2014/chart" uri="{C3380CC4-5D6E-409C-BE32-E72D297353CC}">
              <c16:uniqueId val="{00000000-8C40-40B3-8FFF-D4970D405606}"/>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'S.Effective Crisis Response'!$A$2:$A$40</c:f>
              <c:strCache>
                <c:ptCount val="39"/>
                <c:pt idx="0">
                  <c:v>THE GULF COAST CENTER</c:v>
                </c:pt>
                <c:pt idx="1">
                  <c:v>LIFE PATH</c:v>
                </c:pt>
                <c:pt idx="2">
                  <c:v>COASTAL PLAINS COMMUNITY CENTER</c:v>
                </c:pt>
                <c:pt idx="3">
                  <c:v>DENTON COUNTY MHMR CENTER</c:v>
                </c:pt>
                <c:pt idx="4">
                  <c:v>EMERGENCE HEALTH NETWORK</c:v>
                </c:pt>
                <c:pt idx="5">
                  <c:v>ANDREWS CENTER</c:v>
                </c:pt>
                <c:pt idx="6">
                  <c:v>WEST TEXAS CENTERS</c:v>
                </c:pt>
                <c:pt idx="7">
                  <c:v>STARCARE SPECIALTY HEALTH SYSTEM</c:v>
                </c:pt>
                <c:pt idx="8">
                  <c:v>MHMR AUTHORITY OF HARRIS COU</c:v>
                </c:pt>
                <c:pt idx="9">
                  <c:v>BETTY HARDWICK CENTER</c:v>
                </c:pt>
                <c:pt idx="10">
                  <c:v>ACCESS</c:v>
                </c:pt>
                <c:pt idx="11">
                  <c:v>THE CENTER FOR HEALTH CARE SERVICES</c:v>
                </c:pt>
                <c:pt idx="12">
                  <c:v>MHMR AUTH.OF BRAZOS VALLEY</c:v>
                </c:pt>
                <c:pt idx="13">
                  <c:v>TROPICAL TEXAS BEHAVIORAL HEALTH</c:v>
                </c:pt>
                <c:pt idx="14">
                  <c:v>SPINDLETOP CENTER</c:v>
                </c:pt>
                <c:pt idx="15">
                  <c:v>HELEN FARABEE CENTERS</c:v>
                </c:pt>
                <c:pt idx="16">
                  <c:v>TEXANA COMMUNITY MHMR CENTER</c:v>
                </c:pt>
                <c:pt idx="17">
                  <c:v>TEXAS PANHANDLE CENTERS</c:v>
                </c:pt>
                <c:pt idx="18">
                  <c:v>LAKES REGIONAL MHMR CENTER</c:v>
                </c:pt>
                <c:pt idx="19">
                  <c:v>PERMIAN BASIN COMMUNITY CENTERS FOR</c:v>
                </c:pt>
                <c:pt idx="20">
                  <c:v>TRI-COUNTY MHMR SERVICES</c:v>
                </c:pt>
                <c:pt idx="21">
                  <c:v>NTBHA</c:v>
                </c:pt>
                <c:pt idx="22">
                  <c:v>BURKE CENTER</c:v>
                </c:pt>
                <c:pt idx="23">
                  <c:v>BORDER REGION BEHAVIORAL HEALTH CENTER</c:v>
                </c:pt>
                <c:pt idx="24">
                  <c:v>CAMINO REAL COMMUNITY SERVICES</c:v>
                </c:pt>
                <c:pt idx="25">
                  <c:v>MHMR SERVICES FOR THE CONCHO VALLEY</c:v>
                </c:pt>
                <c:pt idx="26">
                  <c:v>CENTER FOR LIFE RESOURCES</c:v>
                </c:pt>
                <c:pt idx="27">
                  <c:v>CENTRAL COUNTIES SERVICES</c:v>
                </c:pt>
                <c:pt idx="28">
                  <c:v>HEART OF TEXAS REGION MHMR CENTER</c:v>
                </c:pt>
                <c:pt idx="29">
                  <c:v>COMMUNITY HEALTHCORE</c:v>
                </c:pt>
                <c:pt idx="30">
                  <c:v>CENTRAL PLAINS CENTER</c:v>
                </c:pt>
                <c:pt idx="31">
                  <c:v>GULF BEND MHMR CENTER</c:v>
                </c:pt>
                <c:pt idx="32">
                  <c:v>HILL COUNTRY COMMUNITY MHDD CENTER</c:v>
                </c:pt>
                <c:pt idx="33">
                  <c:v>PECAN VALLEY CENTERS</c:v>
                </c:pt>
                <c:pt idx="34">
                  <c:v>TEXOMA COMMUNITY CENTER</c:v>
                </c:pt>
                <c:pt idx="35">
                  <c:v>AUSTIN-TRAVIS CO INTEGRAL CARE</c:v>
                </c:pt>
                <c:pt idx="36">
                  <c:v>BLUEBONNET TRAILS COMMUNITY SERVICES</c:v>
                </c:pt>
                <c:pt idx="37">
                  <c:v>BEHAVIORAL HEALTH CENTER OF NUECES COUNTY</c:v>
                </c:pt>
                <c:pt idx="38">
                  <c:v>MHMR OF TARRANT COUNTY</c:v>
                </c:pt>
              </c:strCache>
            </c:strRef>
          </c:cat>
          <c:val>
            <c:numRef>
              <c:f>'S.Effective Crisis Response'!$C$2:$C$40</c:f>
              <c:numCache>
                <c:formatCode>#,##0.0%</c:formatCode>
                <c:ptCount val="39"/>
                <c:pt idx="3">
                  <c:v>0.75644028103044503</c:v>
                </c:pt>
                <c:pt idx="4">
                  <c:v>0.77551020408163296</c:v>
                </c:pt>
                <c:pt idx="5">
                  <c:v>0.77865612648221305</c:v>
                </c:pt>
                <c:pt idx="6">
                  <c:v>0.80436137071651104</c:v>
                </c:pt>
                <c:pt idx="7">
                  <c:v>0.81588669950738901</c:v>
                </c:pt>
                <c:pt idx="8">
                  <c:v>0.81803577166113295</c:v>
                </c:pt>
                <c:pt idx="9">
                  <c:v>0.81833910034602098</c:v>
                </c:pt>
                <c:pt idx="10">
                  <c:v>0.82015810276679801</c:v>
                </c:pt>
                <c:pt idx="11">
                  <c:v>0.82384131971720298</c:v>
                </c:pt>
                <c:pt idx="12">
                  <c:v>0.828593389700231</c:v>
                </c:pt>
                <c:pt idx="13">
                  <c:v>0.83889735420418299</c:v>
                </c:pt>
                <c:pt idx="14">
                  <c:v>0.84</c:v>
                </c:pt>
                <c:pt idx="15">
                  <c:v>0.84455667789001099</c:v>
                </c:pt>
                <c:pt idx="16">
                  <c:v>0.87169629985583896</c:v>
                </c:pt>
                <c:pt idx="17">
                  <c:v>0.87193460490463204</c:v>
                </c:pt>
                <c:pt idx="18">
                  <c:v>0.87617554858934199</c:v>
                </c:pt>
                <c:pt idx="19">
                  <c:v>0.876651982378855</c:v>
                </c:pt>
                <c:pt idx="20">
                  <c:v>0.89514943655071</c:v>
                </c:pt>
                <c:pt idx="21">
                  <c:v>0.89559311325225099</c:v>
                </c:pt>
                <c:pt idx="22">
                  <c:v>0.90602933188484502</c:v>
                </c:pt>
                <c:pt idx="23">
                  <c:v>0.90607344632768405</c:v>
                </c:pt>
                <c:pt idx="24">
                  <c:v>0.90900290416263296</c:v>
                </c:pt>
                <c:pt idx="25">
                  <c:v>0.92402826855123699</c:v>
                </c:pt>
                <c:pt idx="26">
                  <c:v>0.928764652840397</c:v>
                </c:pt>
                <c:pt idx="27">
                  <c:v>0.92953929539295399</c:v>
                </c:pt>
                <c:pt idx="28">
                  <c:v>0.93189715079916602</c:v>
                </c:pt>
                <c:pt idx="29">
                  <c:v>0.93664921465968598</c:v>
                </c:pt>
                <c:pt idx="30">
                  <c:v>0.95647442872687705</c:v>
                </c:pt>
                <c:pt idx="31">
                  <c:v>0.95739130434782604</c:v>
                </c:pt>
                <c:pt idx="32">
                  <c:v>0.96210045662100496</c:v>
                </c:pt>
                <c:pt idx="33">
                  <c:v>0.96739130434782605</c:v>
                </c:pt>
                <c:pt idx="34">
                  <c:v>0.969465648854962</c:v>
                </c:pt>
                <c:pt idx="35">
                  <c:v>0.97948363301060404</c:v>
                </c:pt>
                <c:pt idx="36">
                  <c:v>0.98165481093223494</c:v>
                </c:pt>
                <c:pt idx="37">
                  <c:v>0.99199999999999999</c:v>
                </c:pt>
                <c:pt idx="38">
                  <c:v>0.99529042386185196</c:v>
                </c:pt>
              </c:numCache>
            </c:numRef>
          </c:val>
          <c:extLst xmlns:c16r2="http://schemas.microsoft.com/office/drawing/2015/06/chart">
            <c:ext xmlns:c16="http://schemas.microsoft.com/office/drawing/2014/chart" uri="{C3380CC4-5D6E-409C-BE32-E72D297353CC}">
              <c16:uniqueId val="{00000001-8C40-40B3-8FFF-D4970D405606}"/>
            </c:ext>
          </c:extLst>
        </c:ser>
        <c:dLbls>
          <c:showLegendKey val="0"/>
          <c:showVal val="1"/>
          <c:showCatName val="0"/>
          <c:showSerName val="0"/>
          <c:showPercent val="0"/>
          <c:showBubbleSize val="0"/>
        </c:dLbls>
        <c:gapWidth val="0"/>
        <c:overlap val="13"/>
        <c:axId val="231543024"/>
        <c:axId val="231711072"/>
      </c:barChart>
      <c:catAx>
        <c:axId val="23154302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1711072"/>
        <c:crosses val="autoZero"/>
        <c:auto val="0"/>
        <c:lblAlgn val="ctr"/>
        <c:lblOffset val="100"/>
        <c:noMultiLvlLbl val="0"/>
      </c:catAx>
      <c:valAx>
        <c:axId val="231711072"/>
        <c:scaling>
          <c:orientation val="minMax"/>
        </c:scaling>
        <c:delete val="1"/>
        <c:axPos val="b"/>
        <c:numFmt formatCode="#,##0%" sourceLinked="0"/>
        <c:majorTickMark val="out"/>
        <c:minorTickMark val="none"/>
        <c:tickLblPos val="nextTo"/>
        <c:crossAx val="23154302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Frequent</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Admission % (&lt;=0.3%)</a:t>
            </a:r>
          </a:p>
        </c:rich>
      </c:tx>
      <c:overlay val="0"/>
      <c:spPr>
        <a:noFill/>
        <a:ln w="25400">
          <a:noFill/>
        </a:ln>
      </c:spPr>
    </c:title>
    <c:autoTitleDeleted val="0"/>
    <c:plotArea>
      <c:layout>
        <c:manualLayout>
          <c:layoutTarget val="inner"/>
          <c:xMode val="edge"/>
          <c:yMode val="edge"/>
          <c:x val="0.29622063199546866"/>
          <c:y val="7.9383242232335643E-2"/>
          <c:w val="0.69027041832536895"/>
          <c:h val="0.91335372069317022"/>
        </c:manualLayout>
      </c:layout>
      <c:barChart>
        <c:barDir val="bar"/>
        <c:grouping val="clustered"/>
        <c:varyColors val="0"/>
        <c:ser>
          <c:idx val="0"/>
          <c:order val="0"/>
          <c:tx>
            <c:strRef>
              <c:f>'T.Frequent Admissions'!$B$1</c:f>
              <c:strCache>
                <c:ptCount val="1"/>
                <c:pt idx="0">
                  <c:v>Frequent Admission % (&lt;=0.3%)</c:v>
                </c:pt>
              </c:strCache>
            </c:strRef>
          </c:tx>
          <c:spPr>
            <a:solidFill>
              <a:schemeClr val="accent2">
                <a:lumMod val="60000"/>
                <a:lumOff val="40000"/>
              </a:schemeClr>
            </a:solidFill>
          </c:spPr>
          <c:invertIfNegative val="0"/>
          <c:dLbls>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'T.Frequent Admissions'!$A$2:$A$40</c:f>
              <c:strCache>
                <c:ptCount val="39"/>
                <c:pt idx="0">
                  <c:v>HILL COUNTRY COMMUNITY MHDD CENTER</c:v>
                </c:pt>
                <c:pt idx="1">
                  <c:v>COMMUNITY HEALTHCORE</c:v>
                </c:pt>
                <c:pt idx="2">
                  <c:v>CENTRAL COUNTIES SERVICES</c:v>
                </c:pt>
                <c:pt idx="3">
                  <c:v>MHMR OF TARRANT COUNTY</c:v>
                </c:pt>
                <c:pt idx="4">
                  <c:v>BURKE CENTER</c:v>
                </c:pt>
                <c:pt idx="5">
                  <c:v>AUSTIN-TRAVIS CO INTEGRAL CARE</c:v>
                </c:pt>
                <c:pt idx="6">
                  <c:v>PECAN VALLEY CENTERS</c:v>
                </c:pt>
                <c:pt idx="7">
                  <c:v>HEART OF TEXAS REGION MHMR CENTER</c:v>
                </c:pt>
                <c:pt idx="8">
                  <c:v>BEHAVIORAL HEALTH CENTER OF NUECES COUNTY</c:v>
                </c:pt>
                <c:pt idx="9">
                  <c:v>ACCESS</c:v>
                </c:pt>
                <c:pt idx="10">
                  <c:v>GULF BEND MHMR CENTER</c:v>
                </c:pt>
                <c:pt idx="11">
                  <c:v>NTBHA</c:v>
                </c:pt>
                <c:pt idx="12">
                  <c:v>HELEN FARABEE CENTERS</c:v>
                </c:pt>
                <c:pt idx="13">
                  <c:v>ANDREWS CENTER</c:v>
                </c:pt>
                <c:pt idx="14">
                  <c:v>LAKES REGIONAL MHMR CENTER</c:v>
                </c:pt>
                <c:pt idx="15">
                  <c:v>TRI-COUNTY MHMR SERVICES</c:v>
                </c:pt>
                <c:pt idx="16">
                  <c:v>CAMINO REAL COMMUNITY SERVICES</c:v>
                </c:pt>
                <c:pt idx="17">
                  <c:v>TROPICAL TEXAS BEHAVIORAL HEALTH</c:v>
                </c:pt>
                <c:pt idx="18">
                  <c:v>LIFE PATH</c:v>
                </c:pt>
                <c:pt idx="19">
                  <c:v>MHMR AUTH.OF BRAZOS VALLEY</c:v>
                </c:pt>
                <c:pt idx="20">
                  <c:v>EMERGENCE HEALTH NETWORK</c:v>
                </c:pt>
                <c:pt idx="21">
                  <c:v>THE GULF COAST CENTER</c:v>
                </c:pt>
                <c:pt idx="22">
                  <c:v>PERMIAN BASIN COMMUNITY CENTERS FOR</c:v>
                </c:pt>
                <c:pt idx="23">
                  <c:v>SPINDLETOP CENTER</c:v>
                </c:pt>
                <c:pt idx="24">
                  <c:v>CENTER FOR LIFE RESOURCES</c:v>
                </c:pt>
                <c:pt idx="25">
                  <c:v>STARCARE SPECIALTY HEALTH SYSTEM</c:v>
                </c:pt>
                <c:pt idx="26">
                  <c:v>MHMR AUTHORITY OF HARRIS COU</c:v>
                </c:pt>
                <c:pt idx="27">
                  <c:v>THE CENTER FOR HEALTH CARE SERVICES</c:v>
                </c:pt>
                <c:pt idx="28">
                  <c:v>WEST TEXAS CENTERS</c:v>
                </c:pt>
                <c:pt idx="29">
                  <c:v>CENTRAL PLAINS CENTER</c:v>
                </c:pt>
                <c:pt idx="30">
                  <c:v>COASTAL PLAINS COMMUNITY CENTER</c:v>
                </c:pt>
                <c:pt idx="31">
                  <c:v>TEXANA COMMUNITY MHMR CENTER</c:v>
                </c:pt>
                <c:pt idx="32">
                  <c:v>BETTY HARDWICK CENTER</c:v>
                </c:pt>
                <c:pt idx="33">
                  <c:v>DENTON COUNTY MHMR CENTER</c:v>
                </c:pt>
                <c:pt idx="34">
                  <c:v>TEXAS PANHANDLE CENTERS</c:v>
                </c:pt>
                <c:pt idx="35">
                  <c:v>MHMR SERVICES FOR THE CONCHO VALLEY</c:v>
                </c:pt>
                <c:pt idx="36">
                  <c:v>TEXOMA COMMUNITY CENTER</c:v>
                </c:pt>
                <c:pt idx="37">
                  <c:v>BLUEBONNET TRAILS COMMUNITY SERVICES</c:v>
                </c:pt>
                <c:pt idx="38">
                  <c:v>BORDER REGION BEHAVIORAL HEALTH CENTER</c:v>
                </c:pt>
              </c:strCache>
            </c:strRef>
          </c:cat>
          <c:val>
            <c:numRef>
              <c:f>'T.Frequent Admissions'!$B$2:$B$40</c:f>
              <c:numCache>
                <c:formatCode>0.00%</c:formatCode>
                <c:ptCount val="39"/>
                <c:pt idx="30" formatCode="0.0%">
                  <c:v>3.57649380279953E-3</c:v>
                </c:pt>
                <c:pt idx="31" formatCode="0.0%">
                  <c:v>3.6317614042810798E-3</c:v>
                </c:pt>
                <c:pt idx="32" formatCode="0.0%">
                  <c:v>5.6566418402941498E-3</c:v>
                </c:pt>
                <c:pt idx="33" formatCode="0.0%">
                  <c:v>7.8822911192853399E-3</c:v>
                </c:pt>
              </c:numCache>
            </c:numRef>
          </c:val>
          <c:extLst xmlns:c16r2="http://schemas.microsoft.com/office/drawing/2015/06/chart">
            <c:ext xmlns:c16="http://schemas.microsoft.com/office/drawing/2014/chart" uri="{C3380CC4-5D6E-409C-BE32-E72D297353CC}">
              <c16:uniqueId val="{00000000-6445-4A84-8A09-BE186E883CCF}"/>
            </c:ext>
          </c:extLst>
        </c:ser>
        <c:ser>
          <c:idx val="1"/>
          <c:order val="1"/>
          <c:tx>
            <c:strRef>
              <c:f>'T.Frequent Admissions'!$C$1</c:f>
              <c:strCache>
                <c:ptCount val="1"/>
              </c:strCache>
            </c:strRef>
          </c:tx>
          <c:spPr>
            <a:solidFill>
              <a:schemeClr val="accent1">
                <a:lumMod val="60000"/>
                <a:lumOff val="40000"/>
              </a:schemeClr>
            </a:solidFill>
          </c:spPr>
          <c:invertIfNegative val="0"/>
          <c:dLbls>
            <c:dLbl>
              <c:idx val="35"/>
              <c:spPr>
                <a:solidFill>
                  <a:srgbClr val="FB9593"/>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dLbl>
            <c:dLbl>
              <c:idx val="36"/>
              <c:spPr>
                <a:solidFill>
                  <a:srgbClr val="FB9593"/>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dLbl>
            <c:spPr>
              <a:solidFill>
                <a:schemeClr val="bg1"/>
              </a:solid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'T.Frequent Admissions'!$A$2:$A$40</c:f>
              <c:strCache>
                <c:ptCount val="39"/>
                <c:pt idx="0">
                  <c:v>HILL COUNTRY COMMUNITY MHDD CENTER</c:v>
                </c:pt>
                <c:pt idx="1">
                  <c:v>COMMUNITY HEALTHCORE</c:v>
                </c:pt>
                <c:pt idx="2">
                  <c:v>CENTRAL COUNTIES SERVICES</c:v>
                </c:pt>
                <c:pt idx="3">
                  <c:v>MHMR OF TARRANT COUNTY</c:v>
                </c:pt>
                <c:pt idx="4">
                  <c:v>BURKE CENTER</c:v>
                </c:pt>
                <c:pt idx="5">
                  <c:v>AUSTIN-TRAVIS CO INTEGRAL CARE</c:v>
                </c:pt>
                <c:pt idx="6">
                  <c:v>PECAN VALLEY CENTERS</c:v>
                </c:pt>
                <c:pt idx="7">
                  <c:v>HEART OF TEXAS REGION MHMR CENTER</c:v>
                </c:pt>
                <c:pt idx="8">
                  <c:v>BEHAVIORAL HEALTH CENTER OF NUECES COUNTY</c:v>
                </c:pt>
                <c:pt idx="9">
                  <c:v>ACCESS</c:v>
                </c:pt>
                <c:pt idx="10">
                  <c:v>GULF BEND MHMR CENTER</c:v>
                </c:pt>
                <c:pt idx="11">
                  <c:v>NTBHA</c:v>
                </c:pt>
                <c:pt idx="12">
                  <c:v>HELEN FARABEE CENTERS</c:v>
                </c:pt>
                <c:pt idx="13">
                  <c:v>ANDREWS CENTER</c:v>
                </c:pt>
                <c:pt idx="14">
                  <c:v>LAKES REGIONAL MHMR CENTER</c:v>
                </c:pt>
                <c:pt idx="15">
                  <c:v>TRI-COUNTY MHMR SERVICES</c:v>
                </c:pt>
                <c:pt idx="16">
                  <c:v>CAMINO REAL COMMUNITY SERVICES</c:v>
                </c:pt>
                <c:pt idx="17">
                  <c:v>TROPICAL TEXAS BEHAVIORAL HEALTH</c:v>
                </c:pt>
                <c:pt idx="18">
                  <c:v>LIFE PATH</c:v>
                </c:pt>
                <c:pt idx="19">
                  <c:v>MHMR AUTH.OF BRAZOS VALLEY</c:v>
                </c:pt>
                <c:pt idx="20">
                  <c:v>EMERGENCE HEALTH NETWORK</c:v>
                </c:pt>
                <c:pt idx="21">
                  <c:v>THE GULF COAST CENTER</c:v>
                </c:pt>
                <c:pt idx="22">
                  <c:v>PERMIAN BASIN COMMUNITY CENTERS FOR</c:v>
                </c:pt>
                <c:pt idx="23">
                  <c:v>SPINDLETOP CENTER</c:v>
                </c:pt>
                <c:pt idx="24">
                  <c:v>CENTER FOR LIFE RESOURCES</c:v>
                </c:pt>
                <c:pt idx="25">
                  <c:v>STARCARE SPECIALTY HEALTH SYSTEM</c:v>
                </c:pt>
                <c:pt idx="26">
                  <c:v>MHMR AUTHORITY OF HARRIS COU</c:v>
                </c:pt>
                <c:pt idx="27">
                  <c:v>THE CENTER FOR HEALTH CARE SERVICES</c:v>
                </c:pt>
                <c:pt idx="28">
                  <c:v>WEST TEXAS CENTERS</c:v>
                </c:pt>
                <c:pt idx="29">
                  <c:v>CENTRAL PLAINS CENTER</c:v>
                </c:pt>
                <c:pt idx="30">
                  <c:v>COASTAL PLAINS COMMUNITY CENTER</c:v>
                </c:pt>
                <c:pt idx="31">
                  <c:v>TEXANA COMMUNITY MHMR CENTER</c:v>
                </c:pt>
                <c:pt idx="32">
                  <c:v>BETTY HARDWICK CENTER</c:v>
                </c:pt>
                <c:pt idx="33">
                  <c:v>DENTON COUNTY MHMR CENTER</c:v>
                </c:pt>
                <c:pt idx="34">
                  <c:v>TEXAS PANHANDLE CENTERS</c:v>
                </c:pt>
                <c:pt idx="35">
                  <c:v>MHMR SERVICES FOR THE CONCHO VALLEY</c:v>
                </c:pt>
                <c:pt idx="36">
                  <c:v>TEXOMA COMMUNITY CENTER</c:v>
                </c:pt>
                <c:pt idx="37">
                  <c:v>BLUEBONNET TRAILS COMMUNITY SERVICES</c:v>
                </c:pt>
                <c:pt idx="38">
                  <c:v>BORDER REGION BEHAVIORAL HEALTH CENTER</c:v>
                </c:pt>
              </c:strCache>
            </c:strRef>
          </c:cat>
          <c:val>
            <c:numRef>
              <c:f>'T.Frequent Admissions'!$C$2:$C$40</c:f>
              <c:numCache>
                <c:formatCode>0.0%</c:formatCode>
                <c:ptCount val="39"/>
                <c:pt idx="0">
                  <c:v>3.8339148104129099E-5</c:v>
                </c:pt>
                <c:pt idx="1">
                  <c:v>4.5144688727371202E-5</c:v>
                </c:pt>
                <c:pt idx="2">
                  <c:v>6.6185717122245E-5</c:v>
                </c:pt>
                <c:pt idx="3">
                  <c:v>6.8643602416254806E-5</c:v>
                </c:pt>
                <c:pt idx="4">
                  <c:v>1.0053619302949101E-4</c:v>
                </c:pt>
                <c:pt idx="5">
                  <c:v>1.46379205788252E-4</c:v>
                </c:pt>
                <c:pt idx="6">
                  <c:v>1.89214758751183E-4</c:v>
                </c:pt>
                <c:pt idx="7">
                  <c:v>2.91821696943168E-4</c:v>
                </c:pt>
                <c:pt idx="8">
                  <c:v>3.4852313322296797E-4</c:v>
                </c:pt>
                <c:pt idx="9">
                  <c:v>4.0253597665291298E-4</c:v>
                </c:pt>
                <c:pt idx="10">
                  <c:v>4.4483985765124602E-4</c:v>
                </c:pt>
                <c:pt idx="11">
                  <c:v>4.7958145618369398E-4</c:v>
                </c:pt>
                <c:pt idx="12">
                  <c:v>4.9857904970833096E-4</c:v>
                </c:pt>
                <c:pt idx="13">
                  <c:v>5.1393330287802697E-4</c:v>
                </c:pt>
                <c:pt idx="14">
                  <c:v>5.2383446830801502E-4</c:v>
                </c:pt>
                <c:pt idx="15">
                  <c:v>5.8527449373756298E-4</c:v>
                </c:pt>
                <c:pt idx="16">
                  <c:v>7.92678532824098E-4</c:v>
                </c:pt>
                <c:pt idx="17">
                  <c:v>9.4893541308344704E-4</c:v>
                </c:pt>
                <c:pt idx="18">
                  <c:v>1.00575515449517E-3</c:v>
                </c:pt>
                <c:pt idx="19">
                  <c:v>1.48952948392184E-3</c:v>
                </c:pt>
                <c:pt idx="20">
                  <c:v>1.8929073335819E-3</c:v>
                </c:pt>
                <c:pt idx="21">
                  <c:v>2.2836015658982199E-3</c:v>
                </c:pt>
                <c:pt idx="22">
                  <c:v>2.5456088247772599E-3</c:v>
                </c:pt>
                <c:pt idx="23">
                  <c:v>2.6742899299151599E-3</c:v>
                </c:pt>
                <c:pt idx="24">
                  <c:v>2.8466175485599501E-3</c:v>
                </c:pt>
                <c:pt idx="25">
                  <c:v>2.8939970233173499E-3</c:v>
                </c:pt>
                <c:pt idx="26">
                  <c:v>2.9311976365776499E-3</c:v>
                </c:pt>
                <c:pt idx="27">
                  <c:v>2.9972168700492401E-3</c:v>
                </c:pt>
                <c:pt idx="28">
                  <c:v>3.1847133757961798E-3</c:v>
                </c:pt>
                <c:pt idx="29">
                  <c:v>3.3465802133444901E-3</c:v>
                </c:pt>
              </c:numCache>
            </c:numRef>
          </c:val>
          <c:extLst xmlns:c16r2="http://schemas.microsoft.com/office/drawing/2015/06/chart">
            <c:ext xmlns:c16="http://schemas.microsoft.com/office/drawing/2014/chart" uri="{C3380CC4-5D6E-409C-BE32-E72D297353CC}">
              <c16:uniqueId val="{00000003-6445-4A84-8A09-BE186E883CCF}"/>
            </c:ext>
          </c:extLst>
        </c:ser>
        <c:dLbls>
          <c:dLblPos val="outEnd"/>
          <c:showLegendKey val="0"/>
          <c:showVal val="1"/>
          <c:showCatName val="0"/>
          <c:showSerName val="0"/>
          <c:showPercent val="0"/>
          <c:showBubbleSize val="0"/>
        </c:dLbls>
        <c:gapWidth val="103"/>
        <c:overlap val="80"/>
        <c:axId val="231713872"/>
        <c:axId val="231714432"/>
      </c:barChart>
      <c:catAx>
        <c:axId val="23171387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1714432"/>
        <c:crosses val="autoZero"/>
        <c:auto val="0"/>
        <c:lblAlgn val="ctr"/>
        <c:lblOffset val="100"/>
        <c:noMultiLvlLbl val="0"/>
      </c:catAx>
      <c:valAx>
        <c:axId val="231714432"/>
        <c:scaling>
          <c:orientation val="minMax"/>
        </c:scaling>
        <c:delete val="1"/>
        <c:axPos val="b"/>
        <c:numFmt formatCode="#,##0%" sourceLinked="0"/>
        <c:majorTickMark val="out"/>
        <c:minorTickMark val="none"/>
        <c:tickLblPos val="nextTo"/>
        <c:crossAx val="2317138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Uniform Assessment Completion Rate Adult % (&gt;=95%)</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'C.Uniform Assessment Complet'!$A$2:$A$40</c:f>
              <c:strCache>
                <c:ptCount val="39"/>
                <c:pt idx="0">
                  <c:v>ANDREWS CENTER</c:v>
                </c:pt>
                <c:pt idx="1">
                  <c:v>WEST TEXAS CENTERS</c:v>
                </c:pt>
                <c:pt idx="2">
                  <c:v>CENTRAL PLAINS CENTER</c:v>
                </c:pt>
                <c:pt idx="3">
                  <c:v>STARCARE SPECIALTY HEALTH SYSTEM</c:v>
                </c:pt>
                <c:pt idx="4">
                  <c:v>GULF BEND MHMR CENTER</c:v>
                </c:pt>
                <c:pt idx="5">
                  <c:v>THE CENTER FOR HEALTH CARE SERVICES</c:v>
                </c:pt>
                <c:pt idx="6">
                  <c:v>HILL COUNTRY COMMUNITY MHDD CENTER</c:v>
                </c:pt>
                <c:pt idx="7">
                  <c:v>PECAN VALLEY CENTERS</c:v>
                </c:pt>
                <c:pt idx="8">
                  <c:v>MHMR OF TARRANT COUNTY</c:v>
                </c:pt>
                <c:pt idx="9">
                  <c:v>CENTER FOR LIFE RESOURCES</c:v>
                </c:pt>
                <c:pt idx="10">
                  <c:v>BEHAVIORAL HEALTH CENTER OF NUECES COUNTY</c:v>
                </c:pt>
                <c:pt idx="11">
                  <c:v>NTBHA</c:v>
                </c:pt>
                <c:pt idx="12">
                  <c:v>BETTY HARDWICK CENTER</c:v>
                </c:pt>
                <c:pt idx="13">
                  <c:v>LIFE PATH</c:v>
                </c:pt>
                <c:pt idx="14">
                  <c:v>MHMR AUTH.OF BRAZOS VALLEY</c:v>
                </c:pt>
                <c:pt idx="15">
                  <c:v>TRI-COUNTY MHMR SERVICES</c:v>
                </c:pt>
                <c:pt idx="16">
                  <c:v>TEXOMA COMMUNITY CENTER</c:v>
                </c:pt>
                <c:pt idx="17">
                  <c:v>SPINDLETOP CENTER</c:v>
                </c:pt>
                <c:pt idx="18">
                  <c:v>LAKES REGIONAL MHMR CENTER</c:v>
                </c:pt>
                <c:pt idx="19">
                  <c:v>MHMR SERVICES FOR THE CONCHO VALLEY</c:v>
                </c:pt>
                <c:pt idx="20">
                  <c:v>AUSTIN-TRAVIS CO INTEGRAL CARE</c:v>
                </c:pt>
                <c:pt idx="21">
                  <c:v>TEXAS PANHANDLE CENTERS</c:v>
                </c:pt>
                <c:pt idx="22">
                  <c:v>MHMR AUTHORITY OF HARRIS COU</c:v>
                </c:pt>
                <c:pt idx="23">
                  <c:v>BORDER REGION BEHAVIORAL HEALTH CENTER</c:v>
                </c:pt>
                <c:pt idx="24">
                  <c:v>COMMUNITY HEALTHCORE</c:v>
                </c:pt>
                <c:pt idx="25">
                  <c:v>DENTON COUNTY MHMR CENTER</c:v>
                </c:pt>
                <c:pt idx="26">
                  <c:v>HELEN FARABEE CENTERS</c:v>
                </c:pt>
                <c:pt idx="27">
                  <c:v>EMERGENCE HEALTH NETWORK</c:v>
                </c:pt>
                <c:pt idx="28">
                  <c:v>HEART OF TEXAS REGION MHMR CENTER</c:v>
                </c:pt>
                <c:pt idx="29">
                  <c:v>THE GULF COAST CENTER</c:v>
                </c:pt>
                <c:pt idx="30">
                  <c:v>TEXANA COMMUNITY MHMR CENTER</c:v>
                </c:pt>
                <c:pt idx="31">
                  <c:v>BLUEBONNET TRAILS COMMUNITY SERVICES</c:v>
                </c:pt>
                <c:pt idx="32">
                  <c:v>PERMIAN BASIN COMMUNITY CENTERS FOR</c:v>
                </c:pt>
                <c:pt idx="33">
                  <c:v>BURKE CENTER</c:v>
                </c:pt>
                <c:pt idx="34">
                  <c:v>CAMINO REAL COMMUNITY SERVICES</c:v>
                </c:pt>
                <c:pt idx="35">
                  <c:v>CENTRAL COUNTIES SERVICES</c:v>
                </c:pt>
                <c:pt idx="36">
                  <c:v>TROPICAL TEXAS BEHAVIORAL HEALTH</c:v>
                </c:pt>
                <c:pt idx="37">
                  <c:v>ACCESS</c:v>
                </c:pt>
                <c:pt idx="38">
                  <c:v>COASTAL PLAINS COMMUNITY CENTER</c:v>
                </c:pt>
              </c:strCache>
            </c:strRef>
          </c:cat>
          <c:val>
            <c:numRef>
              <c:f>'C.Uniform Assessment Complet'!$B$2:$B$40</c:f>
              <c:numCache>
                <c:formatCode>#,##0%</c:formatCode>
                <c:ptCount val="39"/>
                <c:pt idx="0">
                  <c:v>0.90293566520924395</c:v>
                </c:pt>
                <c:pt idx="1">
                  <c:v>0.91892677256877198</c:v>
                </c:pt>
              </c:numCache>
            </c:numRef>
          </c:val>
          <c:extLst xmlns:c16r2="http://schemas.microsoft.com/office/drawing/2015/06/chart">
            <c:ext xmlns:c16="http://schemas.microsoft.com/office/drawing/2014/chart" uri="{C3380CC4-5D6E-409C-BE32-E72D297353CC}">
              <c16:uniqueId val="{00000000-6B7A-472B-B299-3D177912A674}"/>
            </c:ext>
          </c:extLst>
        </c:ser>
        <c:ser>
          <c:idx val="1"/>
          <c:order val="1"/>
          <c:spPr>
            <a:solidFill>
              <a:schemeClr val="accent1">
                <a:lumMod val="60000"/>
                <a:lumOff val="40000"/>
              </a:schemeClr>
            </a:solidFill>
            <a:ln>
              <a:solidFill>
                <a:srgbClr val="96C2F8"/>
              </a:solidFill>
            </a:ln>
          </c:spPr>
          <c:invertIfNegative val="0"/>
          <c:dLbls>
            <c:spPr>
              <a:noFill/>
              <a:ln>
                <a:noFill/>
              </a:ln>
              <a:effectLst/>
            </c:spPr>
            <c:txPr>
              <a:bodyPr/>
              <a:lstStyle/>
              <a:p>
                <a:pPr>
                  <a:defRPr sz="800" baseline="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'C.Uniform Assessment Complet'!$A$2:$A$40</c:f>
              <c:strCache>
                <c:ptCount val="39"/>
                <c:pt idx="0">
                  <c:v>ANDREWS CENTER</c:v>
                </c:pt>
                <c:pt idx="1">
                  <c:v>WEST TEXAS CENTERS</c:v>
                </c:pt>
                <c:pt idx="2">
                  <c:v>CENTRAL PLAINS CENTER</c:v>
                </c:pt>
                <c:pt idx="3">
                  <c:v>STARCARE SPECIALTY HEALTH SYSTEM</c:v>
                </c:pt>
                <c:pt idx="4">
                  <c:v>GULF BEND MHMR CENTER</c:v>
                </c:pt>
                <c:pt idx="5">
                  <c:v>THE CENTER FOR HEALTH CARE SERVICES</c:v>
                </c:pt>
                <c:pt idx="6">
                  <c:v>HILL COUNTRY COMMUNITY MHDD CENTER</c:v>
                </c:pt>
                <c:pt idx="7">
                  <c:v>PECAN VALLEY CENTERS</c:v>
                </c:pt>
                <c:pt idx="8">
                  <c:v>MHMR OF TARRANT COUNTY</c:v>
                </c:pt>
                <c:pt idx="9">
                  <c:v>CENTER FOR LIFE RESOURCES</c:v>
                </c:pt>
                <c:pt idx="10">
                  <c:v>BEHAVIORAL HEALTH CENTER OF NUECES COUNTY</c:v>
                </c:pt>
                <c:pt idx="11">
                  <c:v>NTBHA</c:v>
                </c:pt>
                <c:pt idx="12">
                  <c:v>BETTY HARDWICK CENTER</c:v>
                </c:pt>
                <c:pt idx="13">
                  <c:v>LIFE PATH</c:v>
                </c:pt>
                <c:pt idx="14">
                  <c:v>MHMR AUTH.OF BRAZOS VALLEY</c:v>
                </c:pt>
                <c:pt idx="15">
                  <c:v>TRI-COUNTY MHMR SERVICES</c:v>
                </c:pt>
                <c:pt idx="16">
                  <c:v>TEXOMA COMMUNITY CENTER</c:v>
                </c:pt>
                <c:pt idx="17">
                  <c:v>SPINDLETOP CENTER</c:v>
                </c:pt>
                <c:pt idx="18">
                  <c:v>LAKES REGIONAL MHMR CENTER</c:v>
                </c:pt>
                <c:pt idx="19">
                  <c:v>MHMR SERVICES FOR THE CONCHO VALLEY</c:v>
                </c:pt>
                <c:pt idx="20">
                  <c:v>AUSTIN-TRAVIS CO INTEGRAL CARE</c:v>
                </c:pt>
                <c:pt idx="21">
                  <c:v>TEXAS PANHANDLE CENTERS</c:v>
                </c:pt>
                <c:pt idx="22">
                  <c:v>MHMR AUTHORITY OF HARRIS COU</c:v>
                </c:pt>
                <c:pt idx="23">
                  <c:v>BORDER REGION BEHAVIORAL HEALTH CENTER</c:v>
                </c:pt>
                <c:pt idx="24">
                  <c:v>COMMUNITY HEALTHCORE</c:v>
                </c:pt>
                <c:pt idx="25">
                  <c:v>DENTON COUNTY MHMR CENTER</c:v>
                </c:pt>
                <c:pt idx="26">
                  <c:v>HELEN FARABEE CENTERS</c:v>
                </c:pt>
                <c:pt idx="27">
                  <c:v>EMERGENCE HEALTH NETWORK</c:v>
                </c:pt>
                <c:pt idx="28">
                  <c:v>HEART OF TEXAS REGION MHMR CENTER</c:v>
                </c:pt>
                <c:pt idx="29">
                  <c:v>THE GULF COAST CENTER</c:v>
                </c:pt>
                <c:pt idx="30">
                  <c:v>TEXANA COMMUNITY MHMR CENTER</c:v>
                </c:pt>
                <c:pt idx="31">
                  <c:v>BLUEBONNET TRAILS COMMUNITY SERVICES</c:v>
                </c:pt>
                <c:pt idx="32">
                  <c:v>PERMIAN BASIN COMMUNITY CENTERS FOR</c:v>
                </c:pt>
                <c:pt idx="33">
                  <c:v>BURKE CENTER</c:v>
                </c:pt>
                <c:pt idx="34">
                  <c:v>CAMINO REAL COMMUNITY SERVICES</c:v>
                </c:pt>
                <c:pt idx="35">
                  <c:v>CENTRAL COUNTIES SERVICES</c:v>
                </c:pt>
                <c:pt idx="36">
                  <c:v>TROPICAL TEXAS BEHAVIORAL HEALTH</c:v>
                </c:pt>
                <c:pt idx="37">
                  <c:v>ACCESS</c:v>
                </c:pt>
                <c:pt idx="38">
                  <c:v>COASTAL PLAINS COMMUNITY CENTER</c:v>
                </c:pt>
              </c:strCache>
            </c:strRef>
          </c:cat>
          <c:val>
            <c:numRef>
              <c:f>'C.Uniform Assessment Complet'!$C$2:$C$40</c:f>
              <c:numCache>
                <c:formatCode>#,##0%</c:formatCode>
                <c:ptCount val="39"/>
                <c:pt idx="2">
                  <c:v>0.95944558521560597</c:v>
                </c:pt>
                <c:pt idx="3">
                  <c:v>0.960465980914611</c:v>
                </c:pt>
                <c:pt idx="4">
                  <c:v>0.96889382637676602</c:v>
                </c:pt>
                <c:pt idx="5">
                  <c:v>0.97028153071791501</c:v>
                </c:pt>
                <c:pt idx="6">
                  <c:v>0.97115610466481905</c:v>
                </c:pt>
                <c:pt idx="7">
                  <c:v>0.97145073700543105</c:v>
                </c:pt>
                <c:pt idx="8">
                  <c:v>0.97204102652132895</c:v>
                </c:pt>
                <c:pt idx="9">
                  <c:v>0.97338403041825095</c:v>
                </c:pt>
                <c:pt idx="10">
                  <c:v>0.97453586283859195</c:v>
                </c:pt>
                <c:pt idx="11">
                  <c:v>0.97481980401155399</c:v>
                </c:pt>
                <c:pt idx="12">
                  <c:v>0.975632614807873</c:v>
                </c:pt>
                <c:pt idx="13">
                  <c:v>0.97807049287110104</c:v>
                </c:pt>
                <c:pt idx="14">
                  <c:v>0.97826514555468103</c:v>
                </c:pt>
                <c:pt idx="15">
                  <c:v>0.98148837209302298</c:v>
                </c:pt>
                <c:pt idx="16">
                  <c:v>0.98384410393071298</c:v>
                </c:pt>
                <c:pt idx="17">
                  <c:v>0.98455506712605401</c:v>
                </c:pt>
                <c:pt idx="18">
                  <c:v>0.98533228026627595</c:v>
                </c:pt>
                <c:pt idx="19">
                  <c:v>0.98611449451888</c:v>
                </c:pt>
                <c:pt idx="20">
                  <c:v>0.98696665556771201</c:v>
                </c:pt>
                <c:pt idx="21">
                  <c:v>0.98705903208650903</c:v>
                </c:pt>
                <c:pt idx="22">
                  <c:v>0.987318002449313</c:v>
                </c:pt>
                <c:pt idx="23">
                  <c:v>0.98950674566350205</c:v>
                </c:pt>
                <c:pt idx="24">
                  <c:v>0.98982053545160298</c:v>
                </c:pt>
                <c:pt idx="25">
                  <c:v>0.99046787943881298</c:v>
                </c:pt>
                <c:pt idx="26">
                  <c:v>0.99098835508221705</c:v>
                </c:pt>
                <c:pt idx="27">
                  <c:v>0.99164387724096004</c:v>
                </c:pt>
                <c:pt idx="28">
                  <c:v>0.99174819225861299</c:v>
                </c:pt>
                <c:pt idx="29">
                  <c:v>0.99177611390695997</c:v>
                </c:pt>
                <c:pt idx="30">
                  <c:v>0.992676345882051</c:v>
                </c:pt>
                <c:pt idx="31">
                  <c:v>0.99438984082804205</c:v>
                </c:pt>
                <c:pt idx="32">
                  <c:v>0.99490647962591905</c:v>
                </c:pt>
                <c:pt idx="33">
                  <c:v>0.99511206485455395</c:v>
                </c:pt>
                <c:pt idx="34">
                  <c:v>0.99522382468627102</c:v>
                </c:pt>
                <c:pt idx="35">
                  <c:v>0.99543310623643</c:v>
                </c:pt>
                <c:pt idx="36">
                  <c:v>0.99680150116212096</c:v>
                </c:pt>
                <c:pt idx="37">
                  <c:v>0.99732587820590701</c:v>
                </c:pt>
                <c:pt idx="38">
                  <c:v>0.99765716516985603</c:v>
                </c:pt>
              </c:numCache>
            </c:numRef>
          </c:val>
          <c:extLst xmlns:c16r2="http://schemas.microsoft.com/office/drawing/2015/06/chart">
            <c:ext xmlns:c16="http://schemas.microsoft.com/office/drawing/2014/chart" uri="{C3380CC4-5D6E-409C-BE32-E72D297353CC}">
              <c16:uniqueId val="{00000001-6B7A-472B-B299-3D177912A674}"/>
            </c:ext>
          </c:extLst>
        </c:ser>
        <c:dLbls>
          <c:showLegendKey val="0"/>
          <c:showVal val="0"/>
          <c:showCatName val="0"/>
          <c:showSerName val="0"/>
          <c:showPercent val="0"/>
          <c:showBubbleSize val="0"/>
        </c:dLbls>
        <c:gapWidth val="0"/>
        <c:overlap val="11"/>
        <c:axId val="211804512"/>
        <c:axId val="211805072"/>
      </c:barChart>
      <c:catAx>
        <c:axId val="21180451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11805072"/>
        <c:crosses val="autoZero"/>
        <c:auto val="0"/>
        <c:lblAlgn val="ctr"/>
        <c:lblOffset val="100"/>
        <c:noMultiLvlLbl val="0"/>
      </c:catAx>
      <c:valAx>
        <c:axId val="211805072"/>
        <c:scaling>
          <c:orientation val="minMax"/>
          <c:min val="0"/>
        </c:scaling>
        <c:delete val="1"/>
        <c:axPos val="b"/>
        <c:numFmt formatCode="#,##0%" sourceLinked="0"/>
        <c:majorTickMark val="none"/>
        <c:minorTickMark val="none"/>
        <c:tickLblPos val="nextTo"/>
        <c:crossAx val="21180451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Access to Crisis Response Services % (&gt;=52.2%)</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'U.Access to Crisis Res Serv'!$A$2:$A$40</c:f>
              <c:strCache>
                <c:ptCount val="39"/>
                <c:pt idx="0">
                  <c:v>DENTON COUNTY MHMR CENTER</c:v>
                </c:pt>
                <c:pt idx="1">
                  <c:v>MHMR AUTH.OF BRAZOS VALLEY</c:v>
                </c:pt>
                <c:pt idx="2">
                  <c:v>MHMR AUTHORITY OF HARRIS COU</c:v>
                </c:pt>
                <c:pt idx="3">
                  <c:v>SPINDLETOP CENTER</c:v>
                </c:pt>
                <c:pt idx="4">
                  <c:v>TEXAS PANHANDLE CENTERS</c:v>
                </c:pt>
                <c:pt idx="5">
                  <c:v>BURKE CENTER</c:v>
                </c:pt>
                <c:pt idx="6">
                  <c:v>THE CENTER FOR HEALTH CARE SERVICES</c:v>
                </c:pt>
                <c:pt idx="7">
                  <c:v>HEART OF TEXAS REGION MHMR CENTER</c:v>
                </c:pt>
                <c:pt idx="8">
                  <c:v>BEHAVIORAL HEALTH CENTER OF NUECES COUNTY</c:v>
                </c:pt>
                <c:pt idx="9">
                  <c:v>HILL COUNTRY COMMUNITY MHDD CENTER</c:v>
                </c:pt>
                <c:pt idx="10">
                  <c:v>GULF BEND MHMR CENTER</c:v>
                </c:pt>
                <c:pt idx="11">
                  <c:v>HELEN FARABEE CENTERS</c:v>
                </c:pt>
                <c:pt idx="12">
                  <c:v>MHMR OF TARRANT COUNTY</c:v>
                </c:pt>
                <c:pt idx="13">
                  <c:v>THE GULF COAST CENTER</c:v>
                </c:pt>
                <c:pt idx="14">
                  <c:v>NTBHA</c:v>
                </c:pt>
                <c:pt idx="15">
                  <c:v>AUSTIN-TRAVIS CO INTEGRAL CARE</c:v>
                </c:pt>
                <c:pt idx="16">
                  <c:v>LIFE PATH</c:v>
                </c:pt>
                <c:pt idx="17">
                  <c:v>TROPICAL TEXAS BEHAVIORAL HEALTH</c:v>
                </c:pt>
                <c:pt idx="18">
                  <c:v>ANDREWS CENTER</c:v>
                </c:pt>
                <c:pt idx="19">
                  <c:v>EMERGENCE HEALTH NETWORK</c:v>
                </c:pt>
                <c:pt idx="20">
                  <c:v>CENTRAL PLAINS CENTER</c:v>
                </c:pt>
                <c:pt idx="21">
                  <c:v>COASTAL PLAINS COMMUNITY CENTER</c:v>
                </c:pt>
                <c:pt idx="22">
                  <c:v>CENTRAL COUNTIES SERVICES</c:v>
                </c:pt>
                <c:pt idx="23">
                  <c:v>CENTER FOR LIFE RESOURCES</c:v>
                </c:pt>
                <c:pt idx="24">
                  <c:v>TRI-COUNTY MHMR SERVICES</c:v>
                </c:pt>
                <c:pt idx="25">
                  <c:v>LAKES REGIONAL MHMR CENTER</c:v>
                </c:pt>
                <c:pt idx="26">
                  <c:v>TEXOMA COMMUNITY CENTER</c:v>
                </c:pt>
                <c:pt idx="27">
                  <c:v>TEXANA COMMUNITY MHMR CENTER</c:v>
                </c:pt>
                <c:pt idx="28">
                  <c:v>COMMUNITY HEALTHCORE</c:v>
                </c:pt>
                <c:pt idx="29">
                  <c:v>PERMIAN BASIN COMMUNITY CENTERS FOR</c:v>
                </c:pt>
                <c:pt idx="30">
                  <c:v>ACCESS</c:v>
                </c:pt>
                <c:pt idx="31">
                  <c:v>BETTY HARDWICK CENTER</c:v>
                </c:pt>
                <c:pt idx="32">
                  <c:v>BLUEBONNET TRAILS COMMUNITY SERVICES</c:v>
                </c:pt>
                <c:pt idx="33">
                  <c:v>STARCARE SPECIALTY HEALTH SYSTEM</c:v>
                </c:pt>
                <c:pt idx="34">
                  <c:v>WEST TEXAS CENTERS</c:v>
                </c:pt>
                <c:pt idx="35">
                  <c:v>BORDER REGION BEHAVIORAL HEALTH CENTER</c:v>
                </c:pt>
                <c:pt idx="36">
                  <c:v>CAMINO REAL COMMUNITY SERVICES</c:v>
                </c:pt>
                <c:pt idx="37">
                  <c:v>MHMR SERVICES FOR THE CONCHO VALLEY</c:v>
                </c:pt>
                <c:pt idx="38">
                  <c:v>PECAN VALLEY CENTERS</c:v>
                </c:pt>
              </c:strCache>
            </c:strRef>
          </c:cat>
          <c:val>
            <c:numRef>
              <c:f>'U.Access to Crisis Res Serv'!$B$2:$B$40</c:f>
              <c:numCache>
                <c:formatCode>#,##0.0%</c:formatCode>
                <c:ptCount val="39"/>
                <c:pt idx="0">
                  <c:v>0.57283950617283996</c:v>
                </c:pt>
                <c:pt idx="1">
                  <c:v>0.60251665433012602</c:v>
                </c:pt>
                <c:pt idx="2">
                  <c:v>0.61443932411674396</c:v>
                </c:pt>
                <c:pt idx="3">
                  <c:v>0.62666666666666704</c:v>
                </c:pt>
                <c:pt idx="4">
                  <c:v>0.62730627306273101</c:v>
                </c:pt>
                <c:pt idx="5">
                  <c:v>0.63414634146341498</c:v>
                </c:pt>
                <c:pt idx="6">
                  <c:v>0.65294117647058803</c:v>
                </c:pt>
                <c:pt idx="7">
                  <c:v>0.67839195979899503</c:v>
                </c:pt>
                <c:pt idx="8">
                  <c:v>0.68648648648648702</c:v>
                </c:pt>
                <c:pt idx="9">
                  <c:v>0.71428571428571397</c:v>
                </c:pt>
                <c:pt idx="10">
                  <c:v>0.73029045643153501</c:v>
                </c:pt>
                <c:pt idx="11">
                  <c:v>0.75260718424102002</c:v>
                </c:pt>
                <c:pt idx="12">
                  <c:v>0.76348039215686303</c:v>
                </c:pt>
                <c:pt idx="13">
                  <c:v>0.76826722338204601</c:v>
                </c:pt>
                <c:pt idx="14">
                  <c:v>0.76843100189035896</c:v>
                </c:pt>
                <c:pt idx="15">
                  <c:v>0.77832512315270896</c:v>
                </c:pt>
                <c:pt idx="16">
                  <c:v>0.78363636363636402</c:v>
                </c:pt>
                <c:pt idx="17">
                  <c:v>0.80600351269359705</c:v>
                </c:pt>
                <c:pt idx="18">
                  <c:v>0.81348314606741601</c:v>
                </c:pt>
                <c:pt idx="19">
                  <c:v>0.817839871037077</c:v>
                </c:pt>
                <c:pt idx="20">
                  <c:v>0.83982683982684003</c:v>
                </c:pt>
                <c:pt idx="21">
                  <c:v>0.84782608695652195</c:v>
                </c:pt>
                <c:pt idx="22">
                  <c:v>0.86857142857142899</c:v>
                </c:pt>
                <c:pt idx="23">
                  <c:v>0.87354409317803705</c:v>
                </c:pt>
                <c:pt idx="24">
                  <c:v>0.87484035759897805</c:v>
                </c:pt>
                <c:pt idx="25">
                  <c:v>0.875</c:v>
                </c:pt>
                <c:pt idx="26">
                  <c:v>0.90072639225181605</c:v>
                </c:pt>
                <c:pt idx="27">
                  <c:v>0.91579471848530103</c:v>
                </c:pt>
                <c:pt idx="28">
                  <c:v>0.92005420054200504</c:v>
                </c:pt>
                <c:pt idx="29">
                  <c:v>0.92644320297951599</c:v>
                </c:pt>
                <c:pt idx="30">
                  <c:v>0.94</c:v>
                </c:pt>
                <c:pt idx="31">
                  <c:v>0.94378698224852098</c:v>
                </c:pt>
                <c:pt idx="32">
                  <c:v>0.94676258992805795</c:v>
                </c:pt>
                <c:pt idx="33">
                  <c:v>0.95078740157480301</c:v>
                </c:pt>
                <c:pt idx="34">
                  <c:v>0.95559350982066604</c:v>
                </c:pt>
                <c:pt idx="35">
                  <c:v>0.95630461922596799</c:v>
                </c:pt>
                <c:pt idx="36">
                  <c:v>0.95646258503401405</c:v>
                </c:pt>
                <c:pt idx="37">
                  <c:v>0.96912521440823296</c:v>
                </c:pt>
                <c:pt idx="38">
                  <c:v>0.97920997920997899</c:v>
                </c:pt>
              </c:numCache>
            </c:numRef>
          </c:val>
          <c:extLst xmlns:c16r2="http://schemas.microsoft.com/office/drawing/2015/06/chart">
            <c:ext xmlns:c16="http://schemas.microsoft.com/office/drawing/2014/chart" uri="{C3380CC4-5D6E-409C-BE32-E72D297353CC}">
              <c16:uniqueId val="{00000000-F1DB-4021-B4B1-B08674E962DD}"/>
            </c:ext>
          </c:extLst>
        </c:ser>
        <c:ser>
          <c:idx val="1"/>
          <c:order val="1"/>
          <c:spPr>
            <a:solidFill>
              <a:schemeClr val="accent2">
                <a:lumMod val="60000"/>
                <a:lumOff val="40000"/>
              </a:schemeClr>
            </a:solidFill>
          </c:spPr>
          <c:invertIfNegative val="0"/>
          <c:dLbls>
            <c:spPr>
              <a:noFill/>
              <a:ln>
                <a:noFill/>
              </a:ln>
              <a:effectLst/>
            </c:spPr>
            <c:txPr>
              <a:bodyPr/>
              <a:lstStyle/>
              <a:p>
                <a:pPr>
                  <a:defRPr sz="800" b="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'U.Access to Crisis Res Serv'!$A$2:$A$40</c:f>
              <c:strCache>
                <c:ptCount val="39"/>
                <c:pt idx="0">
                  <c:v>DENTON COUNTY MHMR CENTER</c:v>
                </c:pt>
                <c:pt idx="1">
                  <c:v>MHMR AUTH.OF BRAZOS VALLEY</c:v>
                </c:pt>
                <c:pt idx="2">
                  <c:v>MHMR AUTHORITY OF HARRIS COU</c:v>
                </c:pt>
                <c:pt idx="3">
                  <c:v>SPINDLETOP CENTER</c:v>
                </c:pt>
                <c:pt idx="4">
                  <c:v>TEXAS PANHANDLE CENTERS</c:v>
                </c:pt>
                <c:pt idx="5">
                  <c:v>BURKE CENTER</c:v>
                </c:pt>
                <c:pt idx="6">
                  <c:v>THE CENTER FOR HEALTH CARE SERVICES</c:v>
                </c:pt>
                <c:pt idx="7">
                  <c:v>HEART OF TEXAS REGION MHMR CENTER</c:v>
                </c:pt>
                <c:pt idx="8">
                  <c:v>BEHAVIORAL HEALTH CENTER OF NUECES COUNTY</c:v>
                </c:pt>
                <c:pt idx="9">
                  <c:v>HILL COUNTRY COMMUNITY MHDD CENTER</c:v>
                </c:pt>
                <c:pt idx="10">
                  <c:v>GULF BEND MHMR CENTER</c:v>
                </c:pt>
                <c:pt idx="11">
                  <c:v>HELEN FARABEE CENTERS</c:v>
                </c:pt>
                <c:pt idx="12">
                  <c:v>MHMR OF TARRANT COUNTY</c:v>
                </c:pt>
                <c:pt idx="13">
                  <c:v>THE GULF COAST CENTER</c:v>
                </c:pt>
                <c:pt idx="14">
                  <c:v>NTBHA</c:v>
                </c:pt>
                <c:pt idx="15">
                  <c:v>AUSTIN-TRAVIS CO INTEGRAL CARE</c:v>
                </c:pt>
                <c:pt idx="16">
                  <c:v>LIFE PATH</c:v>
                </c:pt>
                <c:pt idx="17">
                  <c:v>TROPICAL TEXAS BEHAVIORAL HEALTH</c:v>
                </c:pt>
                <c:pt idx="18">
                  <c:v>ANDREWS CENTER</c:v>
                </c:pt>
                <c:pt idx="19">
                  <c:v>EMERGENCE HEALTH NETWORK</c:v>
                </c:pt>
                <c:pt idx="20">
                  <c:v>CENTRAL PLAINS CENTER</c:v>
                </c:pt>
                <c:pt idx="21">
                  <c:v>COASTAL PLAINS COMMUNITY CENTER</c:v>
                </c:pt>
                <c:pt idx="22">
                  <c:v>CENTRAL COUNTIES SERVICES</c:v>
                </c:pt>
                <c:pt idx="23">
                  <c:v>CENTER FOR LIFE RESOURCES</c:v>
                </c:pt>
                <c:pt idx="24">
                  <c:v>TRI-COUNTY MHMR SERVICES</c:v>
                </c:pt>
                <c:pt idx="25">
                  <c:v>LAKES REGIONAL MHMR CENTER</c:v>
                </c:pt>
                <c:pt idx="26">
                  <c:v>TEXOMA COMMUNITY CENTER</c:v>
                </c:pt>
                <c:pt idx="27">
                  <c:v>TEXANA COMMUNITY MHMR CENTER</c:v>
                </c:pt>
                <c:pt idx="28">
                  <c:v>COMMUNITY HEALTHCORE</c:v>
                </c:pt>
                <c:pt idx="29">
                  <c:v>PERMIAN BASIN COMMUNITY CENTERS FOR</c:v>
                </c:pt>
                <c:pt idx="30">
                  <c:v>ACCESS</c:v>
                </c:pt>
                <c:pt idx="31">
                  <c:v>BETTY HARDWICK CENTER</c:v>
                </c:pt>
                <c:pt idx="32">
                  <c:v>BLUEBONNET TRAILS COMMUNITY SERVICES</c:v>
                </c:pt>
                <c:pt idx="33">
                  <c:v>STARCARE SPECIALTY HEALTH SYSTEM</c:v>
                </c:pt>
                <c:pt idx="34">
                  <c:v>WEST TEXAS CENTERS</c:v>
                </c:pt>
                <c:pt idx="35">
                  <c:v>BORDER REGION BEHAVIORAL HEALTH CENTER</c:v>
                </c:pt>
                <c:pt idx="36">
                  <c:v>CAMINO REAL COMMUNITY SERVICES</c:v>
                </c:pt>
                <c:pt idx="37">
                  <c:v>MHMR SERVICES FOR THE CONCHO VALLEY</c:v>
                </c:pt>
                <c:pt idx="38">
                  <c:v>PECAN VALLEY CENTERS</c:v>
                </c:pt>
              </c:strCache>
            </c:strRef>
          </c:cat>
          <c:val>
            <c:numRef>
              <c:f>'U.Access to Crisis Res Serv'!$C$2:$C$40</c:f>
              <c:numCache>
                <c:formatCode>General</c:formatCode>
                <c:ptCount val="39"/>
              </c:numCache>
            </c:numRef>
          </c:val>
          <c:extLst xmlns:c16r2="http://schemas.microsoft.com/office/drawing/2015/06/chart">
            <c:ext xmlns:c16="http://schemas.microsoft.com/office/drawing/2014/chart" uri="{C3380CC4-5D6E-409C-BE32-E72D297353CC}">
              <c16:uniqueId val="{00000001-F1DB-4021-B4B1-B08674E962DD}"/>
            </c:ext>
          </c:extLst>
        </c:ser>
        <c:dLbls>
          <c:showLegendKey val="0"/>
          <c:showVal val="1"/>
          <c:showCatName val="0"/>
          <c:showSerName val="0"/>
          <c:showPercent val="0"/>
          <c:showBubbleSize val="0"/>
        </c:dLbls>
        <c:gapWidth val="50"/>
        <c:overlap val="86"/>
        <c:axId val="232281072"/>
        <c:axId val="232281632"/>
      </c:barChart>
      <c:catAx>
        <c:axId val="23228107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2281632"/>
        <c:crosses val="autoZero"/>
        <c:auto val="0"/>
        <c:lblAlgn val="ctr"/>
        <c:lblOffset val="100"/>
        <c:noMultiLvlLbl val="0"/>
      </c:catAx>
      <c:valAx>
        <c:axId val="232281632"/>
        <c:scaling>
          <c:orientation val="minMax"/>
        </c:scaling>
        <c:delete val="1"/>
        <c:axPos val="b"/>
        <c:numFmt formatCode="#,##0%" sourceLinked="0"/>
        <c:majorTickMark val="out"/>
        <c:minorTickMark val="none"/>
        <c:tickLblPos val="nextTo"/>
        <c:crossAx val="2322810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Jail Diversion % (&lt;=10.46%)</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dLbl>
              <c:idx val="35"/>
              <c:numFmt formatCode="0.00%" sourceLinked="0"/>
              <c:spPr/>
              <c:txPr>
                <a:bodyPr/>
                <a:lstStyle/>
                <a:p>
                  <a:pPr>
                    <a:defRPr sz="800"/>
                  </a:pPr>
                  <a:endParaRPr lang="en-US"/>
                </a:p>
              </c:txPr>
              <c:showLegendKey val="0"/>
              <c:showVal val="1"/>
              <c:showCatName val="0"/>
              <c:showSerName val="0"/>
              <c:showPercent val="0"/>
              <c:showBubbleSize val="0"/>
            </c:dLbl>
            <c:numFmt formatCode="0.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'V.Jail Diversion'!$A$2:$A$40</c:f>
              <c:strCache>
                <c:ptCount val="39"/>
                <c:pt idx="0">
                  <c:v>LIFE PATH</c:v>
                </c:pt>
                <c:pt idx="1">
                  <c:v>THE GULF COAST CENTER</c:v>
                </c:pt>
                <c:pt idx="2">
                  <c:v>STARCARE SPECIALTY HEALTH SYSTEM</c:v>
                </c:pt>
                <c:pt idx="3">
                  <c:v>DENTON COUNTY MHMR CENTER</c:v>
                </c:pt>
                <c:pt idx="4">
                  <c:v>TEXANA COMMUNITY MHMR CENTER</c:v>
                </c:pt>
                <c:pt idx="5">
                  <c:v>TEXAS PANHANDLE CENTERS</c:v>
                </c:pt>
                <c:pt idx="6">
                  <c:v>CENTRAL COUNTIES SERVICES</c:v>
                </c:pt>
                <c:pt idx="7">
                  <c:v>HILL COUNTRY COMMUNITY MHDD CENTER</c:v>
                </c:pt>
                <c:pt idx="8">
                  <c:v>TEXOMA COMMUNITY CENTER</c:v>
                </c:pt>
                <c:pt idx="9">
                  <c:v>TRI-COUNTY MHMR SERVICES</c:v>
                </c:pt>
                <c:pt idx="10">
                  <c:v>NTBHA</c:v>
                </c:pt>
                <c:pt idx="11">
                  <c:v>PECAN VALLEY CENTERS</c:v>
                </c:pt>
                <c:pt idx="12">
                  <c:v>THE CENTER FOR HEALTH CARE SERVICES</c:v>
                </c:pt>
                <c:pt idx="13">
                  <c:v>EMERGENCE HEALTH NETWORK</c:v>
                </c:pt>
                <c:pt idx="14">
                  <c:v>ANDREWS CENTER</c:v>
                </c:pt>
                <c:pt idx="15">
                  <c:v>MHMR AUTH.OF BRAZOS VALLEY</c:v>
                </c:pt>
                <c:pt idx="16">
                  <c:v>MHMR OF TARRANT COUNTY</c:v>
                </c:pt>
                <c:pt idx="17">
                  <c:v>PERMIAN BASIN COMMUNITY CENTERS FOR</c:v>
                </c:pt>
                <c:pt idx="18">
                  <c:v>BLUEBONNET TRAILS COMMUNITY SERVICES</c:v>
                </c:pt>
                <c:pt idx="19">
                  <c:v>BEHAVIORAL HEALTH CENTER OF NUECES COUNTY</c:v>
                </c:pt>
                <c:pt idx="20">
                  <c:v>MHMR AUTHORITY OF HARRIS COU</c:v>
                </c:pt>
                <c:pt idx="21">
                  <c:v>BORDER REGION BEHAVIORAL HEALTH CENTER</c:v>
                </c:pt>
                <c:pt idx="22">
                  <c:v>COASTAL PLAINS COMMUNITY CENTER</c:v>
                </c:pt>
                <c:pt idx="23">
                  <c:v>COMMUNITY HEALTHCORE</c:v>
                </c:pt>
                <c:pt idx="24">
                  <c:v>AUSTIN-TRAVIS CO INTEGRAL CARE</c:v>
                </c:pt>
                <c:pt idx="25">
                  <c:v>TROPICAL TEXAS BEHAVIORAL HEALTH</c:v>
                </c:pt>
                <c:pt idx="26">
                  <c:v>HEART OF TEXAS REGION MHMR CENTER</c:v>
                </c:pt>
                <c:pt idx="27">
                  <c:v>LAKES REGIONAL MHMR CENTER</c:v>
                </c:pt>
                <c:pt idx="28">
                  <c:v>GULF BEND MHMR CENTER</c:v>
                </c:pt>
                <c:pt idx="29">
                  <c:v>BETTY HARDWICK CENTER</c:v>
                </c:pt>
                <c:pt idx="30">
                  <c:v>SPINDLETOP CENTER</c:v>
                </c:pt>
                <c:pt idx="31">
                  <c:v>CAMINO REAL COMMUNITY SERVICES</c:v>
                </c:pt>
                <c:pt idx="32">
                  <c:v>CENTRAL PLAINS CENTER</c:v>
                </c:pt>
                <c:pt idx="33">
                  <c:v>MHMR SERVICES FOR THE CONCHO VALLEY</c:v>
                </c:pt>
                <c:pt idx="34">
                  <c:v>BURKE CENTER</c:v>
                </c:pt>
                <c:pt idx="35">
                  <c:v>HELEN FARABEE CENTERS</c:v>
                </c:pt>
                <c:pt idx="36">
                  <c:v>CENTER FOR LIFE RESOURCES</c:v>
                </c:pt>
                <c:pt idx="37">
                  <c:v>ACCESS</c:v>
                </c:pt>
                <c:pt idx="38">
                  <c:v>WEST TEXAS CENTERS</c:v>
                </c:pt>
              </c:strCache>
            </c:strRef>
          </c:cat>
          <c:val>
            <c:numRef>
              <c:f>'V.Jail Diversion'!$B$2:$B$40</c:f>
              <c:numCache>
                <c:formatCode>#,##0.00%</c:formatCode>
                <c:ptCount val="39"/>
                <c:pt idx="0">
                  <c:v>2.8666666666666701E-2</c:v>
                </c:pt>
                <c:pt idx="1">
                  <c:v>4.0391491516839698E-2</c:v>
                </c:pt>
                <c:pt idx="2">
                  <c:v>4.3515865820489601E-2</c:v>
                </c:pt>
                <c:pt idx="3">
                  <c:v>4.5388347313534402E-2</c:v>
                </c:pt>
                <c:pt idx="4">
                  <c:v>4.5758364312267701E-2</c:v>
                </c:pt>
                <c:pt idx="5">
                  <c:v>4.5872547573388399E-2</c:v>
                </c:pt>
                <c:pt idx="6">
                  <c:v>4.6249999999999999E-2</c:v>
                </c:pt>
                <c:pt idx="7">
                  <c:v>4.7433054393305502E-2</c:v>
                </c:pt>
                <c:pt idx="8">
                  <c:v>4.8834782608695698E-2</c:v>
                </c:pt>
                <c:pt idx="9">
                  <c:v>5.0930706521739103E-2</c:v>
                </c:pt>
                <c:pt idx="10">
                  <c:v>5.2056698517940703E-2</c:v>
                </c:pt>
                <c:pt idx="11">
                  <c:v>5.3018752725686902E-2</c:v>
                </c:pt>
                <c:pt idx="12">
                  <c:v>5.44030451650684E-2</c:v>
                </c:pt>
                <c:pt idx="13">
                  <c:v>5.47703118137901E-2</c:v>
                </c:pt>
                <c:pt idx="14">
                  <c:v>5.5713899891969801E-2</c:v>
                </c:pt>
                <c:pt idx="15">
                  <c:v>5.7942408376963399E-2</c:v>
                </c:pt>
                <c:pt idx="16">
                  <c:v>5.8860689349440297E-2</c:v>
                </c:pt>
                <c:pt idx="17">
                  <c:v>6.0007195723684202E-2</c:v>
                </c:pt>
                <c:pt idx="18">
                  <c:v>6.0162271350016797E-2</c:v>
                </c:pt>
                <c:pt idx="19">
                  <c:v>6.1722941481097901E-2</c:v>
                </c:pt>
                <c:pt idx="20">
                  <c:v>6.7896551724137902E-2</c:v>
                </c:pt>
                <c:pt idx="21">
                  <c:v>7.2956905687036402E-2</c:v>
                </c:pt>
                <c:pt idx="22">
                  <c:v>7.6653909368396306E-2</c:v>
                </c:pt>
                <c:pt idx="23">
                  <c:v>7.8496196754563902E-2</c:v>
                </c:pt>
                <c:pt idx="24">
                  <c:v>7.8504982121573294E-2</c:v>
                </c:pt>
                <c:pt idx="25">
                  <c:v>8.0205656687227303E-2</c:v>
                </c:pt>
                <c:pt idx="26">
                  <c:v>8.3196553330228198E-2</c:v>
                </c:pt>
                <c:pt idx="27">
                  <c:v>8.8660066006600702E-2</c:v>
                </c:pt>
                <c:pt idx="28">
                  <c:v>9.5107744107744099E-2</c:v>
                </c:pt>
              </c:numCache>
            </c:numRef>
          </c:val>
          <c:extLst xmlns:c16r2="http://schemas.microsoft.com/office/drawing/2015/06/chart">
            <c:ext xmlns:c16="http://schemas.microsoft.com/office/drawing/2014/chart" uri="{C3380CC4-5D6E-409C-BE32-E72D297353CC}">
              <c16:uniqueId val="{00000001-F9BC-4002-A5F1-7AEE9224CCCD}"/>
            </c:ext>
          </c:extLst>
        </c:ser>
        <c:ser>
          <c:idx val="1"/>
          <c:order val="1"/>
          <c:spPr>
            <a:solidFill>
              <a:srgbClr val="FB9593"/>
            </a:solidFill>
          </c:spPr>
          <c:invertIfNegative val="0"/>
          <c:dPt>
            <c:idx val="36"/>
            <c:invertIfNegative val="0"/>
            <c:bubble3D val="0"/>
            <c:extLst xmlns:c16r2="http://schemas.microsoft.com/office/drawing/2015/06/chart">
              <c:ext xmlns:c16="http://schemas.microsoft.com/office/drawing/2014/chart" uri="{C3380CC4-5D6E-409C-BE32-E72D297353CC}">
                <c16:uniqueId val="{00000002-F9BC-4002-A5F1-7AEE9224CCCD}"/>
              </c:ext>
            </c:extLst>
          </c:dPt>
          <c:dPt>
            <c:idx val="37"/>
            <c:invertIfNegative val="0"/>
            <c:bubble3D val="0"/>
            <c:extLst xmlns:c16r2="http://schemas.microsoft.com/office/drawing/2015/06/chart">
              <c:ext xmlns:c16="http://schemas.microsoft.com/office/drawing/2014/chart" uri="{C3380CC4-5D6E-409C-BE32-E72D297353CC}">
                <c16:uniqueId val="{00000003-F9BC-4002-A5F1-7AEE9224CCCD}"/>
              </c:ext>
            </c:extLst>
          </c:dPt>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'V.Jail Diversion'!$A$2:$A$40</c:f>
              <c:strCache>
                <c:ptCount val="39"/>
                <c:pt idx="0">
                  <c:v>LIFE PATH</c:v>
                </c:pt>
                <c:pt idx="1">
                  <c:v>THE GULF COAST CENTER</c:v>
                </c:pt>
                <c:pt idx="2">
                  <c:v>STARCARE SPECIALTY HEALTH SYSTEM</c:v>
                </c:pt>
                <c:pt idx="3">
                  <c:v>DENTON COUNTY MHMR CENTER</c:v>
                </c:pt>
                <c:pt idx="4">
                  <c:v>TEXANA COMMUNITY MHMR CENTER</c:v>
                </c:pt>
                <c:pt idx="5">
                  <c:v>TEXAS PANHANDLE CENTERS</c:v>
                </c:pt>
                <c:pt idx="6">
                  <c:v>CENTRAL COUNTIES SERVICES</c:v>
                </c:pt>
                <c:pt idx="7">
                  <c:v>HILL COUNTRY COMMUNITY MHDD CENTER</c:v>
                </c:pt>
                <c:pt idx="8">
                  <c:v>TEXOMA COMMUNITY CENTER</c:v>
                </c:pt>
                <c:pt idx="9">
                  <c:v>TRI-COUNTY MHMR SERVICES</c:v>
                </c:pt>
                <c:pt idx="10">
                  <c:v>NTBHA</c:v>
                </c:pt>
                <c:pt idx="11">
                  <c:v>PECAN VALLEY CENTERS</c:v>
                </c:pt>
                <c:pt idx="12">
                  <c:v>THE CENTER FOR HEALTH CARE SERVICES</c:v>
                </c:pt>
                <c:pt idx="13">
                  <c:v>EMERGENCE HEALTH NETWORK</c:v>
                </c:pt>
                <c:pt idx="14">
                  <c:v>ANDREWS CENTER</c:v>
                </c:pt>
                <c:pt idx="15">
                  <c:v>MHMR AUTH.OF BRAZOS VALLEY</c:v>
                </c:pt>
                <c:pt idx="16">
                  <c:v>MHMR OF TARRANT COUNTY</c:v>
                </c:pt>
                <c:pt idx="17">
                  <c:v>PERMIAN BASIN COMMUNITY CENTERS FOR</c:v>
                </c:pt>
                <c:pt idx="18">
                  <c:v>BLUEBONNET TRAILS COMMUNITY SERVICES</c:v>
                </c:pt>
                <c:pt idx="19">
                  <c:v>BEHAVIORAL HEALTH CENTER OF NUECES COUNTY</c:v>
                </c:pt>
                <c:pt idx="20">
                  <c:v>MHMR AUTHORITY OF HARRIS COU</c:v>
                </c:pt>
                <c:pt idx="21">
                  <c:v>BORDER REGION BEHAVIORAL HEALTH CENTER</c:v>
                </c:pt>
                <c:pt idx="22">
                  <c:v>COASTAL PLAINS COMMUNITY CENTER</c:v>
                </c:pt>
                <c:pt idx="23">
                  <c:v>COMMUNITY HEALTHCORE</c:v>
                </c:pt>
                <c:pt idx="24">
                  <c:v>AUSTIN-TRAVIS CO INTEGRAL CARE</c:v>
                </c:pt>
                <c:pt idx="25">
                  <c:v>TROPICAL TEXAS BEHAVIORAL HEALTH</c:v>
                </c:pt>
                <c:pt idx="26">
                  <c:v>HEART OF TEXAS REGION MHMR CENTER</c:v>
                </c:pt>
                <c:pt idx="27">
                  <c:v>LAKES REGIONAL MHMR CENTER</c:v>
                </c:pt>
                <c:pt idx="28">
                  <c:v>GULF BEND MHMR CENTER</c:v>
                </c:pt>
                <c:pt idx="29">
                  <c:v>BETTY HARDWICK CENTER</c:v>
                </c:pt>
                <c:pt idx="30">
                  <c:v>SPINDLETOP CENTER</c:v>
                </c:pt>
                <c:pt idx="31">
                  <c:v>CAMINO REAL COMMUNITY SERVICES</c:v>
                </c:pt>
                <c:pt idx="32">
                  <c:v>CENTRAL PLAINS CENTER</c:v>
                </c:pt>
                <c:pt idx="33">
                  <c:v>MHMR SERVICES FOR THE CONCHO VALLEY</c:v>
                </c:pt>
                <c:pt idx="34">
                  <c:v>BURKE CENTER</c:v>
                </c:pt>
                <c:pt idx="35">
                  <c:v>HELEN FARABEE CENTERS</c:v>
                </c:pt>
                <c:pt idx="36">
                  <c:v>CENTER FOR LIFE RESOURCES</c:v>
                </c:pt>
                <c:pt idx="37">
                  <c:v>ACCESS</c:v>
                </c:pt>
                <c:pt idx="38">
                  <c:v>WEST TEXAS CENTERS</c:v>
                </c:pt>
              </c:strCache>
            </c:strRef>
          </c:cat>
          <c:val>
            <c:numRef>
              <c:f>'V.Jail Diversion'!$C$2:$C$40</c:f>
              <c:numCache>
                <c:formatCode>#,##0.00%</c:formatCode>
                <c:ptCount val="39"/>
                <c:pt idx="29">
                  <c:v>0.10674468085106401</c:v>
                </c:pt>
                <c:pt idx="30">
                  <c:v>0.10931995277449801</c:v>
                </c:pt>
                <c:pt idx="31">
                  <c:v>0.10971860701576</c:v>
                </c:pt>
                <c:pt idx="32">
                  <c:v>0.116273827534039</c:v>
                </c:pt>
                <c:pt idx="33">
                  <c:v>0.12231983446645001</c:v>
                </c:pt>
                <c:pt idx="34">
                  <c:v>0.12711405835543799</c:v>
                </c:pt>
                <c:pt idx="35">
                  <c:v>0.13086956521739099</c:v>
                </c:pt>
                <c:pt idx="36">
                  <c:v>0.13680560420315199</c:v>
                </c:pt>
                <c:pt idx="37">
                  <c:v>0.142958579881657</c:v>
                </c:pt>
                <c:pt idx="38">
                  <c:v>0.15387216773757201</c:v>
                </c:pt>
              </c:numCache>
            </c:numRef>
          </c:val>
          <c:extLst xmlns:c16r2="http://schemas.microsoft.com/office/drawing/2015/06/chart">
            <c:ext xmlns:c16="http://schemas.microsoft.com/office/drawing/2014/chart" uri="{C3380CC4-5D6E-409C-BE32-E72D297353CC}">
              <c16:uniqueId val="{00000004-F9BC-4002-A5F1-7AEE9224CCCD}"/>
            </c:ext>
          </c:extLst>
        </c:ser>
        <c:dLbls>
          <c:showLegendKey val="0"/>
          <c:showVal val="1"/>
          <c:showCatName val="0"/>
          <c:showSerName val="0"/>
          <c:showPercent val="0"/>
          <c:showBubbleSize val="0"/>
        </c:dLbls>
        <c:gapWidth val="0"/>
        <c:overlap val="11"/>
        <c:axId val="230744688"/>
        <c:axId val="230745248"/>
      </c:barChart>
      <c:catAx>
        <c:axId val="23074468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0745248"/>
        <c:crosses val="autoZero"/>
        <c:auto val="0"/>
        <c:lblAlgn val="ctr"/>
        <c:lblOffset val="100"/>
        <c:noMultiLvlLbl val="0"/>
      </c:catAx>
      <c:valAx>
        <c:axId val="230745248"/>
        <c:scaling>
          <c:orientation val="minMax"/>
        </c:scaling>
        <c:delete val="1"/>
        <c:axPos val="b"/>
        <c:numFmt formatCode="#,##0%" sourceLinked="0"/>
        <c:majorTickMark val="out"/>
        <c:minorTickMark val="none"/>
        <c:tickLblPos val="nextTo"/>
        <c:crossAx val="2307446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Juvenile Justice Avoidance % (&gt;=95%)</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'W.Juve Justice Avoidance%'!$A$2:$A$40</c:f>
              <c:strCache>
                <c:ptCount val="39"/>
                <c:pt idx="0">
                  <c:v>MHMR AUTH.OF BRAZOS VALLEY</c:v>
                </c:pt>
                <c:pt idx="1">
                  <c:v>HEART OF TEXAS REGION MHMR CENTER</c:v>
                </c:pt>
                <c:pt idx="2">
                  <c:v>GULF BEND MHMR CENTER</c:v>
                </c:pt>
                <c:pt idx="3">
                  <c:v>STARCARE SPECIALTY HEALTH SYSTEM</c:v>
                </c:pt>
                <c:pt idx="4">
                  <c:v>THE GULF COAST CENTER</c:v>
                </c:pt>
                <c:pt idx="5">
                  <c:v>CAMINO REAL COMMUNITY SERVICES</c:v>
                </c:pt>
                <c:pt idx="6">
                  <c:v>DENTON COUNTY MHMR CENTER</c:v>
                </c:pt>
                <c:pt idx="7">
                  <c:v>PERMIAN BASIN COMMUNITY CENTERS FOR</c:v>
                </c:pt>
                <c:pt idx="8">
                  <c:v>AUSTIN-TRAVIS CO INTEGRAL CARE</c:v>
                </c:pt>
                <c:pt idx="9">
                  <c:v>HELEN FARABEE CENTERS</c:v>
                </c:pt>
                <c:pt idx="10">
                  <c:v>ANDREWS CENTER</c:v>
                </c:pt>
                <c:pt idx="11">
                  <c:v>MHMR SERVICES FOR THE CONCHO VALLEY</c:v>
                </c:pt>
                <c:pt idx="12">
                  <c:v>TEXOMA COMMUNITY CENTER</c:v>
                </c:pt>
                <c:pt idx="13">
                  <c:v>MHMR OF TARRANT COUNTY</c:v>
                </c:pt>
                <c:pt idx="14">
                  <c:v>MHMR AUTHORITY OF HARRIS COU</c:v>
                </c:pt>
                <c:pt idx="15">
                  <c:v>HILL COUNTRY COMMUNITY MHDD CENTER</c:v>
                </c:pt>
                <c:pt idx="16">
                  <c:v>TEXANA COMMUNITY MHMR CENTER</c:v>
                </c:pt>
                <c:pt idx="17">
                  <c:v>COMMUNITY HEALTHCORE</c:v>
                </c:pt>
                <c:pt idx="18">
                  <c:v>BORDER REGION BEHAVIORAL HEALTH CENTER</c:v>
                </c:pt>
                <c:pt idx="19">
                  <c:v>CENTER FOR LIFE RESOURCES</c:v>
                </c:pt>
                <c:pt idx="20">
                  <c:v>WEST TEXAS CENTERS</c:v>
                </c:pt>
                <c:pt idx="21">
                  <c:v>PECAN VALLEY CENTERS</c:v>
                </c:pt>
                <c:pt idx="22">
                  <c:v>LIFE PATH</c:v>
                </c:pt>
                <c:pt idx="23">
                  <c:v>CENTRAL COUNTIES SERVICES</c:v>
                </c:pt>
                <c:pt idx="24">
                  <c:v>TROPICAL TEXAS BEHAVIORAL HEALTH</c:v>
                </c:pt>
                <c:pt idx="25">
                  <c:v>COASTAL PLAINS COMMUNITY CENTER</c:v>
                </c:pt>
                <c:pt idx="26">
                  <c:v>BURKE CENTER</c:v>
                </c:pt>
                <c:pt idx="27">
                  <c:v>BEHAVIORAL HEALTH CENTER OF NUECES COUNTY</c:v>
                </c:pt>
                <c:pt idx="28">
                  <c:v>BLUEBONNET TRAILS COMMUNITY SERVICES</c:v>
                </c:pt>
                <c:pt idx="29">
                  <c:v>TRI-COUNTY MHMR SERVICES</c:v>
                </c:pt>
                <c:pt idx="30">
                  <c:v>THE CENTER FOR HEALTH CARE SERVICES</c:v>
                </c:pt>
                <c:pt idx="31">
                  <c:v>EMERGENCE HEALTH NETWORK</c:v>
                </c:pt>
                <c:pt idx="32">
                  <c:v>NTBHA</c:v>
                </c:pt>
                <c:pt idx="33">
                  <c:v>TEXAS PANHANDLE CENTERS</c:v>
                </c:pt>
                <c:pt idx="34">
                  <c:v>SPINDLETOP CENTER</c:v>
                </c:pt>
                <c:pt idx="35">
                  <c:v>BETTY HARDWICK CENTER</c:v>
                </c:pt>
                <c:pt idx="36">
                  <c:v>CENTRAL PLAINS CENTER</c:v>
                </c:pt>
                <c:pt idx="37">
                  <c:v>ACCESS</c:v>
                </c:pt>
                <c:pt idx="38">
                  <c:v>LAKES REGIONAL MHMR CENTER</c:v>
                </c:pt>
              </c:strCache>
            </c:strRef>
          </c:cat>
          <c:val>
            <c:numRef>
              <c:f>'W.Juve Justice Avoidance%'!$B$2:$B$40</c:f>
              <c:numCache>
                <c:formatCode>#,##0%</c:formatCode>
                <c:ptCount val="39"/>
                <c:pt idx="0">
                  <c:v>0.96540880503144699</c:v>
                </c:pt>
                <c:pt idx="1">
                  <c:v>0.97583081570996999</c:v>
                </c:pt>
                <c:pt idx="2">
                  <c:v>0.97835497835497798</c:v>
                </c:pt>
                <c:pt idx="3">
                  <c:v>0.97905759162303696</c:v>
                </c:pt>
                <c:pt idx="4">
                  <c:v>0.97941176470588198</c:v>
                </c:pt>
                <c:pt idx="5">
                  <c:v>0.984147952443857</c:v>
                </c:pt>
                <c:pt idx="6">
                  <c:v>0.98525073746312697</c:v>
                </c:pt>
                <c:pt idx="7">
                  <c:v>0.98550724637681197</c:v>
                </c:pt>
                <c:pt idx="8">
                  <c:v>0.98632691112492199</c:v>
                </c:pt>
                <c:pt idx="9">
                  <c:v>0.98639455782312901</c:v>
                </c:pt>
                <c:pt idx="10">
                  <c:v>0.98668885191347799</c:v>
                </c:pt>
                <c:pt idx="11">
                  <c:v>0.98675496688741704</c:v>
                </c:pt>
                <c:pt idx="12">
                  <c:v>0.98760330578512401</c:v>
                </c:pt>
                <c:pt idx="13">
                  <c:v>0.98909299655568295</c:v>
                </c:pt>
                <c:pt idx="14">
                  <c:v>0.99153645833333304</c:v>
                </c:pt>
                <c:pt idx="15">
                  <c:v>0.99197247706421998</c:v>
                </c:pt>
                <c:pt idx="16">
                  <c:v>0.992389649923897</c:v>
                </c:pt>
                <c:pt idx="17">
                  <c:v>0.99263351749539597</c:v>
                </c:pt>
                <c:pt idx="18">
                  <c:v>0.99291553133514998</c:v>
                </c:pt>
                <c:pt idx="19">
                  <c:v>0.99307958477508695</c:v>
                </c:pt>
                <c:pt idx="20">
                  <c:v>0.99385245901639296</c:v>
                </c:pt>
                <c:pt idx="21">
                  <c:v>0.99402390438247001</c:v>
                </c:pt>
                <c:pt idx="22">
                  <c:v>0.99425287356321801</c:v>
                </c:pt>
                <c:pt idx="23">
                  <c:v>0.99449035812672204</c:v>
                </c:pt>
                <c:pt idx="24">
                  <c:v>0.99513438368860097</c:v>
                </c:pt>
                <c:pt idx="25">
                  <c:v>0.99526066350710896</c:v>
                </c:pt>
                <c:pt idx="26">
                  <c:v>0.99546279491833001</c:v>
                </c:pt>
                <c:pt idx="27">
                  <c:v>0.99574468085106405</c:v>
                </c:pt>
                <c:pt idx="28">
                  <c:v>0.99588815789473695</c:v>
                </c:pt>
                <c:pt idx="29">
                  <c:v>0.996848739495798</c:v>
                </c:pt>
                <c:pt idx="30">
                  <c:v>0.99687499999999996</c:v>
                </c:pt>
                <c:pt idx="31">
                  <c:v>0.99692622950819698</c:v>
                </c:pt>
                <c:pt idx="32">
                  <c:v>0.99740415335463295</c:v>
                </c:pt>
                <c:pt idx="33">
                  <c:v>0.99812030075187996</c:v>
                </c:pt>
                <c:pt idx="34">
                  <c:v>0.99903846153846199</c:v>
                </c:pt>
                <c:pt idx="35">
                  <c:v>1</c:v>
                </c:pt>
                <c:pt idx="36">
                  <c:v>1</c:v>
                </c:pt>
                <c:pt idx="37">
                  <c:v>1</c:v>
                </c:pt>
                <c:pt idx="38">
                  <c:v>1</c:v>
                </c:pt>
              </c:numCache>
            </c:numRef>
          </c:val>
          <c:extLst xmlns:c16r2="http://schemas.microsoft.com/office/drawing/2015/06/chart">
            <c:ext xmlns:c16="http://schemas.microsoft.com/office/drawing/2014/chart" uri="{C3380CC4-5D6E-409C-BE32-E72D297353CC}">
              <c16:uniqueId val="{00000000-BF6C-4BCB-A4B8-77045EFE21A2}"/>
            </c:ext>
          </c:extLst>
        </c:ser>
        <c:dLbls>
          <c:showLegendKey val="0"/>
          <c:showVal val="1"/>
          <c:showCatName val="0"/>
          <c:showSerName val="0"/>
          <c:showPercent val="0"/>
          <c:showBubbleSize val="0"/>
        </c:dLbls>
        <c:gapWidth val="70"/>
        <c:overlap val="11"/>
        <c:axId val="232561456"/>
        <c:axId val="232562016"/>
      </c:barChart>
      <c:barChart>
        <c:barDir val="bar"/>
        <c:grouping val="clustered"/>
        <c:varyColors val="0"/>
        <c:ser>
          <c:idx val="1"/>
          <c:order val="1"/>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2-BF6C-4BCB-A4B8-77045EFE21A2}"/>
              </c:ext>
            </c:extLst>
          </c:dPt>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'W.Juve Justice Avoidance%'!$A$2:$A$40</c:f>
              <c:strCache>
                <c:ptCount val="39"/>
                <c:pt idx="0">
                  <c:v>MHMR AUTH.OF BRAZOS VALLEY</c:v>
                </c:pt>
                <c:pt idx="1">
                  <c:v>HEART OF TEXAS REGION MHMR CENTER</c:v>
                </c:pt>
                <c:pt idx="2">
                  <c:v>GULF BEND MHMR CENTER</c:v>
                </c:pt>
                <c:pt idx="3">
                  <c:v>STARCARE SPECIALTY HEALTH SYSTEM</c:v>
                </c:pt>
                <c:pt idx="4">
                  <c:v>THE GULF COAST CENTER</c:v>
                </c:pt>
                <c:pt idx="5">
                  <c:v>CAMINO REAL COMMUNITY SERVICES</c:v>
                </c:pt>
                <c:pt idx="6">
                  <c:v>DENTON COUNTY MHMR CENTER</c:v>
                </c:pt>
                <c:pt idx="7">
                  <c:v>PERMIAN BASIN COMMUNITY CENTERS FOR</c:v>
                </c:pt>
                <c:pt idx="8">
                  <c:v>AUSTIN-TRAVIS CO INTEGRAL CARE</c:v>
                </c:pt>
                <c:pt idx="9">
                  <c:v>HELEN FARABEE CENTERS</c:v>
                </c:pt>
                <c:pt idx="10">
                  <c:v>ANDREWS CENTER</c:v>
                </c:pt>
                <c:pt idx="11">
                  <c:v>MHMR SERVICES FOR THE CONCHO VALLEY</c:v>
                </c:pt>
                <c:pt idx="12">
                  <c:v>TEXOMA COMMUNITY CENTER</c:v>
                </c:pt>
                <c:pt idx="13">
                  <c:v>MHMR OF TARRANT COUNTY</c:v>
                </c:pt>
                <c:pt idx="14">
                  <c:v>MHMR AUTHORITY OF HARRIS COU</c:v>
                </c:pt>
                <c:pt idx="15">
                  <c:v>HILL COUNTRY COMMUNITY MHDD CENTER</c:v>
                </c:pt>
                <c:pt idx="16">
                  <c:v>TEXANA COMMUNITY MHMR CENTER</c:v>
                </c:pt>
                <c:pt idx="17">
                  <c:v>COMMUNITY HEALTHCORE</c:v>
                </c:pt>
                <c:pt idx="18">
                  <c:v>BORDER REGION BEHAVIORAL HEALTH CENTER</c:v>
                </c:pt>
                <c:pt idx="19">
                  <c:v>CENTER FOR LIFE RESOURCES</c:v>
                </c:pt>
                <c:pt idx="20">
                  <c:v>WEST TEXAS CENTERS</c:v>
                </c:pt>
                <c:pt idx="21">
                  <c:v>PECAN VALLEY CENTERS</c:v>
                </c:pt>
                <c:pt idx="22">
                  <c:v>LIFE PATH</c:v>
                </c:pt>
                <c:pt idx="23">
                  <c:v>CENTRAL COUNTIES SERVICES</c:v>
                </c:pt>
                <c:pt idx="24">
                  <c:v>TROPICAL TEXAS BEHAVIORAL HEALTH</c:v>
                </c:pt>
                <c:pt idx="25">
                  <c:v>COASTAL PLAINS COMMUNITY CENTER</c:v>
                </c:pt>
                <c:pt idx="26">
                  <c:v>BURKE CENTER</c:v>
                </c:pt>
                <c:pt idx="27">
                  <c:v>BEHAVIORAL HEALTH CENTER OF NUECES COUNTY</c:v>
                </c:pt>
                <c:pt idx="28">
                  <c:v>BLUEBONNET TRAILS COMMUNITY SERVICES</c:v>
                </c:pt>
                <c:pt idx="29">
                  <c:v>TRI-COUNTY MHMR SERVICES</c:v>
                </c:pt>
                <c:pt idx="30">
                  <c:v>THE CENTER FOR HEALTH CARE SERVICES</c:v>
                </c:pt>
                <c:pt idx="31">
                  <c:v>EMERGENCE HEALTH NETWORK</c:v>
                </c:pt>
                <c:pt idx="32">
                  <c:v>NTBHA</c:v>
                </c:pt>
                <c:pt idx="33">
                  <c:v>TEXAS PANHANDLE CENTERS</c:v>
                </c:pt>
                <c:pt idx="34">
                  <c:v>SPINDLETOP CENTER</c:v>
                </c:pt>
                <c:pt idx="35">
                  <c:v>BETTY HARDWICK CENTER</c:v>
                </c:pt>
                <c:pt idx="36">
                  <c:v>CENTRAL PLAINS CENTER</c:v>
                </c:pt>
                <c:pt idx="37">
                  <c:v>ACCESS</c:v>
                </c:pt>
                <c:pt idx="38">
                  <c:v>LAKES REGIONAL MHMR CENTER</c:v>
                </c:pt>
              </c:strCache>
            </c:strRef>
          </c:cat>
          <c:val>
            <c:numRef>
              <c:f>'W.Juve Justice Avoidance%'!$C$2:$C$40</c:f>
              <c:numCache>
                <c:formatCode>General</c:formatCode>
                <c:ptCount val="39"/>
              </c:numCache>
            </c:numRef>
          </c:val>
          <c:extLst xmlns:c16r2="http://schemas.microsoft.com/office/drawing/2015/06/chart">
            <c:ext xmlns:c16="http://schemas.microsoft.com/office/drawing/2014/chart" uri="{C3380CC4-5D6E-409C-BE32-E72D297353CC}">
              <c16:uniqueId val="{00000003-BF6C-4BCB-A4B8-77045EFE21A2}"/>
            </c:ext>
          </c:extLst>
        </c:ser>
        <c:dLbls>
          <c:showLegendKey val="0"/>
          <c:showVal val="0"/>
          <c:showCatName val="0"/>
          <c:showSerName val="0"/>
          <c:showPercent val="0"/>
          <c:showBubbleSize val="0"/>
        </c:dLbls>
        <c:gapWidth val="30"/>
        <c:overlap val="-20"/>
        <c:axId val="232563136"/>
        <c:axId val="232562576"/>
      </c:barChart>
      <c:catAx>
        <c:axId val="23256145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2562016"/>
        <c:crosses val="autoZero"/>
        <c:auto val="0"/>
        <c:lblAlgn val="ctr"/>
        <c:lblOffset val="100"/>
        <c:noMultiLvlLbl val="0"/>
      </c:catAx>
      <c:valAx>
        <c:axId val="232562016"/>
        <c:scaling>
          <c:orientation val="minMax"/>
        </c:scaling>
        <c:delete val="1"/>
        <c:axPos val="b"/>
        <c:numFmt formatCode="#,##0%" sourceLinked="0"/>
        <c:majorTickMark val="out"/>
        <c:minorTickMark val="none"/>
        <c:tickLblPos val="nextTo"/>
        <c:crossAx val="232561456"/>
        <c:crosses val="autoZero"/>
        <c:crossBetween val="between"/>
      </c:valAx>
      <c:valAx>
        <c:axId val="232562576"/>
        <c:scaling>
          <c:orientation val="minMax"/>
        </c:scaling>
        <c:delete val="1"/>
        <c:axPos val="t"/>
        <c:numFmt formatCode="0" sourceLinked="1"/>
        <c:majorTickMark val="out"/>
        <c:minorTickMark val="none"/>
        <c:tickLblPos val="nextTo"/>
        <c:crossAx val="232563136"/>
        <c:crosses val="max"/>
        <c:crossBetween val="between"/>
      </c:valAx>
      <c:catAx>
        <c:axId val="232563136"/>
        <c:scaling>
          <c:orientation val="minMax"/>
        </c:scaling>
        <c:delete val="1"/>
        <c:axPos val="l"/>
        <c:numFmt formatCode="General" sourceLinked="1"/>
        <c:majorTickMark val="out"/>
        <c:minorTickMark val="none"/>
        <c:tickLblPos val="nextTo"/>
        <c:crossAx val="232562576"/>
        <c:crosses val="autoZero"/>
        <c:auto val="1"/>
        <c:lblAlgn val="ctr"/>
        <c:lblOffset val="100"/>
        <c:noMultiLvlLbl val="0"/>
      </c:cat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Tenure Child% (&gt;=98.1%)</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'X.Community Tenure Child'!$A$2:$A$40</c:f>
              <c:strCache>
                <c:ptCount val="39"/>
                <c:pt idx="0">
                  <c:v>LAKES REGIONAL MHMR CENTER</c:v>
                </c:pt>
                <c:pt idx="1">
                  <c:v>CENTER FOR LIFE RESOURCES</c:v>
                </c:pt>
                <c:pt idx="2">
                  <c:v>EMERGENCE HEALTH NETWORK</c:v>
                </c:pt>
                <c:pt idx="3">
                  <c:v>HELEN FARABEE CENTERS</c:v>
                </c:pt>
                <c:pt idx="4">
                  <c:v>BETTY HARDWICK CENTER</c:v>
                </c:pt>
                <c:pt idx="5">
                  <c:v>ANDREWS CENTER</c:v>
                </c:pt>
                <c:pt idx="6">
                  <c:v>GULF BEND MHMR CENTER</c:v>
                </c:pt>
                <c:pt idx="7">
                  <c:v>COASTAL PLAINS COMMUNITY CENTER</c:v>
                </c:pt>
                <c:pt idx="8">
                  <c:v>TROPICAL TEXAS BEHAVIORAL HEALTH</c:v>
                </c:pt>
                <c:pt idx="9">
                  <c:v>TEXANA COMMUNITY MHMR CENTER</c:v>
                </c:pt>
                <c:pt idx="10">
                  <c:v>BLUEBONNET TRAILS COMMUNITY SERVICES</c:v>
                </c:pt>
                <c:pt idx="11">
                  <c:v>WEST TEXAS CENTERS</c:v>
                </c:pt>
                <c:pt idx="12">
                  <c:v>TRI-COUNTY MHMR SERVICES</c:v>
                </c:pt>
                <c:pt idx="13">
                  <c:v>MHMR AUTHORITY OF HARRIS COU</c:v>
                </c:pt>
                <c:pt idx="14">
                  <c:v>ACCESS</c:v>
                </c:pt>
                <c:pt idx="15">
                  <c:v>THE GULF COAST CENTER</c:v>
                </c:pt>
                <c:pt idx="16">
                  <c:v>DENTON COUNTY MHMR CENTER</c:v>
                </c:pt>
                <c:pt idx="17">
                  <c:v>CENTRAL COUNTIES SERVICES</c:v>
                </c:pt>
                <c:pt idx="18">
                  <c:v>CAMINO REAL COMMUNITY SERVICES</c:v>
                </c:pt>
                <c:pt idx="19">
                  <c:v>COMMUNITY HEALTHCORE</c:v>
                </c:pt>
                <c:pt idx="20">
                  <c:v>CENTRAL PLAINS CENTER</c:v>
                </c:pt>
                <c:pt idx="21">
                  <c:v>TEXOMA COMMUNITY CENTER</c:v>
                </c:pt>
                <c:pt idx="22">
                  <c:v>HILL COUNTRY COMMUNITY MHDD CENTER</c:v>
                </c:pt>
                <c:pt idx="23">
                  <c:v>LIFE PATH</c:v>
                </c:pt>
                <c:pt idx="24">
                  <c:v>PERMIAN BASIN COMMUNITY CENTERS FOR</c:v>
                </c:pt>
                <c:pt idx="25">
                  <c:v>MHMR AUTH.OF BRAZOS VALLEY</c:v>
                </c:pt>
                <c:pt idx="26">
                  <c:v>BORDER REGION BEHAVIORAL HEALTH CENTER</c:v>
                </c:pt>
                <c:pt idx="27">
                  <c:v>BURKE CENTER</c:v>
                </c:pt>
                <c:pt idx="28">
                  <c:v>MHMR OF TARRANT COUNTY</c:v>
                </c:pt>
                <c:pt idx="29">
                  <c:v>THE CENTER FOR HEALTH CARE SERVICES</c:v>
                </c:pt>
                <c:pt idx="30">
                  <c:v>PECAN VALLEY CENTERS</c:v>
                </c:pt>
                <c:pt idx="31">
                  <c:v>SPINDLETOP CENTER</c:v>
                </c:pt>
                <c:pt idx="32">
                  <c:v>NTBHA</c:v>
                </c:pt>
                <c:pt idx="33">
                  <c:v>AUSTIN-TRAVIS CO INTEGRAL CARE</c:v>
                </c:pt>
                <c:pt idx="34">
                  <c:v>TEXAS PANHANDLE CENTERS</c:v>
                </c:pt>
                <c:pt idx="35">
                  <c:v>STARCARE SPECIALTY HEALTH SYSTEM</c:v>
                </c:pt>
                <c:pt idx="36">
                  <c:v>MHMR SERVICES FOR THE CONCHO VALLEY</c:v>
                </c:pt>
                <c:pt idx="37">
                  <c:v>BEHAVIORAL HEALTH CENTER OF NUECES COUNTY</c:v>
                </c:pt>
                <c:pt idx="38">
                  <c:v>HEART OF TEXAS REGION MHMR CENTER</c:v>
                </c:pt>
              </c:strCache>
            </c:strRef>
          </c:cat>
          <c:val>
            <c:numRef>
              <c:f>'X.Community Tenure Child'!$B$2:$B$40</c:f>
              <c:numCache>
                <c:formatCode>0.0%</c:formatCode>
                <c:ptCount val="39"/>
                <c:pt idx="0">
                  <c:v>0.98148148148148195</c:v>
                </c:pt>
                <c:pt idx="1">
                  <c:v>0.98214285714285698</c:v>
                </c:pt>
                <c:pt idx="2">
                  <c:v>0.98432055749128899</c:v>
                </c:pt>
                <c:pt idx="3">
                  <c:v>0.985245901639344</c:v>
                </c:pt>
                <c:pt idx="4">
                  <c:v>0.98571428571428599</c:v>
                </c:pt>
                <c:pt idx="5">
                  <c:v>0.99001248439450695</c:v>
                </c:pt>
                <c:pt idx="6">
                  <c:v>0.99215686274509796</c:v>
                </c:pt>
                <c:pt idx="7">
                  <c:v>0.99217731421121202</c:v>
                </c:pt>
                <c:pt idx="8">
                  <c:v>0.99305693314818499</c:v>
                </c:pt>
                <c:pt idx="9">
                  <c:v>0.99314285714285699</c:v>
                </c:pt>
                <c:pt idx="10">
                  <c:v>0.99370629370629404</c:v>
                </c:pt>
                <c:pt idx="11">
                  <c:v>0.99383667180277302</c:v>
                </c:pt>
                <c:pt idx="12">
                  <c:v>0.993991416309013</c:v>
                </c:pt>
                <c:pt idx="13">
                  <c:v>0.994281258123213</c:v>
                </c:pt>
                <c:pt idx="14">
                  <c:v>0.99431818181818199</c:v>
                </c:pt>
                <c:pt idx="15">
                  <c:v>0.99492385786801996</c:v>
                </c:pt>
                <c:pt idx="16">
                  <c:v>0.99546485260771</c:v>
                </c:pt>
                <c:pt idx="17">
                  <c:v>0.99547511312217196</c:v>
                </c:pt>
                <c:pt idx="18">
                  <c:v>0.99562841530054602</c:v>
                </c:pt>
                <c:pt idx="19">
                  <c:v>0.99572039942938695</c:v>
                </c:pt>
                <c:pt idx="20">
                  <c:v>0.99606299212598404</c:v>
                </c:pt>
                <c:pt idx="21">
                  <c:v>0.99606299212598404</c:v>
                </c:pt>
                <c:pt idx="22">
                  <c:v>0.99637681159420299</c:v>
                </c:pt>
                <c:pt idx="23">
                  <c:v>0.99668049792531099</c:v>
                </c:pt>
                <c:pt idx="24">
                  <c:v>0.99686520376175602</c:v>
                </c:pt>
                <c:pt idx="25">
                  <c:v>0.99722222222222201</c:v>
                </c:pt>
                <c:pt idx="26">
                  <c:v>0.99778565101860095</c:v>
                </c:pt>
                <c:pt idx="27">
                  <c:v>0.99779735682819404</c:v>
                </c:pt>
                <c:pt idx="28">
                  <c:v>0.99808245445829302</c:v>
                </c:pt>
                <c:pt idx="29">
                  <c:v>0.99819249887031203</c:v>
                </c:pt>
                <c:pt idx="30">
                  <c:v>0.99845201238390102</c:v>
                </c:pt>
                <c:pt idx="31">
                  <c:v>0.99851411589896</c:v>
                </c:pt>
                <c:pt idx="32">
                  <c:v>0.99876228613032403</c:v>
                </c:pt>
                <c:pt idx="33">
                  <c:v>0.99908172635445402</c:v>
                </c:pt>
                <c:pt idx="34">
                  <c:v>1</c:v>
                </c:pt>
                <c:pt idx="35">
                  <c:v>1</c:v>
                </c:pt>
                <c:pt idx="36">
                  <c:v>1</c:v>
                </c:pt>
                <c:pt idx="37">
                  <c:v>1</c:v>
                </c:pt>
                <c:pt idx="38">
                  <c:v>1</c:v>
                </c:pt>
              </c:numCache>
            </c:numRef>
          </c:val>
          <c:extLst xmlns:c16r2="http://schemas.microsoft.com/office/drawing/2015/06/chart">
            <c:ext xmlns:c16="http://schemas.microsoft.com/office/drawing/2014/chart" uri="{C3380CC4-5D6E-409C-BE32-E72D297353CC}">
              <c16:uniqueId val="{00000000-6831-4CF6-A6C4-D633DEC1D191}"/>
            </c:ext>
          </c:extLst>
        </c:ser>
        <c:dLbls>
          <c:showLegendKey val="0"/>
          <c:showVal val="0"/>
          <c:showCatName val="0"/>
          <c:showSerName val="0"/>
          <c:showPercent val="0"/>
          <c:showBubbleSize val="0"/>
        </c:dLbls>
        <c:gapWidth val="50"/>
        <c:overlap val="50"/>
        <c:axId val="232565936"/>
        <c:axId val="232566496"/>
      </c:barChart>
      <c:barChart>
        <c:barDir val="bar"/>
        <c:grouping val="clustered"/>
        <c:varyColors val="0"/>
        <c:ser>
          <c:idx val="1"/>
          <c:order val="1"/>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'X.Community Tenure Child'!$A$2:$A$40</c:f>
              <c:strCache>
                <c:ptCount val="39"/>
                <c:pt idx="0">
                  <c:v>LAKES REGIONAL MHMR CENTER</c:v>
                </c:pt>
                <c:pt idx="1">
                  <c:v>CENTER FOR LIFE RESOURCES</c:v>
                </c:pt>
                <c:pt idx="2">
                  <c:v>EMERGENCE HEALTH NETWORK</c:v>
                </c:pt>
                <c:pt idx="3">
                  <c:v>HELEN FARABEE CENTERS</c:v>
                </c:pt>
                <c:pt idx="4">
                  <c:v>BETTY HARDWICK CENTER</c:v>
                </c:pt>
                <c:pt idx="5">
                  <c:v>ANDREWS CENTER</c:v>
                </c:pt>
                <c:pt idx="6">
                  <c:v>GULF BEND MHMR CENTER</c:v>
                </c:pt>
                <c:pt idx="7">
                  <c:v>COASTAL PLAINS COMMUNITY CENTER</c:v>
                </c:pt>
                <c:pt idx="8">
                  <c:v>TROPICAL TEXAS BEHAVIORAL HEALTH</c:v>
                </c:pt>
                <c:pt idx="9">
                  <c:v>TEXANA COMMUNITY MHMR CENTER</c:v>
                </c:pt>
                <c:pt idx="10">
                  <c:v>BLUEBONNET TRAILS COMMUNITY SERVICES</c:v>
                </c:pt>
                <c:pt idx="11">
                  <c:v>WEST TEXAS CENTERS</c:v>
                </c:pt>
                <c:pt idx="12">
                  <c:v>TRI-COUNTY MHMR SERVICES</c:v>
                </c:pt>
                <c:pt idx="13">
                  <c:v>MHMR AUTHORITY OF HARRIS COU</c:v>
                </c:pt>
                <c:pt idx="14">
                  <c:v>ACCESS</c:v>
                </c:pt>
                <c:pt idx="15">
                  <c:v>THE GULF COAST CENTER</c:v>
                </c:pt>
                <c:pt idx="16">
                  <c:v>DENTON COUNTY MHMR CENTER</c:v>
                </c:pt>
                <c:pt idx="17">
                  <c:v>CENTRAL COUNTIES SERVICES</c:v>
                </c:pt>
                <c:pt idx="18">
                  <c:v>CAMINO REAL COMMUNITY SERVICES</c:v>
                </c:pt>
                <c:pt idx="19">
                  <c:v>COMMUNITY HEALTHCORE</c:v>
                </c:pt>
                <c:pt idx="20">
                  <c:v>CENTRAL PLAINS CENTER</c:v>
                </c:pt>
                <c:pt idx="21">
                  <c:v>TEXOMA COMMUNITY CENTER</c:v>
                </c:pt>
                <c:pt idx="22">
                  <c:v>HILL COUNTRY COMMUNITY MHDD CENTER</c:v>
                </c:pt>
                <c:pt idx="23">
                  <c:v>LIFE PATH</c:v>
                </c:pt>
                <c:pt idx="24">
                  <c:v>PERMIAN BASIN COMMUNITY CENTERS FOR</c:v>
                </c:pt>
                <c:pt idx="25">
                  <c:v>MHMR AUTH.OF BRAZOS VALLEY</c:v>
                </c:pt>
                <c:pt idx="26">
                  <c:v>BORDER REGION BEHAVIORAL HEALTH CENTER</c:v>
                </c:pt>
                <c:pt idx="27">
                  <c:v>BURKE CENTER</c:v>
                </c:pt>
                <c:pt idx="28">
                  <c:v>MHMR OF TARRANT COUNTY</c:v>
                </c:pt>
                <c:pt idx="29">
                  <c:v>THE CENTER FOR HEALTH CARE SERVICES</c:v>
                </c:pt>
                <c:pt idx="30">
                  <c:v>PECAN VALLEY CENTERS</c:v>
                </c:pt>
                <c:pt idx="31">
                  <c:v>SPINDLETOP CENTER</c:v>
                </c:pt>
                <c:pt idx="32">
                  <c:v>NTBHA</c:v>
                </c:pt>
                <c:pt idx="33">
                  <c:v>AUSTIN-TRAVIS CO INTEGRAL CARE</c:v>
                </c:pt>
                <c:pt idx="34">
                  <c:v>TEXAS PANHANDLE CENTERS</c:v>
                </c:pt>
                <c:pt idx="35">
                  <c:v>STARCARE SPECIALTY HEALTH SYSTEM</c:v>
                </c:pt>
                <c:pt idx="36">
                  <c:v>MHMR SERVICES FOR THE CONCHO VALLEY</c:v>
                </c:pt>
                <c:pt idx="37">
                  <c:v>BEHAVIORAL HEALTH CENTER OF NUECES COUNTY</c:v>
                </c:pt>
                <c:pt idx="38">
                  <c:v>HEART OF TEXAS REGION MHMR CENTER</c:v>
                </c:pt>
              </c:strCache>
            </c:strRef>
          </c:cat>
          <c:val>
            <c:numRef>
              <c:f>'X.Community Tenure Child'!$C$2:$C$40</c:f>
              <c:numCache>
                <c:formatCode>0.0%</c:formatCode>
                <c:ptCount val="39"/>
              </c:numCache>
            </c:numRef>
          </c:val>
          <c:extLst xmlns:c16r2="http://schemas.microsoft.com/office/drawing/2015/06/chart">
            <c:ext xmlns:c16="http://schemas.microsoft.com/office/drawing/2014/chart" uri="{C3380CC4-5D6E-409C-BE32-E72D297353CC}">
              <c16:uniqueId val="{00000001-6831-4CF6-A6C4-D633DEC1D191}"/>
            </c:ext>
          </c:extLst>
        </c:ser>
        <c:dLbls>
          <c:showLegendKey val="0"/>
          <c:showVal val="0"/>
          <c:showCatName val="0"/>
          <c:showSerName val="0"/>
          <c:showPercent val="0"/>
          <c:showBubbleSize val="0"/>
        </c:dLbls>
        <c:gapWidth val="70"/>
        <c:overlap val="50"/>
        <c:axId val="233257632"/>
        <c:axId val="232567056"/>
      </c:barChart>
      <c:catAx>
        <c:axId val="23256593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2566496"/>
        <c:crosses val="autoZero"/>
        <c:auto val="0"/>
        <c:lblAlgn val="ctr"/>
        <c:lblOffset val="100"/>
        <c:noMultiLvlLbl val="0"/>
      </c:catAx>
      <c:valAx>
        <c:axId val="232566496"/>
        <c:scaling>
          <c:orientation val="minMax"/>
        </c:scaling>
        <c:delete val="1"/>
        <c:axPos val="b"/>
        <c:numFmt formatCode="#,##0%" sourceLinked="0"/>
        <c:majorTickMark val="out"/>
        <c:minorTickMark val="none"/>
        <c:tickLblPos val="nextTo"/>
        <c:crossAx val="232565936"/>
        <c:crosses val="autoZero"/>
        <c:crossBetween val="between"/>
      </c:valAx>
      <c:valAx>
        <c:axId val="232567056"/>
        <c:scaling>
          <c:orientation val="minMax"/>
        </c:scaling>
        <c:delete val="1"/>
        <c:axPos val="t"/>
        <c:numFmt formatCode="0.0%" sourceLinked="1"/>
        <c:majorTickMark val="out"/>
        <c:minorTickMark val="none"/>
        <c:tickLblPos val="nextTo"/>
        <c:crossAx val="233257632"/>
        <c:crosses val="max"/>
        <c:crossBetween val="between"/>
      </c:valAx>
      <c:catAx>
        <c:axId val="233257632"/>
        <c:scaling>
          <c:orientation val="minMax"/>
        </c:scaling>
        <c:delete val="1"/>
        <c:axPos val="l"/>
        <c:numFmt formatCode="General" sourceLinked="1"/>
        <c:majorTickMark val="out"/>
        <c:minorTickMark val="none"/>
        <c:tickLblPos val="nextTo"/>
        <c:crossAx val="232567056"/>
        <c:crosses val="autoZero"/>
        <c:auto val="1"/>
        <c:lblAlgn val="ctr"/>
        <c:lblOffset val="100"/>
        <c:noMultiLvlLbl val="0"/>
      </c:cat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Improvement Measure Child % (&gt;=25%)</a:t>
            </a:r>
          </a:p>
        </c:rich>
      </c:tx>
      <c:overlay val="0"/>
      <c:spPr>
        <a:noFill/>
        <a:ln w="25400">
          <a:noFill/>
        </a:ln>
      </c:spPr>
    </c:title>
    <c:autoTitleDeleted val="0"/>
    <c:plotArea>
      <c:layout/>
      <c:barChart>
        <c:barDir val="bar"/>
        <c:grouping val="clustered"/>
        <c:varyColors val="0"/>
        <c:ser>
          <c:idx val="1"/>
          <c:order val="1"/>
          <c:spPr>
            <a:solidFill>
              <a:srgbClr val="FB9593"/>
            </a:solidFill>
          </c:spPr>
          <c:invertIfNegative val="0"/>
          <c:dLbls>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'Y.Improvement Measure Child'!$A$2:$A$40</c:f>
              <c:strCache>
                <c:ptCount val="39"/>
                <c:pt idx="0">
                  <c:v>COASTAL PLAINS COMMUNITY CENTER</c:v>
                </c:pt>
                <c:pt idx="1">
                  <c:v>HELEN FARABEE CENTERS</c:v>
                </c:pt>
                <c:pt idx="2">
                  <c:v>CENTER FOR LIFE RESOURCES</c:v>
                </c:pt>
                <c:pt idx="3">
                  <c:v>ACCESS</c:v>
                </c:pt>
                <c:pt idx="4">
                  <c:v>HEART OF TEXAS REGION MHMR CENTER</c:v>
                </c:pt>
                <c:pt idx="5">
                  <c:v>CENTRAL COUNTIES SERVICES</c:v>
                </c:pt>
                <c:pt idx="6">
                  <c:v>PERMIAN BASIN COMMUNITY CENTERS FOR</c:v>
                </c:pt>
                <c:pt idx="7">
                  <c:v>STARCARE SPECIALTY HEALTH SYSTEM</c:v>
                </c:pt>
                <c:pt idx="8">
                  <c:v>AUSTIN-TRAVIS CO INTEGRAL CARE</c:v>
                </c:pt>
                <c:pt idx="9">
                  <c:v>NTBHA</c:v>
                </c:pt>
                <c:pt idx="10">
                  <c:v>MHMR AUTH.OF BRAZOS VALLEY</c:v>
                </c:pt>
                <c:pt idx="11">
                  <c:v>LIFE PATH</c:v>
                </c:pt>
                <c:pt idx="12">
                  <c:v>GULF BEND MHMR CENTER</c:v>
                </c:pt>
                <c:pt idx="13">
                  <c:v>MHMR SERVICES FOR THE CONCHO VALLEY</c:v>
                </c:pt>
                <c:pt idx="14">
                  <c:v>TRI-COUNTY MHMR SERVICES</c:v>
                </c:pt>
                <c:pt idx="15">
                  <c:v>TEXOMA COMMUNITY CENTER</c:v>
                </c:pt>
                <c:pt idx="16">
                  <c:v>MHMR OF TARRANT COUNTY</c:v>
                </c:pt>
                <c:pt idx="17">
                  <c:v>TEXAS PANHANDLE CENTERS</c:v>
                </c:pt>
                <c:pt idx="18">
                  <c:v>COMMUNITY HEALTHCORE</c:v>
                </c:pt>
                <c:pt idx="19">
                  <c:v>BEHAVIORAL HEALTH CENTER OF NUECES COUNTY</c:v>
                </c:pt>
                <c:pt idx="20">
                  <c:v>TEXANA COMMUNITY MHMR CENTER</c:v>
                </c:pt>
                <c:pt idx="21">
                  <c:v>TROPICAL TEXAS BEHAVIORAL HEALTH</c:v>
                </c:pt>
                <c:pt idx="22">
                  <c:v>THE GULF COAST CENTER</c:v>
                </c:pt>
                <c:pt idx="23">
                  <c:v>BETTY HARDWICK CENTER</c:v>
                </c:pt>
                <c:pt idx="24">
                  <c:v>MHMR AUTHORITY OF HARRIS COU</c:v>
                </c:pt>
                <c:pt idx="25">
                  <c:v>BLUEBONNET TRAILS COMMUNITY SERVICES</c:v>
                </c:pt>
                <c:pt idx="26">
                  <c:v>EMERGENCE HEALTH NETWORK</c:v>
                </c:pt>
                <c:pt idx="27">
                  <c:v>CAMINO REAL COMMUNITY SERVICES</c:v>
                </c:pt>
                <c:pt idx="28">
                  <c:v>SPINDLETOP CENTER</c:v>
                </c:pt>
                <c:pt idx="29">
                  <c:v>PECAN VALLEY CENTERS</c:v>
                </c:pt>
                <c:pt idx="30">
                  <c:v>THE CENTER FOR HEALTH CARE SERVICES</c:v>
                </c:pt>
                <c:pt idx="31">
                  <c:v>DENTON COUNTY MHMR CENTER</c:v>
                </c:pt>
                <c:pt idx="32">
                  <c:v>BURKE CENTER</c:v>
                </c:pt>
                <c:pt idx="33">
                  <c:v>HILL COUNTRY COMMUNITY MHDD CENTER</c:v>
                </c:pt>
                <c:pt idx="34">
                  <c:v>BORDER REGION BEHAVIORAL HEALTH CENTER</c:v>
                </c:pt>
                <c:pt idx="35">
                  <c:v>LAKES REGIONAL MHMR CENTER</c:v>
                </c:pt>
                <c:pt idx="36">
                  <c:v>ANDREWS CENTER</c:v>
                </c:pt>
                <c:pt idx="37">
                  <c:v>WEST TEXAS CENTERS</c:v>
                </c:pt>
                <c:pt idx="38">
                  <c:v>CENTRAL PLAINS CENTER</c:v>
                </c:pt>
              </c:strCache>
            </c:strRef>
          </c:cat>
          <c:val>
            <c:numRef>
              <c:f>'Y.Improvement Measure Child'!$C$2:$C$40</c:f>
              <c:numCache>
                <c:formatCode>0</c:formatCode>
                <c:ptCount val="39"/>
              </c:numCache>
            </c:numRef>
          </c:val>
          <c:extLst xmlns:c16r2="http://schemas.microsoft.com/office/drawing/2015/06/chart">
            <c:ext xmlns:c16="http://schemas.microsoft.com/office/drawing/2014/chart" uri="{C3380CC4-5D6E-409C-BE32-E72D297353CC}">
              <c16:uniqueId val="{00000001-225C-48E4-8356-B5713E98B015}"/>
            </c:ext>
          </c:extLst>
        </c:ser>
        <c:dLbls>
          <c:showLegendKey val="0"/>
          <c:showVal val="1"/>
          <c:showCatName val="0"/>
          <c:showSerName val="0"/>
          <c:showPercent val="0"/>
          <c:showBubbleSize val="0"/>
        </c:dLbls>
        <c:gapWidth val="30"/>
        <c:overlap val="30"/>
        <c:axId val="233260432"/>
        <c:axId val="233260992"/>
      </c:barChart>
      <c:barChart>
        <c:barDir val="bar"/>
        <c:grouping val="clustered"/>
        <c:varyColors val="0"/>
        <c:ser>
          <c:idx val="0"/>
          <c:order val="0"/>
          <c:spPr>
            <a:solidFill>
              <a:schemeClr val="accent1">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'Y.Improvement Measure Child'!$A$2:$A$40</c:f>
              <c:strCache>
                <c:ptCount val="39"/>
                <c:pt idx="0">
                  <c:v>COASTAL PLAINS COMMUNITY CENTER</c:v>
                </c:pt>
                <c:pt idx="1">
                  <c:v>HELEN FARABEE CENTERS</c:v>
                </c:pt>
                <c:pt idx="2">
                  <c:v>CENTER FOR LIFE RESOURCES</c:v>
                </c:pt>
                <c:pt idx="3">
                  <c:v>ACCESS</c:v>
                </c:pt>
                <c:pt idx="4">
                  <c:v>HEART OF TEXAS REGION MHMR CENTER</c:v>
                </c:pt>
                <c:pt idx="5">
                  <c:v>CENTRAL COUNTIES SERVICES</c:v>
                </c:pt>
                <c:pt idx="6">
                  <c:v>PERMIAN BASIN COMMUNITY CENTERS FOR</c:v>
                </c:pt>
                <c:pt idx="7">
                  <c:v>STARCARE SPECIALTY HEALTH SYSTEM</c:v>
                </c:pt>
                <c:pt idx="8">
                  <c:v>AUSTIN-TRAVIS CO INTEGRAL CARE</c:v>
                </c:pt>
                <c:pt idx="9">
                  <c:v>NTBHA</c:v>
                </c:pt>
                <c:pt idx="10">
                  <c:v>MHMR AUTH.OF BRAZOS VALLEY</c:v>
                </c:pt>
                <c:pt idx="11">
                  <c:v>LIFE PATH</c:v>
                </c:pt>
                <c:pt idx="12">
                  <c:v>GULF BEND MHMR CENTER</c:v>
                </c:pt>
                <c:pt idx="13">
                  <c:v>MHMR SERVICES FOR THE CONCHO VALLEY</c:v>
                </c:pt>
                <c:pt idx="14">
                  <c:v>TRI-COUNTY MHMR SERVICES</c:v>
                </c:pt>
                <c:pt idx="15">
                  <c:v>TEXOMA COMMUNITY CENTER</c:v>
                </c:pt>
                <c:pt idx="16">
                  <c:v>MHMR OF TARRANT COUNTY</c:v>
                </c:pt>
                <c:pt idx="17">
                  <c:v>TEXAS PANHANDLE CENTERS</c:v>
                </c:pt>
                <c:pt idx="18">
                  <c:v>COMMUNITY HEALTHCORE</c:v>
                </c:pt>
                <c:pt idx="19">
                  <c:v>BEHAVIORAL HEALTH CENTER OF NUECES COUNTY</c:v>
                </c:pt>
                <c:pt idx="20">
                  <c:v>TEXANA COMMUNITY MHMR CENTER</c:v>
                </c:pt>
                <c:pt idx="21">
                  <c:v>TROPICAL TEXAS BEHAVIORAL HEALTH</c:v>
                </c:pt>
                <c:pt idx="22">
                  <c:v>THE GULF COAST CENTER</c:v>
                </c:pt>
                <c:pt idx="23">
                  <c:v>BETTY HARDWICK CENTER</c:v>
                </c:pt>
                <c:pt idx="24">
                  <c:v>MHMR AUTHORITY OF HARRIS COU</c:v>
                </c:pt>
                <c:pt idx="25">
                  <c:v>BLUEBONNET TRAILS COMMUNITY SERVICES</c:v>
                </c:pt>
                <c:pt idx="26">
                  <c:v>EMERGENCE HEALTH NETWORK</c:v>
                </c:pt>
                <c:pt idx="27">
                  <c:v>CAMINO REAL COMMUNITY SERVICES</c:v>
                </c:pt>
                <c:pt idx="28">
                  <c:v>SPINDLETOP CENTER</c:v>
                </c:pt>
                <c:pt idx="29">
                  <c:v>PECAN VALLEY CENTERS</c:v>
                </c:pt>
                <c:pt idx="30">
                  <c:v>THE CENTER FOR HEALTH CARE SERVICES</c:v>
                </c:pt>
                <c:pt idx="31">
                  <c:v>DENTON COUNTY MHMR CENTER</c:v>
                </c:pt>
                <c:pt idx="32">
                  <c:v>BURKE CENTER</c:v>
                </c:pt>
                <c:pt idx="33">
                  <c:v>HILL COUNTRY COMMUNITY MHDD CENTER</c:v>
                </c:pt>
                <c:pt idx="34">
                  <c:v>BORDER REGION BEHAVIORAL HEALTH CENTER</c:v>
                </c:pt>
                <c:pt idx="35">
                  <c:v>LAKES REGIONAL MHMR CENTER</c:v>
                </c:pt>
                <c:pt idx="36">
                  <c:v>ANDREWS CENTER</c:v>
                </c:pt>
                <c:pt idx="37">
                  <c:v>WEST TEXAS CENTERS</c:v>
                </c:pt>
                <c:pt idx="38">
                  <c:v>CENTRAL PLAINS CENTER</c:v>
                </c:pt>
              </c:strCache>
            </c:strRef>
          </c:cat>
          <c:val>
            <c:numRef>
              <c:f>'Y.Improvement Measure Child'!$B$2:$B$40</c:f>
              <c:numCache>
                <c:formatCode>#,##0%</c:formatCode>
                <c:ptCount val="39"/>
                <c:pt idx="0">
                  <c:v>0.415672913117547</c:v>
                </c:pt>
                <c:pt idx="1">
                  <c:v>0.44472361809045202</c:v>
                </c:pt>
                <c:pt idx="2">
                  <c:v>0.44528301886792498</c:v>
                </c:pt>
                <c:pt idx="3">
                  <c:v>0.46768060836501901</c:v>
                </c:pt>
                <c:pt idx="4">
                  <c:v>0.47642276422764201</c:v>
                </c:pt>
                <c:pt idx="5">
                  <c:v>0.48051948051948101</c:v>
                </c:pt>
                <c:pt idx="6">
                  <c:v>0.48120300751879702</c:v>
                </c:pt>
                <c:pt idx="7">
                  <c:v>0.48767123287671199</c:v>
                </c:pt>
                <c:pt idx="8">
                  <c:v>0.48967741935483899</c:v>
                </c:pt>
                <c:pt idx="9">
                  <c:v>0.49966982170371999</c:v>
                </c:pt>
                <c:pt idx="10">
                  <c:v>0.50165016501650195</c:v>
                </c:pt>
                <c:pt idx="11">
                  <c:v>0.50497512437810899</c:v>
                </c:pt>
                <c:pt idx="12">
                  <c:v>0.51121076233183904</c:v>
                </c:pt>
                <c:pt idx="13">
                  <c:v>0.512280701754386</c:v>
                </c:pt>
                <c:pt idx="14">
                  <c:v>0.51501668520578403</c:v>
                </c:pt>
                <c:pt idx="15">
                  <c:v>0.52534562211981595</c:v>
                </c:pt>
                <c:pt idx="16">
                  <c:v>0.53382084095063997</c:v>
                </c:pt>
                <c:pt idx="17">
                  <c:v>0.53578732106339499</c:v>
                </c:pt>
                <c:pt idx="18">
                  <c:v>0.53893442622950805</c:v>
                </c:pt>
                <c:pt idx="19">
                  <c:v>0.54627539503386002</c:v>
                </c:pt>
                <c:pt idx="20">
                  <c:v>0.55980066445182697</c:v>
                </c:pt>
                <c:pt idx="21">
                  <c:v>0.57083657083657102</c:v>
                </c:pt>
                <c:pt idx="22">
                  <c:v>0.58359621451104104</c:v>
                </c:pt>
                <c:pt idx="23">
                  <c:v>0.59935897435897401</c:v>
                </c:pt>
                <c:pt idx="24">
                  <c:v>0.59958144401813696</c:v>
                </c:pt>
                <c:pt idx="25">
                  <c:v>0.60086580086580099</c:v>
                </c:pt>
                <c:pt idx="26">
                  <c:v>0.60957446808510596</c:v>
                </c:pt>
                <c:pt idx="27">
                  <c:v>0.61961367013373003</c:v>
                </c:pt>
                <c:pt idx="28">
                  <c:v>0.62770562770562799</c:v>
                </c:pt>
                <c:pt idx="29">
                  <c:v>0.629955947136564</c:v>
                </c:pt>
                <c:pt idx="30">
                  <c:v>0.64097496706192403</c:v>
                </c:pt>
                <c:pt idx="31">
                  <c:v>0.64285714285714302</c:v>
                </c:pt>
                <c:pt idx="32">
                  <c:v>0.64379414732593299</c:v>
                </c:pt>
                <c:pt idx="33">
                  <c:v>0.65632754342431798</c:v>
                </c:pt>
                <c:pt idx="34">
                  <c:v>0.66851851851851896</c:v>
                </c:pt>
                <c:pt idx="35">
                  <c:v>0.69491525423728795</c:v>
                </c:pt>
                <c:pt idx="36">
                  <c:v>0.74014336917562695</c:v>
                </c:pt>
                <c:pt idx="37">
                  <c:v>0.74891774891774898</c:v>
                </c:pt>
                <c:pt idx="38">
                  <c:v>0.82089552238805996</c:v>
                </c:pt>
              </c:numCache>
            </c:numRef>
          </c:val>
          <c:extLst xmlns:c16r2="http://schemas.microsoft.com/office/drawing/2015/06/chart">
            <c:ext xmlns:c16="http://schemas.microsoft.com/office/drawing/2014/chart" uri="{C3380CC4-5D6E-409C-BE32-E72D297353CC}">
              <c16:uniqueId val="{00000000-225C-48E4-8356-B5713E98B015}"/>
            </c:ext>
          </c:extLst>
        </c:ser>
        <c:dLbls>
          <c:showLegendKey val="0"/>
          <c:showVal val="0"/>
          <c:showCatName val="0"/>
          <c:showSerName val="0"/>
          <c:showPercent val="0"/>
          <c:showBubbleSize val="0"/>
        </c:dLbls>
        <c:gapWidth val="30"/>
        <c:overlap val="30"/>
        <c:axId val="233262112"/>
        <c:axId val="233261552"/>
      </c:barChart>
      <c:catAx>
        <c:axId val="23326043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260992"/>
        <c:crosses val="autoZero"/>
        <c:auto val="0"/>
        <c:lblAlgn val="ctr"/>
        <c:lblOffset val="100"/>
        <c:noMultiLvlLbl val="0"/>
      </c:catAx>
      <c:valAx>
        <c:axId val="233260992"/>
        <c:scaling>
          <c:orientation val="minMax"/>
        </c:scaling>
        <c:delete val="1"/>
        <c:axPos val="b"/>
        <c:numFmt formatCode="#,##0%" sourceLinked="0"/>
        <c:majorTickMark val="out"/>
        <c:minorTickMark val="none"/>
        <c:tickLblPos val="nextTo"/>
        <c:crossAx val="233260432"/>
        <c:crosses val="autoZero"/>
        <c:crossBetween val="between"/>
      </c:valAx>
      <c:valAx>
        <c:axId val="233261552"/>
        <c:scaling>
          <c:orientation val="minMax"/>
        </c:scaling>
        <c:delete val="0"/>
        <c:axPos val="t"/>
        <c:numFmt formatCode="#,##0%" sourceLinked="1"/>
        <c:majorTickMark val="none"/>
        <c:minorTickMark val="none"/>
        <c:tickLblPos val="none"/>
        <c:crossAx val="233262112"/>
        <c:crosses val="max"/>
        <c:crossBetween val="between"/>
      </c:valAx>
      <c:catAx>
        <c:axId val="233262112"/>
        <c:scaling>
          <c:orientation val="minMax"/>
        </c:scaling>
        <c:delete val="1"/>
        <c:axPos val="l"/>
        <c:numFmt formatCode="General" sourceLinked="1"/>
        <c:majorTickMark val="out"/>
        <c:minorTickMark val="none"/>
        <c:tickLblPos val="nextTo"/>
        <c:crossAx val="233261552"/>
        <c:crosses val="autoZero"/>
        <c:auto val="1"/>
        <c:lblAlgn val="ctr"/>
        <c:lblOffset val="100"/>
        <c:noMultiLvlLbl val="0"/>
      </c:cat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Monthly Service Provision</a:t>
            </a:r>
            <a:r>
              <a:rPr lang="en-US"/>
              <a:t> % (&gt;=65%)</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'Z.ChildMonthlyService Provision'!$A$2:$A$40</c:f>
              <c:strCache>
                <c:ptCount val="39"/>
                <c:pt idx="0">
                  <c:v>LIFE PATH</c:v>
                </c:pt>
                <c:pt idx="1">
                  <c:v>NTBHA</c:v>
                </c:pt>
                <c:pt idx="2">
                  <c:v>ACCESS</c:v>
                </c:pt>
                <c:pt idx="3">
                  <c:v>MHMR SERVICES FOR THE CONCHO VALLEY</c:v>
                </c:pt>
                <c:pt idx="4">
                  <c:v>HILL COUNTRY COMMUNITY MHDD CENTER</c:v>
                </c:pt>
                <c:pt idx="5">
                  <c:v>DENTON COUNTY MHMR CENTER</c:v>
                </c:pt>
                <c:pt idx="6">
                  <c:v>EMERGENCE HEALTH NETWORK</c:v>
                </c:pt>
                <c:pt idx="7">
                  <c:v>LAKES REGIONAL MHMR CENTER</c:v>
                </c:pt>
                <c:pt idx="8">
                  <c:v>MHMR OF TARRANT COUNTY</c:v>
                </c:pt>
                <c:pt idx="9">
                  <c:v>PECAN VALLEY CENTERS</c:v>
                </c:pt>
                <c:pt idx="10">
                  <c:v>CENTRAL PLAINS CENTER</c:v>
                </c:pt>
                <c:pt idx="11">
                  <c:v>TEXANA COMMUNITY MHMR CENTER</c:v>
                </c:pt>
                <c:pt idx="12">
                  <c:v>THE CENTER FOR HEALTH CARE SERVICES</c:v>
                </c:pt>
                <c:pt idx="13">
                  <c:v>ANDREWS CENTER</c:v>
                </c:pt>
                <c:pt idx="14">
                  <c:v>COASTAL PLAINS COMMUNITY CENTER</c:v>
                </c:pt>
                <c:pt idx="15">
                  <c:v>TEXAS PANHANDLE CENTERS</c:v>
                </c:pt>
                <c:pt idx="16">
                  <c:v>HELEN FARABEE CENTERS</c:v>
                </c:pt>
                <c:pt idx="17">
                  <c:v>MHMR AUTH.OF BRAZOS VALLEY</c:v>
                </c:pt>
                <c:pt idx="18">
                  <c:v>AUSTIN-TRAVIS CO INTEGRAL CARE</c:v>
                </c:pt>
                <c:pt idx="19">
                  <c:v>TEXOMA COMMUNITY CENTER</c:v>
                </c:pt>
                <c:pt idx="20">
                  <c:v>CENTRAL COUNTIES SERVICES</c:v>
                </c:pt>
                <c:pt idx="21">
                  <c:v>MHMR AUTHORITY OF HARRIS COU</c:v>
                </c:pt>
                <c:pt idx="22">
                  <c:v>BLUEBONNET TRAILS COMMUNITY SERVICES</c:v>
                </c:pt>
                <c:pt idx="23">
                  <c:v>SPINDLETOP CENTER</c:v>
                </c:pt>
                <c:pt idx="24">
                  <c:v>COMMUNITY HEALTHCORE</c:v>
                </c:pt>
                <c:pt idx="25">
                  <c:v>HEART OF TEXAS REGION MHMR CENTER</c:v>
                </c:pt>
                <c:pt idx="26">
                  <c:v>BORDER REGION BEHAVIORAL HEALTH CENTER</c:v>
                </c:pt>
                <c:pt idx="27">
                  <c:v>BEHAVIORAL HEALTH CENTER OF NUECES COUNTY</c:v>
                </c:pt>
                <c:pt idx="28">
                  <c:v>THE GULF COAST CENTER</c:v>
                </c:pt>
                <c:pt idx="29">
                  <c:v>BETTY HARDWICK CENTER</c:v>
                </c:pt>
                <c:pt idx="30">
                  <c:v>WEST TEXAS CENTERS</c:v>
                </c:pt>
                <c:pt idx="31">
                  <c:v>STARCARE SPECIALTY HEALTH SYSTEM</c:v>
                </c:pt>
                <c:pt idx="32">
                  <c:v>BURKE CENTER</c:v>
                </c:pt>
                <c:pt idx="33">
                  <c:v>CENTER FOR LIFE RESOURCES</c:v>
                </c:pt>
                <c:pt idx="34">
                  <c:v>CAMINO REAL COMMUNITY SERVICES</c:v>
                </c:pt>
                <c:pt idx="35">
                  <c:v>TROPICAL TEXAS BEHAVIORAL HEALTH</c:v>
                </c:pt>
                <c:pt idx="36">
                  <c:v>TRI-COUNTY MHMR SERVICES</c:v>
                </c:pt>
                <c:pt idx="37">
                  <c:v>GULF BEND MHMR CENTER</c:v>
                </c:pt>
                <c:pt idx="38">
                  <c:v>PERMIAN BASIN COMMUNITY CENTERS FOR</c:v>
                </c:pt>
              </c:strCache>
            </c:strRef>
          </c:cat>
          <c:val>
            <c:numRef>
              <c:f>'Z.ChildMonthlyService Provision'!$B$2:$B$40</c:f>
              <c:numCache>
                <c:formatCode>#,##0%</c:formatCode>
                <c:ptCount val="39"/>
                <c:pt idx="0">
                  <c:v>0.59373311723392797</c:v>
                </c:pt>
                <c:pt idx="1">
                  <c:v>0.61654435624781601</c:v>
                </c:pt>
              </c:numCache>
            </c:numRef>
          </c:val>
          <c:extLst xmlns:c16r2="http://schemas.microsoft.com/office/drawing/2015/06/chart">
            <c:ext xmlns:c16="http://schemas.microsoft.com/office/drawing/2014/chart" uri="{C3380CC4-5D6E-409C-BE32-E72D297353CC}">
              <c16:uniqueId val="{00000000-D6F5-41E8-84DE-15113947415E}"/>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'Z.ChildMonthlyService Provision'!$A$2:$A$40</c:f>
              <c:strCache>
                <c:ptCount val="39"/>
                <c:pt idx="0">
                  <c:v>LIFE PATH</c:v>
                </c:pt>
                <c:pt idx="1">
                  <c:v>NTBHA</c:v>
                </c:pt>
                <c:pt idx="2">
                  <c:v>ACCESS</c:v>
                </c:pt>
                <c:pt idx="3">
                  <c:v>MHMR SERVICES FOR THE CONCHO VALLEY</c:v>
                </c:pt>
                <c:pt idx="4">
                  <c:v>HILL COUNTRY COMMUNITY MHDD CENTER</c:v>
                </c:pt>
                <c:pt idx="5">
                  <c:v>DENTON COUNTY MHMR CENTER</c:v>
                </c:pt>
                <c:pt idx="6">
                  <c:v>EMERGENCE HEALTH NETWORK</c:v>
                </c:pt>
                <c:pt idx="7">
                  <c:v>LAKES REGIONAL MHMR CENTER</c:v>
                </c:pt>
                <c:pt idx="8">
                  <c:v>MHMR OF TARRANT COUNTY</c:v>
                </c:pt>
                <c:pt idx="9">
                  <c:v>PECAN VALLEY CENTERS</c:v>
                </c:pt>
                <c:pt idx="10">
                  <c:v>CENTRAL PLAINS CENTER</c:v>
                </c:pt>
                <c:pt idx="11">
                  <c:v>TEXANA COMMUNITY MHMR CENTER</c:v>
                </c:pt>
                <c:pt idx="12">
                  <c:v>THE CENTER FOR HEALTH CARE SERVICES</c:v>
                </c:pt>
                <c:pt idx="13">
                  <c:v>ANDREWS CENTER</c:v>
                </c:pt>
                <c:pt idx="14">
                  <c:v>COASTAL PLAINS COMMUNITY CENTER</c:v>
                </c:pt>
                <c:pt idx="15">
                  <c:v>TEXAS PANHANDLE CENTERS</c:v>
                </c:pt>
                <c:pt idx="16">
                  <c:v>HELEN FARABEE CENTERS</c:v>
                </c:pt>
                <c:pt idx="17">
                  <c:v>MHMR AUTH.OF BRAZOS VALLEY</c:v>
                </c:pt>
                <c:pt idx="18">
                  <c:v>AUSTIN-TRAVIS CO INTEGRAL CARE</c:v>
                </c:pt>
                <c:pt idx="19">
                  <c:v>TEXOMA COMMUNITY CENTER</c:v>
                </c:pt>
                <c:pt idx="20">
                  <c:v>CENTRAL COUNTIES SERVICES</c:v>
                </c:pt>
                <c:pt idx="21">
                  <c:v>MHMR AUTHORITY OF HARRIS COU</c:v>
                </c:pt>
                <c:pt idx="22">
                  <c:v>BLUEBONNET TRAILS COMMUNITY SERVICES</c:v>
                </c:pt>
                <c:pt idx="23">
                  <c:v>SPINDLETOP CENTER</c:v>
                </c:pt>
                <c:pt idx="24">
                  <c:v>COMMUNITY HEALTHCORE</c:v>
                </c:pt>
                <c:pt idx="25">
                  <c:v>HEART OF TEXAS REGION MHMR CENTER</c:v>
                </c:pt>
                <c:pt idx="26">
                  <c:v>BORDER REGION BEHAVIORAL HEALTH CENTER</c:v>
                </c:pt>
                <c:pt idx="27">
                  <c:v>BEHAVIORAL HEALTH CENTER OF NUECES COUNTY</c:v>
                </c:pt>
                <c:pt idx="28">
                  <c:v>THE GULF COAST CENTER</c:v>
                </c:pt>
                <c:pt idx="29">
                  <c:v>BETTY HARDWICK CENTER</c:v>
                </c:pt>
                <c:pt idx="30">
                  <c:v>WEST TEXAS CENTERS</c:v>
                </c:pt>
                <c:pt idx="31">
                  <c:v>STARCARE SPECIALTY HEALTH SYSTEM</c:v>
                </c:pt>
                <c:pt idx="32">
                  <c:v>BURKE CENTER</c:v>
                </c:pt>
                <c:pt idx="33">
                  <c:v>CENTER FOR LIFE RESOURCES</c:v>
                </c:pt>
                <c:pt idx="34">
                  <c:v>CAMINO REAL COMMUNITY SERVICES</c:v>
                </c:pt>
                <c:pt idx="35">
                  <c:v>TROPICAL TEXAS BEHAVIORAL HEALTH</c:v>
                </c:pt>
                <c:pt idx="36">
                  <c:v>TRI-COUNTY MHMR SERVICES</c:v>
                </c:pt>
                <c:pt idx="37">
                  <c:v>GULF BEND MHMR CENTER</c:v>
                </c:pt>
                <c:pt idx="38">
                  <c:v>PERMIAN BASIN COMMUNITY CENTERS FOR</c:v>
                </c:pt>
              </c:strCache>
            </c:strRef>
          </c:cat>
          <c:val>
            <c:numRef>
              <c:f>'Z.ChildMonthlyService Provision'!$C$2:$C$40</c:f>
              <c:numCache>
                <c:formatCode>#,##0%</c:formatCode>
                <c:ptCount val="39"/>
                <c:pt idx="2">
                  <c:v>0.67739403453689195</c:v>
                </c:pt>
                <c:pt idx="3">
                  <c:v>0.68205128205128196</c:v>
                </c:pt>
                <c:pt idx="4">
                  <c:v>0.69058295964125604</c:v>
                </c:pt>
                <c:pt idx="5">
                  <c:v>0.72229916897506896</c:v>
                </c:pt>
                <c:pt idx="6">
                  <c:v>0.72765328736764401</c:v>
                </c:pt>
                <c:pt idx="7">
                  <c:v>0.72796934865900398</c:v>
                </c:pt>
                <c:pt idx="8">
                  <c:v>0.73032839665164195</c:v>
                </c:pt>
                <c:pt idx="9">
                  <c:v>0.73171867722403405</c:v>
                </c:pt>
                <c:pt idx="10">
                  <c:v>0.73506200676437405</c:v>
                </c:pt>
                <c:pt idx="11">
                  <c:v>0.74463087248322202</c:v>
                </c:pt>
                <c:pt idx="12">
                  <c:v>0.74600595721635499</c:v>
                </c:pt>
                <c:pt idx="13">
                  <c:v>0.75026833631484802</c:v>
                </c:pt>
                <c:pt idx="14">
                  <c:v>0.76017639077340604</c:v>
                </c:pt>
                <c:pt idx="15">
                  <c:v>0.77255560218212305</c:v>
                </c:pt>
                <c:pt idx="16">
                  <c:v>0.77859988616960696</c:v>
                </c:pt>
                <c:pt idx="17">
                  <c:v>0.77893277893277901</c:v>
                </c:pt>
                <c:pt idx="18">
                  <c:v>0.78368907295317003</c:v>
                </c:pt>
                <c:pt idx="19">
                  <c:v>0.80463242698892201</c:v>
                </c:pt>
                <c:pt idx="20">
                  <c:v>0.816239316239316</c:v>
                </c:pt>
                <c:pt idx="21">
                  <c:v>0.82694865655759497</c:v>
                </c:pt>
                <c:pt idx="22">
                  <c:v>0.83219390926041004</c:v>
                </c:pt>
                <c:pt idx="23">
                  <c:v>0.836973654582301</c:v>
                </c:pt>
                <c:pt idx="24">
                  <c:v>0.843271221532091</c:v>
                </c:pt>
                <c:pt idx="25">
                  <c:v>0.85</c:v>
                </c:pt>
                <c:pt idx="26">
                  <c:v>0.85177117964003202</c:v>
                </c:pt>
                <c:pt idx="27">
                  <c:v>0.85181644359464603</c:v>
                </c:pt>
                <c:pt idx="28">
                  <c:v>0.855119124275596</c:v>
                </c:pt>
                <c:pt idx="29">
                  <c:v>0.88437500000000002</c:v>
                </c:pt>
                <c:pt idx="30">
                  <c:v>0.885532591414944</c:v>
                </c:pt>
                <c:pt idx="31">
                  <c:v>0.89081746920492699</c:v>
                </c:pt>
                <c:pt idx="32">
                  <c:v>0.89790337283500499</c:v>
                </c:pt>
                <c:pt idx="33">
                  <c:v>0.898606811145511</c:v>
                </c:pt>
                <c:pt idx="34">
                  <c:v>0.90152439024390196</c:v>
                </c:pt>
                <c:pt idx="35">
                  <c:v>0.90983524211372302</c:v>
                </c:pt>
                <c:pt idx="36">
                  <c:v>0.91452784503632001</c:v>
                </c:pt>
                <c:pt idx="37">
                  <c:v>0.91577060931899601</c:v>
                </c:pt>
                <c:pt idx="38">
                  <c:v>0.92803347280334703</c:v>
                </c:pt>
              </c:numCache>
            </c:numRef>
          </c:val>
          <c:extLst xmlns:c16r2="http://schemas.microsoft.com/office/drawing/2015/06/chart">
            <c:ext xmlns:c16="http://schemas.microsoft.com/office/drawing/2014/chart" uri="{C3380CC4-5D6E-409C-BE32-E72D297353CC}">
              <c16:uniqueId val="{00000001-D6F5-41E8-84DE-15113947415E}"/>
            </c:ext>
          </c:extLst>
        </c:ser>
        <c:dLbls>
          <c:showLegendKey val="0"/>
          <c:showVal val="1"/>
          <c:showCatName val="0"/>
          <c:showSerName val="0"/>
          <c:showPercent val="0"/>
          <c:showBubbleSize val="0"/>
        </c:dLbls>
        <c:gapWidth val="0"/>
        <c:overlap val="11"/>
        <c:axId val="233264912"/>
        <c:axId val="233793728"/>
      </c:barChart>
      <c:catAx>
        <c:axId val="23326491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793728"/>
        <c:crosses val="autoZero"/>
        <c:auto val="0"/>
        <c:lblAlgn val="ctr"/>
        <c:lblOffset val="100"/>
        <c:noMultiLvlLbl val="0"/>
      </c:catAx>
      <c:valAx>
        <c:axId val="233793728"/>
        <c:scaling>
          <c:orientation val="minMax"/>
        </c:scaling>
        <c:delete val="1"/>
        <c:axPos val="b"/>
        <c:numFmt formatCode="#,##0%" sourceLinked="0"/>
        <c:majorTickMark val="out"/>
        <c:minorTickMark val="none"/>
        <c:tickLblPos val="nextTo"/>
        <c:crossAx val="23326491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School %</a:t>
            </a:r>
            <a:r>
              <a:rPr lang="en-US"/>
              <a:t> (Benchmarking Year)</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AA.School!$A$2:$A$40</c:f>
              <c:strCache>
                <c:ptCount val="39"/>
                <c:pt idx="0">
                  <c:v>GULF BEND MHMR CENTER</c:v>
                </c:pt>
                <c:pt idx="1">
                  <c:v>PERMIAN BASIN COMMUNITY CENTERS FOR</c:v>
                </c:pt>
                <c:pt idx="2">
                  <c:v>MHMR OF TARRANT COUNTY</c:v>
                </c:pt>
                <c:pt idx="3">
                  <c:v>SPINDLETOP CENTER</c:v>
                </c:pt>
                <c:pt idx="4">
                  <c:v>BLUEBONNET TRAILS COMMUNITY SERVICES</c:v>
                </c:pt>
                <c:pt idx="5">
                  <c:v>HEART OF TEXAS REGION MHMR CENTER</c:v>
                </c:pt>
                <c:pt idx="6">
                  <c:v>BEHAVIORAL HEALTH CENTER OF NUECES COUNTY</c:v>
                </c:pt>
                <c:pt idx="7">
                  <c:v>MHMR AUTH.OF BRAZOS VALLEY</c:v>
                </c:pt>
                <c:pt idx="8">
                  <c:v>PECAN VALLEY CENTERS</c:v>
                </c:pt>
                <c:pt idx="9">
                  <c:v>TEXAS PANHANDLE CENTERS</c:v>
                </c:pt>
                <c:pt idx="10">
                  <c:v>MHMR SERVICES FOR THE CONCHO VALLEY</c:v>
                </c:pt>
                <c:pt idx="11">
                  <c:v>TEXANA COMMUNITY MHMR CENTER</c:v>
                </c:pt>
                <c:pt idx="12">
                  <c:v>CENTRAL COUNTIES SERVICES</c:v>
                </c:pt>
                <c:pt idx="13">
                  <c:v>TROPICAL TEXAS BEHAVIORAL HEALTH</c:v>
                </c:pt>
                <c:pt idx="14">
                  <c:v>CAMINO REAL COMMUNITY SERVICES</c:v>
                </c:pt>
                <c:pt idx="15">
                  <c:v>CENTER FOR LIFE RESOURCES</c:v>
                </c:pt>
                <c:pt idx="16">
                  <c:v>TRI-COUNTY MHMR SERVICES</c:v>
                </c:pt>
                <c:pt idx="17">
                  <c:v>AUSTIN-TRAVIS CO INTEGRAL CARE</c:v>
                </c:pt>
                <c:pt idx="18">
                  <c:v>COASTAL PLAINS COMMUNITY CENTER</c:v>
                </c:pt>
                <c:pt idx="19">
                  <c:v>THE CENTER FOR HEALTH CARE SERVICES</c:v>
                </c:pt>
                <c:pt idx="20">
                  <c:v>BURKE CENTER</c:v>
                </c:pt>
                <c:pt idx="21">
                  <c:v>MHMR AUTHORITY OF HARRIS COU</c:v>
                </c:pt>
                <c:pt idx="22">
                  <c:v>COMMUNITY HEALTHCORE</c:v>
                </c:pt>
                <c:pt idx="23">
                  <c:v>BETTY HARDWICK CENTER</c:v>
                </c:pt>
                <c:pt idx="24">
                  <c:v>STARCARE SPECIALTY HEALTH SYSTEM</c:v>
                </c:pt>
                <c:pt idx="25">
                  <c:v>THE GULF COAST CENTER</c:v>
                </c:pt>
                <c:pt idx="26">
                  <c:v>ACCESS</c:v>
                </c:pt>
                <c:pt idx="27">
                  <c:v>LIFE PATH</c:v>
                </c:pt>
                <c:pt idx="28">
                  <c:v>HILL COUNTRY COMMUNITY MHDD CENTER</c:v>
                </c:pt>
                <c:pt idx="29">
                  <c:v>CENTRAL PLAINS CENTER</c:v>
                </c:pt>
                <c:pt idx="30">
                  <c:v>ANDREWS CENTER</c:v>
                </c:pt>
                <c:pt idx="31">
                  <c:v>BORDER REGION BEHAVIORAL HEALTH CENTER</c:v>
                </c:pt>
                <c:pt idx="32">
                  <c:v>EMERGENCE HEALTH NETWORK</c:v>
                </c:pt>
                <c:pt idx="33">
                  <c:v>NTBHA</c:v>
                </c:pt>
                <c:pt idx="34">
                  <c:v>HELEN FARABEE CENTERS</c:v>
                </c:pt>
                <c:pt idx="35">
                  <c:v>WEST TEXAS CENTERS</c:v>
                </c:pt>
                <c:pt idx="36">
                  <c:v>TEXOMA COMMUNITY CENTER</c:v>
                </c:pt>
                <c:pt idx="37">
                  <c:v>DENTON COUNTY MHMR CENTER</c:v>
                </c:pt>
                <c:pt idx="38">
                  <c:v>LAKES REGIONAL MHMR CENTER</c:v>
                </c:pt>
              </c:strCache>
            </c:strRef>
          </c:cat>
          <c:val>
            <c:numRef>
              <c:f>AA.School!$B$2:$B$40</c:f>
              <c:numCache>
                <c:formatCode>#,##0.00%</c:formatCode>
                <c:ptCount val="39"/>
                <c:pt idx="0">
                  <c:v>0.487179487179487</c:v>
                </c:pt>
                <c:pt idx="1">
                  <c:v>0.52173913043478304</c:v>
                </c:pt>
                <c:pt idx="2">
                  <c:v>0.54545454545454497</c:v>
                </c:pt>
                <c:pt idx="3">
                  <c:v>0.56462585034013602</c:v>
                </c:pt>
                <c:pt idx="4">
                  <c:v>0.57004830917874405</c:v>
                </c:pt>
                <c:pt idx="5">
                  <c:v>0.57597173144876301</c:v>
                </c:pt>
                <c:pt idx="6">
                  <c:v>0.60784313725490202</c:v>
                </c:pt>
              </c:numCache>
            </c:numRef>
          </c:val>
          <c:extLst xmlns:c16r2="http://schemas.microsoft.com/office/drawing/2015/06/chart">
            <c:ext xmlns:c16="http://schemas.microsoft.com/office/drawing/2014/chart" uri="{C3380CC4-5D6E-409C-BE32-E72D297353CC}">
              <c16:uniqueId val="{00000000-FD81-4265-B248-1EEDE114BA2E}"/>
            </c:ext>
          </c:extLst>
        </c:ser>
        <c:ser>
          <c:idx val="1"/>
          <c:order val="1"/>
          <c:spPr>
            <a:solidFill>
              <a:schemeClr val="bg1">
                <a:lumMod val="65000"/>
              </a:schemeClr>
            </a:solidFill>
          </c:spPr>
          <c:invertIfNegative val="0"/>
          <c:dPt>
            <c:idx val="35"/>
            <c:invertIfNegative val="0"/>
            <c:bubble3D val="0"/>
            <c:extLst xmlns:c16r2="http://schemas.microsoft.com/office/drawing/2015/06/chart">
              <c:ext xmlns:c16="http://schemas.microsoft.com/office/drawing/2014/chart" uri="{C3380CC4-5D6E-409C-BE32-E72D297353CC}">
                <c16:uniqueId val="{00000001-FD81-4265-B248-1EEDE114BA2E}"/>
              </c:ext>
            </c:extLst>
          </c:dPt>
          <c:dPt>
            <c:idx val="36"/>
            <c:invertIfNegative val="0"/>
            <c:bubble3D val="0"/>
            <c:extLst xmlns:c16r2="http://schemas.microsoft.com/office/drawing/2015/06/chart">
              <c:ext xmlns:c16="http://schemas.microsoft.com/office/drawing/2014/chart" uri="{C3380CC4-5D6E-409C-BE32-E72D297353CC}">
                <c16:uniqueId val="{00000002-FD81-4265-B248-1EEDE114BA2E}"/>
              </c:ext>
            </c:extLst>
          </c:dPt>
          <c:dLbls>
            <c:numFmt formatCode="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AA.School!$A$2:$A$40</c:f>
              <c:strCache>
                <c:ptCount val="39"/>
                <c:pt idx="0">
                  <c:v>GULF BEND MHMR CENTER</c:v>
                </c:pt>
                <c:pt idx="1">
                  <c:v>PERMIAN BASIN COMMUNITY CENTERS FOR</c:v>
                </c:pt>
                <c:pt idx="2">
                  <c:v>MHMR OF TARRANT COUNTY</c:v>
                </c:pt>
                <c:pt idx="3">
                  <c:v>SPINDLETOP CENTER</c:v>
                </c:pt>
                <c:pt idx="4">
                  <c:v>BLUEBONNET TRAILS COMMUNITY SERVICES</c:v>
                </c:pt>
                <c:pt idx="5">
                  <c:v>HEART OF TEXAS REGION MHMR CENTER</c:v>
                </c:pt>
                <c:pt idx="6">
                  <c:v>BEHAVIORAL HEALTH CENTER OF NUECES COUNTY</c:v>
                </c:pt>
                <c:pt idx="7">
                  <c:v>MHMR AUTH.OF BRAZOS VALLEY</c:v>
                </c:pt>
                <c:pt idx="8">
                  <c:v>PECAN VALLEY CENTERS</c:v>
                </c:pt>
                <c:pt idx="9">
                  <c:v>TEXAS PANHANDLE CENTERS</c:v>
                </c:pt>
                <c:pt idx="10">
                  <c:v>MHMR SERVICES FOR THE CONCHO VALLEY</c:v>
                </c:pt>
                <c:pt idx="11">
                  <c:v>TEXANA COMMUNITY MHMR CENTER</c:v>
                </c:pt>
                <c:pt idx="12">
                  <c:v>CENTRAL COUNTIES SERVICES</c:v>
                </c:pt>
                <c:pt idx="13">
                  <c:v>TROPICAL TEXAS BEHAVIORAL HEALTH</c:v>
                </c:pt>
                <c:pt idx="14">
                  <c:v>CAMINO REAL COMMUNITY SERVICES</c:v>
                </c:pt>
                <c:pt idx="15">
                  <c:v>CENTER FOR LIFE RESOURCES</c:v>
                </c:pt>
                <c:pt idx="16">
                  <c:v>TRI-COUNTY MHMR SERVICES</c:v>
                </c:pt>
                <c:pt idx="17">
                  <c:v>AUSTIN-TRAVIS CO INTEGRAL CARE</c:v>
                </c:pt>
                <c:pt idx="18">
                  <c:v>COASTAL PLAINS COMMUNITY CENTER</c:v>
                </c:pt>
                <c:pt idx="19">
                  <c:v>THE CENTER FOR HEALTH CARE SERVICES</c:v>
                </c:pt>
                <c:pt idx="20">
                  <c:v>BURKE CENTER</c:v>
                </c:pt>
                <c:pt idx="21">
                  <c:v>MHMR AUTHORITY OF HARRIS COU</c:v>
                </c:pt>
                <c:pt idx="22">
                  <c:v>COMMUNITY HEALTHCORE</c:v>
                </c:pt>
                <c:pt idx="23">
                  <c:v>BETTY HARDWICK CENTER</c:v>
                </c:pt>
                <c:pt idx="24">
                  <c:v>STARCARE SPECIALTY HEALTH SYSTEM</c:v>
                </c:pt>
                <c:pt idx="25">
                  <c:v>THE GULF COAST CENTER</c:v>
                </c:pt>
                <c:pt idx="26">
                  <c:v>ACCESS</c:v>
                </c:pt>
                <c:pt idx="27">
                  <c:v>LIFE PATH</c:v>
                </c:pt>
                <c:pt idx="28">
                  <c:v>HILL COUNTRY COMMUNITY MHDD CENTER</c:v>
                </c:pt>
                <c:pt idx="29">
                  <c:v>CENTRAL PLAINS CENTER</c:v>
                </c:pt>
                <c:pt idx="30">
                  <c:v>ANDREWS CENTER</c:v>
                </c:pt>
                <c:pt idx="31">
                  <c:v>BORDER REGION BEHAVIORAL HEALTH CENTER</c:v>
                </c:pt>
                <c:pt idx="32">
                  <c:v>EMERGENCE HEALTH NETWORK</c:v>
                </c:pt>
                <c:pt idx="33">
                  <c:v>NTBHA</c:v>
                </c:pt>
                <c:pt idx="34">
                  <c:v>HELEN FARABEE CENTERS</c:v>
                </c:pt>
                <c:pt idx="35">
                  <c:v>WEST TEXAS CENTERS</c:v>
                </c:pt>
                <c:pt idx="36">
                  <c:v>TEXOMA COMMUNITY CENTER</c:v>
                </c:pt>
                <c:pt idx="37">
                  <c:v>DENTON COUNTY MHMR CENTER</c:v>
                </c:pt>
                <c:pt idx="38">
                  <c:v>LAKES REGIONAL MHMR CENTER</c:v>
                </c:pt>
              </c:strCache>
            </c:strRef>
          </c:cat>
          <c:val>
            <c:numRef>
              <c:f>AA.School!$C$2:$C$40</c:f>
              <c:numCache>
                <c:formatCode>#,##0.0%</c:formatCode>
                <c:ptCount val="39"/>
                <c:pt idx="7">
                  <c:v>0.60869565217391297</c:v>
                </c:pt>
                <c:pt idx="8">
                  <c:v>0.62727272727272698</c:v>
                </c:pt>
                <c:pt idx="9">
                  <c:v>0.64444444444444504</c:v>
                </c:pt>
                <c:pt idx="10">
                  <c:v>0.65</c:v>
                </c:pt>
                <c:pt idx="11">
                  <c:v>0.65106382978723398</c:v>
                </c:pt>
                <c:pt idx="12">
                  <c:v>0.65254237288135597</c:v>
                </c:pt>
                <c:pt idx="13">
                  <c:v>0.66015037593985004</c:v>
                </c:pt>
                <c:pt idx="14">
                  <c:v>0.66975308641975295</c:v>
                </c:pt>
                <c:pt idx="15">
                  <c:v>0.67424242424242398</c:v>
                </c:pt>
                <c:pt idx="16">
                  <c:v>0.67574931880109002</c:v>
                </c:pt>
                <c:pt idx="17">
                  <c:v>0.68277310924369805</c:v>
                </c:pt>
                <c:pt idx="18">
                  <c:v>0.68965517241379304</c:v>
                </c:pt>
                <c:pt idx="19">
                  <c:v>0.69194312796208501</c:v>
                </c:pt>
                <c:pt idx="20">
                  <c:v>0.69620253164557</c:v>
                </c:pt>
                <c:pt idx="21">
                  <c:v>0.70749395648670399</c:v>
                </c:pt>
                <c:pt idx="22">
                  <c:v>0.71074380165289297</c:v>
                </c:pt>
                <c:pt idx="23">
                  <c:v>0.71212121212121204</c:v>
                </c:pt>
                <c:pt idx="24">
                  <c:v>0.71951219512195097</c:v>
                </c:pt>
                <c:pt idx="25">
                  <c:v>0.72549019607843102</c:v>
                </c:pt>
                <c:pt idx="26">
                  <c:v>0.76146788990825698</c:v>
                </c:pt>
                <c:pt idx="27">
                  <c:v>0.76348547717842297</c:v>
                </c:pt>
                <c:pt idx="28">
                  <c:v>0.76420454545454497</c:v>
                </c:pt>
                <c:pt idx="29">
                  <c:v>0.76811594202898603</c:v>
                </c:pt>
                <c:pt idx="30">
                  <c:v>0.78468899521531099</c:v>
                </c:pt>
                <c:pt idx="31">
                  <c:v>0.79706275033377805</c:v>
                </c:pt>
                <c:pt idx="32">
                  <c:v>0.80805687203791499</c:v>
                </c:pt>
                <c:pt idx="33">
                  <c:v>0.82416192283364997</c:v>
                </c:pt>
                <c:pt idx="34">
                  <c:v>0.82464454976303303</c:v>
                </c:pt>
                <c:pt idx="35">
                  <c:v>0.83333333333333304</c:v>
                </c:pt>
                <c:pt idx="36">
                  <c:v>0.86111111111111105</c:v>
                </c:pt>
                <c:pt idx="37">
                  <c:v>0.86923076923076903</c:v>
                </c:pt>
                <c:pt idx="38">
                  <c:v>0.87719298245613997</c:v>
                </c:pt>
              </c:numCache>
            </c:numRef>
          </c:val>
          <c:extLst xmlns:c16r2="http://schemas.microsoft.com/office/drawing/2015/06/chart">
            <c:ext xmlns:c16="http://schemas.microsoft.com/office/drawing/2014/chart" uri="{C3380CC4-5D6E-409C-BE32-E72D297353CC}">
              <c16:uniqueId val="{00000003-FD81-4265-B248-1EEDE114BA2E}"/>
            </c:ext>
          </c:extLst>
        </c:ser>
        <c:dLbls>
          <c:showLegendKey val="0"/>
          <c:showVal val="1"/>
          <c:showCatName val="0"/>
          <c:showSerName val="0"/>
          <c:showPercent val="0"/>
          <c:showBubbleSize val="0"/>
        </c:dLbls>
        <c:gapWidth val="0"/>
        <c:overlap val="11"/>
        <c:axId val="233796528"/>
        <c:axId val="233797088"/>
      </c:barChart>
      <c:catAx>
        <c:axId val="23379652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797088"/>
        <c:crosses val="autoZero"/>
        <c:auto val="0"/>
        <c:lblAlgn val="ctr"/>
        <c:lblOffset val="100"/>
        <c:noMultiLvlLbl val="0"/>
      </c:catAx>
      <c:valAx>
        <c:axId val="233797088"/>
        <c:scaling>
          <c:orientation val="minMax"/>
        </c:scaling>
        <c:delete val="1"/>
        <c:axPos val="b"/>
        <c:numFmt formatCode="#,##0.0" sourceLinked="0"/>
        <c:majorTickMark val="out"/>
        <c:minorTickMark val="none"/>
        <c:tickLblPos val="nextTo"/>
        <c:crossAx val="23379652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Family</a:t>
            </a:r>
            <a:r>
              <a:rPr lang="en-US" baseline="0"/>
              <a:t> and Living Situation %</a:t>
            </a:r>
            <a:r>
              <a:rPr lang="en-US"/>
              <a:t> (Benchmarking Year)</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'AB.Family and Living Situation'!$A$2:$A$40</c:f>
              <c:strCache>
                <c:ptCount val="39"/>
                <c:pt idx="0">
                  <c:v>HEART OF TEXAS REGION MHMR CENTER</c:v>
                </c:pt>
                <c:pt idx="1">
                  <c:v>MHMR OF TARRANT COUNTY</c:v>
                </c:pt>
                <c:pt idx="2">
                  <c:v>CENTRAL COUNTIES SERVICES</c:v>
                </c:pt>
                <c:pt idx="3">
                  <c:v>GULF BEND MHMR CENTER</c:v>
                </c:pt>
                <c:pt idx="4">
                  <c:v>BLUEBONNET TRAILS COMMUNITY SERVICES</c:v>
                </c:pt>
                <c:pt idx="5">
                  <c:v>TEXAS PANHANDLE CENTERS</c:v>
                </c:pt>
                <c:pt idx="6">
                  <c:v>PERMIAN BASIN COMMUNITY CENTERS FOR</c:v>
                </c:pt>
                <c:pt idx="7">
                  <c:v>CENTER FOR LIFE RESOURCES</c:v>
                </c:pt>
                <c:pt idx="8">
                  <c:v>MHMR SERVICES FOR THE CONCHO VALLEY</c:v>
                </c:pt>
                <c:pt idx="9">
                  <c:v>AUSTIN-TRAVIS CO INTEGRAL CARE</c:v>
                </c:pt>
                <c:pt idx="10">
                  <c:v>MHMR AUTH.OF BRAZOS VALLEY</c:v>
                </c:pt>
                <c:pt idx="11">
                  <c:v>TEXANA COMMUNITY MHMR CENTER</c:v>
                </c:pt>
                <c:pt idx="12">
                  <c:v>THE CENTER FOR HEALTH CARE SERVICES</c:v>
                </c:pt>
                <c:pt idx="13">
                  <c:v>TEXOMA COMMUNITY CENTER</c:v>
                </c:pt>
                <c:pt idx="14">
                  <c:v>CAMINO REAL COMMUNITY SERVICES</c:v>
                </c:pt>
                <c:pt idx="15">
                  <c:v>BETTY HARDWICK CENTER</c:v>
                </c:pt>
                <c:pt idx="16">
                  <c:v>BEHAVIORAL HEALTH CENTER OF NUECES COUNTY</c:v>
                </c:pt>
                <c:pt idx="17">
                  <c:v>TRI-COUNTY MHMR SERVICES</c:v>
                </c:pt>
                <c:pt idx="18">
                  <c:v>CENTRAL PLAINS CENTER</c:v>
                </c:pt>
                <c:pt idx="19">
                  <c:v>COMMUNITY HEALTHCORE</c:v>
                </c:pt>
                <c:pt idx="20">
                  <c:v>TROPICAL TEXAS BEHAVIORAL HEALTH</c:v>
                </c:pt>
                <c:pt idx="21">
                  <c:v>HILL COUNTRY COMMUNITY MHDD CENTER</c:v>
                </c:pt>
                <c:pt idx="22">
                  <c:v>COASTAL PLAINS COMMUNITY CENTER</c:v>
                </c:pt>
                <c:pt idx="23">
                  <c:v>PECAN VALLEY CENTERS</c:v>
                </c:pt>
                <c:pt idx="24">
                  <c:v>LIFE PATH</c:v>
                </c:pt>
                <c:pt idx="25">
                  <c:v>ANDREWS CENTER</c:v>
                </c:pt>
                <c:pt idx="26">
                  <c:v>WEST TEXAS CENTERS</c:v>
                </c:pt>
                <c:pt idx="27">
                  <c:v>STARCARE SPECIALTY HEALTH SYSTEM</c:v>
                </c:pt>
                <c:pt idx="28">
                  <c:v>BURKE CENTER</c:v>
                </c:pt>
                <c:pt idx="29">
                  <c:v>DENTON COUNTY MHMR CENTER</c:v>
                </c:pt>
                <c:pt idx="30">
                  <c:v>HELEN FARABEE CENTERS</c:v>
                </c:pt>
                <c:pt idx="31">
                  <c:v>SPINDLETOP CENTER</c:v>
                </c:pt>
                <c:pt idx="32">
                  <c:v>THE GULF COAST CENTER</c:v>
                </c:pt>
                <c:pt idx="33">
                  <c:v>BORDER REGION BEHAVIORAL HEALTH CENTER</c:v>
                </c:pt>
                <c:pt idx="34">
                  <c:v>MHMR AUTHORITY OF HARRIS COU</c:v>
                </c:pt>
                <c:pt idx="35">
                  <c:v>EMERGENCE HEALTH NETWORK</c:v>
                </c:pt>
                <c:pt idx="36">
                  <c:v>LAKES REGIONAL MHMR CENTER</c:v>
                </c:pt>
                <c:pt idx="37">
                  <c:v>ACCESS</c:v>
                </c:pt>
                <c:pt idx="38">
                  <c:v>NTBHA</c:v>
                </c:pt>
              </c:strCache>
            </c:strRef>
          </c:cat>
          <c:val>
            <c:numRef>
              <c:f>'AB.Family and Living Situation'!$B$2:$B$40</c:f>
              <c:numCache>
                <c:formatCode>#,##0.0%</c:formatCode>
                <c:ptCount val="39"/>
                <c:pt idx="0">
                  <c:v>0.56813417190775695</c:v>
                </c:pt>
                <c:pt idx="1">
                  <c:v>0.60711188204683397</c:v>
                </c:pt>
                <c:pt idx="2">
                  <c:v>0.61538461538461497</c:v>
                </c:pt>
                <c:pt idx="3">
                  <c:v>0.61702127659574502</c:v>
                </c:pt>
                <c:pt idx="4">
                  <c:v>0.63219895287958106</c:v>
                </c:pt>
                <c:pt idx="5">
                  <c:v>0.64467005076142103</c:v>
                </c:pt>
                <c:pt idx="6">
                  <c:v>0.671875</c:v>
                </c:pt>
              </c:numCache>
            </c:numRef>
          </c:val>
          <c:extLst xmlns:c16r2="http://schemas.microsoft.com/office/drawing/2015/06/chart">
            <c:ext xmlns:c16="http://schemas.microsoft.com/office/drawing/2014/chart" uri="{C3380CC4-5D6E-409C-BE32-E72D297353CC}">
              <c16:uniqueId val="{00000000-FB15-4FAA-A2D4-8F0485EC9D1D}"/>
            </c:ext>
          </c:extLst>
        </c:ser>
        <c:ser>
          <c:idx val="1"/>
          <c:order val="1"/>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'AB.Family and Living Situation'!$A$2:$A$40</c:f>
              <c:strCache>
                <c:ptCount val="39"/>
                <c:pt idx="0">
                  <c:v>HEART OF TEXAS REGION MHMR CENTER</c:v>
                </c:pt>
                <c:pt idx="1">
                  <c:v>MHMR OF TARRANT COUNTY</c:v>
                </c:pt>
                <c:pt idx="2">
                  <c:v>CENTRAL COUNTIES SERVICES</c:v>
                </c:pt>
                <c:pt idx="3">
                  <c:v>GULF BEND MHMR CENTER</c:v>
                </c:pt>
                <c:pt idx="4">
                  <c:v>BLUEBONNET TRAILS COMMUNITY SERVICES</c:v>
                </c:pt>
                <c:pt idx="5">
                  <c:v>TEXAS PANHANDLE CENTERS</c:v>
                </c:pt>
                <c:pt idx="6">
                  <c:v>PERMIAN BASIN COMMUNITY CENTERS FOR</c:v>
                </c:pt>
                <c:pt idx="7">
                  <c:v>CENTER FOR LIFE RESOURCES</c:v>
                </c:pt>
                <c:pt idx="8">
                  <c:v>MHMR SERVICES FOR THE CONCHO VALLEY</c:v>
                </c:pt>
                <c:pt idx="9">
                  <c:v>AUSTIN-TRAVIS CO INTEGRAL CARE</c:v>
                </c:pt>
                <c:pt idx="10">
                  <c:v>MHMR AUTH.OF BRAZOS VALLEY</c:v>
                </c:pt>
                <c:pt idx="11">
                  <c:v>TEXANA COMMUNITY MHMR CENTER</c:v>
                </c:pt>
                <c:pt idx="12">
                  <c:v>THE CENTER FOR HEALTH CARE SERVICES</c:v>
                </c:pt>
                <c:pt idx="13">
                  <c:v>TEXOMA COMMUNITY CENTER</c:v>
                </c:pt>
                <c:pt idx="14">
                  <c:v>CAMINO REAL COMMUNITY SERVICES</c:v>
                </c:pt>
                <c:pt idx="15">
                  <c:v>BETTY HARDWICK CENTER</c:v>
                </c:pt>
                <c:pt idx="16">
                  <c:v>BEHAVIORAL HEALTH CENTER OF NUECES COUNTY</c:v>
                </c:pt>
                <c:pt idx="17">
                  <c:v>TRI-COUNTY MHMR SERVICES</c:v>
                </c:pt>
                <c:pt idx="18">
                  <c:v>CENTRAL PLAINS CENTER</c:v>
                </c:pt>
                <c:pt idx="19">
                  <c:v>COMMUNITY HEALTHCORE</c:v>
                </c:pt>
                <c:pt idx="20">
                  <c:v>TROPICAL TEXAS BEHAVIORAL HEALTH</c:v>
                </c:pt>
                <c:pt idx="21">
                  <c:v>HILL COUNTRY COMMUNITY MHDD CENTER</c:v>
                </c:pt>
                <c:pt idx="22">
                  <c:v>COASTAL PLAINS COMMUNITY CENTER</c:v>
                </c:pt>
                <c:pt idx="23">
                  <c:v>PECAN VALLEY CENTERS</c:v>
                </c:pt>
                <c:pt idx="24">
                  <c:v>LIFE PATH</c:v>
                </c:pt>
                <c:pt idx="25">
                  <c:v>ANDREWS CENTER</c:v>
                </c:pt>
                <c:pt idx="26">
                  <c:v>WEST TEXAS CENTERS</c:v>
                </c:pt>
                <c:pt idx="27">
                  <c:v>STARCARE SPECIALTY HEALTH SYSTEM</c:v>
                </c:pt>
                <c:pt idx="28">
                  <c:v>BURKE CENTER</c:v>
                </c:pt>
                <c:pt idx="29">
                  <c:v>DENTON COUNTY MHMR CENTER</c:v>
                </c:pt>
                <c:pt idx="30">
                  <c:v>HELEN FARABEE CENTERS</c:v>
                </c:pt>
                <c:pt idx="31">
                  <c:v>SPINDLETOP CENTER</c:v>
                </c:pt>
                <c:pt idx="32">
                  <c:v>THE GULF COAST CENTER</c:v>
                </c:pt>
                <c:pt idx="33">
                  <c:v>BORDER REGION BEHAVIORAL HEALTH CENTER</c:v>
                </c:pt>
                <c:pt idx="34">
                  <c:v>MHMR AUTHORITY OF HARRIS COU</c:v>
                </c:pt>
                <c:pt idx="35">
                  <c:v>EMERGENCE HEALTH NETWORK</c:v>
                </c:pt>
                <c:pt idx="36">
                  <c:v>LAKES REGIONAL MHMR CENTER</c:v>
                </c:pt>
                <c:pt idx="37">
                  <c:v>ACCESS</c:v>
                </c:pt>
                <c:pt idx="38">
                  <c:v>NTBHA</c:v>
                </c:pt>
              </c:strCache>
            </c:strRef>
          </c:cat>
          <c:val>
            <c:numRef>
              <c:f>'AB.Family and Living Situation'!$C$2:$C$40</c:f>
              <c:numCache>
                <c:formatCode>#,##0.0%</c:formatCode>
                <c:ptCount val="39"/>
                <c:pt idx="7">
                  <c:v>0.67699115044247804</c:v>
                </c:pt>
                <c:pt idx="8">
                  <c:v>0.68617021276595702</c:v>
                </c:pt>
                <c:pt idx="9">
                  <c:v>0.69213732004429696</c:v>
                </c:pt>
                <c:pt idx="10">
                  <c:v>0.69230769230769196</c:v>
                </c:pt>
                <c:pt idx="11">
                  <c:v>0.70422535211267601</c:v>
                </c:pt>
                <c:pt idx="12">
                  <c:v>0.72495606326889295</c:v>
                </c:pt>
                <c:pt idx="13">
                  <c:v>0.72781065088757402</c:v>
                </c:pt>
                <c:pt idx="14">
                  <c:v>0.73099415204678397</c:v>
                </c:pt>
                <c:pt idx="15">
                  <c:v>0.76106194690265505</c:v>
                </c:pt>
                <c:pt idx="16">
                  <c:v>0.76947040498442398</c:v>
                </c:pt>
                <c:pt idx="17">
                  <c:v>0.78297872340425501</c:v>
                </c:pt>
                <c:pt idx="18">
                  <c:v>0.78749999999999998</c:v>
                </c:pt>
                <c:pt idx="19">
                  <c:v>0.78758620689655201</c:v>
                </c:pt>
                <c:pt idx="20">
                  <c:v>0.79317897371714596</c:v>
                </c:pt>
                <c:pt idx="21">
                  <c:v>0.79725085910652904</c:v>
                </c:pt>
                <c:pt idx="22">
                  <c:v>0.80086580086580095</c:v>
                </c:pt>
                <c:pt idx="23">
                  <c:v>0.80239520958083799</c:v>
                </c:pt>
                <c:pt idx="24">
                  <c:v>0.80251346499102305</c:v>
                </c:pt>
                <c:pt idx="25">
                  <c:v>0.805676855895197</c:v>
                </c:pt>
                <c:pt idx="26">
                  <c:v>0.81415929203539805</c:v>
                </c:pt>
                <c:pt idx="27">
                  <c:v>0.81699346405228801</c:v>
                </c:pt>
                <c:pt idx="28">
                  <c:v>0.81960227272727304</c:v>
                </c:pt>
                <c:pt idx="29">
                  <c:v>0.82127659574468104</c:v>
                </c:pt>
                <c:pt idx="30">
                  <c:v>0.83333333333333304</c:v>
                </c:pt>
                <c:pt idx="31">
                  <c:v>0.83812949640287804</c:v>
                </c:pt>
                <c:pt idx="32">
                  <c:v>0.84108527131782995</c:v>
                </c:pt>
                <c:pt idx="33">
                  <c:v>0.848031496062992</c:v>
                </c:pt>
                <c:pt idx="34">
                  <c:v>0.86316733961417702</c:v>
                </c:pt>
                <c:pt idx="35">
                  <c:v>0.87966804979253099</c:v>
                </c:pt>
                <c:pt idx="36">
                  <c:v>0.88749999999999996</c:v>
                </c:pt>
                <c:pt idx="37">
                  <c:v>0.89805825242718496</c:v>
                </c:pt>
                <c:pt idx="38">
                  <c:v>0.93159986750579704</c:v>
                </c:pt>
              </c:numCache>
            </c:numRef>
          </c:val>
          <c:extLst xmlns:c16r2="http://schemas.microsoft.com/office/drawing/2015/06/chart">
            <c:ext xmlns:c16="http://schemas.microsoft.com/office/drawing/2014/chart" uri="{C3380CC4-5D6E-409C-BE32-E72D297353CC}">
              <c16:uniqueId val="{00000001-FB15-4FAA-A2D4-8F0485EC9D1D}"/>
            </c:ext>
          </c:extLst>
        </c:ser>
        <c:dLbls>
          <c:showLegendKey val="0"/>
          <c:showVal val="1"/>
          <c:showCatName val="0"/>
          <c:showSerName val="0"/>
          <c:showPercent val="0"/>
          <c:showBubbleSize val="0"/>
        </c:dLbls>
        <c:gapWidth val="0"/>
        <c:overlap val="11"/>
        <c:axId val="233799888"/>
        <c:axId val="233800448"/>
      </c:barChart>
      <c:catAx>
        <c:axId val="23379988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800448"/>
        <c:crosses val="autoZero"/>
        <c:auto val="0"/>
        <c:lblAlgn val="ctr"/>
        <c:lblOffset val="100"/>
        <c:noMultiLvlLbl val="0"/>
      </c:catAx>
      <c:valAx>
        <c:axId val="233800448"/>
        <c:scaling>
          <c:orientation val="minMax"/>
        </c:scaling>
        <c:delete val="1"/>
        <c:axPos val="b"/>
        <c:numFmt formatCode="#,##0" sourceLinked="0"/>
        <c:majorTickMark val="out"/>
        <c:minorTickMark val="none"/>
        <c:tickLblPos val="nextTo"/>
        <c:crossAx val="2337998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Strengths %</a:t>
            </a:r>
            <a:r>
              <a:rPr lang="en-US"/>
              <a:t> (Benchmarking Year)</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'AC.Child and Youth Strengths'!$A$2:$A$40</c:f>
              <c:strCache>
                <c:ptCount val="39"/>
                <c:pt idx="0">
                  <c:v>TEXAS PANHANDLE CENTERS</c:v>
                </c:pt>
                <c:pt idx="1">
                  <c:v>CENTER FOR LIFE RESOURCES</c:v>
                </c:pt>
                <c:pt idx="2">
                  <c:v>ACCESS</c:v>
                </c:pt>
                <c:pt idx="3">
                  <c:v>MHMR OF TARRANT COUNTY</c:v>
                </c:pt>
                <c:pt idx="4">
                  <c:v>BEHAVIORAL HEALTH CENTER OF NUECES COUNTY</c:v>
                </c:pt>
                <c:pt idx="5">
                  <c:v>COASTAL PLAINS COMMUNITY CENTER</c:v>
                </c:pt>
                <c:pt idx="6">
                  <c:v>HEART OF TEXAS REGION MHMR CENTER</c:v>
                </c:pt>
                <c:pt idx="7">
                  <c:v>GULF BEND MHMR CENTER</c:v>
                </c:pt>
                <c:pt idx="8">
                  <c:v>PECAN VALLEY CENTERS</c:v>
                </c:pt>
                <c:pt idx="9">
                  <c:v>BLUEBONNET TRAILS COMMUNITY SERVICES</c:v>
                </c:pt>
                <c:pt idx="10">
                  <c:v>COMMUNITY HEALTHCORE</c:v>
                </c:pt>
                <c:pt idx="11">
                  <c:v>MHMR SERVICES FOR THE CONCHO VALLEY</c:v>
                </c:pt>
                <c:pt idx="12">
                  <c:v>CENTRAL COUNTIES SERVICES</c:v>
                </c:pt>
                <c:pt idx="13">
                  <c:v>TEXOMA COMMUNITY CENTER</c:v>
                </c:pt>
                <c:pt idx="14">
                  <c:v>MHMR AUTH.OF BRAZOS VALLEY</c:v>
                </c:pt>
                <c:pt idx="15">
                  <c:v>SPINDLETOP CENTER</c:v>
                </c:pt>
                <c:pt idx="16">
                  <c:v>AUSTIN-TRAVIS CO INTEGRAL CARE</c:v>
                </c:pt>
                <c:pt idx="17">
                  <c:v>THE CENTER FOR HEALTH CARE SERVICES</c:v>
                </c:pt>
                <c:pt idx="18">
                  <c:v>LAKES REGIONAL MHMR CENTER</c:v>
                </c:pt>
                <c:pt idx="19">
                  <c:v>TRI-COUNTY MHMR SERVICES</c:v>
                </c:pt>
                <c:pt idx="20">
                  <c:v>NTBHA</c:v>
                </c:pt>
                <c:pt idx="21">
                  <c:v>BORDER REGION BEHAVIORAL HEALTH CENTER</c:v>
                </c:pt>
                <c:pt idx="22">
                  <c:v>STARCARE SPECIALTY HEALTH SYSTEM</c:v>
                </c:pt>
                <c:pt idx="23">
                  <c:v>TEXANA COMMUNITY MHMR CENTER</c:v>
                </c:pt>
                <c:pt idx="24">
                  <c:v>HILL COUNTRY COMMUNITY MHDD CENTER</c:v>
                </c:pt>
                <c:pt idx="25">
                  <c:v>HELEN FARABEE CENTERS</c:v>
                </c:pt>
                <c:pt idx="26">
                  <c:v>WEST TEXAS CENTERS</c:v>
                </c:pt>
                <c:pt idx="27">
                  <c:v>DENTON COUNTY MHMR CENTER</c:v>
                </c:pt>
                <c:pt idx="28">
                  <c:v>ANDREWS CENTER</c:v>
                </c:pt>
                <c:pt idx="29">
                  <c:v>MHMR AUTHORITY OF HARRIS COU</c:v>
                </c:pt>
                <c:pt idx="30">
                  <c:v>BURKE CENTER</c:v>
                </c:pt>
                <c:pt idx="31">
                  <c:v>TROPICAL TEXAS BEHAVIORAL HEALTH</c:v>
                </c:pt>
                <c:pt idx="32">
                  <c:v>PERMIAN BASIN COMMUNITY CENTERS FOR</c:v>
                </c:pt>
                <c:pt idx="33">
                  <c:v>LIFE PATH</c:v>
                </c:pt>
                <c:pt idx="34">
                  <c:v>THE GULF COAST CENTER</c:v>
                </c:pt>
                <c:pt idx="35">
                  <c:v>EMERGENCE HEALTH NETWORK</c:v>
                </c:pt>
                <c:pt idx="36">
                  <c:v>CAMINO REAL COMMUNITY SERVICES</c:v>
                </c:pt>
                <c:pt idx="37">
                  <c:v>BETTY HARDWICK CENTER</c:v>
                </c:pt>
                <c:pt idx="38">
                  <c:v>CENTRAL PLAINS CENTER</c:v>
                </c:pt>
              </c:strCache>
            </c:strRef>
          </c:cat>
          <c:val>
            <c:numRef>
              <c:f>'AC.Child and Youth Strengths'!$B$2:$B$40</c:f>
              <c:numCache>
                <c:formatCode>#,##0.0%</c:formatCode>
                <c:ptCount val="39"/>
                <c:pt idx="0">
                  <c:v>5.0761421319797002E-2</c:v>
                </c:pt>
                <c:pt idx="1">
                  <c:v>5.7522123893805302E-2</c:v>
                </c:pt>
                <c:pt idx="2">
                  <c:v>7.2815533980582506E-2</c:v>
                </c:pt>
                <c:pt idx="3">
                  <c:v>7.8924544666088503E-2</c:v>
                </c:pt>
                <c:pt idx="4">
                  <c:v>8.0996884735202501E-2</c:v>
                </c:pt>
                <c:pt idx="5">
                  <c:v>8.2251082251082297E-2</c:v>
                </c:pt>
                <c:pt idx="6">
                  <c:v>8.5953878406708595E-2</c:v>
                </c:pt>
              </c:numCache>
            </c:numRef>
          </c:val>
          <c:extLst xmlns:c16r2="http://schemas.microsoft.com/office/drawing/2015/06/chart">
            <c:ext xmlns:c16="http://schemas.microsoft.com/office/drawing/2014/chart" uri="{C3380CC4-5D6E-409C-BE32-E72D297353CC}">
              <c16:uniqueId val="{00000000-EFFE-4774-901D-3CD436900A28}"/>
            </c:ext>
          </c:extLst>
        </c:ser>
        <c:ser>
          <c:idx val="1"/>
          <c:order val="1"/>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'AC.Child and Youth Strengths'!$A$2:$A$40</c:f>
              <c:strCache>
                <c:ptCount val="39"/>
                <c:pt idx="0">
                  <c:v>TEXAS PANHANDLE CENTERS</c:v>
                </c:pt>
                <c:pt idx="1">
                  <c:v>CENTER FOR LIFE RESOURCES</c:v>
                </c:pt>
                <c:pt idx="2">
                  <c:v>ACCESS</c:v>
                </c:pt>
                <c:pt idx="3">
                  <c:v>MHMR OF TARRANT COUNTY</c:v>
                </c:pt>
                <c:pt idx="4">
                  <c:v>BEHAVIORAL HEALTH CENTER OF NUECES COUNTY</c:v>
                </c:pt>
                <c:pt idx="5">
                  <c:v>COASTAL PLAINS COMMUNITY CENTER</c:v>
                </c:pt>
                <c:pt idx="6">
                  <c:v>HEART OF TEXAS REGION MHMR CENTER</c:v>
                </c:pt>
                <c:pt idx="7">
                  <c:v>GULF BEND MHMR CENTER</c:v>
                </c:pt>
                <c:pt idx="8">
                  <c:v>PECAN VALLEY CENTERS</c:v>
                </c:pt>
                <c:pt idx="9">
                  <c:v>BLUEBONNET TRAILS COMMUNITY SERVICES</c:v>
                </c:pt>
                <c:pt idx="10">
                  <c:v>COMMUNITY HEALTHCORE</c:v>
                </c:pt>
                <c:pt idx="11">
                  <c:v>MHMR SERVICES FOR THE CONCHO VALLEY</c:v>
                </c:pt>
                <c:pt idx="12">
                  <c:v>CENTRAL COUNTIES SERVICES</c:v>
                </c:pt>
                <c:pt idx="13">
                  <c:v>TEXOMA COMMUNITY CENTER</c:v>
                </c:pt>
                <c:pt idx="14">
                  <c:v>MHMR AUTH.OF BRAZOS VALLEY</c:v>
                </c:pt>
                <c:pt idx="15">
                  <c:v>SPINDLETOP CENTER</c:v>
                </c:pt>
                <c:pt idx="16">
                  <c:v>AUSTIN-TRAVIS CO INTEGRAL CARE</c:v>
                </c:pt>
                <c:pt idx="17">
                  <c:v>THE CENTER FOR HEALTH CARE SERVICES</c:v>
                </c:pt>
                <c:pt idx="18">
                  <c:v>LAKES REGIONAL MHMR CENTER</c:v>
                </c:pt>
                <c:pt idx="19">
                  <c:v>TRI-COUNTY MHMR SERVICES</c:v>
                </c:pt>
                <c:pt idx="20">
                  <c:v>NTBHA</c:v>
                </c:pt>
                <c:pt idx="21">
                  <c:v>BORDER REGION BEHAVIORAL HEALTH CENTER</c:v>
                </c:pt>
                <c:pt idx="22">
                  <c:v>STARCARE SPECIALTY HEALTH SYSTEM</c:v>
                </c:pt>
                <c:pt idx="23">
                  <c:v>TEXANA COMMUNITY MHMR CENTER</c:v>
                </c:pt>
                <c:pt idx="24">
                  <c:v>HILL COUNTRY COMMUNITY MHDD CENTER</c:v>
                </c:pt>
                <c:pt idx="25">
                  <c:v>HELEN FARABEE CENTERS</c:v>
                </c:pt>
                <c:pt idx="26">
                  <c:v>WEST TEXAS CENTERS</c:v>
                </c:pt>
                <c:pt idx="27">
                  <c:v>DENTON COUNTY MHMR CENTER</c:v>
                </c:pt>
                <c:pt idx="28">
                  <c:v>ANDREWS CENTER</c:v>
                </c:pt>
                <c:pt idx="29">
                  <c:v>MHMR AUTHORITY OF HARRIS COU</c:v>
                </c:pt>
                <c:pt idx="30">
                  <c:v>BURKE CENTER</c:v>
                </c:pt>
                <c:pt idx="31">
                  <c:v>TROPICAL TEXAS BEHAVIORAL HEALTH</c:v>
                </c:pt>
                <c:pt idx="32">
                  <c:v>PERMIAN BASIN COMMUNITY CENTERS FOR</c:v>
                </c:pt>
                <c:pt idx="33">
                  <c:v>LIFE PATH</c:v>
                </c:pt>
                <c:pt idx="34">
                  <c:v>THE GULF COAST CENTER</c:v>
                </c:pt>
                <c:pt idx="35">
                  <c:v>EMERGENCE HEALTH NETWORK</c:v>
                </c:pt>
                <c:pt idx="36">
                  <c:v>CAMINO REAL COMMUNITY SERVICES</c:v>
                </c:pt>
                <c:pt idx="37">
                  <c:v>BETTY HARDWICK CENTER</c:v>
                </c:pt>
                <c:pt idx="38">
                  <c:v>CENTRAL PLAINS CENTER</c:v>
                </c:pt>
              </c:strCache>
            </c:strRef>
          </c:cat>
          <c:val>
            <c:numRef>
              <c:f>'AC.Child and Youth Strengths'!$C$2:$C$40</c:f>
              <c:numCache>
                <c:formatCode>#,##0.0%</c:formatCode>
                <c:ptCount val="39"/>
                <c:pt idx="7">
                  <c:v>9.0425531914893595E-2</c:v>
                </c:pt>
                <c:pt idx="8">
                  <c:v>9.2814371257484998E-2</c:v>
                </c:pt>
                <c:pt idx="9">
                  <c:v>0.10602094240837701</c:v>
                </c:pt>
                <c:pt idx="10">
                  <c:v>0.118620689655172</c:v>
                </c:pt>
                <c:pt idx="11">
                  <c:v>0.122340425531915</c:v>
                </c:pt>
                <c:pt idx="12">
                  <c:v>0.123931623931624</c:v>
                </c:pt>
                <c:pt idx="13">
                  <c:v>0.124260355029586</c:v>
                </c:pt>
                <c:pt idx="14">
                  <c:v>0.128205128205128</c:v>
                </c:pt>
                <c:pt idx="15">
                  <c:v>0.13669064748201401</c:v>
                </c:pt>
                <c:pt idx="16">
                  <c:v>0.13732004429678801</c:v>
                </c:pt>
                <c:pt idx="17">
                  <c:v>0.14059753954305801</c:v>
                </c:pt>
                <c:pt idx="18">
                  <c:v>0.15</c:v>
                </c:pt>
                <c:pt idx="19">
                  <c:v>0.157446808510638</c:v>
                </c:pt>
                <c:pt idx="20">
                  <c:v>0.16197416363034101</c:v>
                </c:pt>
                <c:pt idx="21">
                  <c:v>0.16535433070866101</c:v>
                </c:pt>
                <c:pt idx="22">
                  <c:v>0.16666666666666699</c:v>
                </c:pt>
                <c:pt idx="23">
                  <c:v>0.169014084507042</c:v>
                </c:pt>
                <c:pt idx="24">
                  <c:v>0.173539518900344</c:v>
                </c:pt>
                <c:pt idx="25">
                  <c:v>0.17610062893081799</c:v>
                </c:pt>
                <c:pt idx="26">
                  <c:v>0.19469026548672599</c:v>
                </c:pt>
                <c:pt idx="27">
                  <c:v>0.2</c:v>
                </c:pt>
                <c:pt idx="28">
                  <c:v>0.20742358078602599</c:v>
                </c:pt>
                <c:pt idx="29">
                  <c:v>0.21758636159712899</c:v>
                </c:pt>
                <c:pt idx="30">
                  <c:v>0.220170454545455</c:v>
                </c:pt>
                <c:pt idx="31">
                  <c:v>0.222778473091364</c:v>
                </c:pt>
                <c:pt idx="32">
                  <c:v>0.22395833333333301</c:v>
                </c:pt>
                <c:pt idx="33">
                  <c:v>0.26032315978456</c:v>
                </c:pt>
                <c:pt idx="34">
                  <c:v>0.275193798449612</c:v>
                </c:pt>
                <c:pt idx="35">
                  <c:v>0.280774550484094</c:v>
                </c:pt>
                <c:pt idx="36">
                  <c:v>0.28849902534113098</c:v>
                </c:pt>
                <c:pt idx="37">
                  <c:v>0.29646017699115002</c:v>
                </c:pt>
                <c:pt idx="38">
                  <c:v>0.33124999999999999</c:v>
                </c:pt>
              </c:numCache>
            </c:numRef>
          </c:val>
          <c:extLst xmlns:c16r2="http://schemas.microsoft.com/office/drawing/2015/06/chart">
            <c:ext xmlns:c16="http://schemas.microsoft.com/office/drawing/2014/chart" uri="{C3380CC4-5D6E-409C-BE32-E72D297353CC}">
              <c16:uniqueId val="{00000001-EFFE-4774-901D-3CD436900A28}"/>
            </c:ext>
          </c:extLst>
        </c:ser>
        <c:dLbls>
          <c:showLegendKey val="0"/>
          <c:showVal val="1"/>
          <c:showCatName val="0"/>
          <c:showSerName val="0"/>
          <c:showPercent val="0"/>
          <c:showBubbleSize val="0"/>
        </c:dLbls>
        <c:gapWidth val="0"/>
        <c:overlap val="11"/>
        <c:axId val="234320192"/>
        <c:axId val="234320752"/>
      </c:barChart>
      <c:catAx>
        <c:axId val="23432019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4320752"/>
        <c:crosses val="autoZero"/>
        <c:auto val="0"/>
        <c:lblAlgn val="ctr"/>
        <c:lblOffset val="100"/>
        <c:noMultiLvlLbl val="0"/>
      </c:catAx>
      <c:valAx>
        <c:axId val="234320752"/>
        <c:scaling>
          <c:orientation val="minMax"/>
        </c:scaling>
        <c:delete val="1"/>
        <c:axPos val="b"/>
        <c:numFmt formatCode="#,##0.0" sourceLinked="0"/>
        <c:majorTickMark val="out"/>
        <c:minorTickMark val="none"/>
        <c:tickLblPos val="nextTo"/>
        <c:crossAx val="2343201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Child</a:t>
            </a:r>
            <a:r>
              <a:rPr lang="en-US" baseline="0"/>
              <a:t> and Youth Life Domain Functioning</a:t>
            </a:r>
            <a:r>
              <a:rPr lang="en-US"/>
              <a:t> (Benchmarking Year)</a:t>
            </a:r>
          </a:p>
        </c:rich>
      </c:tx>
      <c:overlay val="0"/>
      <c:spPr>
        <a:noFill/>
        <a:ln w="25400">
          <a:noFill/>
        </a:ln>
      </c:spPr>
    </c:title>
    <c:autoTitleDeleted val="0"/>
    <c:plotArea>
      <c:layout/>
      <c:barChart>
        <c:barDir val="bar"/>
        <c:grouping val="clustered"/>
        <c:varyColors val="0"/>
        <c:ser>
          <c:idx val="0"/>
          <c:order val="0"/>
          <c:spPr>
            <a:solidFill>
              <a:schemeClr val="bg1">
                <a:lumMod val="65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'AD.Child LifeDomainFunctioning'!$A$2:$A$40</c:f>
              <c:strCache>
                <c:ptCount val="39"/>
                <c:pt idx="0">
                  <c:v>HEART OF TEXAS REGION MHMR CENTER</c:v>
                </c:pt>
                <c:pt idx="1">
                  <c:v>SPINDLETOP CENTER</c:v>
                </c:pt>
                <c:pt idx="2">
                  <c:v>BLUEBONNET TRAILS COMMUNITY SERVICES</c:v>
                </c:pt>
                <c:pt idx="3">
                  <c:v>MHMR OF TARRANT COUNTY</c:v>
                </c:pt>
                <c:pt idx="4">
                  <c:v>GULF BEND MHMR CENTER</c:v>
                </c:pt>
                <c:pt idx="5">
                  <c:v>CENTRAL COUNTIES SERVICES</c:v>
                </c:pt>
                <c:pt idx="6">
                  <c:v>PERMIAN BASIN COMMUNITY CENTERS FOR</c:v>
                </c:pt>
                <c:pt idx="7">
                  <c:v>CENTER FOR LIFE RESOURCES</c:v>
                </c:pt>
                <c:pt idx="8">
                  <c:v>TEXAS PANHANDLE CENTERS</c:v>
                </c:pt>
                <c:pt idx="9">
                  <c:v>MHMR AUTH.OF BRAZOS VALLEY</c:v>
                </c:pt>
                <c:pt idx="10">
                  <c:v>BEHAVIORAL HEALTH CENTER OF NUECES COUNTY</c:v>
                </c:pt>
                <c:pt idx="11">
                  <c:v>THE CENTER FOR HEALTH CARE SERVICES</c:v>
                </c:pt>
                <c:pt idx="12">
                  <c:v>BURKE CENTER</c:v>
                </c:pt>
                <c:pt idx="13">
                  <c:v>MHMR SERVICES FOR THE CONCHO VALLEY</c:v>
                </c:pt>
                <c:pt idx="14">
                  <c:v>TEXANA COMMUNITY MHMR CENTER</c:v>
                </c:pt>
                <c:pt idx="15">
                  <c:v>AUSTIN-TRAVIS CO INTEGRAL CARE</c:v>
                </c:pt>
                <c:pt idx="16">
                  <c:v>TEXOMA COMMUNITY CENTER</c:v>
                </c:pt>
                <c:pt idx="17">
                  <c:v>PECAN VALLEY CENTERS</c:v>
                </c:pt>
                <c:pt idx="18">
                  <c:v>BETTY HARDWICK CENTER</c:v>
                </c:pt>
                <c:pt idx="19">
                  <c:v>COASTAL PLAINS COMMUNITY CENTER</c:v>
                </c:pt>
                <c:pt idx="20">
                  <c:v>ANDREWS CENTER</c:v>
                </c:pt>
                <c:pt idx="21">
                  <c:v>TROPICAL TEXAS BEHAVIORAL HEALTH</c:v>
                </c:pt>
                <c:pt idx="22">
                  <c:v>WEST TEXAS CENTERS</c:v>
                </c:pt>
                <c:pt idx="23">
                  <c:v>CAMINO REAL COMMUNITY SERVICES</c:v>
                </c:pt>
                <c:pt idx="24">
                  <c:v>TRI-COUNTY MHMR SERVICES</c:v>
                </c:pt>
                <c:pt idx="25">
                  <c:v>STARCARE SPECIALTY HEALTH SYSTEM</c:v>
                </c:pt>
                <c:pt idx="26">
                  <c:v>THE GULF COAST CENTER</c:v>
                </c:pt>
                <c:pt idx="27">
                  <c:v>MHMR AUTHORITY OF HARRIS COU</c:v>
                </c:pt>
                <c:pt idx="28">
                  <c:v>COMMUNITY HEALTHCORE</c:v>
                </c:pt>
                <c:pt idx="29">
                  <c:v>HILL COUNTRY COMMUNITY MHDD CENTER</c:v>
                </c:pt>
                <c:pt idx="30">
                  <c:v>LIFE PATH</c:v>
                </c:pt>
                <c:pt idx="31">
                  <c:v>HELEN FARABEE CENTERS</c:v>
                </c:pt>
                <c:pt idx="32">
                  <c:v>BORDER REGION BEHAVIORAL HEALTH CENTER</c:v>
                </c:pt>
                <c:pt idx="33">
                  <c:v>ACCESS</c:v>
                </c:pt>
                <c:pt idx="34">
                  <c:v>EMERGENCE HEALTH NETWORK</c:v>
                </c:pt>
                <c:pt idx="35">
                  <c:v>DENTON COUNTY MHMR CENTER</c:v>
                </c:pt>
                <c:pt idx="36">
                  <c:v>CENTRAL PLAINS CENTER</c:v>
                </c:pt>
                <c:pt idx="37">
                  <c:v>NTBHA</c:v>
                </c:pt>
                <c:pt idx="38">
                  <c:v>LAKES REGIONAL MHMR CENTER</c:v>
                </c:pt>
              </c:strCache>
            </c:strRef>
          </c:cat>
          <c:val>
            <c:numRef>
              <c:f>'AD.Child LifeDomainFunctioning'!$B$2:$B$40</c:f>
              <c:numCache>
                <c:formatCode>#,##0.0%</c:formatCode>
                <c:ptCount val="39"/>
                <c:pt idx="0">
                  <c:v>0.167714884696017</c:v>
                </c:pt>
                <c:pt idx="1">
                  <c:v>0.27158273381295001</c:v>
                </c:pt>
                <c:pt idx="2">
                  <c:v>0.27356020942408399</c:v>
                </c:pt>
                <c:pt idx="3">
                  <c:v>0.28187337380745903</c:v>
                </c:pt>
                <c:pt idx="4">
                  <c:v>0.28191489361702099</c:v>
                </c:pt>
                <c:pt idx="5">
                  <c:v>0.28632478632478597</c:v>
                </c:pt>
                <c:pt idx="6">
                  <c:v>0.30208333333333298</c:v>
                </c:pt>
              </c:numCache>
            </c:numRef>
          </c:val>
          <c:extLst xmlns:c16r2="http://schemas.microsoft.com/office/drawing/2015/06/chart">
            <c:ext xmlns:c16="http://schemas.microsoft.com/office/drawing/2014/chart" uri="{C3380CC4-5D6E-409C-BE32-E72D297353CC}">
              <c16:uniqueId val="{00000000-CD0F-4360-BC54-E230C83FE143}"/>
            </c:ext>
          </c:extLst>
        </c:ser>
        <c:ser>
          <c:idx val="1"/>
          <c:order val="1"/>
          <c:spPr>
            <a:solidFill>
              <a:schemeClr val="bg1">
                <a:lumMod val="65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'AD.Child LifeDomainFunctioning'!$A$2:$A$40</c:f>
              <c:strCache>
                <c:ptCount val="39"/>
                <c:pt idx="0">
                  <c:v>HEART OF TEXAS REGION MHMR CENTER</c:v>
                </c:pt>
                <c:pt idx="1">
                  <c:v>SPINDLETOP CENTER</c:v>
                </c:pt>
                <c:pt idx="2">
                  <c:v>BLUEBONNET TRAILS COMMUNITY SERVICES</c:v>
                </c:pt>
                <c:pt idx="3">
                  <c:v>MHMR OF TARRANT COUNTY</c:v>
                </c:pt>
                <c:pt idx="4">
                  <c:v>GULF BEND MHMR CENTER</c:v>
                </c:pt>
                <c:pt idx="5">
                  <c:v>CENTRAL COUNTIES SERVICES</c:v>
                </c:pt>
                <c:pt idx="6">
                  <c:v>PERMIAN BASIN COMMUNITY CENTERS FOR</c:v>
                </c:pt>
                <c:pt idx="7">
                  <c:v>CENTER FOR LIFE RESOURCES</c:v>
                </c:pt>
                <c:pt idx="8">
                  <c:v>TEXAS PANHANDLE CENTERS</c:v>
                </c:pt>
                <c:pt idx="9">
                  <c:v>MHMR AUTH.OF BRAZOS VALLEY</c:v>
                </c:pt>
                <c:pt idx="10">
                  <c:v>BEHAVIORAL HEALTH CENTER OF NUECES COUNTY</c:v>
                </c:pt>
                <c:pt idx="11">
                  <c:v>THE CENTER FOR HEALTH CARE SERVICES</c:v>
                </c:pt>
                <c:pt idx="12">
                  <c:v>BURKE CENTER</c:v>
                </c:pt>
                <c:pt idx="13">
                  <c:v>MHMR SERVICES FOR THE CONCHO VALLEY</c:v>
                </c:pt>
                <c:pt idx="14">
                  <c:v>TEXANA COMMUNITY MHMR CENTER</c:v>
                </c:pt>
                <c:pt idx="15">
                  <c:v>AUSTIN-TRAVIS CO INTEGRAL CARE</c:v>
                </c:pt>
                <c:pt idx="16">
                  <c:v>TEXOMA COMMUNITY CENTER</c:v>
                </c:pt>
                <c:pt idx="17">
                  <c:v>PECAN VALLEY CENTERS</c:v>
                </c:pt>
                <c:pt idx="18">
                  <c:v>BETTY HARDWICK CENTER</c:v>
                </c:pt>
                <c:pt idx="19">
                  <c:v>COASTAL PLAINS COMMUNITY CENTER</c:v>
                </c:pt>
                <c:pt idx="20">
                  <c:v>ANDREWS CENTER</c:v>
                </c:pt>
                <c:pt idx="21">
                  <c:v>TROPICAL TEXAS BEHAVIORAL HEALTH</c:v>
                </c:pt>
                <c:pt idx="22">
                  <c:v>WEST TEXAS CENTERS</c:v>
                </c:pt>
                <c:pt idx="23">
                  <c:v>CAMINO REAL COMMUNITY SERVICES</c:v>
                </c:pt>
                <c:pt idx="24">
                  <c:v>TRI-COUNTY MHMR SERVICES</c:v>
                </c:pt>
                <c:pt idx="25">
                  <c:v>STARCARE SPECIALTY HEALTH SYSTEM</c:v>
                </c:pt>
                <c:pt idx="26">
                  <c:v>THE GULF COAST CENTER</c:v>
                </c:pt>
                <c:pt idx="27">
                  <c:v>MHMR AUTHORITY OF HARRIS COU</c:v>
                </c:pt>
                <c:pt idx="28">
                  <c:v>COMMUNITY HEALTHCORE</c:v>
                </c:pt>
                <c:pt idx="29">
                  <c:v>HILL COUNTRY COMMUNITY MHDD CENTER</c:v>
                </c:pt>
                <c:pt idx="30">
                  <c:v>LIFE PATH</c:v>
                </c:pt>
                <c:pt idx="31">
                  <c:v>HELEN FARABEE CENTERS</c:v>
                </c:pt>
                <c:pt idx="32">
                  <c:v>BORDER REGION BEHAVIORAL HEALTH CENTER</c:v>
                </c:pt>
                <c:pt idx="33">
                  <c:v>ACCESS</c:v>
                </c:pt>
                <c:pt idx="34">
                  <c:v>EMERGENCE HEALTH NETWORK</c:v>
                </c:pt>
                <c:pt idx="35">
                  <c:v>DENTON COUNTY MHMR CENTER</c:v>
                </c:pt>
                <c:pt idx="36">
                  <c:v>CENTRAL PLAINS CENTER</c:v>
                </c:pt>
                <c:pt idx="37">
                  <c:v>NTBHA</c:v>
                </c:pt>
                <c:pt idx="38">
                  <c:v>LAKES REGIONAL MHMR CENTER</c:v>
                </c:pt>
              </c:strCache>
            </c:strRef>
          </c:cat>
          <c:val>
            <c:numRef>
              <c:f>'AD.Child LifeDomainFunctioning'!$C$2:$C$40</c:f>
              <c:numCache>
                <c:formatCode>#,##0.0%</c:formatCode>
                <c:ptCount val="39"/>
                <c:pt idx="7">
                  <c:v>0.30530973451327398</c:v>
                </c:pt>
                <c:pt idx="8">
                  <c:v>0.30964467005076102</c:v>
                </c:pt>
                <c:pt idx="9">
                  <c:v>0.33760683760683802</c:v>
                </c:pt>
                <c:pt idx="10">
                  <c:v>0.34267912772585701</c:v>
                </c:pt>
                <c:pt idx="11">
                  <c:v>0.362917398945518</c:v>
                </c:pt>
                <c:pt idx="12">
                  <c:v>0.37215909090909099</c:v>
                </c:pt>
                <c:pt idx="13">
                  <c:v>0.37765957446808501</c:v>
                </c:pt>
                <c:pt idx="14">
                  <c:v>0.38262910798122102</c:v>
                </c:pt>
                <c:pt idx="15">
                  <c:v>0.38981173864894803</c:v>
                </c:pt>
                <c:pt idx="16">
                  <c:v>0.390532544378698</c:v>
                </c:pt>
                <c:pt idx="17">
                  <c:v>0.39221556886227499</c:v>
                </c:pt>
                <c:pt idx="18">
                  <c:v>0.393805309734513</c:v>
                </c:pt>
                <c:pt idx="19">
                  <c:v>0.40476190476190499</c:v>
                </c:pt>
                <c:pt idx="20">
                  <c:v>0.41266375545851502</c:v>
                </c:pt>
                <c:pt idx="21">
                  <c:v>0.42365456821026298</c:v>
                </c:pt>
                <c:pt idx="22">
                  <c:v>0.42477876106194701</c:v>
                </c:pt>
                <c:pt idx="23">
                  <c:v>0.426900584795322</c:v>
                </c:pt>
                <c:pt idx="24">
                  <c:v>0.44113475177305</c:v>
                </c:pt>
                <c:pt idx="25">
                  <c:v>0.441176470588235</c:v>
                </c:pt>
                <c:pt idx="26">
                  <c:v>0.44186046511627902</c:v>
                </c:pt>
                <c:pt idx="27">
                  <c:v>0.46074472857783799</c:v>
                </c:pt>
                <c:pt idx="28">
                  <c:v>0.46482758620689701</c:v>
                </c:pt>
                <c:pt idx="29">
                  <c:v>0.475945017182131</c:v>
                </c:pt>
                <c:pt idx="30">
                  <c:v>0.49371633752244198</c:v>
                </c:pt>
                <c:pt idx="31">
                  <c:v>0.56918238993710701</c:v>
                </c:pt>
                <c:pt idx="32">
                  <c:v>0.57086614173228301</c:v>
                </c:pt>
                <c:pt idx="33">
                  <c:v>0.58737864077669899</c:v>
                </c:pt>
                <c:pt idx="34">
                  <c:v>0.60165975103734404</c:v>
                </c:pt>
                <c:pt idx="35">
                  <c:v>0.61276595744680895</c:v>
                </c:pt>
                <c:pt idx="36">
                  <c:v>0.61875000000000002</c:v>
                </c:pt>
                <c:pt idx="37">
                  <c:v>0.645081152699569</c:v>
                </c:pt>
                <c:pt idx="38">
                  <c:v>0.78749999999999998</c:v>
                </c:pt>
              </c:numCache>
            </c:numRef>
          </c:val>
          <c:extLst xmlns:c16r2="http://schemas.microsoft.com/office/drawing/2015/06/chart">
            <c:ext xmlns:c16="http://schemas.microsoft.com/office/drawing/2014/chart" uri="{C3380CC4-5D6E-409C-BE32-E72D297353CC}">
              <c16:uniqueId val="{00000001-CD0F-4360-BC54-E230C83FE143}"/>
            </c:ext>
          </c:extLst>
        </c:ser>
        <c:dLbls>
          <c:showLegendKey val="0"/>
          <c:showVal val="1"/>
          <c:showCatName val="0"/>
          <c:showSerName val="0"/>
          <c:showPercent val="0"/>
          <c:showBubbleSize val="0"/>
        </c:dLbls>
        <c:gapWidth val="0"/>
        <c:overlap val="11"/>
        <c:axId val="232072224"/>
        <c:axId val="232072784"/>
      </c:barChart>
      <c:catAx>
        <c:axId val="23207222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2072784"/>
        <c:crosses val="autoZero"/>
        <c:auto val="0"/>
        <c:lblAlgn val="ctr"/>
        <c:lblOffset val="100"/>
        <c:noMultiLvlLbl val="0"/>
      </c:catAx>
      <c:valAx>
        <c:axId val="232072784"/>
        <c:scaling>
          <c:orientation val="minMax"/>
        </c:scaling>
        <c:delete val="1"/>
        <c:axPos val="b"/>
        <c:numFmt formatCode="#,##0.0" sourceLinked="0"/>
        <c:majorTickMark val="out"/>
        <c:minorTickMark val="none"/>
        <c:tickLblPos val="nextTo"/>
        <c:crossAx val="23207222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Counseling Target % (&gt;= 12%)</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D.CounselingTarget!$A$2:$A$40</c:f>
              <c:strCache>
                <c:ptCount val="39"/>
                <c:pt idx="0">
                  <c:v>TRI-COUNTY MHMR SERVICES</c:v>
                </c:pt>
                <c:pt idx="1">
                  <c:v>LAKES REGIONAL MHMR CENTER</c:v>
                </c:pt>
                <c:pt idx="2">
                  <c:v>STARCARE SPECIALTY HEALTH SYSTEM</c:v>
                </c:pt>
                <c:pt idx="3">
                  <c:v>COASTAL PLAINS COMMUNITY CENTER</c:v>
                </c:pt>
                <c:pt idx="4">
                  <c:v>PECAN VALLEY CENTERS</c:v>
                </c:pt>
                <c:pt idx="5">
                  <c:v>TROPICAL TEXAS BEHAVIORAL HEALTH</c:v>
                </c:pt>
                <c:pt idx="6">
                  <c:v>MHMR SERVICES FOR THE CONCHO VALLEY</c:v>
                </c:pt>
                <c:pt idx="7">
                  <c:v>BEHAVIORAL HEALTH CENTER OF NUECES COUNTY</c:v>
                </c:pt>
                <c:pt idx="8">
                  <c:v>EMERGENCE HEALTH NETWORK</c:v>
                </c:pt>
                <c:pt idx="9">
                  <c:v>SPINDLETOP CENTER</c:v>
                </c:pt>
                <c:pt idx="10">
                  <c:v>MHMR OF TARRANT COUNTY</c:v>
                </c:pt>
                <c:pt idx="11">
                  <c:v>BORDER REGION BEHAVIORAL HEALTH CENTER</c:v>
                </c:pt>
                <c:pt idx="12">
                  <c:v>TEXAS PANHANDLE CENTERS</c:v>
                </c:pt>
                <c:pt idx="13">
                  <c:v>HEART OF TEXAS REGION MHMR CENTER</c:v>
                </c:pt>
                <c:pt idx="14">
                  <c:v>WEST TEXAS CENTERS</c:v>
                </c:pt>
                <c:pt idx="15">
                  <c:v>DENTON COUNTY MHMR CENTER</c:v>
                </c:pt>
                <c:pt idx="16">
                  <c:v>TEXOMA COMMUNITY CENTER</c:v>
                </c:pt>
                <c:pt idx="17">
                  <c:v>THE CENTER FOR HEALTH CARE SERVICES</c:v>
                </c:pt>
                <c:pt idx="18">
                  <c:v>HELEN FARABEE CENTERS</c:v>
                </c:pt>
                <c:pt idx="19">
                  <c:v>AUSTIN-TRAVIS CO INTEGRAL CARE</c:v>
                </c:pt>
                <c:pt idx="20">
                  <c:v>CENTER FOR LIFE RESOURCES</c:v>
                </c:pt>
                <c:pt idx="21">
                  <c:v>GULF BEND MHMR CENTER</c:v>
                </c:pt>
                <c:pt idx="22">
                  <c:v>CENTRAL COUNTIES SERVICES</c:v>
                </c:pt>
                <c:pt idx="23">
                  <c:v>BETTY HARDWICK CENTER</c:v>
                </c:pt>
                <c:pt idx="24">
                  <c:v>MHMR AUTH.OF BRAZOS VALLEY</c:v>
                </c:pt>
                <c:pt idx="25">
                  <c:v>ACCESS</c:v>
                </c:pt>
                <c:pt idx="26">
                  <c:v>CENTRAL PLAINS CENTER</c:v>
                </c:pt>
                <c:pt idx="27">
                  <c:v>LIFE PATH</c:v>
                </c:pt>
                <c:pt idx="28">
                  <c:v>ANDREWS CENTER</c:v>
                </c:pt>
                <c:pt idx="29">
                  <c:v>CAMINO REAL COMMUNITY SERVICES</c:v>
                </c:pt>
                <c:pt idx="30">
                  <c:v>HILL COUNTRY COMMUNITY MHDD CENTER</c:v>
                </c:pt>
                <c:pt idx="31">
                  <c:v>BURKE CENTER</c:v>
                </c:pt>
                <c:pt idx="32">
                  <c:v>NTBHA</c:v>
                </c:pt>
                <c:pt idx="33">
                  <c:v>THE GULF COAST CENTER</c:v>
                </c:pt>
                <c:pt idx="34">
                  <c:v>COMMUNITY HEALTHCORE</c:v>
                </c:pt>
                <c:pt idx="35">
                  <c:v>BLUEBONNET TRAILS COMMUNITY SERVICES</c:v>
                </c:pt>
                <c:pt idx="36">
                  <c:v>PERMIAN BASIN COMMUNITY CENTERS FOR</c:v>
                </c:pt>
                <c:pt idx="37">
                  <c:v>TEXANA COMMUNITY MHMR CENTER</c:v>
                </c:pt>
                <c:pt idx="38">
                  <c:v>MHMR AUTHORITY OF HARRIS COU</c:v>
                </c:pt>
              </c:strCache>
            </c:strRef>
          </c:cat>
          <c:val>
            <c:numRef>
              <c:f>D.CounselingTarget!$B$2:$B$40</c:f>
              <c:numCache>
                <c:formatCode>#,##0%</c:formatCode>
                <c:ptCount val="39"/>
              </c:numCache>
            </c:numRef>
          </c:val>
          <c:extLst xmlns:c16r2="http://schemas.microsoft.com/office/drawing/2015/06/chart">
            <c:ext xmlns:c16="http://schemas.microsoft.com/office/drawing/2014/chart" uri="{C3380CC4-5D6E-409C-BE32-E72D297353CC}">
              <c16:uniqueId val="{00000000-2AA5-4BF3-950D-F652F83ADE2F}"/>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D.CounselingTarget!$A$2:$A$40</c:f>
              <c:strCache>
                <c:ptCount val="39"/>
                <c:pt idx="0">
                  <c:v>TRI-COUNTY MHMR SERVICES</c:v>
                </c:pt>
                <c:pt idx="1">
                  <c:v>LAKES REGIONAL MHMR CENTER</c:v>
                </c:pt>
                <c:pt idx="2">
                  <c:v>STARCARE SPECIALTY HEALTH SYSTEM</c:v>
                </c:pt>
                <c:pt idx="3">
                  <c:v>COASTAL PLAINS COMMUNITY CENTER</c:v>
                </c:pt>
                <c:pt idx="4">
                  <c:v>PECAN VALLEY CENTERS</c:v>
                </c:pt>
                <c:pt idx="5">
                  <c:v>TROPICAL TEXAS BEHAVIORAL HEALTH</c:v>
                </c:pt>
                <c:pt idx="6">
                  <c:v>MHMR SERVICES FOR THE CONCHO VALLEY</c:v>
                </c:pt>
                <c:pt idx="7">
                  <c:v>BEHAVIORAL HEALTH CENTER OF NUECES COUNTY</c:v>
                </c:pt>
                <c:pt idx="8">
                  <c:v>EMERGENCE HEALTH NETWORK</c:v>
                </c:pt>
                <c:pt idx="9">
                  <c:v>SPINDLETOP CENTER</c:v>
                </c:pt>
                <c:pt idx="10">
                  <c:v>MHMR OF TARRANT COUNTY</c:v>
                </c:pt>
                <c:pt idx="11">
                  <c:v>BORDER REGION BEHAVIORAL HEALTH CENTER</c:v>
                </c:pt>
                <c:pt idx="12">
                  <c:v>TEXAS PANHANDLE CENTERS</c:v>
                </c:pt>
                <c:pt idx="13">
                  <c:v>HEART OF TEXAS REGION MHMR CENTER</c:v>
                </c:pt>
                <c:pt idx="14">
                  <c:v>WEST TEXAS CENTERS</c:v>
                </c:pt>
                <c:pt idx="15">
                  <c:v>DENTON COUNTY MHMR CENTER</c:v>
                </c:pt>
                <c:pt idx="16">
                  <c:v>TEXOMA COMMUNITY CENTER</c:v>
                </c:pt>
                <c:pt idx="17">
                  <c:v>THE CENTER FOR HEALTH CARE SERVICES</c:v>
                </c:pt>
                <c:pt idx="18">
                  <c:v>HELEN FARABEE CENTERS</c:v>
                </c:pt>
                <c:pt idx="19">
                  <c:v>AUSTIN-TRAVIS CO INTEGRAL CARE</c:v>
                </c:pt>
                <c:pt idx="20">
                  <c:v>CENTER FOR LIFE RESOURCES</c:v>
                </c:pt>
                <c:pt idx="21">
                  <c:v>GULF BEND MHMR CENTER</c:v>
                </c:pt>
                <c:pt idx="22">
                  <c:v>CENTRAL COUNTIES SERVICES</c:v>
                </c:pt>
                <c:pt idx="23">
                  <c:v>BETTY HARDWICK CENTER</c:v>
                </c:pt>
                <c:pt idx="24">
                  <c:v>MHMR AUTH.OF BRAZOS VALLEY</c:v>
                </c:pt>
                <c:pt idx="25">
                  <c:v>ACCESS</c:v>
                </c:pt>
                <c:pt idx="26">
                  <c:v>CENTRAL PLAINS CENTER</c:v>
                </c:pt>
                <c:pt idx="27">
                  <c:v>LIFE PATH</c:v>
                </c:pt>
                <c:pt idx="28">
                  <c:v>ANDREWS CENTER</c:v>
                </c:pt>
                <c:pt idx="29">
                  <c:v>CAMINO REAL COMMUNITY SERVICES</c:v>
                </c:pt>
                <c:pt idx="30">
                  <c:v>HILL COUNTRY COMMUNITY MHDD CENTER</c:v>
                </c:pt>
                <c:pt idx="31">
                  <c:v>BURKE CENTER</c:v>
                </c:pt>
                <c:pt idx="32">
                  <c:v>NTBHA</c:v>
                </c:pt>
                <c:pt idx="33">
                  <c:v>THE GULF COAST CENTER</c:v>
                </c:pt>
                <c:pt idx="34">
                  <c:v>COMMUNITY HEALTHCORE</c:v>
                </c:pt>
                <c:pt idx="35">
                  <c:v>BLUEBONNET TRAILS COMMUNITY SERVICES</c:v>
                </c:pt>
                <c:pt idx="36">
                  <c:v>PERMIAN BASIN COMMUNITY CENTERS FOR</c:v>
                </c:pt>
                <c:pt idx="37">
                  <c:v>TEXANA COMMUNITY MHMR CENTER</c:v>
                </c:pt>
                <c:pt idx="38">
                  <c:v>MHMR AUTHORITY OF HARRIS COU</c:v>
                </c:pt>
              </c:strCache>
            </c:strRef>
          </c:cat>
          <c:val>
            <c:numRef>
              <c:f>D.CounselingTarget!$C$2:$C$40</c:f>
              <c:numCache>
                <c:formatCode>#,##0%</c:formatCode>
                <c:ptCount val="39"/>
                <c:pt idx="0">
                  <c:v>0.15</c:v>
                </c:pt>
                <c:pt idx="1">
                  <c:v>0.15075376884422101</c:v>
                </c:pt>
                <c:pt idx="2">
                  <c:v>0.21242484969939901</c:v>
                </c:pt>
                <c:pt idx="3">
                  <c:v>0.22222222222222199</c:v>
                </c:pt>
                <c:pt idx="4">
                  <c:v>0.228331780055918</c:v>
                </c:pt>
                <c:pt idx="5">
                  <c:v>0.246598639455782</c:v>
                </c:pt>
                <c:pt idx="6">
                  <c:v>0.28104575163398698</c:v>
                </c:pt>
                <c:pt idx="7">
                  <c:v>0.28108108108108099</c:v>
                </c:pt>
                <c:pt idx="8">
                  <c:v>0.28227654698242899</c:v>
                </c:pt>
                <c:pt idx="9">
                  <c:v>0.28305400372439499</c:v>
                </c:pt>
                <c:pt idx="10">
                  <c:v>0.29892794814260798</c:v>
                </c:pt>
                <c:pt idx="11">
                  <c:v>0.30182421227197298</c:v>
                </c:pt>
                <c:pt idx="12">
                  <c:v>0.30607476635514003</c:v>
                </c:pt>
                <c:pt idx="13">
                  <c:v>0.33074935400516797</c:v>
                </c:pt>
                <c:pt idx="14">
                  <c:v>0.33077660594439101</c:v>
                </c:pt>
                <c:pt idx="15">
                  <c:v>0.33368644067796599</c:v>
                </c:pt>
                <c:pt idx="16">
                  <c:v>0.36042402826855102</c:v>
                </c:pt>
                <c:pt idx="17">
                  <c:v>0.37422360248447201</c:v>
                </c:pt>
                <c:pt idx="18">
                  <c:v>0.374813710879285</c:v>
                </c:pt>
                <c:pt idx="19">
                  <c:v>0.37861271676300601</c:v>
                </c:pt>
                <c:pt idx="20">
                  <c:v>0.382066276803119</c:v>
                </c:pt>
                <c:pt idx="21">
                  <c:v>0.45792079207920799</c:v>
                </c:pt>
                <c:pt idx="22">
                  <c:v>0.46049046321525899</c:v>
                </c:pt>
                <c:pt idx="23">
                  <c:v>0.48458149779735699</c:v>
                </c:pt>
                <c:pt idx="24">
                  <c:v>0.49702380952380998</c:v>
                </c:pt>
                <c:pt idx="25">
                  <c:v>0.50370370370370399</c:v>
                </c:pt>
                <c:pt idx="26">
                  <c:v>0.56338028169014098</c:v>
                </c:pt>
                <c:pt idx="27">
                  <c:v>0.64051638530288002</c:v>
                </c:pt>
                <c:pt idx="28">
                  <c:v>0.64668367346938804</c:v>
                </c:pt>
                <c:pt idx="29">
                  <c:v>0.65491183879093195</c:v>
                </c:pt>
                <c:pt idx="30">
                  <c:v>0.65596330275229398</c:v>
                </c:pt>
                <c:pt idx="31">
                  <c:v>0.67752622860298195</c:v>
                </c:pt>
                <c:pt idx="32">
                  <c:v>0.69379246448425003</c:v>
                </c:pt>
                <c:pt idx="33">
                  <c:v>0.713450292397661</c:v>
                </c:pt>
                <c:pt idx="34">
                  <c:v>0.71733966745843203</c:v>
                </c:pt>
                <c:pt idx="35">
                  <c:v>0.80948678071539704</c:v>
                </c:pt>
                <c:pt idx="36">
                  <c:v>0.82634730538922196</c:v>
                </c:pt>
                <c:pt idx="37">
                  <c:v>0.83642691415313197</c:v>
                </c:pt>
                <c:pt idx="38">
                  <c:v>0.91612364243943201</c:v>
                </c:pt>
              </c:numCache>
            </c:numRef>
          </c:val>
          <c:extLst xmlns:c16r2="http://schemas.microsoft.com/office/drawing/2015/06/chart">
            <c:ext xmlns:c16="http://schemas.microsoft.com/office/drawing/2014/chart" uri="{C3380CC4-5D6E-409C-BE32-E72D297353CC}">
              <c16:uniqueId val="{00000001-2AA5-4BF3-950D-F652F83ADE2F}"/>
            </c:ext>
          </c:extLst>
        </c:ser>
        <c:dLbls>
          <c:showLegendKey val="0"/>
          <c:showVal val="1"/>
          <c:showCatName val="0"/>
          <c:showSerName val="0"/>
          <c:showPercent val="0"/>
          <c:showBubbleSize val="0"/>
        </c:dLbls>
        <c:gapWidth val="0"/>
        <c:overlap val="11"/>
        <c:axId val="146236608"/>
        <c:axId val="146237168"/>
      </c:barChart>
      <c:catAx>
        <c:axId val="14623660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46237168"/>
        <c:crosses val="autoZero"/>
        <c:auto val="0"/>
        <c:lblAlgn val="ctr"/>
        <c:lblOffset val="100"/>
        <c:noMultiLvlLbl val="0"/>
      </c:catAx>
      <c:valAx>
        <c:axId val="146237168"/>
        <c:scaling>
          <c:orientation val="minMax"/>
        </c:scaling>
        <c:delete val="1"/>
        <c:axPos val="b"/>
        <c:numFmt formatCode="#,##0.0%" sourceLinked="0"/>
        <c:majorTickMark val="none"/>
        <c:minorTickMark val="none"/>
        <c:tickLblPos val="nextTo"/>
        <c:crossAx val="14623660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Support Plan % (&gt;=95%)</a:t>
            </a:r>
          </a:p>
        </c:rich>
      </c:tx>
      <c:overlay val="0"/>
      <c:spPr>
        <a:noFill/>
        <a:ln w="25400">
          <a:noFill/>
        </a:ln>
      </c:spPr>
    </c:title>
    <c:autoTitleDeleted val="0"/>
    <c:plotArea>
      <c:layout>
        <c:manualLayout>
          <c:layoutTarget val="inner"/>
          <c:xMode val="edge"/>
          <c:yMode val="edge"/>
          <c:x val="0.29486973702755243"/>
          <c:y val="4.7910295616717634E-2"/>
          <c:w val="0.69027041832536895"/>
          <c:h val="0.92966360856269115"/>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Lbls>
            <c:numFmt formatCode="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'AE.Community Support Plan'!$A$2:$A$40</c:f>
              <c:strCache>
                <c:ptCount val="39"/>
                <c:pt idx="0">
                  <c:v>NTBHA</c:v>
                </c:pt>
                <c:pt idx="1">
                  <c:v>THE GULF COAST CENTER</c:v>
                </c:pt>
                <c:pt idx="2">
                  <c:v>MHMR SERVICES FOR THE CONCHO VALLEY</c:v>
                </c:pt>
                <c:pt idx="3">
                  <c:v>BLUEBONNET TRAILS COMMUNITY SERVICES</c:v>
                </c:pt>
                <c:pt idx="4">
                  <c:v>CENTRAL PLAINS CENTER</c:v>
                </c:pt>
                <c:pt idx="5">
                  <c:v>LAKES REGIONAL MHMR CENTER</c:v>
                </c:pt>
                <c:pt idx="6">
                  <c:v>PERMIAN BASIN COMMUNITY CENTERS FOR</c:v>
                </c:pt>
                <c:pt idx="7">
                  <c:v>GULF BEND MHMR CENTER</c:v>
                </c:pt>
                <c:pt idx="8">
                  <c:v>HILL COUNTRY COMMUNITY MHDD CENTER</c:v>
                </c:pt>
                <c:pt idx="9">
                  <c:v>CAMINO REAL COMMUNITY SERVICES</c:v>
                </c:pt>
                <c:pt idx="10">
                  <c:v>BEHAVIORAL HEALTH CENTER OF NUECES COUNTY</c:v>
                </c:pt>
                <c:pt idx="11">
                  <c:v>TEXOMA COMMUNITY CENTER</c:v>
                </c:pt>
                <c:pt idx="12">
                  <c:v>LIFE PATH</c:v>
                </c:pt>
                <c:pt idx="13">
                  <c:v>DENTON COUNTY MHMR CENTER</c:v>
                </c:pt>
                <c:pt idx="14">
                  <c:v>BETTY HARDWICK CENTER</c:v>
                </c:pt>
                <c:pt idx="15">
                  <c:v>CENTRAL COUNTIES SERVICES</c:v>
                </c:pt>
                <c:pt idx="16">
                  <c:v>ANDREWS CENTER</c:v>
                </c:pt>
                <c:pt idx="17">
                  <c:v>MHMR OF TARRANT COUNTY</c:v>
                </c:pt>
                <c:pt idx="18">
                  <c:v>COASTAL PLAINS COMMUNITY CENTER</c:v>
                </c:pt>
                <c:pt idx="19">
                  <c:v>COMMUNITY HEALTHCORE</c:v>
                </c:pt>
                <c:pt idx="20">
                  <c:v>SPINDLETOP CENTER</c:v>
                </c:pt>
                <c:pt idx="21">
                  <c:v>MHMR AUTHORITY OF HARRIS COU</c:v>
                </c:pt>
                <c:pt idx="22">
                  <c:v>THE CENTER FOR HEALTH CARE SERVICES</c:v>
                </c:pt>
                <c:pt idx="23">
                  <c:v>HEART OF TEXAS REGION MHMR CENTER</c:v>
                </c:pt>
                <c:pt idx="24">
                  <c:v>AUSTIN-TRAVIS CO INTEGRAL CARE</c:v>
                </c:pt>
                <c:pt idx="25">
                  <c:v>TRI-COUNTY MHMR SERVICES</c:v>
                </c:pt>
                <c:pt idx="26">
                  <c:v>HELEN FARABEE CENTERS</c:v>
                </c:pt>
                <c:pt idx="27">
                  <c:v>TROPICAL TEXAS BEHAVIORAL HEALTH</c:v>
                </c:pt>
                <c:pt idx="28">
                  <c:v>EMERGENCE HEALTH NETWORK</c:v>
                </c:pt>
                <c:pt idx="29">
                  <c:v>TEXAS PANHANDLE CENTERS</c:v>
                </c:pt>
                <c:pt idx="30">
                  <c:v>CENTER FOR LIFE RESOURCES</c:v>
                </c:pt>
                <c:pt idx="31">
                  <c:v>STARCARE SPECIALTY HEALTH SYSTEM</c:v>
                </c:pt>
                <c:pt idx="32">
                  <c:v>MHMR AUTH.OF BRAZOS VALLEY</c:v>
                </c:pt>
                <c:pt idx="33">
                  <c:v>BURKE CENTER</c:v>
                </c:pt>
                <c:pt idx="34">
                  <c:v>PECAN VALLEY CENTERS</c:v>
                </c:pt>
                <c:pt idx="35">
                  <c:v>TEXANA COMMUNITY MHMR CENTER</c:v>
                </c:pt>
                <c:pt idx="36">
                  <c:v>ACCESS</c:v>
                </c:pt>
                <c:pt idx="37">
                  <c:v>WEST TEXAS CENTERS</c:v>
                </c:pt>
                <c:pt idx="38">
                  <c:v>BORDER REGION BEHAVIORAL HEALTH CENTER</c:v>
                </c:pt>
              </c:strCache>
            </c:strRef>
          </c:cat>
          <c:val>
            <c:numRef>
              <c:f>'AE.Community Support Plan'!$B$2:$B$40</c:f>
              <c:numCache>
                <c:formatCode>0%</c:formatCode>
                <c:ptCount val="39"/>
                <c:pt idx="0">
                  <c:v>0.81173131504257334</c:v>
                </c:pt>
                <c:pt idx="1">
                  <c:v>0.8125</c:v>
                </c:pt>
                <c:pt idx="2">
                  <c:v>0.8666666666666667</c:v>
                </c:pt>
                <c:pt idx="3">
                  <c:v>0.90588235294117647</c:v>
                </c:pt>
                <c:pt idx="4">
                  <c:v>0.91666666666666663</c:v>
                </c:pt>
                <c:pt idx="5">
                  <c:v>0.94186046511627908</c:v>
                </c:pt>
                <c:pt idx="6">
                  <c:v>0.94285714285714284</c:v>
                </c:pt>
              </c:numCache>
            </c:numRef>
          </c:val>
          <c:extLst xmlns:c16r2="http://schemas.microsoft.com/office/drawing/2015/06/chart">
            <c:ext xmlns:c16="http://schemas.microsoft.com/office/drawing/2014/chart" uri="{C3380CC4-5D6E-409C-BE32-E72D297353CC}">
              <c16:uniqueId val="{00000000-B46B-4823-88E2-459666BF2E04}"/>
            </c:ext>
          </c:extLst>
        </c:ser>
        <c:ser>
          <c:idx val="1"/>
          <c:order val="1"/>
          <c:spPr>
            <a:solidFill>
              <a:schemeClr val="accent1">
                <a:lumMod val="60000"/>
                <a:lumOff val="40000"/>
              </a:schemeClr>
            </a:solidFill>
          </c:spPr>
          <c:invertIfNegative val="0"/>
          <c:dLbls>
            <c:numFmt formatCode="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'AE.Community Support Plan'!$A$2:$A$40</c:f>
              <c:strCache>
                <c:ptCount val="39"/>
                <c:pt idx="0">
                  <c:v>NTBHA</c:v>
                </c:pt>
                <c:pt idx="1">
                  <c:v>THE GULF COAST CENTER</c:v>
                </c:pt>
                <c:pt idx="2">
                  <c:v>MHMR SERVICES FOR THE CONCHO VALLEY</c:v>
                </c:pt>
                <c:pt idx="3">
                  <c:v>BLUEBONNET TRAILS COMMUNITY SERVICES</c:v>
                </c:pt>
                <c:pt idx="4">
                  <c:v>CENTRAL PLAINS CENTER</c:v>
                </c:pt>
                <c:pt idx="5">
                  <c:v>LAKES REGIONAL MHMR CENTER</c:v>
                </c:pt>
                <c:pt idx="6">
                  <c:v>PERMIAN BASIN COMMUNITY CENTERS FOR</c:v>
                </c:pt>
                <c:pt idx="7">
                  <c:v>GULF BEND MHMR CENTER</c:v>
                </c:pt>
                <c:pt idx="8">
                  <c:v>HILL COUNTRY COMMUNITY MHDD CENTER</c:v>
                </c:pt>
                <c:pt idx="9">
                  <c:v>CAMINO REAL COMMUNITY SERVICES</c:v>
                </c:pt>
                <c:pt idx="10">
                  <c:v>BEHAVIORAL HEALTH CENTER OF NUECES COUNTY</c:v>
                </c:pt>
                <c:pt idx="11">
                  <c:v>TEXOMA COMMUNITY CENTER</c:v>
                </c:pt>
                <c:pt idx="12">
                  <c:v>LIFE PATH</c:v>
                </c:pt>
                <c:pt idx="13">
                  <c:v>DENTON COUNTY MHMR CENTER</c:v>
                </c:pt>
                <c:pt idx="14">
                  <c:v>BETTY HARDWICK CENTER</c:v>
                </c:pt>
                <c:pt idx="15">
                  <c:v>CENTRAL COUNTIES SERVICES</c:v>
                </c:pt>
                <c:pt idx="16">
                  <c:v>ANDREWS CENTER</c:v>
                </c:pt>
                <c:pt idx="17">
                  <c:v>MHMR OF TARRANT COUNTY</c:v>
                </c:pt>
                <c:pt idx="18">
                  <c:v>COASTAL PLAINS COMMUNITY CENTER</c:v>
                </c:pt>
                <c:pt idx="19">
                  <c:v>COMMUNITY HEALTHCORE</c:v>
                </c:pt>
                <c:pt idx="20">
                  <c:v>SPINDLETOP CENTER</c:v>
                </c:pt>
                <c:pt idx="21">
                  <c:v>MHMR AUTHORITY OF HARRIS COU</c:v>
                </c:pt>
                <c:pt idx="22">
                  <c:v>THE CENTER FOR HEALTH CARE SERVICES</c:v>
                </c:pt>
                <c:pt idx="23">
                  <c:v>HEART OF TEXAS REGION MHMR CENTER</c:v>
                </c:pt>
                <c:pt idx="24">
                  <c:v>AUSTIN-TRAVIS CO INTEGRAL CARE</c:v>
                </c:pt>
                <c:pt idx="25">
                  <c:v>TRI-COUNTY MHMR SERVICES</c:v>
                </c:pt>
                <c:pt idx="26">
                  <c:v>HELEN FARABEE CENTERS</c:v>
                </c:pt>
                <c:pt idx="27">
                  <c:v>TROPICAL TEXAS BEHAVIORAL HEALTH</c:v>
                </c:pt>
                <c:pt idx="28">
                  <c:v>EMERGENCE HEALTH NETWORK</c:v>
                </c:pt>
                <c:pt idx="29">
                  <c:v>TEXAS PANHANDLE CENTERS</c:v>
                </c:pt>
                <c:pt idx="30">
                  <c:v>CENTER FOR LIFE RESOURCES</c:v>
                </c:pt>
                <c:pt idx="31">
                  <c:v>STARCARE SPECIALTY HEALTH SYSTEM</c:v>
                </c:pt>
                <c:pt idx="32">
                  <c:v>MHMR AUTH.OF BRAZOS VALLEY</c:v>
                </c:pt>
                <c:pt idx="33">
                  <c:v>BURKE CENTER</c:v>
                </c:pt>
                <c:pt idx="34">
                  <c:v>PECAN VALLEY CENTERS</c:v>
                </c:pt>
                <c:pt idx="35">
                  <c:v>TEXANA COMMUNITY MHMR CENTER</c:v>
                </c:pt>
                <c:pt idx="36">
                  <c:v>ACCESS</c:v>
                </c:pt>
                <c:pt idx="37">
                  <c:v>WEST TEXAS CENTERS</c:v>
                </c:pt>
                <c:pt idx="38">
                  <c:v>BORDER REGION BEHAVIORAL HEALTH CENTER</c:v>
                </c:pt>
              </c:strCache>
            </c:strRef>
          </c:cat>
          <c:val>
            <c:numRef>
              <c:f>'AE.Community Support Plan'!$C$2:$C$40</c:f>
              <c:numCache>
                <c:formatCode>0%</c:formatCode>
                <c:ptCount val="39"/>
                <c:pt idx="7">
                  <c:v>0.94871794871794868</c:v>
                </c:pt>
                <c:pt idx="8">
                  <c:v>0.95744680851063835</c:v>
                </c:pt>
                <c:pt idx="9">
                  <c:v>0.96226415094339623</c:v>
                </c:pt>
                <c:pt idx="10">
                  <c:v>0.9642857142857143</c:v>
                </c:pt>
                <c:pt idx="11">
                  <c:v>0.9642857142857143</c:v>
                </c:pt>
                <c:pt idx="12">
                  <c:v>0.96753246753246758</c:v>
                </c:pt>
                <c:pt idx="13">
                  <c:v>0.97575757575757571</c:v>
                </c:pt>
                <c:pt idx="14">
                  <c:v>0.97727272727272729</c:v>
                </c:pt>
                <c:pt idx="15">
                  <c:v>0.97727272727272729</c:v>
                </c:pt>
                <c:pt idx="16">
                  <c:v>0.9826086956521739</c:v>
                </c:pt>
                <c:pt idx="17">
                  <c:v>0.98275862068965514</c:v>
                </c:pt>
                <c:pt idx="18">
                  <c:v>0.98333333333333328</c:v>
                </c:pt>
                <c:pt idx="19">
                  <c:v>0.98484848484848486</c:v>
                </c:pt>
                <c:pt idx="20">
                  <c:v>0.98888888888888893</c:v>
                </c:pt>
                <c:pt idx="21">
                  <c:v>0.98893805309734517</c:v>
                </c:pt>
                <c:pt idx="22">
                  <c:v>0.99004267425320058</c:v>
                </c:pt>
                <c:pt idx="23">
                  <c:v>0.99056603773584906</c:v>
                </c:pt>
                <c:pt idx="24">
                  <c:v>0.99097065462753953</c:v>
                </c:pt>
                <c:pt idx="25">
                  <c:v>0.99346405228758172</c:v>
                </c:pt>
                <c:pt idx="26">
                  <c:v>0.99521531100478466</c:v>
                </c:pt>
                <c:pt idx="27">
                  <c:v>0.99603174603174605</c:v>
                </c:pt>
                <c:pt idx="28">
                  <c:v>0.99735449735449733</c:v>
                </c:pt>
                <c:pt idx="29">
                  <c:v>1</c:v>
                </c:pt>
                <c:pt idx="30">
                  <c:v>1</c:v>
                </c:pt>
                <c:pt idx="31">
                  <c:v>1</c:v>
                </c:pt>
                <c:pt idx="32">
                  <c:v>1</c:v>
                </c:pt>
                <c:pt idx="33">
                  <c:v>1</c:v>
                </c:pt>
                <c:pt idx="34">
                  <c:v>1</c:v>
                </c:pt>
                <c:pt idx="35">
                  <c:v>1</c:v>
                </c:pt>
                <c:pt idx="36">
                  <c:v>1</c:v>
                </c:pt>
                <c:pt idx="37">
                  <c:v>1</c:v>
                </c:pt>
                <c:pt idx="38">
                  <c:v>1</c:v>
                </c:pt>
              </c:numCache>
            </c:numRef>
          </c:val>
          <c:extLst xmlns:c16r2="http://schemas.microsoft.com/office/drawing/2015/06/chart">
            <c:ext xmlns:c16="http://schemas.microsoft.com/office/drawing/2014/chart" uri="{C3380CC4-5D6E-409C-BE32-E72D297353CC}">
              <c16:uniqueId val="{00000001-B46B-4823-88E2-459666BF2E04}"/>
            </c:ext>
          </c:extLst>
        </c:ser>
        <c:dLbls>
          <c:showLegendKey val="0"/>
          <c:showVal val="1"/>
          <c:showCatName val="0"/>
          <c:showSerName val="0"/>
          <c:showPercent val="0"/>
          <c:showBubbleSize val="0"/>
        </c:dLbls>
        <c:gapWidth val="0"/>
        <c:overlap val="12"/>
        <c:axId val="233840496"/>
        <c:axId val="233841056"/>
      </c:barChart>
      <c:catAx>
        <c:axId val="23384049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841056"/>
        <c:crosses val="autoZero"/>
        <c:auto val="0"/>
        <c:lblAlgn val="ctr"/>
        <c:lblOffset val="100"/>
        <c:noMultiLvlLbl val="0"/>
      </c:catAx>
      <c:valAx>
        <c:axId val="233841056"/>
        <c:scaling>
          <c:orientation val="minMax"/>
        </c:scaling>
        <c:delete val="1"/>
        <c:axPos val="b"/>
        <c:numFmt formatCode="#,##0%" sourceLinked="0"/>
        <c:majorTickMark val="out"/>
        <c:minorTickMark val="none"/>
        <c:tickLblPos val="nextTo"/>
        <c:crossAx val="23384049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Follow-Up Within 7 Days: Face-to-Face % (&gt;=75% Annual Measure)</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'AF.Follow-Up Within 7D Fc2Fc'!$A$2:$A$40</c:f>
              <c:strCache>
                <c:ptCount val="39"/>
                <c:pt idx="0">
                  <c:v>NTBHA</c:v>
                </c:pt>
                <c:pt idx="1">
                  <c:v>CAMINO REAL COMMUNITY SERVICES</c:v>
                </c:pt>
                <c:pt idx="2">
                  <c:v>CENTRAL COUNTIES SERVICES</c:v>
                </c:pt>
                <c:pt idx="3">
                  <c:v>BORDER REGION BEHAVIORAL HEALTH CENTER</c:v>
                </c:pt>
                <c:pt idx="4">
                  <c:v>CENTRAL PLAINS CENTER</c:v>
                </c:pt>
                <c:pt idx="5">
                  <c:v>TEXANA COMMUNITY MHMR CENTER</c:v>
                </c:pt>
                <c:pt idx="6">
                  <c:v>LIFE PATH</c:v>
                </c:pt>
                <c:pt idx="7">
                  <c:v>AUSTIN-TRAVIS CO INTEGRAL CARE</c:v>
                </c:pt>
                <c:pt idx="8">
                  <c:v>WEST TEXAS CENTERS</c:v>
                </c:pt>
                <c:pt idx="9">
                  <c:v>MHMR SERVICES FOR THE CONCHO VALLEY</c:v>
                </c:pt>
                <c:pt idx="10">
                  <c:v>COASTAL PLAINS COMMUNITY CENTER</c:v>
                </c:pt>
                <c:pt idx="11">
                  <c:v>MHMR AUTH.OF BRAZOS VALLEY</c:v>
                </c:pt>
                <c:pt idx="12">
                  <c:v>BETTY HARDWICK CENTER</c:v>
                </c:pt>
                <c:pt idx="13">
                  <c:v>BEHAVIORAL HEALTH CENTER OF NUECES COUNTY</c:v>
                </c:pt>
                <c:pt idx="14">
                  <c:v>TROPICAL TEXAS BEHAVIORAL HEALTH</c:v>
                </c:pt>
                <c:pt idx="15">
                  <c:v>GULF BEND MHMR CENTER</c:v>
                </c:pt>
                <c:pt idx="16">
                  <c:v>THE CENTER FOR HEALTH CARE SERVICES</c:v>
                </c:pt>
                <c:pt idx="17">
                  <c:v>TRI-COUNTY MHMR SERVICES</c:v>
                </c:pt>
                <c:pt idx="18">
                  <c:v>EMERGENCE HEALTH NETWORK</c:v>
                </c:pt>
                <c:pt idx="19">
                  <c:v>PERMIAN BASIN COMMUNITY CENTERS FOR</c:v>
                </c:pt>
                <c:pt idx="20">
                  <c:v>PECAN VALLEY CENTERS</c:v>
                </c:pt>
                <c:pt idx="21">
                  <c:v>ANDREWS CENTER</c:v>
                </c:pt>
                <c:pt idx="22">
                  <c:v>BURKE CENTER</c:v>
                </c:pt>
                <c:pt idx="23">
                  <c:v>BLUEBONNET TRAILS COMMUNITY SERVICES</c:v>
                </c:pt>
                <c:pt idx="24">
                  <c:v>STARCARE SPECIALTY HEALTH SYSTEM</c:v>
                </c:pt>
                <c:pt idx="25">
                  <c:v>CENTER FOR LIFE RESOURCES</c:v>
                </c:pt>
                <c:pt idx="26">
                  <c:v>MHMR OF TARRANT COUNTY</c:v>
                </c:pt>
                <c:pt idx="27">
                  <c:v>HELEN FARABEE CENTERS</c:v>
                </c:pt>
                <c:pt idx="28">
                  <c:v>LAKES REGIONAL MHMR CENTER</c:v>
                </c:pt>
                <c:pt idx="29">
                  <c:v>DENTON COUNTY MHMR CENTER</c:v>
                </c:pt>
                <c:pt idx="30">
                  <c:v>HILL COUNTRY COMMUNITY MHDD CENTER</c:v>
                </c:pt>
                <c:pt idx="31">
                  <c:v>TEXAS PANHANDLE CENTERS</c:v>
                </c:pt>
                <c:pt idx="32">
                  <c:v>SPINDLETOP CENTER</c:v>
                </c:pt>
                <c:pt idx="33">
                  <c:v>TEXOMA COMMUNITY CENTER</c:v>
                </c:pt>
                <c:pt idx="34">
                  <c:v>THE GULF COAST CENTER</c:v>
                </c:pt>
                <c:pt idx="35">
                  <c:v>COMMUNITY HEALTHCORE</c:v>
                </c:pt>
                <c:pt idx="36">
                  <c:v>MHMR AUTHORITY OF HARRIS COU</c:v>
                </c:pt>
                <c:pt idx="37">
                  <c:v>HEART OF TEXAS REGION MHMR CENTER</c:v>
                </c:pt>
                <c:pt idx="38">
                  <c:v>ACCESS</c:v>
                </c:pt>
              </c:strCache>
            </c:strRef>
          </c:cat>
          <c:val>
            <c:numRef>
              <c:f>'AF.Follow-Up Within 7D Fc2Fc'!$B$2:$B$40</c:f>
              <c:numCache>
                <c:formatCode>0%</c:formatCode>
                <c:ptCount val="39"/>
                <c:pt idx="0">
                  <c:v>0.26583710407239819</c:v>
                </c:pt>
                <c:pt idx="1">
                  <c:v>0.2857142857142857</c:v>
                </c:pt>
                <c:pt idx="2">
                  <c:v>0.39473684210526316</c:v>
                </c:pt>
                <c:pt idx="3">
                  <c:v>0.47499999999999998</c:v>
                </c:pt>
                <c:pt idx="4">
                  <c:v>0.5</c:v>
                </c:pt>
                <c:pt idx="5">
                  <c:v>0.57377049180327866</c:v>
                </c:pt>
                <c:pt idx="6">
                  <c:v>0.60150375939849621</c:v>
                </c:pt>
                <c:pt idx="7">
                  <c:v>0.67647058823529416</c:v>
                </c:pt>
                <c:pt idx="8">
                  <c:v>0.6872037914691943</c:v>
                </c:pt>
                <c:pt idx="9">
                  <c:v>0.7</c:v>
                </c:pt>
                <c:pt idx="10">
                  <c:v>0.7021276595744681</c:v>
                </c:pt>
                <c:pt idx="11">
                  <c:v>0.72159090909090906</c:v>
                </c:pt>
              </c:numCache>
            </c:numRef>
          </c:val>
          <c:extLst xmlns:c16r2="http://schemas.microsoft.com/office/drawing/2015/06/chart">
            <c:ext xmlns:c16="http://schemas.microsoft.com/office/drawing/2014/chart" uri="{C3380CC4-5D6E-409C-BE32-E72D297353CC}">
              <c16:uniqueId val="{00000000-4131-4759-94AF-1F1A1BBA7884}"/>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'AF.Follow-Up Within 7D Fc2Fc'!$A$2:$A$40</c:f>
              <c:strCache>
                <c:ptCount val="39"/>
                <c:pt idx="0">
                  <c:v>NTBHA</c:v>
                </c:pt>
                <c:pt idx="1">
                  <c:v>CAMINO REAL COMMUNITY SERVICES</c:v>
                </c:pt>
                <c:pt idx="2">
                  <c:v>CENTRAL COUNTIES SERVICES</c:v>
                </c:pt>
                <c:pt idx="3">
                  <c:v>BORDER REGION BEHAVIORAL HEALTH CENTER</c:v>
                </c:pt>
                <c:pt idx="4">
                  <c:v>CENTRAL PLAINS CENTER</c:v>
                </c:pt>
                <c:pt idx="5">
                  <c:v>TEXANA COMMUNITY MHMR CENTER</c:v>
                </c:pt>
                <c:pt idx="6">
                  <c:v>LIFE PATH</c:v>
                </c:pt>
                <c:pt idx="7">
                  <c:v>AUSTIN-TRAVIS CO INTEGRAL CARE</c:v>
                </c:pt>
                <c:pt idx="8">
                  <c:v>WEST TEXAS CENTERS</c:v>
                </c:pt>
                <c:pt idx="9">
                  <c:v>MHMR SERVICES FOR THE CONCHO VALLEY</c:v>
                </c:pt>
                <c:pt idx="10">
                  <c:v>COASTAL PLAINS COMMUNITY CENTER</c:v>
                </c:pt>
                <c:pt idx="11">
                  <c:v>MHMR AUTH.OF BRAZOS VALLEY</c:v>
                </c:pt>
                <c:pt idx="12">
                  <c:v>BETTY HARDWICK CENTER</c:v>
                </c:pt>
                <c:pt idx="13">
                  <c:v>BEHAVIORAL HEALTH CENTER OF NUECES COUNTY</c:v>
                </c:pt>
                <c:pt idx="14">
                  <c:v>TROPICAL TEXAS BEHAVIORAL HEALTH</c:v>
                </c:pt>
                <c:pt idx="15">
                  <c:v>GULF BEND MHMR CENTER</c:v>
                </c:pt>
                <c:pt idx="16">
                  <c:v>THE CENTER FOR HEALTH CARE SERVICES</c:v>
                </c:pt>
                <c:pt idx="17">
                  <c:v>TRI-COUNTY MHMR SERVICES</c:v>
                </c:pt>
                <c:pt idx="18">
                  <c:v>EMERGENCE HEALTH NETWORK</c:v>
                </c:pt>
                <c:pt idx="19">
                  <c:v>PERMIAN BASIN COMMUNITY CENTERS FOR</c:v>
                </c:pt>
                <c:pt idx="20">
                  <c:v>PECAN VALLEY CENTERS</c:v>
                </c:pt>
                <c:pt idx="21">
                  <c:v>ANDREWS CENTER</c:v>
                </c:pt>
                <c:pt idx="22">
                  <c:v>BURKE CENTER</c:v>
                </c:pt>
                <c:pt idx="23">
                  <c:v>BLUEBONNET TRAILS COMMUNITY SERVICES</c:v>
                </c:pt>
                <c:pt idx="24">
                  <c:v>STARCARE SPECIALTY HEALTH SYSTEM</c:v>
                </c:pt>
                <c:pt idx="25">
                  <c:v>CENTER FOR LIFE RESOURCES</c:v>
                </c:pt>
                <c:pt idx="26">
                  <c:v>MHMR OF TARRANT COUNTY</c:v>
                </c:pt>
                <c:pt idx="27">
                  <c:v>HELEN FARABEE CENTERS</c:v>
                </c:pt>
                <c:pt idx="28">
                  <c:v>LAKES REGIONAL MHMR CENTER</c:v>
                </c:pt>
                <c:pt idx="29">
                  <c:v>DENTON COUNTY MHMR CENTER</c:v>
                </c:pt>
                <c:pt idx="30">
                  <c:v>HILL COUNTRY COMMUNITY MHDD CENTER</c:v>
                </c:pt>
                <c:pt idx="31">
                  <c:v>TEXAS PANHANDLE CENTERS</c:v>
                </c:pt>
                <c:pt idx="32">
                  <c:v>SPINDLETOP CENTER</c:v>
                </c:pt>
                <c:pt idx="33">
                  <c:v>TEXOMA COMMUNITY CENTER</c:v>
                </c:pt>
                <c:pt idx="34">
                  <c:v>THE GULF COAST CENTER</c:v>
                </c:pt>
                <c:pt idx="35">
                  <c:v>COMMUNITY HEALTHCORE</c:v>
                </c:pt>
                <c:pt idx="36">
                  <c:v>MHMR AUTHORITY OF HARRIS COU</c:v>
                </c:pt>
                <c:pt idx="37">
                  <c:v>HEART OF TEXAS REGION MHMR CENTER</c:v>
                </c:pt>
                <c:pt idx="38">
                  <c:v>ACCESS</c:v>
                </c:pt>
              </c:strCache>
            </c:strRef>
          </c:cat>
          <c:val>
            <c:numRef>
              <c:f>'AF.Follow-Up Within 7D Fc2Fc'!$C$2:$C$40</c:f>
              <c:numCache>
                <c:formatCode>0%</c:formatCode>
                <c:ptCount val="39"/>
                <c:pt idx="12">
                  <c:v>0.75</c:v>
                </c:pt>
                <c:pt idx="13">
                  <c:v>0.75</c:v>
                </c:pt>
                <c:pt idx="14">
                  <c:v>0.77611940298507465</c:v>
                </c:pt>
                <c:pt idx="15">
                  <c:v>0.78260869565217395</c:v>
                </c:pt>
                <c:pt idx="16">
                  <c:v>0.78515007898894151</c:v>
                </c:pt>
                <c:pt idx="17">
                  <c:v>0.7967479674796748</c:v>
                </c:pt>
                <c:pt idx="18">
                  <c:v>0.8044692737430168</c:v>
                </c:pt>
                <c:pt idx="19">
                  <c:v>0.8125</c:v>
                </c:pt>
                <c:pt idx="20">
                  <c:v>0.8125</c:v>
                </c:pt>
                <c:pt idx="21">
                  <c:v>0.81730769230769229</c:v>
                </c:pt>
                <c:pt idx="22">
                  <c:v>0.83333333333333337</c:v>
                </c:pt>
                <c:pt idx="23">
                  <c:v>0.83333333333333337</c:v>
                </c:pt>
                <c:pt idx="24">
                  <c:v>0.86346863468634683</c:v>
                </c:pt>
                <c:pt idx="25">
                  <c:v>0.88461538461538458</c:v>
                </c:pt>
                <c:pt idx="26">
                  <c:v>0.89873417721518989</c:v>
                </c:pt>
                <c:pt idx="27">
                  <c:v>0.9</c:v>
                </c:pt>
                <c:pt idx="28">
                  <c:v>0.90666666666666662</c:v>
                </c:pt>
                <c:pt idx="29">
                  <c:v>0.90707964601769908</c:v>
                </c:pt>
                <c:pt idx="30">
                  <c:v>0.91428571428571426</c:v>
                </c:pt>
                <c:pt idx="31">
                  <c:v>0.91666666666666663</c:v>
                </c:pt>
                <c:pt idx="32">
                  <c:v>0.92771084337349397</c:v>
                </c:pt>
                <c:pt idx="33">
                  <c:v>0.95</c:v>
                </c:pt>
                <c:pt idx="34">
                  <c:v>0.96113989637305697</c:v>
                </c:pt>
                <c:pt idx="35">
                  <c:v>0.97674418604651159</c:v>
                </c:pt>
                <c:pt idx="36">
                  <c:v>0.98000666444518492</c:v>
                </c:pt>
                <c:pt idx="37">
                  <c:v>0.98809523809523814</c:v>
                </c:pt>
                <c:pt idx="38">
                  <c:v>1</c:v>
                </c:pt>
              </c:numCache>
            </c:numRef>
          </c:val>
          <c:extLst xmlns:c16r2="http://schemas.microsoft.com/office/drawing/2015/06/chart">
            <c:ext xmlns:c16="http://schemas.microsoft.com/office/drawing/2014/chart" uri="{C3380CC4-5D6E-409C-BE32-E72D297353CC}">
              <c16:uniqueId val="{00000001-4131-4759-94AF-1F1A1BBA7884}"/>
            </c:ext>
          </c:extLst>
        </c:ser>
        <c:dLbls>
          <c:showLegendKey val="0"/>
          <c:showVal val="1"/>
          <c:showCatName val="0"/>
          <c:showSerName val="0"/>
          <c:showPercent val="0"/>
          <c:showBubbleSize val="0"/>
        </c:dLbls>
        <c:gapWidth val="0"/>
        <c:overlap val="11"/>
        <c:axId val="233843856"/>
        <c:axId val="233844416"/>
      </c:barChart>
      <c:catAx>
        <c:axId val="23384385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844416"/>
        <c:crosses val="autoZero"/>
        <c:auto val="0"/>
        <c:lblAlgn val="ctr"/>
        <c:lblOffset val="100"/>
        <c:noMultiLvlLbl val="0"/>
      </c:catAx>
      <c:valAx>
        <c:axId val="233844416"/>
        <c:scaling>
          <c:orientation val="minMax"/>
        </c:scaling>
        <c:delete val="1"/>
        <c:axPos val="b"/>
        <c:numFmt formatCode="#,##0%" sourceLinked="0"/>
        <c:majorTickMark val="out"/>
        <c:minorTickMark val="none"/>
        <c:tickLblPos val="nextTo"/>
        <c:crossAx val="23384385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Follow-Up Within 7 Days: Any Disposition % (&gt;=95% Annual Measure)</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numFmt formatCode="0%" sourceLinked="0"/>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'AG.Follow-Up Within 7D Dispo'!$A$2:$A$40</c:f>
              <c:strCache>
                <c:ptCount val="39"/>
                <c:pt idx="0">
                  <c:v>CAMINO REAL COMMUNITY SERVICES</c:v>
                </c:pt>
                <c:pt idx="1">
                  <c:v>CENTRAL PLAINS CENTER</c:v>
                </c:pt>
                <c:pt idx="2">
                  <c:v>CENTRAL COUNTIES SERVICES</c:v>
                </c:pt>
                <c:pt idx="3">
                  <c:v>COASTAL PLAINS COMMUNITY CENTER</c:v>
                </c:pt>
                <c:pt idx="4">
                  <c:v>BORDER REGION BEHAVIORAL HEALTH CENTER</c:v>
                </c:pt>
                <c:pt idx="5">
                  <c:v>TEXANA COMMUNITY MHMR CENTER</c:v>
                </c:pt>
                <c:pt idx="6">
                  <c:v>BEHAVIORAL HEALTH CENTER OF NUECES COUNTY</c:v>
                </c:pt>
                <c:pt idx="7">
                  <c:v>BETTY HARDWICK CENTER</c:v>
                </c:pt>
                <c:pt idx="8">
                  <c:v>NTBHA</c:v>
                </c:pt>
                <c:pt idx="9">
                  <c:v>THE CENTER FOR HEALTH CARE SERVICES</c:v>
                </c:pt>
                <c:pt idx="10">
                  <c:v>CENTER FOR LIFE RESOURCES</c:v>
                </c:pt>
                <c:pt idx="11">
                  <c:v>DENTON COUNTY MHMR CENTER</c:v>
                </c:pt>
                <c:pt idx="12">
                  <c:v>BLUEBONNET TRAILS COMMUNITY SERVICES</c:v>
                </c:pt>
                <c:pt idx="13">
                  <c:v>LAKES REGIONAL MHMR CENTER</c:v>
                </c:pt>
                <c:pt idx="14">
                  <c:v>PECAN VALLEY CENTERS</c:v>
                </c:pt>
                <c:pt idx="15">
                  <c:v>LIFE PATH</c:v>
                </c:pt>
                <c:pt idx="16">
                  <c:v>MHMR OF TARRANT COUNTY</c:v>
                </c:pt>
                <c:pt idx="17">
                  <c:v>TEXOMA COMMUNITY CENTER</c:v>
                </c:pt>
                <c:pt idx="18">
                  <c:v>SPINDLETOP CENTER</c:v>
                </c:pt>
                <c:pt idx="19">
                  <c:v>MHMR AUTH.OF BRAZOS VALLEY</c:v>
                </c:pt>
                <c:pt idx="20">
                  <c:v>GULF BEND MHMR CENTER</c:v>
                </c:pt>
                <c:pt idx="21">
                  <c:v>TROPICAL TEXAS BEHAVIORAL HEALTH</c:v>
                </c:pt>
                <c:pt idx="22">
                  <c:v>WEST TEXAS CENTERS</c:v>
                </c:pt>
                <c:pt idx="23">
                  <c:v>AUSTIN-TRAVIS CO INTEGRAL CARE</c:v>
                </c:pt>
                <c:pt idx="24">
                  <c:v>COMMUNITY HEALTHCORE</c:v>
                </c:pt>
                <c:pt idx="25">
                  <c:v>STARCARE SPECIALTY HEALTH SYSTEM</c:v>
                </c:pt>
                <c:pt idx="26">
                  <c:v>EMERGENCE HEALTH NETWORK</c:v>
                </c:pt>
                <c:pt idx="27">
                  <c:v>TRI-COUNTY MHMR SERVICES</c:v>
                </c:pt>
                <c:pt idx="28">
                  <c:v>THE GULF COAST CENTER</c:v>
                </c:pt>
                <c:pt idx="29">
                  <c:v>HEART OF TEXAS REGION MHMR CENTER</c:v>
                </c:pt>
                <c:pt idx="30">
                  <c:v>MHMR AUTHORITY OF HARRIS COU</c:v>
                </c:pt>
                <c:pt idx="31">
                  <c:v>TEXAS PANHANDLE CENTERS</c:v>
                </c:pt>
                <c:pt idx="32">
                  <c:v>MHMR SERVICES FOR THE CONCHO VALLEY</c:v>
                </c:pt>
                <c:pt idx="33">
                  <c:v>PERMIAN BASIN COMMUNITY CENTERS FOR</c:v>
                </c:pt>
                <c:pt idx="34">
                  <c:v>ANDREWS CENTER</c:v>
                </c:pt>
                <c:pt idx="35">
                  <c:v>HELEN FARABEE CENTERS</c:v>
                </c:pt>
                <c:pt idx="36">
                  <c:v>BURKE CENTER</c:v>
                </c:pt>
                <c:pt idx="37">
                  <c:v>ACCESS</c:v>
                </c:pt>
                <c:pt idx="38">
                  <c:v>HILL COUNTRY COMMUNITY MHDD CENTER</c:v>
                </c:pt>
              </c:strCache>
            </c:strRef>
          </c:cat>
          <c:val>
            <c:numRef>
              <c:f>'AG.Follow-Up Within 7D Dispo'!$B$2:$B$40</c:f>
              <c:numCache>
                <c:formatCode>0%</c:formatCode>
                <c:ptCount val="39"/>
                <c:pt idx="0">
                  <c:v>0.2857142857142857</c:v>
                </c:pt>
                <c:pt idx="1">
                  <c:v>0.5</c:v>
                </c:pt>
                <c:pt idx="2">
                  <c:v>0.60526315789473684</c:v>
                </c:pt>
                <c:pt idx="3">
                  <c:v>0.7021276595744681</c:v>
                </c:pt>
                <c:pt idx="4">
                  <c:v>0.72499999999999998</c:v>
                </c:pt>
                <c:pt idx="5">
                  <c:v>0.73770491803278693</c:v>
                </c:pt>
                <c:pt idx="6">
                  <c:v>0.75</c:v>
                </c:pt>
                <c:pt idx="7">
                  <c:v>0.77500000000000002</c:v>
                </c:pt>
                <c:pt idx="8">
                  <c:v>0.78280542986425339</c:v>
                </c:pt>
                <c:pt idx="9">
                  <c:v>0.84518167456556081</c:v>
                </c:pt>
                <c:pt idx="10">
                  <c:v>0.88461538461538458</c:v>
                </c:pt>
                <c:pt idx="11">
                  <c:v>0.90707964601769908</c:v>
                </c:pt>
                <c:pt idx="12">
                  <c:v>0.93333333333333335</c:v>
                </c:pt>
                <c:pt idx="13">
                  <c:v>0.93333333333333335</c:v>
                </c:pt>
                <c:pt idx="14">
                  <c:v>0.9375</c:v>
                </c:pt>
                <c:pt idx="15">
                  <c:v>0.93984962406015038</c:v>
                </c:pt>
              </c:numCache>
            </c:numRef>
          </c:val>
          <c:extLst xmlns:c16r2="http://schemas.microsoft.com/office/drawing/2015/06/chart">
            <c:ext xmlns:c16="http://schemas.microsoft.com/office/drawing/2014/chart" uri="{C3380CC4-5D6E-409C-BE32-E72D297353CC}">
              <c16:uniqueId val="{00000000-EB94-4559-8BF4-BFEB321B2BAF}"/>
            </c:ext>
          </c:extLst>
        </c:ser>
        <c:ser>
          <c:idx val="1"/>
          <c:order val="1"/>
          <c:spPr>
            <a:solidFill>
              <a:schemeClr val="accent1">
                <a:lumMod val="60000"/>
                <a:lumOff val="40000"/>
              </a:schemeClr>
            </a:solidFill>
          </c:spPr>
          <c:invertIfNegative val="0"/>
          <c:dLbls>
            <c:numFmt formatCode="0%" sourceLinked="0"/>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'AG.Follow-Up Within 7D Dispo'!$A$2:$A$40</c:f>
              <c:strCache>
                <c:ptCount val="39"/>
                <c:pt idx="0">
                  <c:v>CAMINO REAL COMMUNITY SERVICES</c:v>
                </c:pt>
                <c:pt idx="1">
                  <c:v>CENTRAL PLAINS CENTER</c:v>
                </c:pt>
                <c:pt idx="2">
                  <c:v>CENTRAL COUNTIES SERVICES</c:v>
                </c:pt>
                <c:pt idx="3">
                  <c:v>COASTAL PLAINS COMMUNITY CENTER</c:v>
                </c:pt>
                <c:pt idx="4">
                  <c:v>BORDER REGION BEHAVIORAL HEALTH CENTER</c:v>
                </c:pt>
                <c:pt idx="5">
                  <c:v>TEXANA COMMUNITY MHMR CENTER</c:v>
                </c:pt>
                <c:pt idx="6">
                  <c:v>BEHAVIORAL HEALTH CENTER OF NUECES COUNTY</c:v>
                </c:pt>
                <c:pt idx="7">
                  <c:v>BETTY HARDWICK CENTER</c:v>
                </c:pt>
                <c:pt idx="8">
                  <c:v>NTBHA</c:v>
                </c:pt>
                <c:pt idx="9">
                  <c:v>THE CENTER FOR HEALTH CARE SERVICES</c:v>
                </c:pt>
                <c:pt idx="10">
                  <c:v>CENTER FOR LIFE RESOURCES</c:v>
                </c:pt>
                <c:pt idx="11">
                  <c:v>DENTON COUNTY MHMR CENTER</c:v>
                </c:pt>
                <c:pt idx="12">
                  <c:v>BLUEBONNET TRAILS COMMUNITY SERVICES</c:v>
                </c:pt>
                <c:pt idx="13">
                  <c:v>LAKES REGIONAL MHMR CENTER</c:v>
                </c:pt>
                <c:pt idx="14">
                  <c:v>PECAN VALLEY CENTERS</c:v>
                </c:pt>
                <c:pt idx="15">
                  <c:v>LIFE PATH</c:v>
                </c:pt>
                <c:pt idx="16">
                  <c:v>MHMR OF TARRANT COUNTY</c:v>
                </c:pt>
                <c:pt idx="17">
                  <c:v>TEXOMA COMMUNITY CENTER</c:v>
                </c:pt>
                <c:pt idx="18">
                  <c:v>SPINDLETOP CENTER</c:v>
                </c:pt>
                <c:pt idx="19">
                  <c:v>MHMR AUTH.OF BRAZOS VALLEY</c:v>
                </c:pt>
                <c:pt idx="20">
                  <c:v>GULF BEND MHMR CENTER</c:v>
                </c:pt>
                <c:pt idx="21">
                  <c:v>TROPICAL TEXAS BEHAVIORAL HEALTH</c:v>
                </c:pt>
                <c:pt idx="22">
                  <c:v>WEST TEXAS CENTERS</c:v>
                </c:pt>
                <c:pt idx="23">
                  <c:v>AUSTIN-TRAVIS CO INTEGRAL CARE</c:v>
                </c:pt>
                <c:pt idx="24">
                  <c:v>COMMUNITY HEALTHCORE</c:v>
                </c:pt>
                <c:pt idx="25">
                  <c:v>STARCARE SPECIALTY HEALTH SYSTEM</c:v>
                </c:pt>
                <c:pt idx="26">
                  <c:v>EMERGENCE HEALTH NETWORK</c:v>
                </c:pt>
                <c:pt idx="27">
                  <c:v>TRI-COUNTY MHMR SERVICES</c:v>
                </c:pt>
                <c:pt idx="28">
                  <c:v>THE GULF COAST CENTER</c:v>
                </c:pt>
                <c:pt idx="29">
                  <c:v>HEART OF TEXAS REGION MHMR CENTER</c:v>
                </c:pt>
                <c:pt idx="30">
                  <c:v>MHMR AUTHORITY OF HARRIS COU</c:v>
                </c:pt>
                <c:pt idx="31">
                  <c:v>TEXAS PANHANDLE CENTERS</c:v>
                </c:pt>
                <c:pt idx="32">
                  <c:v>MHMR SERVICES FOR THE CONCHO VALLEY</c:v>
                </c:pt>
                <c:pt idx="33">
                  <c:v>PERMIAN BASIN COMMUNITY CENTERS FOR</c:v>
                </c:pt>
                <c:pt idx="34">
                  <c:v>ANDREWS CENTER</c:v>
                </c:pt>
                <c:pt idx="35">
                  <c:v>HELEN FARABEE CENTERS</c:v>
                </c:pt>
                <c:pt idx="36">
                  <c:v>BURKE CENTER</c:v>
                </c:pt>
                <c:pt idx="37">
                  <c:v>ACCESS</c:v>
                </c:pt>
                <c:pt idx="38">
                  <c:v>HILL COUNTRY COMMUNITY MHDD CENTER</c:v>
                </c:pt>
              </c:strCache>
            </c:strRef>
          </c:cat>
          <c:val>
            <c:numRef>
              <c:f>'AG.Follow-Up Within 7D Dispo'!$C$2:$C$40</c:f>
              <c:numCache>
                <c:formatCode>0%</c:formatCode>
                <c:ptCount val="39"/>
                <c:pt idx="16">
                  <c:v>0.94936708860759489</c:v>
                </c:pt>
                <c:pt idx="17">
                  <c:v>0.95</c:v>
                </c:pt>
                <c:pt idx="18">
                  <c:v>0.95180722891566261</c:v>
                </c:pt>
                <c:pt idx="19">
                  <c:v>0.95454545454545459</c:v>
                </c:pt>
                <c:pt idx="20">
                  <c:v>0.95652173913043481</c:v>
                </c:pt>
                <c:pt idx="21">
                  <c:v>0.95771144278606968</c:v>
                </c:pt>
                <c:pt idx="22">
                  <c:v>0.96682464454976302</c:v>
                </c:pt>
                <c:pt idx="23">
                  <c:v>0.97385620915032678</c:v>
                </c:pt>
                <c:pt idx="24">
                  <c:v>0.97674418604651159</c:v>
                </c:pt>
                <c:pt idx="25">
                  <c:v>0.98154981549815501</c:v>
                </c:pt>
                <c:pt idx="26">
                  <c:v>0.98324022346368711</c:v>
                </c:pt>
                <c:pt idx="27">
                  <c:v>0.98373983739837401</c:v>
                </c:pt>
                <c:pt idx="28">
                  <c:v>0.98445595854922274</c:v>
                </c:pt>
                <c:pt idx="29">
                  <c:v>0.98809523809523814</c:v>
                </c:pt>
                <c:pt idx="30">
                  <c:v>0.99066977674108625</c:v>
                </c:pt>
                <c:pt idx="31">
                  <c:v>1</c:v>
                </c:pt>
                <c:pt idx="32">
                  <c:v>1</c:v>
                </c:pt>
                <c:pt idx="33">
                  <c:v>1</c:v>
                </c:pt>
                <c:pt idx="34">
                  <c:v>1</c:v>
                </c:pt>
                <c:pt idx="35">
                  <c:v>1</c:v>
                </c:pt>
                <c:pt idx="36">
                  <c:v>1</c:v>
                </c:pt>
                <c:pt idx="37">
                  <c:v>1</c:v>
                </c:pt>
                <c:pt idx="38">
                  <c:v>1</c:v>
                </c:pt>
              </c:numCache>
            </c:numRef>
          </c:val>
          <c:extLst xmlns:c16r2="http://schemas.microsoft.com/office/drawing/2015/06/chart">
            <c:ext xmlns:c16="http://schemas.microsoft.com/office/drawing/2014/chart" uri="{C3380CC4-5D6E-409C-BE32-E72D297353CC}">
              <c16:uniqueId val="{00000001-EB94-4559-8BF4-BFEB321B2BAF}"/>
            </c:ext>
          </c:extLst>
        </c:ser>
        <c:dLbls>
          <c:dLblPos val="outEnd"/>
          <c:showLegendKey val="0"/>
          <c:showVal val="1"/>
          <c:showCatName val="0"/>
          <c:showSerName val="0"/>
          <c:showPercent val="0"/>
          <c:showBubbleSize val="0"/>
        </c:dLbls>
        <c:gapWidth val="0"/>
        <c:overlap val="12"/>
        <c:axId val="233847216"/>
        <c:axId val="233515184"/>
      </c:barChart>
      <c:catAx>
        <c:axId val="23384721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515184"/>
        <c:crosses val="autoZero"/>
        <c:auto val="0"/>
        <c:lblAlgn val="ctr"/>
        <c:lblOffset val="100"/>
        <c:noMultiLvlLbl val="0"/>
      </c:catAx>
      <c:valAx>
        <c:axId val="233515184"/>
        <c:scaling>
          <c:orientation val="minMax"/>
        </c:scaling>
        <c:delete val="1"/>
        <c:axPos val="b"/>
        <c:numFmt formatCode="#,##0%" sourceLinked="0"/>
        <c:majorTickMark val="out"/>
        <c:minorTickMark val="none"/>
        <c:tickLblPos val="nextTo"/>
        <c:crossAx val="2338472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Long-Term</a:t>
            </a:r>
            <a:r>
              <a:rPr lang="en-US" baseline="0"/>
              <a:t> Services and Support Screen Follow-Up</a:t>
            </a:r>
            <a:r>
              <a:rPr lang="en-US"/>
              <a:t> % (&gt;=70%)</a:t>
            </a:r>
          </a:p>
        </c:rich>
      </c:tx>
      <c:overlay val="0"/>
      <c:spPr>
        <a:noFill/>
        <a:ln w="25400">
          <a:noFill/>
        </a:ln>
      </c:spPr>
    </c:title>
    <c:autoTitleDeleted val="0"/>
    <c:plotArea>
      <c:layout>
        <c:manualLayout>
          <c:layoutTarget val="inner"/>
          <c:xMode val="edge"/>
          <c:yMode val="edge"/>
          <c:x val="0.29486973702755243"/>
          <c:y val="4.7910295616717634E-2"/>
          <c:w val="0.69027041832536895"/>
          <c:h val="0.94482666730878828"/>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'AH.Longterm Svs &amp; Supports'!$A$2:$A$40</c:f>
              <c:strCache>
                <c:ptCount val="39"/>
                <c:pt idx="0">
                  <c:v>BETTY HARDWICK CENTER</c:v>
                </c:pt>
                <c:pt idx="1">
                  <c:v>TEXAS PANHANDLE CENTERS</c:v>
                </c:pt>
                <c:pt idx="2">
                  <c:v>CENTER FOR LIFE RESOURCES</c:v>
                </c:pt>
                <c:pt idx="3">
                  <c:v>NTBHA</c:v>
                </c:pt>
                <c:pt idx="4">
                  <c:v>GULF BEND MHMR CENTER</c:v>
                </c:pt>
                <c:pt idx="5">
                  <c:v>SPINDLETOP CENTER</c:v>
                </c:pt>
                <c:pt idx="6">
                  <c:v>STARCARE SPECIALTY HEALTH SYSTEM</c:v>
                </c:pt>
                <c:pt idx="7">
                  <c:v>MHMR SERVICES FOR THE CONCHO VALLEY</c:v>
                </c:pt>
                <c:pt idx="8">
                  <c:v>ANDREWS CENTER</c:v>
                </c:pt>
                <c:pt idx="9">
                  <c:v>HEART OF TEXAS REGION MHMR CENTER</c:v>
                </c:pt>
                <c:pt idx="10">
                  <c:v>MHMR AUTH.OF BRAZOS VALLEY</c:v>
                </c:pt>
                <c:pt idx="11">
                  <c:v>BURKE CENTER</c:v>
                </c:pt>
                <c:pt idx="12">
                  <c:v>WEST TEXAS CENTERS</c:v>
                </c:pt>
                <c:pt idx="13">
                  <c:v>LAKES REGIONAL MHMR CENTER</c:v>
                </c:pt>
                <c:pt idx="14">
                  <c:v>THE CENTER FOR HEALTH CARE SERVICES</c:v>
                </c:pt>
                <c:pt idx="15">
                  <c:v>LIFE PATH</c:v>
                </c:pt>
                <c:pt idx="16">
                  <c:v>TROPICAL TEXAS BEHAVIORAL HEALTH</c:v>
                </c:pt>
                <c:pt idx="17">
                  <c:v>HILL COUNTRY COMMUNITY MHDD CENTER</c:v>
                </c:pt>
                <c:pt idx="18">
                  <c:v>COASTAL PLAINS COMMUNITY CENTER</c:v>
                </c:pt>
                <c:pt idx="19">
                  <c:v>HELEN FARABEE CENTERS</c:v>
                </c:pt>
                <c:pt idx="20">
                  <c:v>ACCESS</c:v>
                </c:pt>
                <c:pt idx="21">
                  <c:v>MHMR OF TARRANT COUNTY</c:v>
                </c:pt>
                <c:pt idx="22">
                  <c:v>CENTRAL COUNTIES SERVICES</c:v>
                </c:pt>
                <c:pt idx="23">
                  <c:v>PERMIAN BASIN COMMUNITY CENTERS FOR</c:v>
                </c:pt>
                <c:pt idx="24">
                  <c:v>DENTON COUNTY MHMR CENTER</c:v>
                </c:pt>
                <c:pt idx="25">
                  <c:v>PECAN VALLEY CENTERS</c:v>
                </c:pt>
                <c:pt idx="26">
                  <c:v>TEXOMA COMMUNITY CENTER</c:v>
                </c:pt>
                <c:pt idx="27">
                  <c:v>TEXANA COMMUNITY MHMR CENTER</c:v>
                </c:pt>
                <c:pt idx="28">
                  <c:v>THE GULF COAST CENTER</c:v>
                </c:pt>
                <c:pt idx="29">
                  <c:v>AUSTIN-TRAVIS CO INTEGRAL CARE</c:v>
                </c:pt>
                <c:pt idx="30">
                  <c:v>BEHAVIORAL HEALTH CENTER OF NUECES COUNTY</c:v>
                </c:pt>
                <c:pt idx="31">
                  <c:v>EMERGENCE HEALTH NETWORK</c:v>
                </c:pt>
                <c:pt idx="32">
                  <c:v>MHMR AUTHORITY OF HARRIS COU</c:v>
                </c:pt>
                <c:pt idx="33">
                  <c:v>COMMUNITY HEALTHCORE</c:v>
                </c:pt>
                <c:pt idx="34">
                  <c:v>TRI-COUNTY MHMR SERVICES</c:v>
                </c:pt>
                <c:pt idx="35">
                  <c:v>BLUEBONNET TRAILS COMMUNITY SERVICES</c:v>
                </c:pt>
                <c:pt idx="36">
                  <c:v>CAMINO REAL COMMUNITY SERVICES</c:v>
                </c:pt>
                <c:pt idx="37">
                  <c:v>CENTRAL PLAINS CENTER</c:v>
                </c:pt>
                <c:pt idx="38">
                  <c:v>BORDER REGION BEHAVIORAL HEALTH CENTER</c:v>
                </c:pt>
              </c:strCache>
            </c:strRef>
          </c:cat>
          <c:val>
            <c:numRef>
              <c:f>'AH.Longterm Svs &amp; Supports'!$B$2:$B$40</c:f>
              <c:numCache>
                <c:formatCode>#,##0%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3.1746031746031703E-2</c:v>
                </c:pt>
                <c:pt idx="15">
                  <c:v>0.18181818181818199</c:v>
                </c:pt>
                <c:pt idx="16">
                  <c:v>0.25</c:v>
                </c:pt>
                <c:pt idx="17">
                  <c:v>0.30769230769230799</c:v>
                </c:pt>
                <c:pt idx="18">
                  <c:v>0.33333333333333298</c:v>
                </c:pt>
                <c:pt idx="19">
                  <c:v>0.4</c:v>
                </c:pt>
                <c:pt idx="20">
                  <c:v>0.5</c:v>
                </c:pt>
                <c:pt idx="21">
                  <c:v>0.55813953488372103</c:v>
                </c:pt>
                <c:pt idx="22">
                  <c:v>0.61111111111111105</c:v>
                </c:pt>
                <c:pt idx="23">
                  <c:v>0.66666666666666696</c:v>
                </c:pt>
              </c:numCache>
            </c:numRef>
          </c:val>
          <c:extLst xmlns:c16r2="http://schemas.microsoft.com/office/drawing/2015/06/chart">
            <c:ext xmlns:c16="http://schemas.microsoft.com/office/drawing/2014/chart" uri="{C3380CC4-5D6E-409C-BE32-E72D297353CC}">
              <c16:uniqueId val="{00000000-20F6-404D-8272-28C8BFFE9677}"/>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'AH.Longterm Svs &amp; Supports'!$A$2:$A$40</c:f>
              <c:strCache>
                <c:ptCount val="39"/>
                <c:pt idx="0">
                  <c:v>BETTY HARDWICK CENTER</c:v>
                </c:pt>
                <c:pt idx="1">
                  <c:v>TEXAS PANHANDLE CENTERS</c:v>
                </c:pt>
                <c:pt idx="2">
                  <c:v>CENTER FOR LIFE RESOURCES</c:v>
                </c:pt>
                <c:pt idx="3">
                  <c:v>NTBHA</c:v>
                </c:pt>
                <c:pt idx="4">
                  <c:v>GULF BEND MHMR CENTER</c:v>
                </c:pt>
                <c:pt idx="5">
                  <c:v>SPINDLETOP CENTER</c:v>
                </c:pt>
                <c:pt idx="6">
                  <c:v>STARCARE SPECIALTY HEALTH SYSTEM</c:v>
                </c:pt>
                <c:pt idx="7">
                  <c:v>MHMR SERVICES FOR THE CONCHO VALLEY</c:v>
                </c:pt>
                <c:pt idx="8">
                  <c:v>ANDREWS CENTER</c:v>
                </c:pt>
                <c:pt idx="9">
                  <c:v>HEART OF TEXAS REGION MHMR CENTER</c:v>
                </c:pt>
                <c:pt idx="10">
                  <c:v>MHMR AUTH.OF BRAZOS VALLEY</c:v>
                </c:pt>
                <c:pt idx="11">
                  <c:v>BURKE CENTER</c:v>
                </c:pt>
                <c:pt idx="12">
                  <c:v>WEST TEXAS CENTERS</c:v>
                </c:pt>
                <c:pt idx="13">
                  <c:v>LAKES REGIONAL MHMR CENTER</c:v>
                </c:pt>
                <c:pt idx="14">
                  <c:v>THE CENTER FOR HEALTH CARE SERVICES</c:v>
                </c:pt>
                <c:pt idx="15">
                  <c:v>LIFE PATH</c:v>
                </c:pt>
                <c:pt idx="16">
                  <c:v>TROPICAL TEXAS BEHAVIORAL HEALTH</c:v>
                </c:pt>
                <c:pt idx="17">
                  <c:v>HILL COUNTRY COMMUNITY MHDD CENTER</c:v>
                </c:pt>
                <c:pt idx="18">
                  <c:v>COASTAL PLAINS COMMUNITY CENTER</c:v>
                </c:pt>
                <c:pt idx="19">
                  <c:v>HELEN FARABEE CENTERS</c:v>
                </c:pt>
                <c:pt idx="20">
                  <c:v>ACCESS</c:v>
                </c:pt>
                <c:pt idx="21">
                  <c:v>MHMR OF TARRANT COUNTY</c:v>
                </c:pt>
                <c:pt idx="22">
                  <c:v>CENTRAL COUNTIES SERVICES</c:v>
                </c:pt>
                <c:pt idx="23">
                  <c:v>PERMIAN BASIN COMMUNITY CENTERS FOR</c:v>
                </c:pt>
                <c:pt idx="24">
                  <c:v>DENTON COUNTY MHMR CENTER</c:v>
                </c:pt>
                <c:pt idx="25">
                  <c:v>PECAN VALLEY CENTERS</c:v>
                </c:pt>
                <c:pt idx="26">
                  <c:v>TEXOMA COMMUNITY CENTER</c:v>
                </c:pt>
                <c:pt idx="27">
                  <c:v>TEXANA COMMUNITY MHMR CENTER</c:v>
                </c:pt>
                <c:pt idx="28">
                  <c:v>THE GULF COAST CENTER</c:v>
                </c:pt>
                <c:pt idx="29">
                  <c:v>AUSTIN-TRAVIS CO INTEGRAL CARE</c:v>
                </c:pt>
                <c:pt idx="30">
                  <c:v>BEHAVIORAL HEALTH CENTER OF NUECES COUNTY</c:v>
                </c:pt>
                <c:pt idx="31">
                  <c:v>EMERGENCE HEALTH NETWORK</c:v>
                </c:pt>
                <c:pt idx="32">
                  <c:v>MHMR AUTHORITY OF HARRIS COU</c:v>
                </c:pt>
                <c:pt idx="33">
                  <c:v>COMMUNITY HEALTHCORE</c:v>
                </c:pt>
                <c:pt idx="34">
                  <c:v>TRI-COUNTY MHMR SERVICES</c:v>
                </c:pt>
                <c:pt idx="35">
                  <c:v>BLUEBONNET TRAILS COMMUNITY SERVICES</c:v>
                </c:pt>
                <c:pt idx="36">
                  <c:v>CAMINO REAL COMMUNITY SERVICES</c:v>
                </c:pt>
                <c:pt idx="37">
                  <c:v>CENTRAL PLAINS CENTER</c:v>
                </c:pt>
                <c:pt idx="38">
                  <c:v>BORDER REGION BEHAVIORAL HEALTH CENTER</c:v>
                </c:pt>
              </c:strCache>
            </c:strRef>
          </c:cat>
          <c:val>
            <c:numRef>
              <c:f>'AH.Longterm Svs &amp; Supports'!$C$2:$C$40</c:f>
              <c:numCache>
                <c:formatCode>#,##0%</c:formatCode>
                <c:ptCount val="39"/>
                <c:pt idx="24">
                  <c:v>0.78571428571428603</c:v>
                </c:pt>
                <c:pt idx="25">
                  <c:v>0.8</c:v>
                </c:pt>
                <c:pt idx="26">
                  <c:v>0.83333333333333304</c:v>
                </c:pt>
                <c:pt idx="27">
                  <c:v>0.85714285714285698</c:v>
                </c:pt>
                <c:pt idx="28">
                  <c:v>0.86666666666666703</c:v>
                </c:pt>
                <c:pt idx="29">
                  <c:v>0.9</c:v>
                </c:pt>
                <c:pt idx="30">
                  <c:v>0.9</c:v>
                </c:pt>
                <c:pt idx="31">
                  <c:v>0.90909090909090895</c:v>
                </c:pt>
                <c:pt idx="32">
                  <c:v>0.98913043478260898</c:v>
                </c:pt>
                <c:pt idx="33">
                  <c:v>1</c:v>
                </c:pt>
                <c:pt idx="34">
                  <c:v>1</c:v>
                </c:pt>
                <c:pt idx="35">
                  <c:v>1</c:v>
                </c:pt>
                <c:pt idx="36">
                  <c:v>1</c:v>
                </c:pt>
              </c:numCache>
            </c:numRef>
          </c:val>
          <c:extLst xmlns:c16r2="http://schemas.microsoft.com/office/drawing/2015/06/chart">
            <c:ext xmlns:c16="http://schemas.microsoft.com/office/drawing/2014/chart" uri="{C3380CC4-5D6E-409C-BE32-E72D297353CC}">
              <c16:uniqueId val="{00000001-20F6-404D-8272-28C8BFFE9677}"/>
            </c:ext>
          </c:extLst>
        </c:ser>
        <c:dLbls>
          <c:showLegendKey val="0"/>
          <c:showVal val="1"/>
          <c:showCatName val="0"/>
          <c:showSerName val="0"/>
          <c:showPercent val="0"/>
          <c:showBubbleSize val="0"/>
        </c:dLbls>
        <c:gapWidth val="0"/>
        <c:overlap val="11"/>
        <c:axId val="233517984"/>
        <c:axId val="233518544"/>
      </c:barChart>
      <c:catAx>
        <c:axId val="23351798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518544"/>
        <c:crosses val="autoZero"/>
        <c:auto val="0"/>
        <c:lblAlgn val="ctr"/>
        <c:lblOffset val="100"/>
        <c:noMultiLvlLbl val="0"/>
      </c:catAx>
      <c:valAx>
        <c:axId val="233518544"/>
        <c:scaling>
          <c:orientation val="minMax"/>
        </c:scaling>
        <c:delete val="1"/>
        <c:axPos val="b"/>
        <c:numFmt formatCode="#,##0%" sourceLinked="0"/>
        <c:majorTickMark val="out"/>
        <c:minorTickMark val="none"/>
        <c:tickLblPos val="nextTo"/>
        <c:crossAx val="23351798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Linkage % (&gt;=23% Annual Measure)</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'AI.Community Linkage'!$A$2:$A$40</c:f>
              <c:strCache>
                <c:ptCount val="39"/>
                <c:pt idx="0">
                  <c:v>STARCARE SPECIALTY HEALTH SYSTEM</c:v>
                </c:pt>
                <c:pt idx="1">
                  <c:v>GULF BEND MHMR CENTER</c:v>
                </c:pt>
                <c:pt idx="2">
                  <c:v>MHMR SERVICES FOR THE CONCHO VALLEY</c:v>
                </c:pt>
                <c:pt idx="3">
                  <c:v>TEXOMA COMMUNITY CENTER</c:v>
                </c:pt>
                <c:pt idx="4">
                  <c:v>CENTRAL PLAINS CENTER</c:v>
                </c:pt>
                <c:pt idx="5">
                  <c:v>WEST TEXAS CENTERS</c:v>
                </c:pt>
                <c:pt idx="6">
                  <c:v>TEXAS PANHANDLE CENTERS</c:v>
                </c:pt>
                <c:pt idx="7">
                  <c:v>SPINDLETOP CENTER</c:v>
                </c:pt>
                <c:pt idx="8">
                  <c:v>NTBHA</c:v>
                </c:pt>
                <c:pt idx="9">
                  <c:v>CENTRAL COUNTIES SERVICES</c:v>
                </c:pt>
                <c:pt idx="10">
                  <c:v>HELEN FARABEE CENTERS</c:v>
                </c:pt>
                <c:pt idx="11">
                  <c:v>TEXANA COMMUNITY MHMR CENTER</c:v>
                </c:pt>
                <c:pt idx="12">
                  <c:v>THE GULF COAST CENTER</c:v>
                </c:pt>
                <c:pt idx="13">
                  <c:v>MHMR AUTH.OF BRAZOS VALLEY</c:v>
                </c:pt>
                <c:pt idx="14">
                  <c:v>HILL COUNTRY COMMUNITY MHDD CENTER</c:v>
                </c:pt>
                <c:pt idx="15">
                  <c:v>COASTAL PLAINS COMMUNITY CENTER</c:v>
                </c:pt>
                <c:pt idx="16">
                  <c:v>THE CENTER FOR HEALTH CARE SERVICES</c:v>
                </c:pt>
                <c:pt idx="17">
                  <c:v>ANDREWS CENTER</c:v>
                </c:pt>
                <c:pt idx="18">
                  <c:v>BETTY HARDWICK CENTER</c:v>
                </c:pt>
                <c:pt idx="19">
                  <c:v>MHMR AUTHORITY OF HARRIS COU</c:v>
                </c:pt>
                <c:pt idx="20">
                  <c:v>TROPICAL TEXAS BEHAVIORAL HEALTH</c:v>
                </c:pt>
                <c:pt idx="21">
                  <c:v>ACCESS</c:v>
                </c:pt>
                <c:pt idx="22">
                  <c:v>EMERGENCE HEALTH NETWORK</c:v>
                </c:pt>
                <c:pt idx="23">
                  <c:v>LIFE PATH</c:v>
                </c:pt>
                <c:pt idx="24">
                  <c:v>BLUEBONNET TRAILS COMMUNITY SERVICES</c:v>
                </c:pt>
                <c:pt idx="25">
                  <c:v>CENTER FOR LIFE RESOURCES</c:v>
                </c:pt>
                <c:pt idx="26">
                  <c:v>AUSTIN-TRAVIS CO INTEGRAL CARE</c:v>
                </c:pt>
                <c:pt idx="27">
                  <c:v>CAMINO REAL COMMUNITY SERVICES</c:v>
                </c:pt>
                <c:pt idx="28">
                  <c:v>PECAN VALLEY CENTERS</c:v>
                </c:pt>
                <c:pt idx="29">
                  <c:v>PERMIAN BASIN COMMUNITY CENTERS FOR</c:v>
                </c:pt>
                <c:pt idx="30">
                  <c:v>BURKE CENTER</c:v>
                </c:pt>
                <c:pt idx="31">
                  <c:v>COMMUNITY HEALTHCORE</c:v>
                </c:pt>
                <c:pt idx="32">
                  <c:v>DENTON COUNTY MHMR CENTER</c:v>
                </c:pt>
                <c:pt idx="33">
                  <c:v>BORDER REGION BEHAVIORAL HEALTH CENTER</c:v>
                </c:pt>
                <c:pt idx="34">
                  <c:v>LAKES REGIONAL MHMR CENTER</c:v>
                </c:pt>
                <c:pt idx="35">
                  <c:v>HEART OF TEXAS REGION MHMR CENTER</c:v>
                </c:pt>
                <c:pt idx="36">
                  <c:v>BEHAVIORAL HEALTH CENTER OF NUECES COUNTY</c:v>
                </c:pt>
                <c:pt idx="37">
                  <c:v>TRI-COUNTY MHMR SERVICES</c:v>
                </c:pt>
                <c:pt idx="38">
                  <c:v>MHMR OF TARRANT COUNTY</c:v>
                </c:pt>
              </c:strCache>
            </c:strRef>
          </c:cat>
          <c:val>
            <c:numRef>
              <c:f>'AI.Community Linkage'!$B$2:$B$40</c:f>
              <c:numCache>
                <c:formatCode>#,##0%</c:formatCode>
                <c:ptCount val="39"/>
                <c:pt idx="0">
                  <c:v>2.9726516052318699E-2</c:v>
                </c:pt>
                <c:pt idx="1">
                  <c:v>8.6320409656181402E-2</c:v>
                </c:pt>
                <c:pt idx="2">
                  <c:v>9.2009685230024202E-2</c:v>
                </c:pt>
                <c:pt idx="3">
                  <c:v>0.11260330578512399</c:v>
                </c:pt>
                <c:pt idx="4">
                  <c:v>0.121661721068249</c:v>
                </c:pt>
                <c:pt idx="5">
                  <c:v>0.12590799031477001</c:v>
                </c:pt>
                <c:pt idx="6">
                  <c:v>0.150127226463104</c:v>
                </c:pt>
                <c:pt idx="7">
                  <c:v>0.15263476680799501</c:v>
                </c:pt>
                <c:pt idx="8">
                  <c:v>0.15978886756238</c:v>
                </c:pt>
                <c:pt idx="9">
                  <c:v>0.16515609264854</c:v>
                </c:pt>
                <c:pt idx="10">
                  <c:v>0.16747181964573299</c:v>
                </c:pt>
                <c:pt idx="11">
                  <c:v>0.16975848792439599</c:v>
                </c:pt>
                <c:pt idx="12">
                  <c:v>0.18143009605122701</c:v>
                </c:pt>
                <c:pt idx="13">
                  <c:v>0.18163869693978299</c:v>
                </c:pt>
                <c:pt idx="14">
                  <c:v>0.19034205231388299</c:v>
                </c:pt>
                <c:pt idx="15">
                  <c:v>0.19306930693069299</c:v>
                </c:pt>
                <c:pt idx="16">
                  <c:v>0.194154488517745</c:v>
                </c:pt>
                <c:pt idx="17">
                  <c:v>0.194827586206897</c:v>
                </c:pt>
                <c:pt idx="18">
                  <c:v>0.20311149524632699</c:v>
                </c:pt>
                <c:pt idx="19">
                  <c:v>0.204289769740301</c:v>
                </c:pt>
                <c:pt idx="20">
                  <c:v>0.207986210858949</c:v>
                </c:pt>
                <c:pt idx="21">
                  <c:v>0.20867208672086701</c:v>
                </c:pt>
                <c:pt idx="22">
                  <c:v>0.214646464646465</c:v>
                </c:pt>
              </c:numCache>
            </c:numRef>
          </c:val>
          <c:extLst xmlns:c16r2="http://schemas.microsoft.com/office/drawing/2015/06/chart">
            <c:ext xmlns:c16="http://schemas.microsoft.com/office/drawing/2014/chart" uri="{C3380CC4-5D6E-409C-BE32-E72D297353CC}">
              <c16:uniqueId val="{00000000-640C-4597-AD9E-0936B7563F96}"/>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'AI.Community Linkage'!$A$2:$A$40</c:f>
              <c:strCache>
                <c:ptCount val="39"/>
                <c:pt idx="0">
                  <c:v>STARCARE SPECIALTY HEALTH SYSTEM</c:v>
                </c:pt>
                <c:pt idx="1">
                  <c:v>GULF BEND MHMR CENTER</c:v>
                </c:pt>
                <c:pt idx="2">
                  <c:v>MHMR SERVICES FOR THE CONCHO VALLEY</c:v>
                </c:pt>
                <c:pt idx="3">
                  <c:v>TEXOMA COMMUNITY CENTER</c:v>
                </c:pt>
                <c:pt idx="4">
                  <c:v>CENTRAL PLAINS CENTER</c:v>
                </c:pt>
                <c:pt idx="5">
                  <c:v>WEST TEXAS CENTERS</c:v>
                </c:pt>
                <c:pt idx="6">
                  <c:v>TEXAS PANHANDLE CENTERS</c:v>
                </c:pt>
                <c:pt idx="7">
                  <c:v>SPINDLETOP CENTER</c:v>
                </c:pt>
                <c:pt idx="8">
                  <c:v>NTBHA</c:v>
                </c:pt>
                <c:pt idx="9">
                  <c:v>CENTRAL COUNTIES SERVICES</c:v>
                </c:pt>
                <c:pt idx="10">
                  <c:v>HELEN FARABEE CENTERS</c:v>
                </c:pt>
                <c:pt idx="11">
                  <c:v>TEXANA COMMUNITY MHMR CENTER</c:v>
                </c:pt>
                <c:pt idx="12">
                  <c:v>THE GULF COAST CENTER</c:v>
                </c:pt>
                <c:pt idx="13">
                  <c:v>MHMR AUTH.OF BRAZOS VALLEY</c:v>
                </c:pt>
                <c:pt idx="14">
                  <c:v>HILL COUNTRY COMMUNITY MHDD CENTER</c:v>
                </c:pt>
                <c:pt idx="15">
                  <c:v>COASTAL PLAINS COMMUNITY CENTER</c:v>
                </c:pt>
                <c:pt idx="16">
                  <c:v>THE CENTER FOR HEALTH CARE SERVICES</c:v>
                </c:pt>
                <c:pt idx="17">
                  <c:v>ANDREWS CENTER</c:v>
                </c:pt>
                <c:pt idx="18">
                  <c:v>BETTY HARDWICK CENTER</c:v>
                </c:pt>
                <c:pt idx="19">
                  <c:v>MHMR AUTHORITY OF HARRIS COU</c:v>
                </c:pt>
                <c:pt idx="20">
                  <c:v>TROPICAL TEXAS BEHAVIORAL HEALTH</c:v>
                </c:pt>
                <c:pt idx="21">
                  <c:v>ACCESS</c:v>
                </c:pt>
                <c:pt idx="22">
                  <c:v>EMERGENCE HEALTH NETWORK</c:v>
                </c:pt>
                <c:pt idx="23">
                  <c:v>LIFE PATH</c:v>
                </c:pt>
                <c:pt idx="24">
                  <c:v>BLUEBONNET TRAILS COMMUNITY SERVICES</c:v>
                </c:pt>
                <c:pt idx="25">
                  <c:v>CENTER FOR LIFE RESOURCES</c:v>
                </c:pt>
                <c:pt idx="26">
                  <c:v>AUSTIN-TRAVIS CO INTEGRAL CARE</c:v>
                </c:pt>
                <c:pt idx="27">
                  <c:v>CAMINO REAL COMMUNITY SERVICES</c:v>
                </c:pt>
                <c:pt idx="28">
                  <c:v>PECAN VALLEY CENTERS</c:v>
                </c:pt>
                <c:pt idx="29">
                  <c:v>PERMIAN BASIN COMMUNITY CENTERS FOR</c:v>
                </c:pt>
                <c:pt idx="30">
                  <c:v>BURKE CENTER</c:v>
                </c:pt>
                <c:pt idx="31">
                  <c:v>COMMUNITY HEALTHCORE</c:v>
                </c:pt>
                <c:pt idx="32">
                  <c:v>DENTON COUNTY MHMR CENTER</c:v>
                </c:pt>
                <c:pt idx="33">
                  <c:v>BORDER REGION BEHAVIORAL HEALTH CENTER</c:v>
                </c:pt>
                <c:pt idx="34">
                  <c:v>LAKES REGIONAL MHMR CENTER</c:v>
                </c:pt>
                <c:pt idx="35">
                  <c:v>HEART OF TEXAS REGION MHMR CENTER</c:v>
                </c:pt>
                <c:pt idx="36">
                  <c:v>BEHAVIORAL HEALTH CENTER OF NUECES COUNTY</c:v>
                </c:pt>
                <c:pt idx="37">
                  <c:v>TRI-COUNTY MHMR SERVICES</c:v>
                </c:pt>
                <c:pt idx="38">
                  <c:v>MHMR OF TARRANT COUNTY</c:v>
                </c:pt>
              </c:strCache>
            </c:strRef>
          </c:cat>
          <c:val>
            <c:numRef>
              <c:f>'AI.Community Linkage'!$C$2:$C$40</c:f>
              <c:numCache>
                <c:formatCode>#,##0%</c:formatCode>
                <c:ptCount val="39"/>
                <c:pt idx="23">
                  <c:v>0.23196721311475399</c:v>
                </c:pt>
                <c:pt idx="24">
                  <c:v>0.25454545454545502</c:v>
                </c:pt>
                <c:pt idx="25">
                  <c:v>0.25670498084291199</c:v>
                </c:pt>
                <c:pt idx="26">
                  <c:v>0.26036912085731301</c:v>
                </c:pt>
                <c:pt idx="27">
                  <c:v>0.26307053941908698</c:v>
                </c:pt>
                <c:pt idx="28">
                  <c:v>0.27216174183514802</c:v>
                </c:pt>
                <c:pt idx="29">
                  <c:v>0.283776451437873</c:v>
                </c:pt>
                <c:pt idx="30">
                  <c:v>0.30379746835443</c:v>
                </c:pt>
                <c:pt idx="31">
                  <c:v>0.31749878817256399</c:v>
                </c:pt>
                <c:pt idx="32">
                  <c:v>0.33307632999228998</c:v>
                </c:pt>
                <c:pt idx="33">
                  <c:v>0.33899821109123401</c:v>
                </c:pt>
                <c:pt idx="34">
                  <c:v>0.34090909090909099</c:v>
                </c:pt>
                <c:pt idx="35">
                  <c:v>0.37391304347826099</c:v>
                </c:pt>
                <c:pt idx="36">
                  <c:v>0.38826815642458101</c:v>
                </c:pt>
                <c:pt idx="37">
                  <c:v>0.40462117141321902</c:v>
                </c:pt>
                <c:pt idx="38">
                  <c:v>0.545098039215686</c:v>
                </c:pt>
              </c:numCache>
            </c:numRef>
          </c:val>
          <c:extLst xmlns:c16r2="http://schemas.microsoft.com/office/drawing/2015/06/chart">
            <c:ext xmlns:c16="http://schemas.microsoft.com/office/drawing/2014/chart" uri="{C3380CC4-5D6E-409C-BE32-E72D297353CC}">
              <c16:uniqueId val="{00000001-640C-4597-AD9E-0936B7563F96}"/>
            </c:ext>
          </c:extLst>
        </c:ser>
        <c:dLbls>
          <c:showLegendKey val="0"/>
          <c:showVal val="1"/>
          <c:showCatName val="0"/>
          <c:showSerName val="0"/>
          <c:showPercent val="0"/>
          <c:showBubbleSize val="0"/>
        </c:dLbls>
        <c:gapWidth val="0"/>
        <c:overlap val="11"/>
        <c:axId val="233521344"/>
        <c:axId val="233521904"/>
      </c:barChart>
      <c:catAx>
        <c:axId val="23352134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3521904"/>
        <c:crosses val="autoZero"/>
        <c:auto val="0"/>
        <c:lblAlgn val="ctr"/>
        <c:lblOffset val="100"/>
        <c:noMultiLvlLbl val="0"/>
      </c:catAx>
      <c:valAx>
        <c:axId val="233521904"/>
        <c:scaling>
          <c:orientation val="minMax"/>
        </c:scaling>
        <c:delete val="1"/>
        <c:axPos val="b"/>
        <c:numFmt formatCode="#,##0%" sourceLinked="0"/>
        <c:majorTickMark val="out"/>
        <c:minorTickMark val="none"/>
        <c:tickLblPos val="nextTo"/>
        <c:crossAx val="23352134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Crisis Follow-Up Within 30 Days % (&gt;=90%)</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'AJ.Crisis Follow-Up Within 30'!$A$2:$A$40</c:f>
              <c:strCache>
                <c:ptCount val="39"/>
                <c:pt idx="0">
                  <c:v>MHMR AUTHORITY OF HARRIS COU</c:v>
                </c:pt>
                <c:pt idx="1">
                  <c:v>MHMR AUTH.OF BRAZOS VALLEY</c:v>
                </c:pt>
                <c:pt idx="2">
                  <c:v>COASTAL PLAINS COMMUNITY CENTER</c:v>
                </c:pt>
                <c:pt idx="3">
                  <c:v>HILL COUNTRY COMMUNITY MHDD CENTER</c:v>
                </c:pt>
                <c:pt idx="4">
                  <c:v>LIFE PATH</c:v>
                </c:pt>
                <c:pt idx="5">
                  <c:v>TEXAS PANHANDLE CENTERS</c:v>
                </c:pt>
                <c:pt idx="6">
                  <c:v>HELEN FARABEE CENTERS</c:v>
                </c:pt>
                <c:pt idx="7">
                  <c:v>HEART OF TEXAS REGION MHMR CENTER</c:v>
                </c:pt>
                <c:pt idx="8">
                  <c:v>CENTRAL COUNTIES SERVICES</c:v>
                </c:pt>
                <c:pt idx="9">
                  <c:v>BLUEBONNET TRAILS COMMUNITY SERVICES</c:v>
                </c:pt>
                <c:pt idx="10">
                  <c:v>BORDER REGION BEHAVIORAL HEALTH CENTER</c:v>
                </c:pt>
                <c:pt idx="11">
                  <c:v>WEST TEXAS CENTERS</c:v>
                </c:pt>
                <c:pt idx="12">
                  <c:v>EMERGENCE HEALTH NETWORK</c:v>
                </c:pt>
                <c:pt idx="13">
                  <c:v>NTBHA</c:v>
                </c:pt>
                <c:pt idx="14">
                  <c:v>BURKE CENTER</c:v>
                </c:pt>
                <c:pt idx="15">
                  <c:v>BETTY HARDWICK CENTER</c:v>
                </c:pt>
                <c:pt idx="16">
                  <c:v>MHMR OF TARRANT COUNTY</c:v>
                </c:pt>
                <c:pt idx="17">
                  <c:v>CAMINO REAL COMMUNITY SERVICES</c:v>
                </c:pt>
                <c:pt idx="18">
                  <c:v>BEHAVIORAL HEALTH CENTER OF NUECES COUNTY</c:v>
                </c:pt>
                <c:pt idx="19">
                  <c:v>THE CENTER FOR HEALTH CARE SERVICES</c:v>
                </c:pt>
                <c:pt idx="20">
                  <c:v>COMMUNITY HEALTHCORE</c:v>
                </c:pt>
                <c:pt idx="21">
                  <c:v>DENTON COUNTY MHMR CENTER</c:v>
                </c:pt>
                <c:pt idx="22">
                  <c:v>PERMIAN BASIN COMMUNITY CENTERS FOR</c:v>
                </c:pt>
                <c:pt idx="23">
                  <c:v>AUSTIN-TRAVIS CO INTEGRAL CARE</c:v>
                </c:pt>
                <c:pt idx="24">
                  <c:v>CENTER FOR LIFE RESOURCES</c:v>
                </c:pt>
                <c:pt idx="25">
                  <c:v>THE GULF COAST CENTER</c:v>
                </c:pt>
                <c:pt idx="26">
                  <c:v>GULF BEND MHMR CENTER</c:v>
                </c:pt>
                <c:pt idx="27">
                  <c:v>TROPICAL TEXAS BEHAVIORAL HEALTH</c:v>
                </c:pt>
                <c:pt idx="28">
                  <c:v>SPINDLETOP CENTER</c:v>
                </c:pt>
                <c:pt idx="29">
                  <c:v>STARCARE SPECIALTY HEALTH SYSTEM</c:v>
                </c:pt>
                <c:pt idx="30">
                  <c:v>ANDREWS CENTER</c:v>
                </c:pt>
                <c:pt idx="31">
                  <c:v>TEXOMA COMMUNITY CENTER</c:v>
                </c:pt>
                <c:pt idx="32">
                  <c:v>PECAN VALLEY CENTERS</c:v>
                </c:pt>
                <c:pt idx="33">
                  <c:v>TRI-COUNTY MHMR SERVICES</c:v>
                </c:pt>
                <c:pt idx="34">
                  <c:v>TEXANA COMMUNITY MHMR CENTER</c:v>
                </c:pt>
                <c:pt idx="35">
                  <c:v>LAKES REGIONAL MHMR CENTER</c:v>
                </c:pt>
                <c:pt idx="36">
                  <c:v>CENTRAL PLAINS CENTER</c:v>
                </c:pt>
                <c:pt idx="37">
                  <c:v>MHMR SERVICES FOR THE CONCHO VALLEY</c:v>
                </c:pt>
                <c:pt idx="38">
                  <c:v>ACCESS</c:v>
                </c:pt>
              </c:strCache>
            </c:strRef>
          </c:cat>
          <c:val>
            <c:numRef>
              <c:f>'AJ.Crisis Follow-Up Within 30'!$B$2:$B$40</c:f>
              <c:numCache>
                <c:formatCode>#,##0%</c:formatCode>
                <c:ptCount val="39"/>
                <c:pt idx="0">
                  <c:v>0.81488203266787695</c:v>
                </c:pt>
                <c:pt idx="1">
                  <c:v>0.88235294117647101</c:v>
                </c:pt>
              </c:numCache>
            </c:numRef>
          </c:val>
          <c:extLst xmlns:c16r2="http://schemas.microsoft.com/office/drawing/2015/06/chart">
            <c:ext xmlns:c16="http://schemas.microsoft.com/office/drawing/2014/chart" uri="{C3380CC4-5D6E-409C-BE32-E72D297353CC}">
              <c16:uniqueId val="{00000000-283E-4BF7-BA73-FED7EDCA351C}"/>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'AJ.Crisis Follow-Up Within 30'!$A$2:$A$40</c:f>
              <c:strCache>
                <c:ptCount val="39"/>
                <c:pt idx="0">
                  <c:v>MHMR AUTHORITY OF HARRIS COU</c:v>
                </c:pt>
                <c:pt idx="1">
                  <c:v>MHMR AUTH.OF BRAZOS VALLEY</c:v>
                </c:pt>
                <c:pt idx="2">
                  <c:v>COASTAL PLAINS COMMUNITY CENTER</c:v>
                </c:pt>
                <c:pt idx="3">
                  <c:v>HILL COUNTRY COMMUNITY MHDD CENTER</c:v>
                </c:pt>
                <c:pt idx="4">
                  <c:v>LIFE PATH</c:v>
                </c:pt>
                <c:pt idx="5">
                  <c:v>TEXAS PANHANDLE CENTERS</c:v>
                </c:pt>
                <c:pt idx="6">
                  <c:v>HELEN FARABEE CENTERS</c:v>
                </c:pt>
                <c:pt idx="7">
                  <c:v>HEART OF TEXAS REGION MHMR CENTER</c:v>
                </c:pt>
                <c:pt idx="8">
                  <c:v>CENTRAL COUNTIES SERVICES</c:v>
                </c:pt>
                <c:pt idx="9">
                  <c:v>BLUEBONNET TRAILS COMMUNITY SERVICES</c:v>
                </c:pt>
                <c:pt idx="10">
                  <c:v>BORDER REGION BEHAVIORAL HEALTH CENTER</c:v>
                </c:pt>
                <c:pt idx="11">
                  <c:v>WEST TEXAS CENTERS</c:v>
                </c:pt>
                <c:pt idx="12">
                  <c:v>EMERGENCE HEALTH NETWORK</c:v>
                </c:pt>
                <c:pt idx="13">
                  <c:v>NTBHA</c:v>
                </c:pt>
                <c:pt idx="14">
                  <c:v>BURKE CENTER</c:v>
                </c:pt>
                <c:pt idx="15">
                  <c:v>BETTY HARDWICK CENTER</c:v>
                </c:pt>
                <c:pt idx="16">
                  <c:v>MHMR OF TARRANT COUNTY</c:v>
                </c:pt>
                <c:pt idx="17">
                  <c:v>CAMINO REAL COMMUNITY SERVICES</c:v>
                </c:pt>
                <c:pt idx="18">
                  <c:v>BEHAVIORAL HEALTH CENTER OF NUECES COUNTY</c:v>
                </c:pt>
                <c:pt idx="19">
                  <c:v>THE CENTER FOR HEALTH CARE SERVICES</c:v>
                </c:pt>
                <c:pt idx="20">
                  <c:v>COMMUNITY HEALTHCORE</c:v>
                </c:pt>
                <c:pt idx="21">
                  <c:v>DENTON COUNTY MHMR CENTER</c:v>
                </c:pt>
                <c:pt idx="22">
                  <c:v>PERMIAN BASIN COMMUNITY CENTERS FOR</c:v>
                </c:pt>
                <c:pt idx="23">
                  <c:v>AUSTIN-TRAVIS CO INTEGRAL CARE</c:v>
                </c:pt>
                <c:pt idx="24">
                  <c:v>CENTER FOR LIFE RESOURCES</c:v>
                </c:pt>
                <c:pt idx="25">
                  <c:v>THE GULF COAST CENTER</c:v>
                </c:pt>
                <c:pt idx="26">
                  <c:v>GULF BEND MHMR CENTER</c:v>
                </c:pt>
                <c:pt idx="27">
                  <c:v>TROPICAL TEXAS BEHAVIORAL HEALTH</c:v>
                </c:pt>
                <c:pt idx="28">
                  <c:v>SPINDLETOP CENTER</c:v>
                </c:pt>
                <c:pt idx="29">
                  <c:v>STARCARE SPECIALTY HEALTH SYSTEM</c:v>
                </c:pt>
                <c:pt idx="30">
                  <c:v>ANDREWS CENTER</c:v>
                </c:pt>
                <c:pt idx="31">
                  <c:v>TEXOMA COMMUNITY CENTER</c:v>
                </c:pt>
                <c:pt idx="32">
                  <c:v>PECAN VALLEY CENTERS</c:v>
                </c:pt>
                <c:pt idx="33">
                  <c:v>TRI-COUNTY MHMR SERVICES</c:v>
                </c:pt>
                <c:pt idx="34">
                  <c:v>TEXANA COMMUNITY MHMR CENTER</c:v>
                </c:pt>
                <c:pt idx="35">
                  <c:v>LAKES REGIONAL MHMR CENTER</c:v>
                </c:pt>
                <c:pt idx="36">
                  <c:v>CENTRAL PLAINS CENTER</c:v>
                </c:pt>
                <c:pt idx="37">
                  <c:v>MHMR SERVICES FOR THE CONCHO VALLEY</c:v>
                </c:pt>
                <c:pt idx="38">
                  <c:v>ACCESS</c:v>
                </c:pt>
              </c:strCache>
            </c:strRef>
          </c:cat>
          <c:val>
            <c:numRef>
              <c:f>'AJ.Crisis Follow-Up Within 30'!$C$2:$C$40</c:f>
              <c:numCache>
                <c:formatCode>#,##0%</c:formatCode>
                <c:ptCount val="39"/>
                <c:pt idx="2">
                  <c:v>0.9</c:v>
                </c:pt>
                <c:pt idx="3">
                  <c:v>0.91666666666666696</c:v>
                </c:pt>
                <c:pt idx="4">
                  <c:v>0.92857142857142905</c:v>
                </c:pt>
                <c:pt idx="5">
                  <c:v>0.93181818181818199</c:v>
                </c:pt>
                <c:pt idx="6">
                  <c:v>0.94545454545454499</c:v>
                </c:pt>
                <c:pt idx="7">
                  <c:v>0.95185185185185195</c:v>
                </c:pt>
                <c:pt idx="8">
                  <c:v>0.95454545454545503</c:v>
                </c:pt>
                <c:pt idx="9">
                  <c:v>0.97156398104265396</c:v>
                </c:pt>
                <c:pt idx="10">
                  <c:v>0.97368421052631604</c:v>
                </c:pt>
                <c:pt idx="11">
                  <c:v>0.97802197802197799</c:v>
                </c:pt>
                <c:pt idx="12">
                  <c:v>0.98230088495575196</c:v>
                </c:pt>
                <c:pt idx="13">
                  <c:v>0.98245614035087703</c:v>
                </c:pt>
                <c:pt idx="14">
                  <c:v>0.98305084745762705</c:v>
                </c:pt>
                <c:pt idx="15">
                  <c:v>0.984375</c:v>
                </c:pt>
                <c:pt idx="16">
                  <c:v>0.98770491803278704</c:v>
                </c:pt>
                <c:pt idx="17">
                  <c:v>0.98823529411764699</c:v>
                </c:pt>
                <c:pt idx="18">
                  <c:v>0.98913043478260898</c:v>
                </c:pt>
                <c:pt idx="19">
                  <c:v>0.99264705882352899</c:v>
                </c:pt>
                <c:pt idx="20">
                  <c:v>0.99504950495049505</c:v>
                </c:pt>
                <c:pt idx="21">
                  <c:v>0.99590163934426201</c:v>
                </c:pt>
                <c:pt idx="22">
                  <c:v>0.99641577060931896</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extLst xmlns:c16r2="http://schemas.microsoft.com/office/drawing/2015/06/chart">
            <c:ext xmlns:c16="http://schemas.microsoft.com/office/drawing/2014/chart" uri="{C3380CC4-5D6E-409C-BE32-E72D297353CC}">
              <c16:uniqueId val="{00000001-283E-4BF7-BA73-FED7EDCA351C}"/>
            </c:ext>
          </c:extLst>
        </c:ser>
        <c:dLbls>
          <c:showLegendKey val="0"/>
          <c:showVal val="1"/>
          <c:showCatName val="0"/>
          <c:showSerName val="0"/>
          <c:showPercent val="0"/>
          <c:showBubbleSize val="0"/>
        </c:dLbls>
        <c:gapWidth val="0"/>
        <c:overlap val="12"/>
        <c:axId val="235549072"/>
        <c:axId val="235549632"/>
      </c:barChart>
      <c:catAx>
        <c:axId val="235549072"/>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35549632"/>
        <c:crosses val="autoZero"/>
        <c:auto val="0"/>
        <c:lblAlgn val="ctr"/>
        <c:lblOffset val="100"/>
        <c:noMultiLvlLbl val="0"/>
      </c:catAx>
      <c:valAx>
        <c:axId val="235549632"/>
        <c:scaling>
          <c:orientation val="minMax"/>
        </c:scaling>
        <c:delete val="1"/>
        <c:axPos val="b"/>
        <c:numFmt formatCode="#,##0%" sourceLinked="0"/>
        <c:majorTickMark val="out"/>
        <c:minorTickMark val="none"/>
        <c:tickLblPos val="nextTo"/>
        <c:crossAx val="2355490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ACT Target % (&gt;=54%)</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E.ACTTarget!$A$2:$A$40</c:f>
              <c:strCache>
                <c:ptCount val="39"/>
                <c:pt idx="0">
                  <c:v>HILL COUNTRY COMMUNITY MHDD CENTER</c:v>
                </c:pt>
                <c:pt idx="1">
                  <c:v>HELEN FARABEE CENTERS</c:v>
                </c:pt>
                <c:pt idx="2">
                  <c:v>ACCESS</c:v>
                </c:pt>
                <c:pt idx="3">
                  <c:v>GULF BEND MHMR CENTER</c:v>
                </c:pt>
                <c:pt idx="4">
                  <c:v>CENTER FOR LIFE RESOURCES</c:v>
                </c:pt>
                <c:pt idx="5">
                  <c:v>THE GULF COAST CENTER</c:v>
                </c:pt>
                <c:pt idx="6">
                  <c:v>MHMR AUTH.OF BRAZOS VALLEY</c:v>
                </c:pt>
                <c:pt idx="7">
                  <c:v>TEXAS PANHANDLE CENTERS</c:v>
                </c:pt>
                <c:pt idx="8">
                  <c:v>BURKE CENTER</c:v>
                </c:pt>
                <c:pt idx="9">
                  <c:v>PERMIAN BASIN COMMUNITY CENTERS FOR</c:v>
                </c:pt>
                <c:pt idx="10">
                  <c:v>AUSTIN-TRAVIS CO INTEGRAL CARE</c:v>
                </c:pt>
                <c:pt idx="11">
                  <c:v>MHMR SERVICES FOR THE CONCHO VALLEY</c:v>
                </c:pt>
                <c:pt idx="12">
                  <c:v>BORDER REGION BEHAVIORAL HEALTH CENTER</c:v>
                </c:pt>
                <c:pt idx="13">
                  <c:v>CENTRAL PLAINS CENTER</c:v>
                </c:pt>
                <c:pt idx="14">
                  <c:v>DENTON COUNTY MHMR CENTER</c:v>
                </c:pt>
                <c:pt idx="15">
                  <c:v>BEHAVIORAL HEALTH CENTER OF NUECES COUNTY</c:v>
                </c:pt>
                <c:pt idx="16">
                  <c:v>EMERGENCE HEALTH NETWORK</c:v>
                </c:pt>
                <c:pt idx="17">
                  <c:v>STARCARE SPECIALTY HEALTH SYSTEM</c:v>
                </c:pt>
                <c:pt idx="18">
                  <c:v>SPINDLETOP CENTER</c:v>
                </c:pt>
                <c:pt idx="19">
                  <c:v>LAKES REGIONAL MHMR CENTER</c:v>
                </c:pt>
                <c:pt idx="20">
                  <c:v>COASTAL PLAINS COMMUNITY CENTER</c:v>
                </c:pt>
                <c:pt idx="21">
                  <c:v>HEART OF TEXAS REGION MHMR CENTER</c:v>
                </c:pt>
                <c:pt idx="22">
                  <c:v>MHMR AUTHORITY OF HARRIS COU</c:v>
                </c:pt>
                <c:pt idx="23">
                  <c:v>NTBHA</c:v>
                </c:pt>
                <c:pt idx="24">
                  <c:v>MHMR OF TARRANT COUNTY</c:v>
                </c:pt>
                <c:pt idx="25">
                  <c:v>CAMINO REAL COMMUNITY SERVICES</c:v>
                </c:pt>
                <c:pt idx="26">
                  <c:v>TROPICAL TEXAS BEHAVIORAL HEALTH</c:v>
                </c:pt>
                <c:pt idx="27">
                  <c:v>THE CENTER FOR HEALTH CARE SERVICES</c:v>
                </c:pt>
                <c:pt idx="28">
                  <c:v>TRI-COUNTY MHMR SERVICES</c:v>
                </c:pt>
                <c:pt idx="29">
                  <c:v>TEXOMA COMMUNITY CENTER</c:v>
                </c:pt>
                <c:pt idx="30">
                  <c:v>LIFE PATH</c:v>
                </c:pt>
                <c:pt idx="31">
                  <c:v>BLUEBONNET TRAILS COMMUNITY SERVICES</c:v>
                </c:pt>
                <c:pt idx="32">
                  <c:v>WEST TEXAS CENTERS</c:v>
                </c:pt>
                <c:pt idx="33">
                  <c:v>ANDREWS CENTER</c:v>
                </c:pt>
                <c:pt idx="34">
                  <c:v>CENTRAL COUNTIES SERVICES</c:v>
                </c:pt>
                <c:pt idx="35">
                  <c:v>COMMUNITY HEALTHCORE</c:v>
                </c:pt>
                <c:pt idx="36">
                  <c:v>TEXANA COMMUNITY MHMR CENTER</c:v>
                </c:pt>
                <c:pt idx="37">
                  <c:v>BETTY HARDWICK CENTER</c:v>
                </c:pt>
                <c:pt idx="38">
                  <c:v>PECAN VALLEY CENTERS</c:v>
                </c:pt>
              </c:strCache>
            </c:strRef>
          </c:cat>
          <c:val>
            <c:numRef>
              <c:f>E.ACTTarget!$B$2:$B$40</c:f>
              <c:numCache>
                <c:formatCode>General</c:formatCode>
                <c:ptCount val="39"/>
              </c:numCache>
            </c:numRef>
          </c:val>
          <c:extLst xmlns:c16r2="http://schemas.microsoft.com/office/drawing/2015/06/chart">
            <c:ext xmlns:c16="http://schemas.microsoft.com/office/drawing/2014/chart" uri="{C3380CC4-5D6E-409C-BE32-E72D297353CC}">
              <c16:uniqueId val="{00000000-514D-4DCE-AC7D-8775467033FF}"/>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E.ACTTarget!$A$2:$A$40</c:f>
              <c:strCache>
                <c:ptCount val="39"/>
                <c:pt idx="0">
                  <c:v>HILL COUNTRY COMMUNITY MHDD CENTER</c:v>
                </c:pt>
                <c:pt idx="1">
                  <c:v>HELEN FARABEE CENTERS</c:v>
                </c:pt>
                <c:pt idx="2">
                  <c:v>ACCESS</c:v>
                </c:pt>
                <c:pt idx="3">
                  <c:v>GULF BEND MHMR CENTER</c:v>
                </c:pt>
                <c:pt idx="4">
                  <c:v>CENTER FOR LIFE RESOURCES</c:v>
                </c:pt>
                <c:pt idx="5">
                  <c:v>THE GULF COAST CENTER</c:v>
                </c:pt>
                <c:pt idx="6">
                  <c:v>MHMR AUTH.OF BRAZOS VALLEY</c:v>
                </c:pt>
                <c:pt idx="7">
                  <c:v>TEXAS PANHANDLE CENTERS</c:v>
                </c:pt>
                <c:pt idx="8">
                  <c:v>BURKE CENTER</c:v>
                </c:pt>
                <c:pt idx="9">
                  <c:v>PERMIAN BASIN COMMUNITY CENTERS FOR</c:v>
                </c:pt>
                <c:pt idx="10">
                  <c:v>AUSTIN-TRAVIS CO INTEGRAL CARE</c:v>
                </c:pt>
                <c:pt idx="11">
                  <c:v>MHMR SERVICES FOR THE CONCHO VALLEY</c:v>
                </c:pt>
                <c:pt idx="12">
                  <c:v>BORDER REGION BEHAVIORAL HEALTH CENTER</c:v>
                </c:pt>
                <c:pt idx="13">
                  <c:v>CENTRAL PLAINS CENTER</c:v>
                </c:pt>
                <c:pt idx="14">
                  <c:v>DENTON COUNTY MHMR CENTER</c:v>
                </c:pt>
                <c:pt idx="15">
                  <c:v>BEHAVIORAL HEALTH CENTER OF NUECES COUNTY</c:v>
                </c:pt>
                <c:pt idx="16">
                  <c:v>EMERGENCE HEALTH NETWORK</c:v>
                </c:pt>
                <c:pt idx="17">
                  <c:v>STARCARE SPECIALTY HEALTH SYSTEM</c:v>
                </c:pt>
                <c:pt idx="18">
                  <c:v>SPINDLETOP CENTER</c:v>
                </c:pt>
                <c:pt idx="19">
                  <c:v>LAKES REGIONAL MHMR CENTER</c:v>
                </c:pt>
                <c:pt idx="20">
                  <c:v>COASTAL PLAINS COMMUNITY CENTER</c:v>
                </c:pt>
                <c:pt idx="21">
                  <c:v>HEART OF TEXAS REGION MHMR CENTER</c:v>
                </c:pt>
                <c:pt idx="22">
                  <c:v>MHMR AUTHORITY OF HARRIS COU</c:v>
                </c:pt>
                <c:pt idx="23">
                  <c:v>NTBHA</c:v>
                </c:pt>
                <c:pt idx="24">
                  <c:v>MHMR OF TARRANT COUNTY</c:v>
                </c:pt>
                <c:pt idx="25">
                  <c:v>CAMINO REAL COMMUNITY SERVICES</c:v>
                </c:pt>
                <c:pt idx="26">
                  <c:v>TROPICAL TEXAS BEHAVIORAL HEALTH</c:v>
                </c:pt>
                <c:pt idx="27">
                  <c:v>THE CENTER FOR HEALTH CARE SERVICES</c:v>
                </c:pt>
                <c:pt idx="28">
                  <c:v>TRI-COUNTY MHMR SERVICES</c:v>
                </c:pt>
                <c:pt idx="29">
                  <c:v>TEXOMA COMMUNITY CENTER</c:v>
                </c:pt>
                <c:pt idx="30">
                  <c:v>LIFE PATH</c:v>
                </c:pt>
                <c:pt idx="31">
                  <c:v>BLUEBONNET TRAILS COMMUNITY SERVICES</c:v>
                </c:pt>
                <c:pt idx="32">
                  <c:v>WEST TEXAS CENTERS</c:v>
                </c:pt>
                <c:pt idx="33">
                  <c:v>ANDREWS CENTER</c:v>
                </c:pt>
                <c:pt idx="34">
                  <c:v>CENTRAL COUNTIES SERVICES</c:v>
                </c:pt>
                <c:pt idx="35">
                  <c:v>COMMUNITY HEALTHCORE</c:v>
                </c:pt>
                <c:pt idx="36">
                  <c:v>TEXANA COMMUNITY MHMR CENTER</c:v>
                </c:pt>
                <c:pt idx="37">
                  <c:v>BETTY HARDWICK CENTER</c:v>
                </c:pt>
                <c:pt idx="38">
                  <c:v>PECAN VALLEY CENTERS</c:v>
                </c:pt>
              </c:strCache>
            </c:strRef>
          </c:cat>
          <c:val>
            <c:numRef>
              <c:f>E.ACTTarget!$C$2:$C$40</c:f>
              <c:numCache>
                <c:formatCode>#,##0%</c:formatCode>
                <c:ptCount val="39"/>
                <c:pt idx="0">
                  <c:v>0.59081836327345305</c:v>
                </c:pt>
                <c:pt idx="1">
                  <c:v>0.64839319470699397</c:v>
                </c:pt>
                <c:pt idx="2">
                  <c:v>0.66542750929368</c:v>
                </c:pt>
                <c:pt idx="3">
                  <c:v>0.67415730337078705</c:v>
                </c:pt>
                <c:pt idx="4">
                  <c:v>0.691542288557214</c:v>
                </c:pt>
                <c:pt idx="5">
                  <c:v>0.70434782608695701</c:v>
                </c:pt>
                <c:pt idx="6">
                  <c:v>0.76139088729016802</c:v>
                </c:pt>
                <c:pt idx="7">
                  <c:v>0.76923076923076905</c:v>
                </c:pt>
                <c:pt idx="8">
                  <c:v>0.77777777777777801</c:v>
                </c:pt>
                <c:pt idx="9">
                  <c:v>0.77906976744186096</c:v>
                </c:pt>
                <c:pt idx="10">
                  <c:v>0.78196767791324095</c:v>
                </c:pt>
                <c:pt idx="11">
                  <c:v>0.8</c:v>
                </c:pt>
                <c:pt idx="12">
                  <c:v>0.80330882352941202</c:v>
                </c:pt>
                <c:pt idx="13">
                  <c:v>0.80769230769230804</c:v>
                </c:pt>
                <c:pt idx="14">
                  <c:v>0.81360201511334995</c:v>
                </c:pt>
                <c:pt idx="15">
                  <c:v>0.81360946745562102</c:v>
                </c:pt>
                <c:pt idx="16">
                  <c:v>0.82451499118165805</c:v>
                </c:pt>
                <c:pt idx="17">
                  <c:v>0.84179104477611899</c:v>
                </c:pt>
                <c:pt idx="18">
                  <c:v>0.84568835098335904</c:v>
                </c:pt>
                <c:pt idx="19">
                  <c:v>0.84967320261437895</c:v>
                </c:pt>
                <c:pt idx="20">
                  <c:v>0.84976525821596305</c:v>
                </c:pt>
                <c:pt idx="21">
                  <c:v>0.85173978819969698</c:v>
                </c:pt>
                <c:pt idx="22">
                  <c:v>0.85851966075559005</c:v>
                </c:pt>
                <c:pt idx="23">
                  <c:v>0.86939379004435702</c:v>
                </c:pt>
                <c:pt idx="24">
                  <c:v>0.88888888888888895</c:v>
                </c:pt>
                <c:pt idx="25">
                  <c:v>0.88967971530249101</c:v>
                </c:pt>
                <c:pt idx="26">
                  <c:v>0.89034512887723904</c:v>
                </c:pt>
                <c:pt idx="27">
                  <c:v>0.89122486288848302</c:v>
                </c:pt>
                <c:pt idx="28">
                  <c:v>0.89467312348668304</c:v>
                </c:pt>
                <c:pt idx="29">
                  <c:v>0.90706319702602201</c:v>
                </c:pt>
                <c:pt idx="30">
                  <c:v>0.91176470588235303</c:v>
                </c:pt>
                <c:pt idx="31">
                  <c:v>0.920696324951644</c:v>
                </c:pt>
                <c:pt idx="32">
                  <c:v>0.92651757188498396</c:v>
                </c:pt>
                <c:pt idx="33">
                  <c:v>0.94007490636704105</c:v>
                </c:pt>
                <c:pt idx="34">
                  <c:v>0.94363636363636405</c:v>
                </c:pt>
                <c:pt idx="35">
                  <c:v>0.94504021447721198</c:v>
                </c:pt>
                <c:pt idx="36">
                  <c:v>0.95869191049913904</c:v>
                </c:pt>
                <c:pt idx="37">
                  <c:v>0.95922330097087405</c:v>
                </c:pt>
                <c:pt idx="38">
                  <c:v>0.99868593955322005</c:v>
                </c:pt>
              </c:numCache>
            </c:numRef>
          </c:val>
          <c:extLst xmlns:c16r2="http://schemas.microsoft.com/office/drawing/2015/06/chart">
            <c:ext xmlns:c16="http://schemas.microsoft.com/office/drawing/2014/chart" uri="{C3380CC4-5D6E-409C-BE32-E72D297353CC}">
              <c16:uniqueId val="{00000001-514D-4DCE-AC7D-8775467033FF}"/>
            </c:ext>
          </c:extLst>
        </c:ser>
        <c:dLbls>
          <c:showLegendKey val="0"/>
          <c:showVal val="1"/>
          <c:showCatName val="0"/>
          <c:showSerName val="0"/>
          <c:showPercent val="0"/>
          <c:showBubbleSize val="0"/>
        </c:dLbls>
        <c:gapWidth val="0"/>
        <c:overlap val="11"/>
        <c:axId val="227075216"/>
        <c:axId val="227075776"/>
      </c:barChart>
      <c:catAx>
        <c:axId val="227075216"/>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7075776"/>
        <c:crosses val="autoZero"/>
        <c:auto val="0"/>
        <c:lblAlgn val="ctr"/>
        <c:lblOffset val="100"/>
        <c:noMultiLvlLbl val="0"/>
      </c:catAx>
      <c:valAx>
        <c:axId val="227075776"/>
        <c:scaling>
          <c:orientation val="minMax"/>
        </c:scaling>
        <c:delete val="1"/>
        <c:axPos val="b"/>
        <c:numFmt formatCode="#,##0%" sourceLinked="0"/>
        <c:majorTickMark val="none"/>
        <c:minorTickMark val="none"/>
        <c:tickLblPos val="nextTo"/>
        <c:crossAx val="2270752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Service Target Child % (&gt;=100%)</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'F.Service Target Child'!$A$2:$A$40</c:f>
              <c:strCache>
                <c:ptCount val="39"/>
                <c:pt idx="0">
                  <c:v>WEST TEXAS CENTERS</c:v>
                </c:pt>
                <c:pt idx="1">
                  <c:v>PERMIAN BASIN COMMUNITY CENTERS FOR</c:v>
                </c:pt>
                <c:pt idx="2">
                  <c:v>BEHAVIORAL HEALTH CENTER OF NUECES COUNTY</c:v>
                </c:pt>
                <c:pt idx="3">
                  <c:v>ANDREWS CENTER</c:v>
                </c:pt>
                <c:pt idx="4">
                  <c:v>MHMR AUTHORITY OF HARRIS COU</c:v>
                </c:pt>
                <c:pt idx="5">
                  <c:v>ACCESS</c:v>
                </c:pt>
                <c:pt idx="6">
                  <c:v>TEXANA COMMUNITY MHMR CENTER</c:v>
                </c:pt>
                <c:pt idx="7">
                  <c:v>LIFE PATH</c:v>
                </c:pt>
                <c:pt idx="8">
                  <c:v>EMERGENCE HEALTH NETWORK</c:v>
                </c:pt>
                <c:pt idx="9">
                  <c:v>MHMR OF TARRANT COUNTY</c:v>
                </c:pt>
                <c:pt idx="10">
                  <c:v>TEXAS PANHANDLE CENTERS</c:v>
                </c:pt>
                <c:pt idx="11">
                  <c:v>THE GULF COAST CENTER</c:v>
                </c:pt>
                <c:pt idx="12">
                  <c:v>DENTON COUNTY MHMR CENTER</c:v>
                </c:pt>
                <c:pt idx="13">
                  <c:v>MHMR AUTH.OF BRAZOS VALLEY</c:v>
                </c:pt>
                <c:pt idx="14">
                  <c:v>THE CENTER FOR HEALTH CARE SERVICES</c:v>
                </c:pt>
                <c:pt idx="15">
                  <c:v>HELEN FARABEE CENTERS</c:v>
                </c:pt>
                <c:pt idx="16">
                  <c:v>COASTAL PLAINS COMMUNITY CENTER</c:v>
                </c:pt>
                <c:pt idx="17">
                  <c:v>COMMUNITY HEALTHCORE</c:v>
                </c:pt>
                <c:pt idx="18">
                  <c:v>CAMINO REAL COMMUNITY SERVICES</c:v>
                </c:pt>
                <c:pt idx="19">
                  <c:v>BLUEBONNET TRAILS COMMUNITY SERVICES</c:v>
                </c:pt>
                <c:pt idx="20">
                  <c:v>CENTRAL PLAINS CENTER</c:v>
                </c:pt>
                <c:pt idx="21">
                  <c:v>AUSTIN-TRAVIS CO INTEGRAL CARE</c:v>
                </c:pt>
                <c:pt idx="22">
                  <c:v>MHMR SERVICES FOR THE CONCHO VALLEY</c:v>
                </c:pt>
                <c:pt idx="23">
                  <c:v>GULF BEND MHMR CENTER</c:v>
                </c:pt>
                <c:pt idx="24">
                  <c:v>TRI-COUNTY MHMR SERVICES</c:v>
                </c:pt>
                <c:pt idx="25">
                  <c:v>HEART OF TEXAS REGION MHMR CENTER</c:v>
                </c:pt>
                <c:pt idx="26">
                  <c:v>TEXOMA COMMUNITY CENTER</c:v>
                </c:pt>
                <c:pt idx="27">
                  <c:v>LAKES REGIONAL MHMR CENTER</c:v>
                </c:pt>
                <c:pt idx="28">
                  <c:v>NTBHA</c:v>
                </c:pt>
                <c:pt idx="29">
                  <c:v>CENTRAL COUNTIES SERVICES</c:v>
                </c:pt>
                <c:pt idx="30">
                  <c:v>HILL COUNTRY COMMUNITY MHDD CENTER</c:v>
                </c:pt>
                <c:pt idx="31">
                  <c:v>TROPICAL TEXAS BEHAVIORAL HEALTH</c:v>
                </c:pt>
                <c:pt idx="32">
                  <c:v>SPINDLETOP CENTER</c:v>
                </c:pt>
                <c:pt idx="33">
                  <c:v>STARCARE SPECIALTY HEALTH SYSTEM</c:v>
                </c:pt>
                <c:pt idx="34">
                  <c:v>BETTY HARDWICK CENTER</c:v>
                </c:pt>
                <c:pt idx="35">
                  <c:v>BURKE CENTER</c:v>
                </c:pt>
                <c:pt idx="36">
                  <c:v>BORDER REGION BEHAVIORAL HEALTH CENTER</c:v>
                </c:pt>
                <c:pt idx="37">
                  <c:v>PECAN VALLEY CENTERS</c:v>
                </c:pt>
                <c:pt idx="38">
                  <c:v>CENTER FOR LIFE RESOURCES</c:v>
                </c:pt>
              </c:strCache>
            </c:strRef>
          </c:cat>
          <c:val>
            <c:numRef>
              <c:f>'F.Service Target Child'!$B$2:$B$40</c:f>
              <c:numCache>
                <c:formatCode>General</c:formatCode>
                <c:ptCount val="39"/>
                <c:pt idx="0" formatCode="#,##0%">
                  <c:v>0.96263736263736299</c:v>
                </c:pt>
              </c:numCache>
            </c:numRef>
          </c:val>
          <c:extLst xmlns:c16r2="http://schemas.microsoft.com/office/drawing/2015/06/chart">
            <c:ext xmlns:c16="http://schemas.microsoft.com/office/drawing/2014/chart" uri="{C3380CC4-5D6E-409C-BE32-E72D297353CC}">
              <c16:uniqueId val="{00000000-516D-41F0-BAD2-D8CEEC74BADC}"/>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'F.Service Target Child'!$A$2:$A$40</c:f>
              <c:strCache>
                <c:ptCount val="39"/>
                <c:pt idx="0">
                  <c:v>WEST TEXAS CENTERS</c:v>
                </c:pt>
                <c:pt idx="1">
                  <c:v>PERMIAN BASIN COMMUNITY CENTERS FOR</c:v>
                </c:pt>
                <c:pt idx="2">
                  <c:v>BEHAVIORAL HEALTH CENTER OF NUECES COUNTY</c:v>
                </c:pt>
                <c:pt idx="3">
                  <c:v>ANDREWS CENTER</c:v>
                </c:pt>
                <c:pt idx="4">
                  <c:v>MHMR AUTHORITY OF HARRIS COU</c:v>
                </c:pt>
                <c:pt idx="5">
                  <c:v>ACCESS</c:v>
                </c:pt>
                <c:pt idx="6">
                  <c:v>TEXANA COMMUNITY MHMR CENTER</c:v>
                </c:pt>
                <c:pt idx="7">
                  <c:v>LIFE PATH</c:v>
                </c:pt>
                <c:pt idx="8">
                  <c:v>EMERGENCE HEALTH NETWORK</c:v>
                </c:pt>
                <c:pt idx="9">
                  <c:v>MHMR OF TARRANT COUNTY</c:v>
                </c:pt>
                <c:pt idx="10">
                  <c:v>TEXAS PANHANDLE CENTERS</c:v>
                </c:pt>
                <c:pt idx="11">
                  <c:v>THE GULF COAST CENTER</c:v>
                </c:pt>
                <c:pt idx="12">
                  <c:v>DENTON COUNTY MHMR CENTER</c:v>
                </c:pt>
                <c:pt idx="13">
                  <c:v>MHMR AUTH.OF BRAZOS VALLEY</c:v>
                </c:pt>
                <c:pt idx="14">
                  <c:v>THE CENTER FOR HEALTH CARE SERVICES</c:v>
                </c:pt>
                <c:pt idx="15">
                  <c:v>HELEN FARABEE CENTERS</c:v>
                </c:pt>
                <c:pt idx="16">
                  <c:v>COASTAL PLAINS COMMUNITY CENTER</c:v>
                </c:pt>
                <c:pt idx="17">
                  <c:v>COMMUNITY HEALTHCORE</c:v>
                </c:pt>
                <c:pt idx="18">
                  <c:v>CAMINO REAL COMMUNITY SERVICES</c:v>
                </c:pt>
                <c:pt idx="19">
                  <c:v>BLUEBONNET TRAILS COMMUNITY SERVICES</c:v>
                </c:pt>
                <c:pt idx="20">
                  <c:v>CENTRAL PLAINS CENTER</c:v>
                </c:pt>
                <c:pt idx="21">
                  <c:v>AUSTIN-TRAVIS CO INTEGRAL CARE</c:v>
                </c:pt>
                <c:pt idx="22">
                  <c:v>MHMR SERVICES FOR THE CONCHO VALLEY</c:v>
                </c:pt>
                <c:pt idx="23">
                  <c:v>GULF BEND MHMR CENTER</c:v>
                </c:pt>
                <c:pt idx="24">
                  <c:v>TRI-COUNTY MHMR SERVICES</c:v>
                </c:pt>
                <c:pt idx="25">
                  <c:v>HEART OF TEXAS REGION MHMR CENTER</c:v>
                </c:pt>
                <c:pt idx="26">
                  <c:v>TEXOMA COMMUNITY CENTER</c:v>
                </c:pt>
                <c:pt idx="27">
                  <c:v>LAKES REGIONAL MHMR CENTER</c:v>
                </c:pt>
                <c:pt idx="28">
                  <c:v>NTBHA</c:v>
                </c:pt>
                <c:pt idx="29">
                  <c:v>CENTRAL COUNTIES SERVICES</c:v>
                </c:pt>
                <c:pt idx="30">
                  <c:v>HILL COUNTRY COMMUNITY MHDD CENTER</c:v>
                </c:pt>
                <c:pt idx="31">
                  <c:v>TROPICAL TEXAS BEHAVIORAL HEALTH</c:v>
                </c:pt>
                <c:pt idx="32">
                  <c:v>SPINDLETOP CENTER</c:v>
                </c:pt>
                <c:pt idx="33">
                  <c:v>STARCARE SPECIALTY HEALTH SYSTEM</c:v>
                </c:pt>
                <c:pt idx="34">
                  <c:v>BETTY HARDWICK CENTER</c:v>
                </c:pt>
                <c:pt idx="35">
                  <c:v>BURKE CENTER</c:v>
                </c:pt>
                <c:pt idx="36">
                  <c:v>BORDER REGION BEHAVIORAL HEALTH CENTER</c:v>
                </c:pt>
                <c:pt idx="37">
                  <c:v>PECAN VALLEY CENTERS</c:v>
                </c:pt>
                <c:pt idx="38">
                  <c:v>CENTER FOR LIFE RESOURCES</c:v>
                </c:pt>
              </c:strCache>
            </c:strRef>
          </c:cat>
          <c:val>
            <c:numRef>
              <c:f>'F.Service Target Child'!$C$2:$C$40</c:f>
              <c:numCache>
                <c:formatCode>#,##0%</c:formatCode>
                <c:ptCount val="39"/>
                <c:pt idx="1">
                  <c:v>1.00138888888889</c:v>
                </c:pt>
                <c:pt idx="2">
                  <c:v>1.13342318059299</c:v>
                </c:pt>
                <c:pt idx="3">
                  <c:v>1.13878676470588</c:v>
                </c:pt>
                <c:pt idx="4">
                  <c:v>1.1477258796126</c:v>
                </c:pt>
                <c:pt idx="5">
                  <c:v>1.1611341632088501</c:v>
                </c:pt>
                <c:pt idx="6">
                  <c:v>1.1643874643874601</c:v>
                </c:pt>
                <c:pt idx="7">
                  <c:v>1.17831050228311</c:v>
                </c:pt>
                <c:pt idx="8">
                  <c:v>1.19584438549956</c:v>
                </c:pt>
                <c:pt idx="9">
                  <c:v>1.20212014134276</c:v>
                </c:pt>
                <c:pt idx="10">
                  <c:v>1.25787728026534</c:v>
                </c:pt>
                <c:pt idx="11">
                  <c:v>1.2666666666666699</c:v>
                </c:pt>
                <c:pt idx="12">
                  <c:v>1.2747395833333299</c:v>
                </c:pt>
                <c:pt idx="13">
                  <c:v>1.2840579710144899</c:v>
                </c:pt>
                <c:pt idx="14">
                  <c:v>1.2953055337004999</c:v>
                </c:pt>
                <c:pt idx="15">
                  <c:v>1.38194444444444</c:v>
                </c:pt>
                <c:pt idx="16">
                  <c:v>1.41043083900227</c:v>
                </c:pt>
                <c:pt idx="17">
                  <c:v>1.42794659300184</c:v>
                </c:pt>
                <c:pt idx="18">
                  <c:v>1.4704861111111101</c:v>
                </c:pt>
                <c:pt idx="19">
                  <c:v>1.4736842105263199</c:v>
                </c:pt>
                <c:pt idx="20">
                  <c:v>1.47853535353535</c:v>
                </c:pt>
                <c:pt idx="21">
                  <c:v>1.4824046920821099</c:v>
                </c:pt>
                <c:pt idx="22">
                  <c:v>1.48745519713262</c:v>
                </c:pt>
                <c:pt idx="23">
                  <c:v>1.5102739726027401</c:v>
                </c:pt>
                <c:pt idx="24">
                  <c:v>1.53861788617886</c:v>
                </c:pt>
                <c:pt idx="25">
                  <c:v>1.5699481865285001</c:v>
                </c:pt>
                <c:pt idx="26">
                  <c:v>1.5858585858585901</c:v>
                </c:pt>
                <c:pt idx="27">
                  <c:v>1.61574074074074</c:v>
                </c:pt>
                <c:pt idx="28">
                  <c:v>1.63847415450741</c:v>
                </c:pt>
                <c:pt idx="29">
                  <c:v>1.66505636070853</c:v>
                </c:pt>
                <c:pt idx="30">
                  <c:v>1.69827012641384</c:v>
                </c:pt>
                <c:pt idx="31">
                  <c:v>1.70458917284968</c:v>
                </c:pt>
                <c:pt idx="32">
                  <c:v>1.74010327022375</c:v>
                </c:pt>
                <c:pt idx="33">
                  <c:v>1.75471698113208</c:v>
                </c:pt>
                <c:pt idx="34">
                  <c:v>1.8716577540107</c:v>
                </c:pt>
                <c:pt idx="35">
                  <c:v>2.1921954777534598</c:v>
                </c:pt>
                <c:pt idx="36">
                  <c:v>2.2599156118143502</c:v>
                </c:pt>
                <c:pt idx="37">
                  <c:v>2.2669753086419799</c:v>
                </c:pt>
                <c:pt idx="38">
                  <c:v>2.4011799410029502</c:v>
                </c:pt>
              </c:numCache>
            </c:numRef>
          </c:val>
          <c:extLst xmlns:c16r2="http://schemas.microsoft.com/office/drawing/2015/06/chart">
            <c:ext xmlns:c16="http://schemas.microsoft.com/office/drawing/2014/chart" uri="{C3380CC4-5D6E-409C-BE32-E72D297353CC}">
              <c16:uniqueId val="{00000001-516D-41F0-BAD2-D8CEEC74BADC}"/>
            </c:ext>
          </c:extLst>
        </c:ser>
        <c:dLbls>
          <c:showLegendKey val="0"/>
          <c:showVal val="1"/>
          <c:showCatName val="0"/>
          <c:showSerName val="0"/>
          <c:showPercent val="0"/>
          <c:showBubbleSize val="0"/>
        </c:dLbls>
        <c:gapWidth val="0"/>
        <c:overlap val="11"/>
        <c:axId val="227136928"/>
        <c:axId val="227137488"/>
      </c:barChart>
      <c:catAx>
        <c:axId val="22713692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7137488"/>
        <c:crosses val="autoZero"/>
        <c:auto val="0"/>
        <c:lblAlgn val="ctr"/>
        <c:lblOffset val="100"/>
        <c:noMultiLvlLbl val="0"/>
      </c:catAx>
      <c:valAx>
        <c:axId val="227137488"/>
        <c:scaling>
          <c:orientation val="minMax"/>
        </c:scaling>
        <c:delete val="1"/>
        <c:axPos val="b"/>
        <c:numFmt formatCode="#,##0%" sourceLinked="0"/>
        <c:majorTickMark val="out"/>
        <c:minorTickMark val="none"/>
        <c:tickLblPos val="nextTo"/>
        <c:crossAx val="22713692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Uniform Assessment Completion Rate Child % (&gt;=95%)</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G.UniformAssessmentCompleChild!$A$2:$A$40</c:f>
              <c:strCache>
                <c:ptCount val="39"/>
                <c:pt idx="0">
                  <c:v>WEST TEXAS CENTERS</c:v>
                </c:pt>
                <c:pt idx="1">
                  <c:v>SPINDLETOP CENTER</c:v>
                </c:pt>
                <c:pt idx="2">
                  <c:v>NTBHA</c:v>
                </c:pt>
                <c:pt idx="3">
                  <c:v>ANDREWS CENTER</c:v>
                </c:pt>
                <c:pt idx="4">
                  <c:v>HILL COUNTRY COMMUNITY MHDD CENTER</c:v>
                </c:pt>
                <c:pt idx="5">
                  <c:v>BETTY HARDWICK CENTER</c:v>
                </c:pt>
                <c:pt idx="6">
                  <c:v>CENTRAL PLAINS CENTER</c:v>
                </c:pt>
                <c:pt idx="7">
                  <c:v>MHMR OF TARRANT COUNTY</c:v>
                </c:pt>
                <c:pt idx="8">
                  <c:v>AUSTIN-TRAVIS CO INTEGRAL CARE</c:v>
                </c:pt>
                <c:pt idx="9">
                  <c:v>DENTON COUNTY MHMR CENTER</c:v>
                </c:pt>
                <c:pt idx="10">
                  <c:v>STARCARE SPECIALTY HEALTH SYSTEM</c:v>
                </c:pt>
                <c:pt idx="11">
                  <c:v>BEHAVIORAL HEALTH CENTER OF NUECES COUNTY</c:v>
                </c:pt>
                <c:pt idx="12">
                  <c:v>TEXANA COMMUNITY MHMR CENTER</c:v>
                </c:pt>
                <c:pt idx="13">
                  <c:v>CENTER FOR LIFE RESOURCES</c:v>
                </c:pt>
                <c:pt idx="14">
                  <c:v>EMERGENCE HEALTH NETWORK</c:v>
                </c:pt>
                <c:pt idx="15">
                  <c:v>LIFE PATH</c:v>
                </c:pt>
                <c:pt idx="16">
                  <c:v>TEXOMA COMMUNITY CENTER</c:v>
                </c:pt>
                <c:pt idx="17">
                  <c:v>THE CENTER FOR HEALTH CARE SERVICES</c:v>
                </c:pt>
                <c:pt idx="18">
                  <c:v>MHMR SERVICES FOR THE CONCHO VALLEY</c:v>
                </c:pt>
                <c:pt idx="19">
                  <c:v>LAKES REGIONAL MHMR CENTER</c:v>
                </c:pt>
                <c:pt idx="20">
                  <c:v>GULF BEND MHMR CENTER</c:v>
                </c:pt>
                <c:pt idx="21">
                  <c:v>HEART OF TEXAS REGION MHMR CENTER</c:v>
                </c:pt>
                <c:pt idx="22">
                  <c:v>HELEN FARABEE CENTERS</c:v>
                </c:pt>
                <c:pt idx="23">
                  <c:v>MHMR AUTH.OF BRAZOS VALLEY</c:v>
                </c:pt>
                <c:pt idx="24">
                  <c:v>MHMR AUTHORITY OF HARRIS COU</c:v>
                </c:pt>
                <c:pt idx="25">
                  <c:v>COMMUNITY HEALTHCORE</c:v>
                </c:pt>
                <c:pt idx="26">
                  <c:v>PECAN VALLEY CENTERS</c:v>
                </c:pt>
                <c:pt idx="27">
                  <c:v>TRI-COUNTY MHMR SERVICES</c:v>
                </c:pt>
                <c:pt idx="28">
                  <c:v>TEXAS PANHANDLE CENTERS</c:v>
                </c:pt>
                <c:pt idx="29">
                  <c:v>PERMIAN BASIN COMMUNITY CENTERS FOR</c:v>
                </c:pt>
                <c:pt idx="30">
                  <c:v>BLUEBONNET TRAILS COMMUNITY SERVICES</c:v>
                </c:pt>
                <c:pt idx="31">
                  <c:v>BORDER REGION BEHAVIORAL HEALTH CENTER</c:v>
                </c:pt>
                <c:pt idx="32">
                  <c:v>BURKE CENTER</c:v>
                </c:pt>
                <c:pt idx="33">
                  <c:v>ACCESS</c:v>
                </c:pt>
                <c:pt idx="34">
                  <c:v>COASTAL PLAINS COMMUNITY CENTER</c:v>
                </c:pt>
                <c:pt idx="35">
                  <c:v>CAMINO REAL COMMUNITY SERVICES</c:v>
                </c:pt>
                <c:pt idx="36">
                  <c:v>CENTRAL COUNTIES SERVICES</c:v>
                </c:pt>
                <c:pt idx="37">
                  <c:v>TROPICAL TEXAS BEHAVIORAL HEALTH</c:v>
                </c:pt>
                <c:pt idx="38">
                  <c:v>THE GULF COAST CENTER</c:v>
                </c:pt>
              </c:strCache>
            </c:strRef>
          </c:cat>
          <c:val>
            <c:numRef>
              <c:f>G.UniformAssessmentCompleChild!$B$2:$B$40</c:f>
              <c:numCache>
                <c:formatCode>#,##0%</c:formatCode>
                <c:ptCount val="39"/>
                <c:pt idx="0">
                  <c:v>0.86463022508038601</c:v>
                </c:pt>
                <c:pt idx="1">
                  <c:v>0.92569518310287202</c:v>
                </c:pt>
                <c:pt idx="2">
                  <c:v>0.93391487339623902</c:v>
                </c:pt>
              </c:numCache>
            </c:numRef>
          </c:val>
          <c:extLst xmlns:c16r2="http://schemas.microsoft.com/office/drawing/2015/06/chart">
            <c:ext xmlns:c16="http://schemas.microsoft.com/office/drawing/2014/chart" uri="{C3380CC4-5D6E-409C-BE32-E72D297353CC}">
              <c16:uniqueId val="{00000000-BD10-4387-8B42-67B729033204}"/>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G.UniformAssessmentCompleChild!$A$2:$A$40</c:f>
              <c:strCache>
                <c:ptCount val="39"/>
                <c:pt idx="0">
                  <c:v>WEST TEXAS CENTERS</c:v>
                </c:pt>
                <c:pt idx="1">
                  <c:v>SPINDLETOP CENTER</c:v>
                </c:pt>
                <c:pt idx="2">
                  <c:v>NTBHA</c:v>
                </c:pt>
                <c:pt idx="3">
                  <c:v>ANDREWS CENTER</c:v>
                </c:pt>
                <c:pt idx="4">
                  <c:v>HILL COUNTRY COMMUNITY MHDD CENTER</c:v>
                </c:pt>
                <c:pt idx="5">
                  <c:v>BETTY HARDWICK CENTER</c:v>
                </c:pt>
                <c:pt idx="6">
                  <c:v>CENTRAL PLAINS CENTER</c:v>
                </c:pt>
                <c:pt idx="7">
                  <c:v>MHMR OF TARRANT COUNTY</c:v>
                </c:pt>
                <c:pt idx="8">
                  <c:v>AUSTIN-TRAVIS CO INTEGRAL CARE</c:v>
                </c:pt>
                <c:pt idx="9">
                  <c:v>DENTON COUNTY MHMR CENTER</c:v>
                </c:pt>
                <c:pt idx="10">
                  <c:v>STARCARE SPECIALTY HEALTH SYSTEM</c:v>
                </c:pt>
                <c:pt idx="11">
                  <c:v>BEHAVIORAL HEALTH CENTER OF NUECES COUNTY</c:v>
                </c:pt>
                <c:pt idx="12">
                  <c:v>TEXANA COMMUNITY MHMR CENTER</c:v>
                </c:pt>
                <c:pt idx="13">
                  <c:v>CENTER FOR LIFE RESOURCES</c:v>
                </c:pt>
                <c:pt idx="14">
                  <c:v>EMERGENCE HEALTH NETWORK</c:v>
                </c:pt>
                <c:pt idx="15">
                  <c:v>LIFE PATH</c:v>
                </c:pt>
                <c:pt idx="16">
                  <c:v>TEXOMA COMMUNITY CENTER</c:v>
                </c:pt>
                <c:pt idx="17">
                  <c:v>THE CENTER FOR HEALTH CARE SERVICES</c:v>
                </c:pt>
                <c:pt idx="18">
                  <c:v>MHMR SERVICES FOR THE CONCHO VALLEY</c:v>
                </c:pt>
                <c:pt idx="19">
                  <c:v>LAKES REGIONAL MHMR CENTER</c:v>
                </c:pt>
                <c:pt idx="20">
                  <c:v>GULF BEND MHMR CENTER</c:v>
                </c:pt>
                <c:pt idx="21">
                  <c:v>HEART OF TEXAS REGION MHMR CENTER</c:v>
                </c:pt>
                <c:pt idx="22">
                  <c:v>HELEN FARABEE CENTERS</c:v>
                </c:pt>
                <c:pt idx="23">
                  <c:v>MHMR AUTH.OF BRAZOS VALLEY</c:v>
                </c:pt>
                <c:pt idx="24">
                  <c:v>MHMR AUTHORITY OF HARRIS COU</c:v>
                </c:pt>
                <c:pt idx="25">
                  <c:v>COMMUNITY HEALTHCORE</c:v>
                </c:pt>
                <c:pt idx="26">
                  <c:v>PECAN VALLEY CENTERS</c:v>
                </c:pt>
                <c:pt idx="27">
                  <c:v>TRI-COUNTY MHMR SERVICES</c:v>
                </c:pt>
                <c:pt idx="28">
                  <c:v>TEXAS PANHANDLE CENTERS</c:v>
                </c:pt>
                <c:pt idx="29">
                  <c:v>PERMIAN BASIN COMMUNITY CENTERS FOR</c:v>
                </c:pt>
                <c:pt idx="30">
                  <c:v>BLUEBONNET TRAILS COMMUNITY SERVICES</c:v>
                </c:pt>
                <c:pt idx="31">
                  <c:v>BORDER REGION BEHAVIORAL HEALTH CENTER</c:v>
                </c:pt>
                <c:pt idx="32">
                  <c:v>BURKE CENTER</c:v>
                </c:pt>
                <c:pt idx="33">
                  <c:v>ACCESS</c:v>
                </c:pt>
                <c:pt idx="34">
                  <c:v>COASTAL PLAINS COMMUNITY CENTER</c:v>
                </c:pt>
                <c:pt idx="35">
                  <c:v>CAMINO REAL COMMUNITY SERVICES</c:v>
                </c:pt>
                <c:pt idx="36">
                  <c:v>CENTRAL COUNTIES SERVICES</c:v>
                </c:pt>
                <c:pt idx="37">
                  <c:v>TROPICAL TEXAS BEHAVIORAL HEALTH</c:v>
                </c:pt>
                <c:pt idx="38">
                  <c:v>THE GULF COAST CENTER</c:v>
                </c:pt>
              </c:strCache>
            </c:strRef>
          </c:cat>
          <c:val>
            <c:numRef>
              <c:f>G.UniformAssessmentCompleChild!$C$2:$C$40</c:f>
              <c:numCache>
                <c:formatCode>0</c:formatCode>
                <c:ptCount val="39"/>
                <c:pt idx="3" formatCode="#,##0%">
                  <c:v>0.94507719564667203</c:v>
                </c:pt>
                <c:pt idx="4" formatCode="#,##0%">
                  <c:v>0.96443691786621499</c:v>
                </c:pt>
                <c:pt idx="5" formatCode="#,##0%">
                  <c:v>0.96900638103919801</c:v>
                </c:pt>
                <c:pt idx="6" formatCode="#,##0%">
                  <c:v>0.96962233169129697</c:v>
                </c:pt>
                <c:pt idx="7" formatCode="#,##0%">
                  <c:v>0.97467608951707896</c:v>
                </c:pt>
                <c:pt idx="8" formatCode="#,##0%">
                  <c:v>0.97595043058181097</c:v>
                </c:pt>
                <c:pt idx="9" formatCode="#,##0%">
                  <c:v>0.97605633802816905</c:v>
                </c:pt>
                <c:pt idx="10" formatCode="#,##0%">
                  <c:v>0.97916666666666696</c:v>
                </c:pt>
                <c:pt idx="11" formatCode="#,##0%">
                  <c:v>0.97929687499999996</c:v>
                </c:pt>
                <c:pt idx="12" formatCode="#,##0%">
                  <c:v>0.98137472283813698</c:v>
                </c:pt>
                <c:pt idx="13" formatCode="#,##0%">
                  <c:v>0.98139255702280903</c:v>
                </c:pt>
                <c:pt idx="14" formatCode="#,##0%">
                  <c:v>0.98192335502530703</c:v>
                </c:pt>
                <c:pt idx="15" formatCode="#,##0%">
                  <c:v>0.98207528380800602</c:v>
                </c:pt>
                <c:pt idx="16" formatCode="#,##0%">
                  <c:v>0.98226950354609899</c:v>
                </c:pt>
                <c:pt idx="17" formatCode="#,##0%">
                  <c:v>0.982603596559812</c:v>
                </c:pt>
                <c:pt idx="18" formatCode="#,##0%">
                  <c:v>0.98366013071895397</c:v>
                </c:pt>
                <c:pt idx="19" formatCode="#,##0%">
                  <c:v>0.98450704225352104</c:v>
                </c:pt>
                <c:pt idx="20" formatCode="#,##0%">
                  <c:v>0.98482849604221601</c:v>
                </c:pt>
                <c:pt idx="21" formatCode="#,##0%">
                  <c:v>0.98563932615299599</c:v>
                </c:pt>
                <c:pt idx="22" formatCode="#,##0%">
                  <c:v>0.98702785196489895</c:v>
                </c:pt>
                <c:pt idx="23" formatCode="#,##0%">
                  <c:v>0.98829787234042599</c:v>
                </c:pt>
                <c:pt idx="24" formatCode="#,##0%">
                  <c:v>0.99177383245691697</c:v>
                </c:pt>
                <c:pt idx="25" formatCode="#,##0%">
                  <c:v>0.99204932662664302</c:v>
                </c:pt>
                <c:pt idx="26" formatCode="#,##0%">
                  <c:v>0.99253004222150099</c:v>
                </c:pt>
                <c:pt idx="27" formatCode="#,##0%">
                  <c:v>0.99472509636843198</c:v>
                </c:pt>
                <c:pt idx="28" formatCode="#,##0%">
                  <c:v>0.99500333111259198</c:v>
                </c:pt>
                <c:pt idx="29" formatCode="#,##0%">
                  <c:v>0.99501385041551305</c:v>
                </c:pt>
                <c:pt idx="30" formatCode="#,##0%">
                  <c:v>0.99514348785871998</c:v>
                </c:pt>
                <c:pt idx="31" formatCode="#,##0%">
                  <c:v>0.99563276397515499</c:v>
                </c:pt>
                <c:pt idx="32" formatCode="#,##0%">
                  <c:v>0.99570337364735795</c:v>
                </c:pt>
                <c:pt idx="33" formatCode="#,##0%">
                  <c:v>0.99656554092730398</c:v>
                </c:pt>
                <c:pt idx="34" formatCode="#,##0%">
                  <c:v>0.99676375404530804</c:v>
                </c:pt>
                <c:pt idx="35" formatCode="#,##0%">
                  <c:v>0.99723055619663004</c:v>
                </c:pt>
                <c:pt idx="36" formatCode="#,##0%">
                  <c:v>0.99749874937468697</c:v>
                </c:pt>
                <c:pt idx="37" formatCode="#,##0%">
                  <c:v>0.99768518518518501</c:v>
                </c:pt>
                <c:pt idx="38" formatCode="#,##0%">
                  <c:v>0.99898218829516505</c:v>
                </c:pt>
              </c:numCache>
            </c:numRef>
          </c:val>
          <c:extLst xmlns:c16r2="http://schemas.microsoft.com/office/drawing/2015/06/chart">
            <c:ext xmlns:c16="http://schemas.microsoft.com/office/drawing/2014/chart" uri="{C3380CC4-5D6E-409C-BE32-E72D297353CC}">
              <c16:uniqueId val="{00000001-BD10-4387-8B42-67B729033204}"/>
            </c:ext>
          </c:extLst>
        </c:ser>
        <c:dLbls>
          <c:showLegendKey val="0"/>
          <c:showVal val="1"/>
          <c:showCatName val="0"/>
          <c:showSerName val="0"/>
          <c:showPercent val="0"/>
          <c:showBubbleSize val="0"/>
        </c:dLbls>
        <c:gapWidth val="0"/>
        <c:overlap val="11"/>
        <c:axId val="227026960"/>
        <c:axId val="227027520"/>
      </c:barChart>
      <c:catAx>
        <c:axId val="227026960"/>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7027520"/>
        <c:crosses val="autoZero"/>
        <c:auto val="0"/>
        <c:lblAlgn val="ctr"/>
        <c:lblOffset val="100"/>
        <c:noMultiLvlLbl val="0"/>
      </c:catAx>
      <c:valAx>
        <c:axId val="227027520"/>
        <c:scaling>
          <c:orientation val="minMax"/>
        </c:scaling>
        <c:delete val="1"/>
        <c:axPos val="b"/>
        <c:numFmt formatCode="#,##0%" sourceLinked="0"/>
        <c:majorTickMark val="out"/>
        <c:minorTickMark val="none"/>
        <c:tickLblPos val="nextTo"/>
        <c:crossAx val="22702696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Family Partner Supports Target for LOCs 2, 3, 4 and YC % (&gt;=10%)</a:t>
            </a:r>
          </a:p>
        </c:rich>
      </c:tx>
      <c:layout>
        <c:manualLayout>
          <c:xMode val="edge"/>
          <c:yMode val="edge"/>
          <c:x val="0.29387494819726484"/>
          <c:y val="0"/>
        </c:manualLayout>
      </c:layout>
      <c:overlay val="0"/>
      <c:spPr>
        <a:noFill/>
        <a:ln w="25400">
          <a:noFill/>
        </a:ln>
      </c:spPr>
    </c:title>
    <c:autoTitleDeleted val="0"/>
    <c:plotArea>
      <c:layout>
        <c:manualLayout>
          <c:layoutTarget val="inner"/>
          <c:xMode val="edge"/>
          <c:yMode val="edge"/>
          <c:x val="0.29081705212380365"/>
          <c:y val="5.0288188976377955E-2"/>
          <c:w val="0.68653646912556998"/>
          <c:h val="0.90590362204724406"/>
        </c:manualLayout>
      </c:layout>
      <c:barChart>
        <c:barDir val="bar"/>
        <c:grouping val="clustered"/>
        <c:varyColors val="0"/>
        <c:ser>
          <c:idx val="0"/>
          <c:order val="0"/>
          <c:spPr>
            <a:solidFill>
              <a:schemeClr val="accent2">
                <a:lumMod val="60000"/>
                <a:lumOff val="40000"/>
              </a:schemeClr>
            </a:solidFill>
            <a:ln w="12700">
              <a:noFill/>
              <a:prstDash val="solid"/>
            </a:ln>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'H.Faml Par Sup Targ Loc234YC'!$A$2:$A$40</c:f>
              <c:strCache>
                <c:ptCount val="39"/>
                <c:pt idx="0">
                  <c:v>TEXAS PANHANDLE CENTERS</c:v>
                </c:pt>
                <c:pt idx="1">
                  <c:v>NTBHA</c:v>
                </c:pt>
                <c:pt idx="2">
                  <c:v>AUSTIN-TRAVIS CO INTEGRAL CARE</c:v>
                </c:pt>
                <c:pt idx="3">
                  <c:v>GULF BEND MHMR CENTER</c:v>
                </c:pt>
                <c:pt idx="4">
                  <c:v>MHMR SERVICES FOR THE CONCHO VALLEY</c:v>
                </c:pt>
                <c:pt idx="5">
                  <c:v>WEST TEXAS CENTERS</c:v>
                </c:pt>
                <c:pt idx="6">
                  <c:v>LIFE PATH</c:v>
                </c:pt>
                <c:pt idx="7">
                  <c:v>STARCARE SPECIALTY HEALTH SYSTEM</c:v>
                </c:pt>
                <c:pt idx="8">
                  <c:v>TROPICAL TEXAS BEHAVIORAL HEALTH</c:v>
                </c:pt>
                <c:pt idx="9">
                  <c:v>MHMR AUTH.OF BRAZOS VALLEY</c:v>
                </c:pt>
                <c:pt idx="10">
                  <c:v>CENTRAL PLAINS CENTER</c:v>
                </c:pt>
                <c:pt idx="11">
                  <c:v>BETTY HARDWICK CENTER</c:v>
                </c:pt>
                <c:pt idx="12">
                  <c:v>BLUEBONNET TRAILS COMMUNITY SERVICES</c:v>
                </c:pt>
                <c:pt idx="13">
                  <c:v>TEXOMA COMMUNITY CENTER</c:v>
                </c:pt>
                <c:pt idx="14">
                  <c:v>HEART OF TEXAS REGION MHMR CENTER</c:v>
                </c:pt>
                <c:pt idx="15">
                  <c:v>SPINDLETOP CENTER</c:v>
                </c:pt>
                <c:pt idx="16">
                  <c:v>TRI-COUNTY MHMR SERVICES</c:v>
                </c:pt>
                <c:pt idx="17">
                  <c:v>EMERGENCE HEALTH NETWORK</c:v>
                </c:pt>
                <c:pt idx="18">
                  <c:v>ANDREWS CENTER</c:v>
                </c:pt>
                <c:pt idx="19">
                  <c:v>COASTAL PLAINS COMMUNITY CENTER</c:v>
                </c:pt>
                <c:pt idx="20">
                  <c:v>PECAN VALLEY CENTERS</c:v>
                </c:pt>
                <c:pt idx="21">
                  <c:v>THE GULF COAST CENTER</c:v>
                </c:pt>
                <c:pt idx="22">
                  <c:v>COMMUNITY HEALTHCORE</c:v>
                </c:pt>
                <c:pt idx="23">
                  <c:v>BEHAVIORAL HEALTH CENTER OF NUECES COUNTY</c:v>
                </c:pt>
                <c:pt idx="24">
                  <c:v>TEXANA COMMUNITY MHMR CENTER</c:v>
                </c:pt>
                <c:pt idx="25">
                  <c:v>LAKES REGIONAL MHMR CENTER</c:v>
                </c:pt>
                <c:pt idx="26">
                  <c:v>HELEN FARABEE CENTERS</c:v>
                </c:pt>
                <c:pt idx="27">
                  <c:v>THE CENTER FOR HEALTH CARE SERVICES</c:v>
                </c:pt>
                <c:pt idx="28">
                  <c:v>CENTER FOR LIFE RESOURCES</c:v>
                </c:pt>
                <c:pt idx="29">
                  <c:v>BURKE CENTER</c:v>
                </c:pt>
                <c:pt idx="30">
                  <c:v>ACCESS</c:v>
                </c:pt>
                <c:pt idx="31">
                  <c:v>CAMINO REAL COMMUNITY SERVICES</c:v>
                </c:pt>
                <c:pt idx="32">
                  <c:v>DENTON COUNTY MHMR CENTER</c:v>
                </c:pt>
                <c:pt idx="33">
                  <c:v>MHMR AUTHORITY OF HARRIS COU</c:v>
                </c:pt>
                <c:pt idx="34">
                  <c:v>PERMIAN BASIN COMMUNITY CENTERS FOR</c:v>
                </c:pt>
                <c:pt idx="35">
                  <c:v>HILL COUNTRY COMMUNITY MHDD CENTER</c:v>
                </c:pt>
                <c:pt idx="36">
                  <c:v>CENTRAL COUNTIES SERVICES</c:v>
                </c:pt>
                <c:pt idx="37">
                  <c:v>MHMR OF TARRANT COUNTY</c:v>
                </c:pt>
                <c:pt idx="38">
                  <c:v>BORDER REGION BEHAVIORAL HEALTH CENTER</c:v>
                </c:pt>
              </c:strCache>
            </c:strRef>
          </c:cat>
          <c:val>
            <c:numRef>
              <c:f>'H.Faml Par Sup Targ Loc234YC'!$B$2:$B$40</c:f>
              <c:numCache>
                <c:formatCode>0%</c:formatCode>
                <c:ptCount val="39"/>
                <c:pt idx="0">
                  <c:v>1.79533213644524E-3</c:v>
                </c:pt>
                <c:pt idx="1">
                  <c:v>2.3543990086741001E-3</c:v>
                </c:pt>
                <c:pt idx="2">
                  <c:v>7.5818036711891501E-3</c:v>
                </c:pt>
                <c:pt idx="3">
                  <c:v>4.5670789724072298E-2</c:v>
                </c:pt>
                <c:pt idx="4">
                  <c:v>5.1383399209486202E-2</c:v>
                </c:pt>
                <c:pt idx="5">
                  <c:v>7.6966932725199499E-2</c:v>
                </c:pt>
                <c:pt idx="6">
                  <c:v>8.5422163588390498E-2</c:v>
                </c:pt>
              </c:numCache>
            </c:numRef>
          </c:val>
          <c:extLst xmlns:c16r2="http://schemas.microsoft.com/office/drawing/2015/06/chart">
            <c:ext xmlns:c16="http://schemas.microsoft.com/office/drawing/2014/chart" uri="{C3380CC4-5D6E-409C-BE32-E72D297353CC}">
              <c16:uniqueId val="{00000000-6CCA-4EBF-A42C-6247F0CEF228}"/>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'H.Faml Par Sup Targ Loc234YC'!$A$2:$A$40</c:f>
              <c:strCache>
                <c:ptCount val="39"/>
                <c:pt idx="0">
                  <c:v>TEXAS PANHANDLE CENTERS</c:v>
                </c:pt>
                <c:pt idx="1">
                  <c:v>NTBHA</c:v>
                </c:pt>
                <c:pt idx="2">
                  <c:v>AUSTIN-TRAVIS CO INTEGRAL CARE</c:v>
                </c:pt>
                <c:pt idx="3">
                  <c:v>GULF BEND MHMR CENTER</c:v>
                </c:pt>
                <c:pt idx="4">
                  <c:v>MHMR SERVICES FOR THE CONCHO VALLEY</c:v>
                </c:pt>
                <c:pt idx="5">
                  <c:v>WEST TEXAS CENTERS</c:v>
                </c:pt>
                <c:pt idx="6">
                  <c:v>LIFE PATH</c:v>
                </c:pt>
                <c:pt idx="7">
                  <c:v>STARCARE SPECIALTY HEALTH SYSTEM</c:v>
                </c:pt>
                <c:pt idx="8">
                  <c:v>TROPICAL TEXAS BEHAVIORAL HEALTH</c:v>
                </c:pt>
                <c:pt idx="9">
                  <c:v>MHMR AUTH.OF BRAZOS VALLEY</c:v>
                </c:pt>
                <c:pt idx="10">
                  <c:v>CENTRAL PLAINS CENTER</c:v>
                </c:pt>
                <c:pt idx="11">
                  <c:v>BETTY HARDWICK CENTER</c:v>
                </c:pt>
                <c:pt idx="12">
                  <c:v>BLUEBONNET TRAILS COMMUNITY SERVICES</c:v>
                </c:pt>
                <c:pt idx="13">
                  <c:v>TEXOMA COMMUNITY CENTER</c:v>
                </c:pt>
                <c:pt idx="14">
                  <c:v>HEART OF TEXAS REGION MHMR CENTER</c:v>
                </c:pt>
                <c:pt idx="15">
                  <c:v>SPINDLETOP CENTER</c:v>
                </c:pt>
                <c:pt idx="16">
                  <c:v>TRI-COUNTY MHMR SERVICES</c:v>
                </c:pt>
                <c:pt idx="17">
                  <c:v>EMERGENCE HEALTH NETWORK</c:v>
                </c:pt>
                <c:pt idx="18">
                  <c:v>ANDREWS CENTER</c:v>
                </c:pt>
                <c:pt idx="19">
                  <c:v>COASTAL PLAINS COMMUNITY CENTER</c:v>
                </c:pt>
                <c:pt idx="20">
                  <c:v>PECAN VALLEY CENTERS</c:v>
                </c:pt>
                <c:pt idx="21">
                  <c:v>THE GULF COAST CENTER</c:v>
                </c:pt>
                <c:pt idx="22">
                  <c:v>COMMUNITY HEALTHCORE</c:v>
                </c:pt>
                <c:pt idx="23">
                  <c:v>BEHAVIORAL HEALTH CENTER OF NUECES COUNTY</c:v>
                </c:pt>
                <c:pt idx="24">
                  <c:v>TEXANA COMMUNITY MHMR CENTER</c:v>
                </c:pt>
                <c:pt idx="25">
                  <c:v>LAKES REGIONAL MHMR CENTER</c:v>
                </c:pt>
                <c:pt idx="26">
                  <c:v>HELEN FARABEE CENTERS</c:v>
                </c:pt>
                <c:pt idx="27">
                  <c:v>THE CENTER FOR HEALTH CARE SERVICES</c:v>
                </c:pt>
                <c:pt idx="28">
                  <c:v>CENTER FOR LIFE RESOURCES</c:v>
                </c:pt>
                <c:pt idx="29">
                  <c:v>BURKE CENTER</c:v>
                </c:pt>
                <c:pt idx="30">
                  <c:v>ACCESS</c:v>
                </c:pt>
                <c:pt idx="31">
                  <c:v>CAMINO REAL COMMUNITY SERVICES</c:v>
                </c:pt>
                <c:pt idx="32">
                  <c:v>DENTON COUNTY MHMR CENTER</c:v>
                </c:pt>
                <c:pt idx="33">
                  <c:v>MHMR AUTHORITY OF HARRIS COU</c:v>
                </c:pt>
                <c:pt idx="34">
                  <c:v>PERMIAN BASIN COMMUNITY CENTERS FOR</c:v>
                </c:pt>
                <c:pt idx="35">
                  <c:v>HILL COUNTRY COMMUNITY MHDD CENTER</c:v>
                </c:pt>
                <c:pt idx="36">
                  <c:v>CENTRAL COUNTIES SERVICES</c:v>
                </c:pt>
                <c:pt idx="37">
                  <c:v>MHMR OF TARRANT COUNTY</c:v>
                </c:pt>
                <c:pt idx="38">
                  <c:v>BORDER REGION BEHAVIORAL HEALTH CENTER</c:v>
                </c:pt>
              </c:strCache>
            </c:strRef>
          </c:cat>
          <c:val>
            <c:numRef>
              <c:f>'H.Faml Par Sup Targ Loc234YC'!$C$2:$C$40</c:f>
              <c:numCache>
                <c:formatCode>0%</c:formatCode>
                <c:ptCount val="39"/>
                <c:pt idx="7">
                  <c:v>9.5425867507886397E-2</c:v>
                </c:pt>
                <c:pt idx="8">
                  <c:v>0.108533272974196</c:v>
                </c:pt>
                <c:pt idx="9">
                  <c:v>0.11092851273623699</c:v>
                </c:pt>
                <c:pt idx="10">
                  <c:v>0.113053613053613</c:v>
                </c:pt>
                <c:pt idx="11">
                  <c:v>0.11444805194805199</c:v>
                </c:pt>
                <c:pt idx="12">
                  <c:v>0.116974708171206</c:v>
                </c:pt>
                <c:pt idx="13">
                  <c:v>0.11715481171548101</c:v>
                </c:pt>
                <c:pt idx="14">
                  <c:v>0.119553072625698</c:v>
                </c:pt>
                <c:pt idx="15">
                  <c:v>0.12237142133265801</c:v>
                </c:pt>
                <c:pt idx="16">
                  <c:v>0.124238410596026</c:v>
                </c:pt>
                <c:pt idx="17">
                  <c:v>0.125593166719393</c:v>
                </c:pt>
                <c:pt idx="18">
                  <c:v>0.12602627257799701</c:v>
                </c:pt>
                <c:pt idx="19">
                  <c:v>0.128076923076923</c:v>
                </c:pt>
                <c:pt idx="20">
                  <c:v>0.12981045376220601</c:v>
                </c:pt>
                <c:pt idx="21">
                  <c:v>0.131641554321967</c:v>
                </c:pt>
                <c:pt idx="22">
                  <c:v>0.13329764453961501</c:v>
                </c:pt>
                <c:pt idx="23">
                  <c:v>0.138969310943833</c:v>
                </c:pt>
                <c:pt idx="24">
                  <c:v>0.14017961733697801</c:v>
                </c:pt>
                <c:pt idx="25">
                  <c:v>0.157556270096463</c:v>
                </c:pt>
                <c:pt idx="26">
                  <c:v>0.16370808678501</c:v>
                </c:pt>
                <c:pt idx="27">
                  <c:v>0.16814159292035399</c:v>
                </c:pt>
                <c:pt idx="28">
                  <c:v>0.174260591526779</c:v>
                </c:pt>
                <c:pt idx="29">
                  <c:v>0.17673970623645599</c:v>
                </c:pt>
                <c:pt idx="30">
                  <c:v>0.182561307901907</c:v>
                </c:pt>
                <c:pt idx="31">
                  <c:v>0.18490566037735801</c:v>
                </c:pt>
                <c:pt idx="32">
                  <c:v>0.18574766355140199</c:v>
                </c:pt>
                <c:pt idx="33">
                  <c:v>0.19507463945348699</c:v>
                </c:pt>
                <c:pt idx="34">
                  <c:v>0.224281742354032</c:v>
                </c:pt>
                <c:pt idx="35">
                  <c:v>0.254567600487211</c:v>
                </c:pt>
                <c:pt idx="36">
                  <c:v>0.29818670248488899</c:v>
                </c:pt>
                <c:pt idx="37">
                  <c:v>0.29917127071823202</c:v>
                </c:pt>
                <c:pt idx="38">
                  <c:v>0.30147058823529399</c:v>
                </c:pt>
              </c:numCache>
            </c:numRef>
          </c:val>
          <c:extLst xmlns:c16r2="http://schemas.microsoft.com/office/drawing/2015/06/chart">
            <c:ext xmlns:c16="http://schemas.microsoft.com/office/drawing/2014/chart" uri="{C3380CC4-5D6E-409C-BE32-E72D297353CC}">
              <c16:uniqueId val="{00000001-6CCA-4EBF-A42C-6247F0CEF228}"/>
            </c:ext>
          </c:extLst>
        </c:ser>
        <c:dLbls>
          <c:showLegendKey val="0"/>
          <c:showVal val="1"/>
          <c:showCatName val="0"/>
          <c:showSerName val="0"/>
          <c:showPercent val="0"/>
          <c:showBubbleSize val="0"/>
        </c:dLbls>
        <c:gapWidth val="0"/>
        <c:overlap val="11"/>
        <c:axId val="228749488"/>
        <c:axId val="228750048"/>
      </c:barChart>
      <c:catAx>
        <c:axId val="22874948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8750048"/>
        <c:crosses val="autoZero"/>
        <c:auto val="0"/>
        <c:lblAlgn val="ctr"/>
        <c:lblOffset val="100"/>
        <c:noMultiLvlLbl val="0"/>
      </c:catAx>
      <c:valAx>
        <c:axId val="228750048"/>
        <c:scaling>
          <c:orientation val="minMax"/>
        </c:scaling>
        <c:delete val="1"/>
        <c:axPos val="b"/>
        <c:numFmt formatCode="#,##0%" sourceLinked="0"/>
        <c:majorTickMark val="out"/>
        <c:minorTickMark val="none"/>
        <c:tickLblPos val="nextTo"/>
        <c:crossAx val="22874948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Employment % (&gt;=9.8%) </a:t>
            </a:r>
          </a:p>
        </c:rich>
      </c:tx>
      <c:overlay val="0"/>
      <c:spPr>
        <a:noFill/>
        <a:ln w="25400">
          <a:noFill/>
        </a:ln>
      </c:spPr>
    </c:title>
    <c:autoTitleDeleted val="0"/>
    <c:plotArea>
      <c:layout/>
      <c:barChart>
        <c:barDir val="bar"/>
        <c:grouping val="clustered"/>
        <c:varyColors val="0"/>
        <c:ser>
          <c:idx val="0"/>
          <c:order val="0"/>
          <c:spPr>
            <a:solidFill>
              <a:schemeClr val="accent2">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I.Employment!$A$2:$A$40</c:f>
              <c:strCache>
                <c:ptCount val="39"/>
                <c:pt idx="0">
                  <c:v>THE CENTER FOR HEALTH CARE SERVICES</c:v>
                </c:pt>
                <c:pt idx="1">
                  <c:v>COMMUNITY HEALTHCORE</c:v>
                </c:pt>
                <c:pt idx="2">
                  <c:v>BORDER REGION BEHAVIORAL HEALTH CENTER</c:v>
                </c:pt>
                <c:pt idx="3">
                  <c:v>HEART OF TEXAS REGION MHMR CENTER</c:v>
                </c:pt>
                <c:pt idx="4">
                  <c:v>CAMINO REAL COMMUNITY SERVICES</c:v>
                </c:pt>
                <c:pt idx="5">
                  <c:v>NTBHA</c:v>
                </c:pt>
                <c:pt idx="6">
                  <c:v>TEXOMA COMMUNITY CENTER</c:v>
                </c:pt>
                <c:pt idx="7">
                  <c:v>TROPICAL TEXAS BEHAVIORAL HEALTH</c:v>
                </c:pt>
                <c:pt idx="8">
                  <c:v>THE GULF COAST CENTER</c:v>
                </c:pt>
                <c:pt idx="9">
                  <c:v>ACCESS</c:v>
                </c:pt>
                <c:pt idx="10">
                  <c:v>CENTRAL COUNTIES SERVICES</c:v>
                </c:pt>
                <c:pt idx="11">
                  <c:v>BURKE CENTER</c:v>
                </c:pt>
                <c:pt idx="12">
                  <c:v>SPINDLETOP CENTER</c:v>
                </c:pt>
                <c:pt idx="13">
                  <c:v>EMERGENCE HEALTH NETWORK</c:v>
                </c:pt>
                <c:pt idx="14">
                  <c:v>MHMR OF TARRANT COUNTY</c:v>
                </c:pt>
                <c:pt idx="15">
                  <c:v>MHMR AUTHORITY OF HARRIS COU</c:v>
                </c:pt>
                <c:pt idx="16">
                  <c:v>LAKES REGIONAL MHMR CENTER</c:v>
                </c:pt>
                <c:pt idx="17">
                  <c:v>AUSTIN-TRAVIS CO INTEGRAL CARE</c:v>
                </c:pt>
                <c:pt idx="18">
                  <c:v>COASTAL PLAINS COMMUNITY CENTER</c:v>
                </c:pt>
                <c:pt idx="19">
                  <c:v>ANDREWS CENTER</c:v>
                </c:pt>
                <c:pt idx="20">
                  <c:v>MHMR AUTH.OF BRAZOS VALLEY</c:v>
                </c:pt>
                <c:pt idx="21">
                  <c:v>WEST TEXAS CENTERS</c:v>
                </c:pt>
                <c:pt idx="22">
                  <c:v>STARCARE SPECIALTY HEALTH SYSTEM</c:v>
                </c:pt>
                <c:pt idx="23">
                  <c:v>TRI-COUNTY MHMR SERVICES</c:v>
                </c:pt>
                <c:pt idx="24">
                  <c:v>HELEN FARABEE CENTERS</c:v>
                </c:pt>
                <c:pt idx="25">
                  <c:v>BETTY HARDWICK CENTER</c:v>
                </c:pt>
                <c:pt idx="26">
                  <c:v>BEHAVIORAL HEALTH CENTER OF NUECES COUNTY</c:v>
                </c:pt>
                <c:pt idx="27">
                  <c:v>GULF BEND MHMR CENTER</c:v>
                </c:pt>
                <c:pt idx="28">
                  <c:v>PECAN VALLEY CENTERS</c:v>
                </c:pt>
                <c:pt idx="29">
                  <c:v>BLUEBONNET TRAILS COMMUNITY SERVICES</c:v>
                </c:pt>
                <c:pt idx="30">
                  <c:v>HILL COUNTRY COMMUNITY MHDD CENTER</c:v>
                </c:pt>
                <c:pt idx="31">
                  <c:v>MHMR SERVICES FOR THE CONCHO VALLEY</c:v>
                </c:pt>
                <c:pt idx="32">
                  <c:v>PERMIAN BASIN COMMUNITY CENTERS FOR</c:v>
                </c:pt>
                <c:pt idx="33">
                  <c:v>TEXAS PANHANDLE CENTERS</c:v>
                </c:pt>
                <c:pt idx="34">
                  <c:v>CENTER FOR LIFE RESOURCES</c:v>
                </c:pt>
                <c:pt idx="35">
                  <c:v>CENTRAL PLAINS CENTER</c:v>
                </c:pt>
                <c:pt idx="36">
                  <c:v>TEXANA COMMUNITY MHMR CENTER</c:v>
                </c:pt>
                <c:pt idx="37">
                  <c:v>DENTON COUNTY MHMR CENTER</c:v>
                </c:pt>
                <c:pt idx="38">
                  <c:v>LIFE PATH</c:v>
                </c:pt>
              </c:strCache>
            </c:strRef>
          </c:cat>
          <c:val>
            <c:numRef>
              <c:f>I.Employment!$B$2:$B$40</c:f>
              <c:numCache>
                <c:formatCode>General</c:formatCode>
                <c:ptCount val="39"/>
              </c:numCache>
            </c:numRef>
          </c:val>
          <c:extLst xmlns:c16r2="http://schemas.microsoft.com/office/drawing/2015/06/chart">
            <c:ext xmlns:c16="http://schemas.microsoft.com/office/drawing/2014/chart" uri="{C3380CC4-5D6E-409C-BE32-E72D297353CC}">
              <c16:uniqueId val="{00000000-AF41-47CE-A675-088BE9DFC368}"/>
            </c:ext>
          </c:extLst>
        </c:ser>
        <c:ser>
          <c:idx val="1"/>
          <c:order val="1"/>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I.Employment!$A$2:$A$40</c:f>
              <c:strCache>
                <c:ptCount val="39"/>
                <c:pt idx="0">
                  <c:v>THE CENTER FOR HEALTH CARE SERVICES</c:v>
                </c:pt>
                <c:pt idx="1">
                  <c:v>COMMUNITY HEALTHCORE</c:v>
                </c:pt>
                <c:pt idx="2">
                  <c:v>BORDER REGION BEHAVIORAL HEALTH CENTER</c:v>
                </c:pt>
                <c:pt idx="3">
                  <c:v>HEART OF TEXAS REGION MHMR CENTER</c:v>
                </c:pt>
                <c:pt idx="4">
                  <c:v>CAMINO REAL COMMUNITY SERVICES</c:v>
                </c:pt>
                <c:pt idx="5">
                  <c:v>NTBHA</c:v>
                </c:pt>
                <c:pt idx="6">
                  <c:v>TEXOMA COMMUNITY CENTER</c:v>
                </c:pt>
                <c:pt idx="7">
                  <c:v>TROPICAL TEXAS BEHAVIORAL HEALTH</c:v>
                </c:pt>
                <c:pt idx="8">
                  <c:v>THE GULF COAST CENTER</c:v>
                </c:pt>
                <c:pt idx="9">
                  <c:v>ACCESS</c:v>
                </c:pt>
                <c:pt idx="10">
                  <c:v>CENTRAL COUNTIES SERVICES</c:v>
                </c:pt>
                <c:pt idx="11">
                  <c:v>BURKE CENTER</c:v>
                </c:pt>
                <c:pt idx="12">
                  <c:v>SPINDLETOP CENTER</c:v>
                </c:pt>
                <c:pt idx="13">
                  <c:v>EMERGENCE HEALTH NETWORK</c:v>
                </c:pt>
                <c:pt idx="14">
                  <c:v>MHMR OF TARRANT COUNTY</c:v>
                </c:pt>
                <c:pt idx="15">
                  <c:v>MHMR AUTHORITY OF HARRIS COU</c:v>
                </c:pt>
                <c:pt idx="16">
                  <c:v>LAKES REGIONAL MHMR CENTER</c:v>
                </c:pt>
                <c:pt idx="17">
                  <c:v>AUSTIN-TRAVIS CO INTEGRAL CARE</c:v>
                </c:pt>
                <c:pt idx="18">
                  <c:v>COASTAL PLAINS COMMUNITY CENTER</c:v>
                </c:pt>
                <c:pt idx="19">
                  <c:v>ANDREWS CENTER</c:v>
                </c:pt>
                <c:pt idx="20">
                  <c:v>MHMR AUTH.OF BRAZOS VALLEY</c:v>
                </c:pt>
                <c:pt idx="21">
                  <c:v>WEST TEXAS CENTERS</c:v>
                </c:pt>
                <c:pt idx="22">
                  <c:v>STARCARE SPECIALTY HEALTH SYSTEM</c:v>
                </c:pt>
                <c:pt idx="23">
                  <c:v>TRI-COUNTY MHMR SERVICES</c:v>
                </c:pt>
                <c:pt idx="24">
                  <c:v>HELEN FARABEE CENTERS</c:v>
                </c:pt>
                <c:pt idx="25">
                  <c:v>BETTY HARDWICK CENTER</c:v>
                </c:pt>
                <c:pt idx="26">
                  <c:v>BEHAVIORAL HEALTH CENTER OF NUECES COUNTY</c:v>
                </c:pt>
                <c:pt idx="27">
                  <c:v>GULF BEND MHMR CENTER</c:v>
                </c:pt>
                <c:pt idx="28">
                  <c:v>PECAN VALLEY CENTERS</c:v>
                </c:pt>
                <c:pt idx="29">
                  <c:v>BLUEBONNET TRAILS COMMUNITY SERVICES</c:v>
                </c:pt>
                <c:pt idx="30">
                  <c:v>HILL COUNTRY COMMUNITY MHDD CENTER</c:v>
                </c:pt>
                <c:pt idx="31">
                  <c:v>MHMR SERVICES FOR THE CONCHO VALLEY</c:v>
                </c:pt>
                <c:pt idx="32">
                  <c:v>PERMIAN BASIN COMMUNITY CENTERS FOR</c:v>
                </c:pt>
                <c:pt idx="33">
                  <c:v>TEXAS PANHANDLE CENTERS</c:v>
                </c:pt>
                <c:pt idx="34">
                  <c:v>CENTER FOR LIFE RESOURCES</c:v>
                </c:pt>
                <c:pt idx="35">
                  <c:v>CENTRAL PLAINS CENTER</c:v>
                </c:pt>
                <c:pt idx="36">
                  <c:v>TEXANA COMMUNITY MHMR CENTER</c:v>
                </c:pt>
                <c:pt idx="37">
                  <c:v>DENTON COUNTY MHMR CENTER</c:v>
                </c:pt>
                <c:pt idx="38">
                  <c:v>LIFE PATH</c:v>
                </c:pt>
              </c:strCache>
            </c:strRef>
          </c:cat>
          <c:val>
            <c:numRef>
              <c:f>I.Employment!$C$2:$C$40</c:f>
              <c:numCache>
                <c:formatCode>#,##0.0%</c:formatCode>
                <c:ptCount val="39"/>
                <c:pt idx="0">
                  <c:v>0.13531421046133599</c:v>
                </c:pt>
                <c:pt idx="1">
                  <c:v>0.140110719677906</c:v>
                </c:pt>
                <c:pt idx="2">
                  <c:v>0.14823914823914799</c:v>
                </c:pt>
                <c:pt idx="3">
                  <c:v>0.15803851932796101</c:v>
                </c:pt>
                <c:pt idx="4">
                  <c:v>0.15823699421965301</c:v>
                </c:pt>
                <c:pt idx="5">
                  <c:v>0.16478128750542601</c:v>
                </c:pt>
                <c:pt idx="6">
                  <c:v>0.16970387243735799</c:v>
                </c:pt>
                <c:pt idx="7">
                  <c:v>0.17127055570264499</c:v>
                </c:pt>
                <c:pt idx="8">
                  <c:v>0.176331967213115</c:v>
                </c:pt>
                <c:pt idx="9">
                  <c:v>0.18266511395774401</c:v>
                </c:pt>
                <c:pt idx="10">
                  <c:v>0.183751493428913</c:v>
                </c:pt>
                <c:pt idx="11">
                  <c:v>0.188638575997775</c:v>
                </c:pt>
                <c:pt idx="12">
                  <c:v>0.18958611481976001</c:v>
                </c:pt>
                <c:pt idx="13">
                  <c:v>0.19147963614755201</c:v>
                </c:pt>
                <c:pt idx="14">
                  <c:v>0.19561671040499301</c:v>
                </c:pt>
                <c:pt idx="15">
                  <c:v>0.20220694297528599</c:v>
                </c:pt>
                <c:pt idx="16">
                  <c:v>0.20378648435445701</c:v>
                </c:pt>
                <c:pt idx="17">
                  <c:v>0.20859413148666001</c:v>
                </c:pt>
                <c:pt idx="18">
                  <c:v>0.212421903711871</c:v>
                </c:pt>
                <c:pt idx="19">
                  <c:v>0.214467220057598</c:v>
                </c:pt>
                <c:pt idx="20">
                  <c:v>0.218068535825545</c:v>
                </c:pt>
                <c:pt idx="21">
                  <c:v>0.22890720926153299</c:v>
                </c:pt>
                <c:pt idx="22">
                  <c:v>0.23279957768784099</c:v>
                </c:pt>
                <c:pt idx="23">
                  <c:v>0.24257976221024699</c:v>
                </c:pt>
                <c:pt idx="24">
                  <c:v>0.244716538074472</c:v>
                </c:pt>
                <c:pt idx="25">
                  <c:v>0.250243427458617</c:v>
                </c:pt>
                <c:pt idx="26">
                  <c:v>0.25661486770264602</c:v>
                </c:pt>
                <c:pt idx="27">
                  <c:v>0.26603830951656998</c:v>
                </c:pt>
                <c:pt idx="28">
                  <c:v>0.27148794679966698</c:v>
                </c:pt>
                <c:pt idx="29">
                  <c:v>0.28536160325297699</c:v>
                </c:pt>
                <c:pt idx="30">
                  <c:v>0.29056725570886799</c:v>
                </c:pt>
                <c:pt idx="31">
                  <c:v>0.29236276849642001</c:v>
                </c:pt>
                <c:pt idx="32">
                  <c:v>0.30461977394930301</c:v>
                </c:pt>
                <c:pt idx="33">
                  <c:v>0.31042588495575202</c:v>
                </c:pt>
                <c:pt idx="34">
                  <c:v>0.31078553615960097</c:v>
                </c:pt>
                <c:pt idx="35">
                  <c:v>0.31175298804780899</c:v>
                </c:pt>
                <c:pt idx="36">
                  <c:v>0.31863442389758201</c:v>
                </c:pt>
                <c:pt idx="37">
                  <c:v>0.321961620469083</c:v>
                </c:pt>
                <c:pt idx="38">
                  <c:v>0.34006345543697702</c:v>
                </c:pt>
              </c:numCache>
            </c:numRef>
          </c:val>
          <c:extLst xmlns:c16r2="http://schemas.microsoft.com/office/drawing/2015/06/chart">
            <c:ext xmlns:c16="http://schemas.microsoft.com/office/drawing/2014/chart" uri="{C3380CC4-5D6E-409C-BE32-E72D297353CC}">
              <c16:uniqueId val="{00000001-AF41-47CE-A675-088BE9DFC368}"/>
            </c:ext>
          </c:extLst>
        </c:ser>
        <c:dLbls>
          <c:showLegendKey val="0"/>
          <c:showVal val="1"/>
          <c:showCatName val="0"/>
          <c:showSerName val="0"/>
          <c:showPercent val="0"/>
          <c:showBubbleSize val="0"/>
        </c:dLbls>
        <c:gapWidth val="0"/>
        <c:overlap val="11"/>
        <c:axId val="228752848"/>
        <c:axId val="227005904"/>
      </c:barChart>
      <c:catAx>
        <c:axId val="228752848"/>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7005904"/>
        <c:crosses val="autoZero"/>
        <c:auto val="0"/>
        <c:lblAlgn val="ctr"/>
        <c:lblOffset val="100"/>
        <c:noMultiLvlLbl val="0"/>
      </c:catAx>
      <c:valAx>
        <c:axId val="227005904"/>
        <c:scaling>
          <c:orientation val="minMax"/>
        </c:scaling>
        <c:delete val="1"/>
        <c:axPos val="b"/>
        <c:numFmt formatCode="#,##0%" sourceLinked="0"/>
        <c:majorTickMark val="out"/>
        <c:minorTickMark val="none"/>
        <c:tickLblPos val="nextTo"/>
        <c:crossAx val="22875284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Community Tenure % (&gt;=96.4%) </a:t>
            </a:r>
          </a:p>
        </c:rich>
      </c:tx>
      <c:overlay val="0"/>
      <c:spPr>
        <a:noFill/>
        <a:ln w="25400">
          <a:noFill/>
        </a:ln>
      </c:spPr>
    </c:title>
    <c:autoTitleDeleted val="0"/>
    <c:plotArea>
      <c:layout/>
      <c:barChart>
        <c:barDir val="bar"/>
        <c:grouping val="clustered"/>
        <c:varyColors val="0"/>
        <c:ser>
          <c:idx val="0"/>
          <c:order val="0"/>
          <c:spPr>
            <a:solidFill>
              <a:schemeClr val="accent1">
                <a:lumMod val="60000"/>
                <a:lumOff val="40000"/>
              </a:schemeClr>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'J.Adult Community Tenure'!$A$2:$A$40</c:f>
              <c:strCache>
                <c:ptCount val="39"/>
                <c:pt idx="0">
                  <c:v>STARCARE SPECIALTY HEALTH SYSTEM</c:v>
                </c:pt>
                <c:pt idx="1">
                  <c:v>DENTON COUNTY MHMR CENTER</c:v>
                </c:pt>
                <c:pt idx="2">
                  <c:v>THE GULF COAST CENTER</c:v>
                </c:pt>
                <c:pt idx="3">
                  <c:v>TROPICAL TEXAS BEHAVIORAL HEALTH</c:v>
                </c:pt>
                <c:pt idx="4">
                  <c:v>MHMR AUTH.OF BRAZOS VALLEY</c:v>
                </c:pt>
                <c:pt idx="5">
                  <c:v>WEST TEXAS CENTERS</c:v>
                </c:pt>
                <c:pt idx="6">
                  <c:v>MHMR AUTHORITY OF HARRIS COU</c:v>
                </c:pt>
                <c:pt idx="7">
                  <c:v>BETTY HARDWICK CENTER</c:v>
                </c:pt>
                <c:pt idx="8">
                  <c:v>ANDREWS CENTER</c:v>
                </c:pt>
                <c:pt idx="9">
                  <c:v>THE CENTER FOR HEALTH CARE SERVICES</c:v>
                </c:pt>
                <c:pt idx="10">
                  <c:v>COASTAL PLAINS COMMUNITY CENTER</c:v>
                </c:pt>
                <c:pt idx="11">
                  <c:v>CENTER FOR LIFE RESOURCES</c:v>
                </c:pt>
                <c:pt idx="12">
                  <c:v>TEXANA COMMUNITY MHMR CENTER</c:v>
                </c:pt>
                <c:pt idx="13">
                  <c:v>ACCESS</c:v>
                </c:pt>
                <c:pt idx="14">
                  <c:v>PERMIAN BASIN COMMUNITY CENTERS FOR</c:v>
                </c:pt>
                <c:pt idx="15">
                  <c:v>CENTRAL PLAINS CENTER</c:v>
                </c:pt>
                <c:pt idx="16">
                  <c:v>LIFE PATH</c:v>
                </c:pt>
                <c:pt idx="17">
                  <c:v>HELEN FARABEE CENTERS</c:v>
                </c:pt>
                <c:pt idx="18">
                  <c:v>EMERGENCE HEALTH NETWORK</c:v>
                </c:pt>
                <c:pt idx="19">
                  <c:v>AUSTIN-TRAVIS CO INTEGRAL CARE</c:v>
                </c:pt>
                <c:pt idx="20">
                  <c:v>SPINDLETOP CENTER</c:v>
                </c:pt>
                <c:pt idx="21">
                  <c:v>BORDER REGION BEHAVIORAL HEALTH CENTER</c:v>
                </c:pt>
                <c:pt idx="22">
                  <c:v>LAKES REGIONAL MHMR CENTER</c:v>
                </c:pt>
                <c:pt idx="23">
                  <c:v>TRI-COUNTY MHMR SERVICES</c:v>
                </c:pt>
                <c:pt idx="24">
                  <c:v>BURKE CENTER</c:v>
                </c:pt>
                <c:pt idx="25">
                  <c:v>MHMR SERVICES FOR THE CONCHO VALLEY</c:v>
                </c:pt>
                <c:pt idx="26">
                  <c:v>NTBHA</c:v>
                </c:pt>
                <c:pt idx="27">
                  <c:v>HEART OF TEXAS REGION MHMR CENTER</c:v>
                </c:pt>
                <c:pt idx="28">
                  <c:v>GULF BEND MHMR CENTER</c:v>
                </c:pt>
                <c:pt idx="29">
                  <c:v>CAMINO REAL COMMUNITY SERVICES</c:v>
                </c:pt>
                <c:pt idx="30">
                  <c:v>TEXOMA COMMUNITY CENTER</c:v>
                </c:pt>
                <c:pt idx="31">
                  <c:v>COMMUNITY HEALTHCORE</c:v>
                </c:pt>
                <c:pt idx="32">
                  <c:v>HILL COUNTRY COMMUNITY MHDD CENTER</c:v>
                </c:pt>
                <c:pt idx="33">
                  <c:v>CENTRAL COUNTIES SERVICES</c:v>
                </c:pt>
                <c:pt idx="34">
                  <c:v>TEXAS PANHANDLE CENTERS</c:v>
                </c:pt>
                <c:pt idx="35">
                  <c:v>BLUEBONNET TRAILS COMMUNITY SERVICES</c:v>
                </c:pt>
                <c:pt idx="36">
                  <c:v>MHMR OF TARRANT COUNTY</c:v>
                </c:pt>
                <c:pt idx="37">
                  <c:v>PECAN VALLEY CENTERS</c:v>
                </c:pt>
                <c:pt idx="38">
                  <c:v>BEHAVIORAL HEALTH CENTER OF NUECES COUNTY</c:v>
                </c:pt>
              </c:strCache>
            </c:strRef>
          </c:cat>
          <c:val>
            <c:numRef>
              <c:f>'J.Adult Community Tenure'!$B$2:$B$40</c:f>
              <c:numCache>
                <c:formatCode>#,##0.0%</c:formatCode>
                <c:ptCount val="39"/>
                <c:pt idx="2">
                  <c:v>0.97022923489133694</c:v>
                </c:pt>
                <c:pt idx="3">
                  <c:v>0.97122380280160703</c:v>
                </c:pt>
                <c:pt idx="4">
                  <c:v>0.97344278126508899</c:v>
                </c:pt>
                <c:pt idx="5">
                  <c:v>0.97441043652784698</c:v>
                </c:pt>
                <c:pt idx="6">
                  <c:v>0.97560659141040595</c:v>
                </c:pt>
                <c:pt idx="7">
                  <c:v>0.97676819824470795</c:v>
                </c:pt>
                <c:pt idx="8">
                  <c:v>0.97760716570697404</c:v>
                </c:pt>
                <c:pt idx="9">
                  <c:v>0.977960403436683</c:v>
                </c:pt>
                <c:pt idx="10">
                  <c:v>0.97826086956521696</c:v>
                </c:pt>
                <c:pt idx="11">
                  <c:v>0.97959183673469397</c:v>
                </c:pt>
                <c:pt idx="12">
                  <c:v>0.98117421825143603</c:v>
                </c:pt>
                <c:pt idx="13">
                  <c:v>0.98210023866348495</c:v>
                </c:pt>
                <c:pt idx="14">
                  <c:v>0.98265060240963897</c:v>
                </c:pt>
                <c:pt idx="15">
                  <c:v>0.98291721419185296</c:v>
                </c:pt>
                <c:pt idx="16">
                  <c:v>0.98443983402489599</c:v>
                </c:pt>
                <c:pt idx="17">
                  <c:v>0.98458626284478101</c:v>
                </c:pt>
                <c:pt idx="18">
                  <c:v>0.98492292054887298</c:v>
                </c:pt>
                <c:pt idx="19">
                  <c:v>0.98589611283109702</c:v>
                </c:pt>
                <c:pt idx="20">
                  <c:v>0.98747509251352095</c:v>
                </c:pt>
                <c:pt idx="21">
                  <c:v>0.98812522490104404</c:v>
                </c:pt>
                <c:pt idx="22">
                  <c:v>0.98855180309101298</c:v>
                </c:pt>
                <c:pt idx="23">
                  <c:v>0.989093387866394</c:v>
                </c:pt>
                <c:pt idx="24">
                  <c:v>0.98952879581151798</c:v>
                </c:pt>
                <c:pt idx="25">
                  <c:v>0.98964326812428105</c:v>
                </c:pt>
                <c:pt idx="26">
                  <c:v>0.99070129062354195</c:v>
                </c:pt>
                <c:pt idx="27">
                  <c:v>0.99264345267287901</c:v>
                </c:pt>
                <c:pt idx="28">
                  <c:v>0.99326599326599296</c:v>
                </c:pt>
                <c:pt idx="29">
                  <c:v>0.993772703684484</c:v>
                </c:pt>
                <c:pt idx="30">
                  <c:v>0.99435559736594503</c:v>
                </c:pt>
                <c:pt idx="31">
                  <c:v>0.99518072289156601</c:v>
                </c:pt>
                <c:pt idx="32">
                  <c:v>0.99527186761229303</c:v>
                </c:pt>
                <c:pt idx="33">
                  <c:v>0.99528814787966702</c:v>
                </c:pt>
                <c:pt idx="34">
                  <c:v>0.99602473498233202</c:v>
                </c:pt>
                <c:pt idx="35">
                  <c:v>0.99624217118997904</c:v>
                </c:pt>
                <c:pt idx="36">
                  <c:v>0.99679175578456203</c:v>
                </c:pt>
                <c:pt idx="37">
                  <c:v>0.997617156473392</c:v>
                </c:pt>
                <c:pt idx="38">
                  <c:v>0.998043052837573</c:v>
                </c:pt>
              </c:numCache>
            </c:numRef>
          </c:val>
          <c:extLst xmlns:c16r2="http://schemas.microsoft.com/office/drawing/2015/06/chart">
            <c:ext xmlns:c16="http://schemas.microsoft.com/office/drawing/2014/chart" uri="{C3380CC4-5D6E-409C-BE32-E72D297353CC}">
              <c16:uniqueId val="{00000000-CECE-47FE-87E9-AE48C5DAA764}"/>
            </c:ext>
          </c:extLst>
        </c:ser>
        <c:ser>
          <c:idx val="1"/>
          <c:order val="1"/>
          <c:spPr>
            <a:ln w="0">
              <a:solidFill>
                <a:schemeClr val="accent1"/>
              </a:solidFill>
            </a:ln>
          </c:spPr>
          <c:invertIfNegative val="0"/>
          <c:dPt>
            <c:idx val="0"/>
            <c:invertIfNegative val="0"/>
            <c:bubble3D val="0"/>
            <c:spPr>
              <a:solidFill>
                <a:schemeClr val="accent2">
                  <a:lumMod val="60000"/>
                  <a:lumOff val="40000"/>
                </a:schemeClr>
              </a:solidFill>
              <a:ln w="0">
                <a:solidFill>
                  <a:schemeClr val="accent1"/>
                </a:solidFill>
              </a:ln>
            </c:spPr>
            <c:extLst xmlns:c16r2="http://schemas.microsoft.com/office/drawing/2015/06/chart">
              <c:ext xmlns:c16="http://schemas.microsoft.com/office/drawing/2014/chart" uri="{C3380CC4-5D6E-409C-BE32-E72D297353CC}">
                <c16:uniqueId val="{00000002-CECE-47FE-87E9-AE48C5DAA764}"/>
              </c:ext>
            </c:extLst>
          </c:dPt>
          <c:dPt>
            <c:idx val="1"/>
            <c:invertIfNegative val="0"/>
            <c:bubble3D val="0"/>
            <c:spPr>
              <a:solidFill>
                <a:schemeClr val="accent2">
                  <a:lumMod val="60000"/>
                  <a:lumOff val="40000"/>
                </a:schemeClr>
              </a:solidFill>
              <a:ln w="0">
                <a:solidFill>
                  <a:schemeClr val="accent1"/>
                </a:solidFill>
              </a:ln>
            </c:spPr>
            <c:extLst xmlns:c16r2="http://schemas.microsoft.com/office/drawing/2015/06/chart">
              <c:ext xmlns:c16="http://schemas.microsoft.com/office/drawing/2014/chart" uri="{C3380CC4-5D6E-409C-BE32-E72D297353CC}">
                <c16:uniqueId val="{00000007-415C-44C5-A138-452E172A104D}"/>
              </c:ext>
            </c:extLst>
          </c:dPt>
          <c:dLbls>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'J.Adult Community Tenure'!$A$2:$A$40</c:f>
              <c:strCache>
                <c:ptCount val="39"/>
                <c:pt idx="0">
                  <c:v>STARCARE SPECIALTY HEALTH SYSTEM</c:v>
                </c:pt>
                <c:pt idx="1">
                  <c:v>DENTON COUNTY MHMR CENTER</c:v>
                </c:pt>
                <c:pt idx="2">
                  <c:v>THE GULF COAST CENTER</c:v>
                </c:pt>
                <c:pt idx="3">
                  <c:v>TROPICAL TEXAS BEHAVIORAL HEALTH</c:v>
                </c:pt>
                <c:pt idx="4">
                  <c:v>MHMR AUTH.OF BRAZOS VALLEY</c:v>
                </c:pt>
                <c:pt idx="5">
                  <c:v>WEST TEXAS CENTERS</c:v>
                </c:pt>
                <c:pt idx="6">
                  <c:v>MHMR AUTHORITY OF HARRIS COU</c:v>
                </c:pt>
                <c:pt idx="7">
                  <c:v>BETTY HARDWICK CENTER</c:v>
                </c:pt>
                <c:pt idx="8">
                  <c:v>ANDREWS CENTER</c:v>
                </c:pt>
                <c:pt idx="9">
                  <c:v>THE CENTER FOR HEALTH CARE SERVICES</c:v>
                </c:pt>
                <c:pt idx="10">
                  <c:v>COASTAL PLAINS COMMUNITY CENTER</c:v>
                </c:pt>
                <c:pt idx="11">
                  <c:v>CENTER FOR LIFE RESOURCES</c:v>
                </c:pt>
                <c:pt idx="12">
                  <c:v>TEXANA COMMUNITY MHMR CENTER</c:v>
                </c:pt>
                <c:pt idx="13">
                  <c:v>ACCESS</c:v>
                </c:pt>
                <c:pt idx="14">
                  <c:v>PERMIAN BASIN COMMUNITY CENTERS FOR</c:v>
                </c:pt>
                <c:pt idx="15">
                  <c:v>CENTRAL PLAINS CENTER</c:v>
                </c:pt>
                <c:pt idx="16">
                  <c:v>LIFE PATH</c:v>
                </c:pt>
                <c:pt idx="17">
                  <c:v>HELEN FARABEE CENTERS</c:v>
                </c:pt>
                <c:pt idx="18">
                  <c:v>EMERGENCE HEALTH NETWORK</c:v>
                </c:pt>
                <c:pt idx="19">
                  <c:v>AUSTIN-TRAVIS CO INTEGRAL CARE</c:v>
                </c:pt>
                <c:pt idx="20">
                  <c:v>SPINDLETOP CENTER</c:v>
                </c:pt>
                <c:pt idx="21">
                  <c:v>BORDER REGION BEHAVIORAL HEALTH CENTER</c:v>
                </c:pt>
                <c:pt idx="22">
                  <c:v>LAKES REGIONAL MHMR CENTER</c:v>
                </c:pt>
                <c:pt idx="23">
                  <c:v>TRI-COUNTY MHMR SERVICES</c:v>
                </c:pt>
                <c:pt idx="24">
                  <c:v>BURKE CENTER</c:v>
                </c:pt>
                <c:pt idx="25">
                  <c:v>MHMR SERVICES FOR THE CONCHO VALLEY</c:v>
                </c:pt>
                <c:pt idx="26">
                  <c:v>NTBHA</c:v>
                </c:pt>
                <c:pt idx="27">
                  <c:v>HEART OF TEXAS REGION MHMR CENTER</c:v>
                </c:pt>
                <c:pt idx="28">
                  <c:v>GULF BEND MHMR CENTER</c:v>
                </c:pt>
                <c:pt idx="29">
                  <c:v>CAMINO REAL COMMUNITY SERVICES</c:v>
                </c:pt>
                <c:pt idx="30">
                  <c:v>TEXOMA COMMUNITY CENTER</c:v>
                </c:pt>
                <c:pt idx="31">
                  <c:v>COMMUNITY HEALTHCORE</c:v>
                </c:pt>
                <c:pt idx="32">
                  <c:v>HILL COUNTRY COMMUNITY MHDD CENTER</c:v>
                </c:pt>
                <c:pt idx="33">
                  <c:v>CENTRAL COUNTIES SERVICES</c:v>
                </c:pt>
                <c:pt idx="34">
                  <c:v>TEXAS PANHANDLE CENTERS</c:v>
                </c:pt>
                <c:pt idx="35">
                  <c:v>BLUEBONNET TRAILS COMMUNITY SERVICES</c:v>
                </c:pt>
                <c:pt idx="36">
                  <c:v>MHMR OF TARRANT COUNTY</c:v>
                </c:pt>
                <c:pt idx="37">
                  <c:v>PECAN VALLEY CENTERS</c:v>
                </c:pt>
                <c:pt idx="38">
                  <c:v>BEHAVIORAL HEALTH CENTER OF NUECES COUNTY</c:v>
                </c:pt>
              </c:strCache>
            </c:strRef>
          </c:cat>
          <c:val>
            <c:numRef>
              <c:f>'J.Adult Community Tenure'!$C$2:$C$40</c:f>
              <c:numCache>
                <c:formatCode>#,##0.0%</c:formatCode>
                <c:ptCount val="39"/>
                <c:pt idx="0">
                  <c:v>0.96040560115885998</c:v>
                </c:pt>
                <c:pt idx="1">
                  <c:v>0.96341042457714898</c:v>
                </c:pt>
              </c:numCache>
            </c:numRef>
          </c:val>
          <c:extLst xmlns:c16r2="http://schemas.microsoft.com/office/drawing/2015/06/chart">
            <c:ext xmlns:c16="http://schemas.microsoft.com/office/drawing/2014/chart" uri="{C3380CC4-5D6E-409C-BE32-E72D297353CC}">
              <c16:uniqueId val="{00000003-CECE-47FE-87E9-AE48C5DAA764}"/>
            </c:ext>
          </c:extLst>
        </c:ser>
        <c:dLbls>
          <c:showLegendKey val="0"/>
          <c:showVal val="0"/>
          <c:showCatName val="0"/>
          <c:showSerName val="0"/>
          <c:showPercent val="0"/>
          <c:showBubbleSize val="0"/>
        </c:dLbls>
        <c:gapWidth val="0"/>
        <c:overlap val="11"/>
        <c:axId val="227008704"/>
        <c:axId val="227009264"/>
      </c:barChart>
      <c:catAx>
        <c:axId val="227008704"/>
        <c:scaling>
          <c:orientation val="minMax"/>
        </c:scaling>
        <c:delete val="0"/>
        <c:axPos val="l"/>
        <c:numFmt formatCode="General" sourceLinked="1"/>
        <c:majorTickMark val="none"/>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27009264"/>
        <c:crosses val="autoZero"/>
        <c:auto val="0"/>
        <c:lblAlgn val="ctr"/>
        <c:lblOffset val="100"/>
        <c:noMultiLvlLbl val="0"/>
      </c:catAx>
      <c:valAx>
        <c:axId val="227009264"/>
        <c:scaling>
          <c:orientation val="minMax"/>
        </c:scaling>
        <c:delete val="1"/>
        <c:axPos val="b"/>
        <c:numFmt formatCode="#,##0%" sourceLinked="0"/>
        <c:majorTickMark val="out"/>
        <c:minorTickMark val="none"/>
        <c:tickLblPos val="nextTo"/>
        <c:crossAx val="22700870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27216</xdr:rowOff>
    </xdr:from>
    <xdr:to>
      <xdr:col>3</xdr:col>
      <xdr:colOff>451555</xdr:colOff>
      <xdr:row>2</xdr:row>
      <xdr:rowOff>2611440</xdr:rowOff>
    </xdr:to>
    <xdr:graphicFrame macro="">
      <xdr:nvGraphicFramePr>
        <xdr:cNvPr id="3575841" name="Chart 2" title="Service Target Adult % (&gt;=100%)">
          <a:extLst>
            <a:ext uri="{FF2B5EF4-FFF2-40B4-BE49-F238E27FC236}">
              <a16:creationId xmlns:a16="http://schemas.microsoft.com/office/drawing/2014/main" xmlns="" id="{00000000-0008-0000-0400-0000219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5537" name="Chart 2" title="Improvement %(&gt;=15%)">
          <a:extLst>
            <a:ext uri="{FF2B5EF4-FFF2-40B4-BE49-F238E27FC236}">
              <a16:creationId xmlns:a16="http://schemas.microsoft.com/office/drawing/2014/main" xmlns="" id="{00000000-0008-0000-2400-00002104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xdr:row>
      <xdr:rowOff>19050</xdr:rowOff>
    </xdr:from>
    <xdr:to>
      <xdr:col>0</xdr:col>
      <xdr:colOff>9410700</xdr:colOff>
      <xdr:row>39</xdr:row>
      <xdr:rowOff>95250</xdr:rowOff>
    </xdr:to>
    <xdr:graphicFrame macro="">
      <xdr:nvGraphicFramePr>
        <xdr:cNvPr id="3606561" name="Chart 2" title="Engagement % (&gt;=50.8%) ">
          <a:extLst>
            <a:ext uri="{FF2B5EF4-FFF2-40B4-BE49-F238E27FC236}">
              <a16:creationId xmlns:a16="http://schemas.microsoft.com/office/drawing/2014/main" xmlns="" id="{00000000-0008-0000-2600-0000210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57149</xdr:rowOff>
    </xdr:from>
    <xdr:to>
      <xdr:col>1</xdr:col>
      <xdr:colOff>127000</xdr:colOff>
      <xdr:row>4</xdr:row>
      <xdr:rowOff>31749</xdr:rowOff>
    </xdr:to>
    <xdr:graphicFrame macro="">
      <xdr:nvGraphicFramePr>
        <xdr:cNvPr id="3583009" name="Chart 2" title="Average Hours Adult LOC=3 (Benchmarking Year)">
          <a:extLst>
            <a:ext uri="{FF2B5EF4-FFF2-40B4-BE49-F238E27FC236}">
              <a16:creationId xmlns:a16="http://schemas.microsoft.com/office/drawing/2014/main" xmlns="" id="{00000000-0008-0000-0D00-000021A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3585057" name="Chart 2" title="Average Hours Adult LOC=4 (Benchmarking Year)">
          <a:extLst>
            <a:ext uri="{FF2B5EF4-FFF2-40B4-BE49-F238E27FC236}">
              <a16:creationId xmlns:a16="http://schemas.microsoft.com/office/drawing/2014/main" xmlns="" id="{00000000-0008-0000-0F00-000021B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3" name="Chart 2" title="Average Hours Adult LOC=1 (Benchmarking Year)">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57149</xdr:rowOff>
    </xdr:from>
    <xdr:to>
      <xdr:col>2</xdr:col>
      <xdr:colOff>152400</xdr:colOff>
      <xdr:row>3</xdr:row>
      <xdr:rowOff>66674</xdr:rowOff>
    </xdr:to>
    <xdr:graphicFrame macro="">
      <xdr:nvGraphicFramePr>
        <xdr:cNvPr id="3578913" name="Chart 2" title="Average Hours Adult LOC=1 (Benchmarking Year)">
          <a:extLst>
            <a:ext uri="{FF2B5EF4-FFF2-40B4-BE49-F238E27FC236}">
              <a16:creationId xmlns:a16="http://schemas.microsoft.com/office/drawing/2014/main" xmlns="" id="{00000000-0008-0000-0A00-0000219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3580961" name="Chart 2" title="Average Hours Adult LOC=2 (Benchmarking Year)">
          <a:extLst>
            <a:ext uri="{FF2B5EF4-FFF2-40B4-BE49-F238E27FC236}">
              <a16:creationId xmlns:a16="http://schemas.microsoft.com/office/drawing/2014/main" xmlns="" id="{00000000-0008-0000-0C00-000021A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6321" name="Chart 1" title="Hospitalization % (&lt;=1.3%)">
          <a:extLst>
            <a:ext uri="{FF2B5EF4-FFF2-40B4-BE49-F238E27FC236}">
              <a16:creationId xmlns:a16="http://schemas.microsoft.com/office/drawing/2014/main" xmlns="" id="{00000000-0008-0000-1600-000021E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9393" name="Chart 1" title="Effective Crisis Response % (&gt;=69.9%)">
          <a:extLst>
            <a:ext uri="{FF2B5EF4-FFF2-40B4-BE49-F238E27FC236}">
              <a16:creationId xmlns:a16="http://schemas.microsoft.com/office/drawing/2014/main" xmlns="" id="{00000000-0008-0000-1A00-000021E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0417" name="Chart 1" title="Frequent Admission % (&lt;=0.5%)">
          <a:extLst>
            <a:ext uri="{FF2B5EF4-FFF2-40B4-BE49-F238E27FC236}">
              <a16:creationId xmlns:a16="http://schemas.microsoft.com/office/drawing/2014/main" xmlns="" id="{00000000-0008-0000-1C00-000021F0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57149</xdr:rowOff>
    </xdr:from>
    <xdr:to>
      <xdr:col>0</xdr:col>
      <xdr:colOff>9450916</xdr:colOff>
      <xdr:row>2</xdr:row>
      <xdr:rowOff>2815167</xdr:rowOff>
    </xdr:to>
    <xdr:graphicFrame macro="">
      <xdr:nvGraphicFramePr>
        <xdr:cNvPr id="3576865" name="Chart 2" title="Uniform Assessment Completion Rate Adult % (&gt;=95%)">
          <a:extLst>
            <a:ext uri="{FF2B5EF4-FFF2-40B4-BE49-F238E27FC236}">
              <a16:creationId xmlns:a16="http://schemas.microsoft.com/office/drawing/2014/main" xmlns="" id="{00000000-0008-0000-0600-0000219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1441" name="Chart 2" title="Access to Crisis Response Sservices % (&gt;=36.4%)">
          <a:extLst>
            <a:ext uri="{FF2B5EF4-FFF2-40B4-BE49-F238E27FC236}">
              <a16:creationId xmlns:a16="http://schemas.microsoft.com/office/drawing/2014/main" xmlns="" id="{00000000-0008-0000-1E00-000021F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7345" name="Chart 1" title="Jail Diversion % (&lt;=22.2%)">
          <a:extLst>
            <a:ext uri="{FF2B5EF4-FFF2-40B4-BE49-F238E27FC236}">
              <a16:creationId xmlns:a16="http://schemas.microsoft.com/office/drawing/2014/main" xmlns="" id="{00000000-0008-0000-1800-000021E4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5106" name="Chart 2" title="Juvenile Justice Avoidance % (&gt;=95%)">
          <a:extLst>
            <a:ext uri="{FF2B5EF4-FFF2-40B4-BE49-F238E27FC236}">
              <a16:creationId xmlns:a16="http://schemas.microsoft.com/office/drawing/2014/main" xmlns="" id="{00000000-0008-0000-3600-000012DC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6130" name="Chart 2" title="Community Tenure Child% (&gt;=98.8%)">
          <a:extLst>
            <a:ext uri="{FF2B5EF4-FFF2-40B4-BE49-F238E27FC236}">
              <a16:creationId xmlns:a16="http://schemas.microsoft.com/office/drawing/2014/main" xmlns="" id="{00000000-0008-0000-3800-000012E0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7154" name="Chart 2" title="Improvement Measure Child % (&gt;=15%)">
          <a:extLst>
            <a:ext uri="{FF2B5EF4-FFF2-40B4-BE49-F238E27FC236}">
              <a16:creationId xmlns:a16="http://schemas.microsoft.com/office/drawing/2014/main" xmlns="" id="{00000000-0008-0000-3A00-000012E4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8178" name="Chart 2" title="Engagement Measure Child % (&gt;=69.9%)">
          <a:extLst>
            <a:ext uri="{FF2B5EF4-FFF2-40B4-BE49-F238E27FC236}">
              <a16:creationId xmlns:a16="http://schemas.microsoft.com/office/drawing/2014/main" xmlns="" id="{00000000-0008-0000-3C00-000012E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9986" name="Chart 2" title="Average Hours Child LOC=3 (Benchmarking Year)">
          <a:extLst>
            <a:ext uri="{FF2B5EF4-FFF2-40B4-BE49-F238E27FC236}">
              <a16:creationId xmlns:a16="http://schemas.microsoft.com/office/drawing/2014/main" xmlns="" id="{00000000-0008-0000-3000-000012C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81010" name="Chart 2" title="Average Hours Child LOC=4 (Benchmarking Year)">
          <a:extLst>
            <a:ext uri="{FF2B5EF4-FFF2-40B4-BE49-F238E27FC236}">
              <a16:creationId xmlns:a16="http://schemas.microsoft.com/office/drawing/2014/main" xmlns="" id="{00000000-0008-0000-3200-000012CC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7938" name="Chart 2" title="Average Hours Child LOC=1 (Benchmarking Year)">
          <a:extLst>
            <a:ext uri="{FF2B5EF4-FFF2-40B4-BE49-F238E27FC236}">
              <a16:creationId xmlns:a16="http://schemas.microsoft.com/office/drawing/2014/main" xmlns="" id="{00000000-0008-0000-2C00-000012C0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8962" name="Chart 2" title="Average Hours Child LOC=2 (Benchmarking Year)">
          <a:extLst>
            <a:ext uri="{FF2B5EF4-FFF2-40B4-BE49-F238E27FC236}">
              <a16:creationId xmlns:a16="http://schemas.microsoft.com/office/drawing/2014/main" xmlns="" id="{00000000-0008-0000-2E00-000012C4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 name="Chart 2" title="Counseling Target % (&gt;=12%)">
          <a:extLst>
            <a:ext uri="{FF2B5EF4-FFF2-40B4-BE49-F238E27FC236}">
              <a16:creationId xmlns:a16="http://schemas.microsoft.com/office/drawing/2014/main" xmlns=""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57149</xdr:rowOff>
    </xdr:from>
    <xdr:to>
      <xdr:col>0</xdr:col>
      <xdr:colOff>9401175</xdr:colOff>
      <xdr:row>2</xdr:row>
      <xdr:rowOff>2657474</xdr:rowOff>
    </xdr:to>
    <xdr:graphicFrame macro="">
      <xdr:nvGraphicFramePr>
        <xdr:cNvPr id="2272336" name="Chart 2" title="Community Support Plan % (&gt;=95%)">
          <a:extLst>
            <a:ext uri="{FF2B5EF4-FFF2-40B4-BE49-F238E27FC236}">
              <a16:creationId xmlns:a16="http://schemas.microsoft.com/office/drawing/2014/main" xmlns="" id="{00000000-0008-0000-3E00-000050AC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70288" name="Chart 2" title="Follow-Up Within 7 Days: Face-to-Face % (&gt;=75% Annual Measure)">
          <a:extLst>
            <a:ext uri="{FF2B5EF4-FFF2-40B4-BE49-F238E27FC236}">
              <a16:creationId xmlns:a16="http://schemas.microsoft.com/office/drawing/2014/main" xmlns="" id="{00000000-0008-0000-4000-000050A4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69264" name="Chart 2" title="Follow-Up Within 7 Days: Disposition % (&gt;=95% Annual Measure)">
          <a:extLst>
            <a:ext uri="{FF2B5EF4-FFF2-40B4-BE49-F238E27FC236}">
              <a16:creationId xmlns:a16="http://schemas.microsoft.com/office/drawing/2014/main" xmlns="" id="{00000000-0008-0000-4200-000050A0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180975</xdr:colOff>
      <xdr:row>3</xdr:row>
      <xdr:rowOff>38100</xdr:rowOff>
    </xdr:to>
    <xdr:graphicFrame macro="">
      <xdr:nvGraphicFramePr>
        <xdr:cNvPr id="5" name="Chart 2" title="Follow-Up Within 7 Days: Face-to-Face % (&gt;=75% Annual Measure)">
          <a:extLst>
            <a:ext uri="{FF2B5EF4-FFF2-40B4-BE49-F238E27FC236}">
              <a16:creationId xmlns:a16="http://schemas.microsoft.com/office/drawing/2014/main" xmlns="" id="{00000000-0008-0000-4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67216" name="Chart 2" title="Community Linkage % (&gt;=23% Annual Measure)">
          <a:extLst>
            <a:ext uri="{FF2B5EF4-FFF2-40B4-BE49-F238E27FC236}">
              <a16:creationId xmlns:a16="http://schemas.microsoft.com/office/drawing/2014/main" xmlns="" id="{00000000-0008-0000-4600-00005098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2266192" name="Chart 2" title="Crisis Follow-Up Within 30 Days % (&gt;=90%)">
          <a:extLst>
            <a:ext uri="{FF2B5EF4-FFF2-40B4-BE49-F238E27FC236}">
              <a16:creationId xmlns:a16="http://schemas.microsoft.com/office/drawing/2014/main" xmlns="" id="{00000000-0008-0000-4800-00005094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595297" name="Chart 1" title="ACT Target % (&gt;=54%)">
          <a:extLst>
            <a:ext uri="{FF2B5EF4-FFF2-40B4-BE49-F238E27FC236}">
              <a16:creationId xmlns:a16="http://schemas.microsoft.com/office/drawing/2014/main" xmlns="" id="{00000000-0008-0000-1400-000021D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5890" name="Chart 2" title="Service Target Child % (&gt;=100%)">
          <a:extLst>
            <a:ext uri="{FF2B5EF4-FFF2-40B4-BE49-F238E27FC236}">
              <a16:creationId xmlns:a16="http://schemas.microsoft.com/office/drawing/2014/main" xmlns="" id="{00000000-0008-0000-2800-000012B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57150</xdr:rowOff>
    </xdr:from>
    <xdr:to>
      <xdr:col>0</xdr:col>
      <xdr:colOff>9401175</xdr:colOff>
      <xdr:row>2</xdr:row>
      <xdr:rowOff>2476500</xdr:rowOff>
    </xdr:to>
    <xdr:graphicFrame macro="">
      <xdr:nvGraphicFramePr>
        <xdr:cNvPr id="4176914" name="Chart 2" title="Uniform Assessment Completion Rate Child % (&gt;=95%)">
          <a:extLst>
            <a:ext uri="{FF2B5EF4-FFF2-40B4-BE49-F238E27FC236}">
              <a16:creationId xmlns:a16="http://schemas.microsoft.com/office/drawing/2014/main" xmlns="" id="{00000000-0008-0000-2A00-000012BC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44450</xdr:rowOff>
    </xdr:from>
    <xdr:to>
      <xdr:col>0</xdr:col>
      <xdr:colOff>9658350</xdr:colOff>
      <xdr:row>3</xdr:row>
      <xdr:rowOff>25400</xdr:rowOff>
    </xdr:to>
    <xdr:graphicFrame macro="">
      <xdr:nvGraphicFramePr>
        <xdr:cNvPr id="4184082" name="Chart 2" title="Family Partner Supports Target for LOCs 2, 3, and YC % (&gt;=10%)">
          <a:extLst>
            <a:ext uri="{FF2B5EF4-FFF2-40B4-BE49-F238E27FC236}">
              <a16:creationId xmlns:a16="http://schemas.microsoft.com/office/drawing/2014/main" xmlns="" id="{00000000-0008-0000-3400-000012D83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2465" name="Chart 2" title="Employment % (&gt;=8.6%) ">
          <a:extLst>
            <a:ext uri="{FF2B5EF4-FFF2-40B4-BE49-F238E27FC236}">
              <a16:creationId xmlns:a16="http://schemas.microsoft.com/office/drawing/2014/main" xmlns="" id="{00000000-0008-0000-2000-000021F8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9401175</xdr:colOff>
      <xdr:row>2</xdr:row>
      <xdr:rowOff>2419350</xdr:rowOff>
    </xdr:to>
    <xdr:graphicFrame macro="">
      <xdr:nvGraphicFramePr>
        <xdr:cNvPr id="3604513" name="Chart 2" title="Community Tenure % (&gt;=97.8%) ">
          <a:extLst>
            <a:ext uri="{FF2B5EF4-FFF2-40B4-BE49-F238E27FC236}">
              <a16:creationId xmlns:a16="http://schemas.microsoft.com/office/drawing/2014/main" xmlns="" id="{00000000-0008-0000-2200-0000210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ColWidth="0" defaultRowHeight="12.75" zeroHeight="1"/>
  <cols>
    <col min="1" max="1" width="20.42578125" bestFit="1" customWidth="1"/>
    <col min="2" max="16384" width="9.140625" hidden="1"/>
  </cols>
  <sheetData>
    <row r="1" spans="1:1">
      <c r="A1" s="307" t="s">
        <v>315</v>
      </c>
    </row>
    <row r="2" spans="1:1">
      <c r="A2" s="307" t="s">
        <v>316</v>
      </c>
    </row>
    <row r="3" spans="1:1">
      <c r="A3" s="307" t="s">
        <v>317</v>
      </c>
    </row>
    <row r="4" spans="1:1">
      <c r="A4" s="307" t="s">
        <v>318</v>
      </c>
    </row>
  </sheetData>
  <hyperlinks>
    <hyperlink ref="A1" location="'MH Measure Summary'!A1" display="MH Measure Summary"/>
    <hyperlink ref="A2" location="'MH Measure by Center'!A1" display="MH Measure by Center"/>
    <hyperlink ref="A3" location="Calculation!A1" display="Calculation"/>
    <hyperlink ref="A4" location="Glossary!A1" display="Glossary"/>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G23" sqref="G23"/>
    </sheetView>
  </sheetViews>
  <sheetFormatPr defaultColWidth="9.140625" defaultRowHeight="12.75"/>
  <cols>
    <col min="1" max="1" width="40" style="25" bestFit="1" customWidth="1"/>
    <col min="2" max="2" width="39" style="25" customWidth="1"/>
    <col min="3" max="16384" width="9.140625" style="25"/>
  </cols>
  <sheetData>
    <row r="1" spans="1:4">
      <c r="B1" s="26" t="s">
        <v>107</v>
      </c>
    </row>
    <row r="2" spans="1:4">
      <c r="A2" s="63" t="s">
        <v>181</v>
      </c>
      <c r="B2" s="256"/>
      <c r="C2" s="257">
        <f t="shared" ref="C2:C40" si="0">D2</f>
        <v>0.59081836327345305</v>
      </c>
      <c r="D2" s="90">
        <v>0.59081836327345305</v>
      </c>
    </row>
    <row r="3" spans="1:4">
      <c r="A3" s="63" t="s">
        <v>169</v>
      </c>
      <c r="B3" s="269"/>
      <c r="C3" s="257">
        <f t="shared" si="0"/>
        <v>0.64839319470699397</v>
      </c>
      <c r="D3" s="90">
        <v>0.64839319470699397</v>
      </c>
    </row>
    <row r="4" spans="1:4">
      <c r="A4" s="63" t="s">
        <v>240</v>
      </c>
      <c r="B4" s="256"/>
      <c r="C4" s="257">
        <f t="shared" si="0"/>
        <v>0.66542750929368</v>
      </c>
      <c r="D4" s="90">
        <v>0.66542750929368</v>
      </c>
    </row>
    <row r="5" spans="1:4">
      <c r="A5" s="63" t="s">
        <v>159</v>
      </c>
      <c r="B5" s="60"/>
      <c r="C5" s="257">
        <f t="shared" si="0"/>
        <v>0.67415730337078705</v>
      </c>
      <c r="D5" s="90">
        <v>0.67415730337078705</v>
      </c>
    </row>
    <row r="6" spans="1:4">
      <c r="A6" s="63" t="s">
        <v>155</v>
      </c>
      <c r="B6" s="71"/>
      <c r="C6" s="257">
        <f t="shared" si="0"/>
        <v>0.691542288557214</v>
      </c>
      <c r="D6" s="90">
        <v>0.691542288557214</v>
      </c>
    </row>
    <row r="7" spans="1:4">
      <c r="A7" s="63" t="s">
        <v>158</v>
      </c>
      <c r="B7" s="65"/>
      <c r="C7" s="257">
        <f t="shared" si="0"/>
        <v>0.70434782608695701</v>
      </c>
      <c r="D7" s="90">
        <v>0.70434782608695701</v>
      </c>
    </row>
    <row r="8" spans="1:4">
      <c r="A8" s="63" t="s">
        <v>171</v>
      </c>
      <c r="B8" s="70"/>
      <c r="C8" s="257">
        <f t="shared" si="0"/>
        <v>0.76139088729016802</v>
      </c>
      <c r="D8" s="90">
        <v>0.76139088729016802</v>
      </c>
    </row>
    <row r="9" spans="1:4">
      <c r="A9" s="63" t="s">
        <v>151</v>
      </c>
      <c r="B9" s="70"/>
      <c r="C9" s="257">
        <f t="shared" si="0"/>
        <v>0.76923076923076905</v>
      </c>
      <c r="D9" s="90">
        <v>0.76923076923076905</v>
      </c>
    </row>
    <row r="10" spans="1:4">
      <c r="A10" s="63" t="s">
        <v>172</v>
      </c>
      <c r="B10" s="65"/>
      <c r="C10" s="257">
        <f t="shared" si="0"/>
        <v>0.77777777777777801</v>
      </c>
      <c r="D10" s="90">
        <v>0.77777777777777801</v>
      </c>
    </row>
    <row r="11" spans="1:4">
      <c r="A11" s="63" t="s">
        <v>164</v>
      </c>
      <c r="B11" s="61"/>
      <c r="C11" s="257">
        <f t="shared" si="0"/>
        <v>0.77906976744186096</v>
      </c>
      <c r="D11" s="90">
        <v>0.77906976744186096</v>
      </c>
    </row>
    <row r="12" spans="1:4">
      <c r="A12" s="63" t="s">
        <v>152</v>
      </c>
      <c r="B12" s="71"/>
      <c r="C12" s="257">
        <f t="shared" si="0"/>
        <v>0.78196767791324095</v>
      </c>
      <c r="D12" s="90">
        <v>0.78196767791324095</v>
      </c>
    </row>
    <row r="13" spans="1:4">
      <c r="A13" s="63" t="s">
        <v>163</v>
      </c>
      <c r="B13" s="65"/>
      <c r="C13" s="257">
        <f t="shared" si="0"/>
        <v>0.8</v>
      </c>
      <c r="D13" s="90">
        <v>0.8</v>
      </c>
    </row>
    <row r="14" spans="1:4">
      <c r="A14" s="63" t="s">
        <v>184</v>
      </c>
      <c r="B14" s="65"/>
      <c r="C14" s="257">
        <f t="shared" si="0"/>
        <v>0.80330882352941202</v>
      </c>
      <c r="D14" s="90">
        <v>0.80330882352941202</v>
      </c>
    </row>
    <row r="15" spans="1:4">
      <c r="A15" s="63" t="s">
        <v>156</v>
      </c>
      <c r="B15" s="65"/>
      <c r="C15" s="257">
        <f t="shared" si="0"/>
        <v>0.80769230769230804</v>
      </c>
      <c r="D15" s="90">
        <v>0.80769230769230804</v>
      </c>
    </row>
    <row r="16" spans="1:4">
      <c r="A16" s="63" t="s">
        <v>177</v>
      </c>
      <c r="B16" s="65"/>
      <c r="C16" s="257">
        <f t="shared" si="0"/>
        <v>0.81360201511334995</v>
      </c>
      <c r="D16" s="90">
        <v>0.81360201511334995</v>
      </c>
    </row>
    <row r="17" spans="1:4">
      <c r="A17" s="63" t="s">
        <v>165</v>
      </c>
      <c r="B17" s="71"/>
      <c r="C17" s="257">
        <f t="shared" si="0"/>
        <v>0.81360946745562102</v>
      </c>
      <c r="D17" s="90">
        <v>0.81360946745562102</v>
      </c>
    </row>
    <row r="18" spans="1:4">
      <c r="A18" s="63" t="s">
        <v>157</v>
      </c>
      <c r="B18" s="71"/>
      <c r="C18" s="257">
        <f t="shared" si="0"/>
        <v>0.82451499118165805</v>
      </c>
      <c r="D18" s="90">
        <v>0.82451499118165805</v>
      </c>
    </row>
    <row r="19" spans="1:4">
      <c r="A19" s="63" t="s">
        <v>162</v>
      </c>
      <c r="B19" s="71"/>
      <c r="C19" s="257">
        <f t="shared" si="0"/>
        <v>0.84179104477611899</v>
      </c>
      <c r="D19" s="90">
        <v>0.84179104477611899</v>
      </c>
    </row>
    <row r="20" spans="1:4">
      <c r="A20" s="63" t="s">
        <v>161</v>
      </c>
      <c r="B20" s="61"/>
      <c r="C20" s="257">
        <f t="shared" si="0"/>
        <v>0.84568835098335904</v>
      </c>
      <c r="D20" s="90">
        <v>0.84568835098335904</v>
      </c>
    </row>
    <row r="21" spans="1:4">
      <c r="A21" s="63" t="s">
        <v>183</v>
      </c>
      <c r="B21" s="65"/>
      <c r="C21" s="257">
        <f t="shared" si="0"/>
        <v>0.84967320261437895</v>
      </c>
      <c r="D21" s="90">
        <v>0.84967320261437895</v>
      </c>
    </row>
    <row r="22" spans="1:4">
      <c r="A22" s="63" t="s">
        <v>182</v>
      </c>
      <c r="B22" s="61"/>
      <c r="C22" s="257">
        <f t="shared" si="0"/>
        <v>0.84976525821596305</v>
      </c>
      <c r="D22" s="90">
        <v>0.84976525821596305</v>
      </c>
    </row>
    <row r="23" spans="1:4">
      <c r="A23" s="63" t="s">
        <v>168</v>
      </c>
      <c r="B23" s="65"/>
      <c r="C23" s="257">
        <f t="shared" si="0"/>
        <v>0.85173978819969698</v>
      </c>
      <c r="D23" s="90">
        <v>0.85173978819969698</v>
      </c>
    </row>
    <row r="24" spans="1:4">
      <c r="A24" s="63" t="s">
        <v>173</v>
      </c>
      <c r="B24" s="65"/>
      <c r="C24" s="257">
        <f t="shared" si="0"/>
        <v>0.85851966075559005</v>
      </c>
      <c r="D24" s="90">
        <v>0.85851966075559005</v>
      </c>
    </row>
    <row r="25" spans="1:4">
      <c r="A25" s="63" t="s">
        <v>311</v>
      </c>
      <c r="B25" s="61"/>
      <c r="C25" s="257">
        <f t="shared" si="0"/>
        <v>0.86939379004435702</v>
      </c>
      <c r="D25" s="90">
        <v>0.86939379004435702</v>
      </c>
    </row>
    <row r="26" spans="1:4">
      <c r="A26" s="63" t="s">
        <v>167</v>
      </c>
      <c r="B26" s="71"/>
      <c r="C26" s="257">
        <f t="shared" si="0"/>
        <v>0.88888888888888895</v>
      </c>
      <c r="D26" s="90">
        <v>0.88888888888888895</v>
      </c>
    </row>
    <row r="27" spans="1:4">
      <c r="A27" s="63" t="s">
        <v>185</v>
      </c>
      <c r="B27" s="71"/>
      <c r="C27" s="257">
        <f t="shared" si="0"/>
        <v>0.88967971530249101</v>
      </c>
      <c r="D27" s="90">
        <v>0.88967971530249101</v>
      </c>
    </row>
    <row r="28" spans="1:4">
      <c r="A28" s="63" t="s">
        <v>160</v>
      </c>
      <c r="B28" s="60"/>
      <c r="C28" s="257">
        <f t="shared" si="0"/>
        <v>0.89034512887723904</v>
      </c>
      <c r="D28" s="90">
        <v>0.89034512887723904</v>
      </c>
    </row>
    <row r="29" spans="1:4">
      <c r="A29" s="63" t="s">
        <v>154</v>
      </c>
      <c r="B29" s="66"/>
      <c r="C29" s="257">
        <f t="shared" si="0"/>
        <v>0.89122486288848302</v>
      </c>
      <c r="D29" s="90">
        <v>0.89122486288848302</v>
      </c>
    </row>
    <row r="30" spans="1:4">
      <c r="A30" s="63" t="s">
        <v>176</v>
      </c>
      <c r="B30" s="65"/>
      <c r="C30" s="257">
        <f t="shared" si="0"/>
        <v>0.89467312348668304</v>
      </c>
      <c r="D30" s="90">
        <v>0.89467312348668304</v>
      </c>
    </row>
    <row r="31" spans="1:4">
      <c r="A31" s="63" t="s">
        <v>174</v>
      </c>
      <c r="B31" s="65"/>
      <c r="C31" s="257">
        <f t="shared" si="0"/>
        <v>0.90706319702602201</v>
      </c>
      <c r="D31" s="90">
        <v>0.90706319702602201</v>
      </c>
    </row>
    <row r="32" spans="1:4">
      <c r="A32" s="63" t="s">
        <v>312</v>
      </c>
      <c r="B32" s="71"/>
      <c r="C32" s="257">
        <f t="shared" si="0"/>
        <v>0.91176470588235303</v>
      </c>
      <c r="D32" s="90">
        <v>0.91176470588235303</v>
      </c>
    </row>
    <row r="33" spans="1:4">
      <c r="A33" s="63" t="s">
        <v>180</v>
      </c>
      <c r="B33" s="65"/>
      <c r="C33" s="257">
        <f t="shared" si="0"/>
        <v>0.920696324951644</v>
      </c>
      <c r="D33" s="90">
        <v>0.920696324951644</v>
      </c>
    </row>
    <row r="34" spans="1:4">
      <c r="A34" s="63" t="s">
        <v>179</v>
      </c>
      <c r="B34" s="161"/>
      <c r="C34" s="257">
        <f t="shared" si="0"/>
        <v>0.92651757188498396</v>
      </c>
      <c r="D34" s="90">
        <v>0.92651757188498396</v>
      </c>
    </row>
    <row r="35" spans="1:4">
      <c r="A35" s="63" t="s">
        <v>166</v>
      </c>
      <c r="B35" s="66"/>
      <c r="C35" s="257">
        <f t="shared" si="0"/>
        <v>0.94007490636704105</v>
      </c>
      <c r="D35" s="90">
        <v>0.94007490636704105</v>
      </c>
    </row>
    <row r="36" spans="1:4">
      <c r="A36" s="63" t="s">
        <v>153</v>
      </c>
      <c r="B36" s="65"/>
      <c r="C36" s="257">
        <f t="shared" si="0"/>
        <v>0.94363636363636405</v>
      </c>
      <c r="D36" s="90">
        <v>0.94363636363636405</v>
      </c>
    </row>
    <row r="37" spans="1:4">
      <c r="A37" s="63" t="s">
        <v>170</v>
      </c>
      <c r="B37" s="65"/>
      <c r="C37" s="257">
        <f t="shared" si="0"/>
        <v>0.94504021447721198</v>
      </c>
      <c r="D37" s="90">
        <v>0.94504021447721198</v>
      </c>
    </row>
    <row r="38" spans="1:4">
      <c r="A38" s="63" t="s">
        <v>178</v>
      </c>
      <c r="B38" s="65"/>
      <c r="C38" s="257">
        <f t="shared" si="0"/>
        <v>0.95869191049913904</v>
      </c>
      <c r="D38" s="90">
        <v>0.95869191049913904</v>
      </c>
    </row>
    <row r="39" spans="1:4">
      <c r="A39" s="63" t="s">
        <v>150</v>
      </c>
      <c r="B39" s="60"/>
      <c r="C39" s="257">
        <f t="shared" si="0"/>
        <v>0.95922330097087405</v>
      </c>
      <c r="D39" s="90">
        <v>0.95922330097087405</v>
      </c>
    </row>
    <row r="40" spans="1:4">
      <c r="A40" s="63" t="s">
        <v>175</v>
      </c>
      <c r="B40" s="65"/>
      <c r="C40" s="257">
        <f t="shared" si="0"/>
        <v>0.99868593955322005</v>
      </c>
      <c r="D40" s="90">
        <v>0.99868593955322005</v>
      </c>
    </row>
  </sheetData>
  <autoFilter ref="A1:D1">
    <sortState ref="A2:D40">
      <sortCondition ref="D1"/>
    </sortState>
  </autoFilter>
  <sortState ref="A2:D36">
    <sortCondition ref="D2:D36"/>
  </sortState>
  <conditionalFormatting sqref="D2:D36">
    <cfRule type="cellIs" dxfId="57" priority="5" operator="lessThan">
      <formula>0.54</formula>
    </cfRule>
  </conditionalFormatting>
  <conditionalFormatting sqref="B4">
    <cfRule type="cellIs" dxfId="56" priority="4" operator="lessThan">
      <formula>0.54</formula>
    </cfRule>
  </conditionalFormatting>
  <conditionalFormatting sqref="B2:B3">
    <cfRule type="cellIs" dxfId="55" priority="1" operator="lessThan">
      <formula>0.54</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75"/>
  <cols>
    <col min="1" max="1" width="56.28515625" customWidth="1"/>
    <col min="4" max="4" width="10.85546875" customWidth="1"/>
  </cols>
  <sheetData>
    <row r="1" spans="1:4">
      <c r="B1" t="s">
        <v>2</v>
      </c>
    </row>
    <row r="2" spans="1:4">
      <c r="A2" s="63" t="s">
        <v>179</v>
      </c>
      <c r="B2" s="271">
        <f>D2</f>
        <v>0.96263736263736299</v>
      </c>
      <c r="C2" s="205"/>
      <c r="D2" s="270">
        <v>0.96263736263736299</v>
      </c>
    </row>
    <row r="3" spans="1:4">
      <c r="A3" s="63" t="s">
        <v>164</v>
      </c>
      <c r="B3" s="205"/>
      <c r="C3" s="162">
        <f t="shared" ref="C3:C11" si="0">D3</f>
        <v>1.00138888888889</v>
      </c>
      <c r="D3" s="93">
        <v>1.00138888888889</v>
      </c>
    </row>
    <row r="4" spans="1:4">
      <c r="A4" s="63" t="s">
        <v>165</v>
      </c>
      <c r="B4" s="205"/>
      <c r="C4" s="162">
        <f t="shared" si="0"/>
        <v>1.13342318059299</v>
      </c>
      <c r="D4" s="93">
        <v>1.13342318059299</v>
      </c>
    </row>
    <row r="5" spans="1:4">
      <c r="A5" s="63" t="s">
        <v>166</v>
      </c>
      <c r="C5" s="93">
        <f t="shared" si="0"/>
        <v>1.13878676470588</v>
      </c>
      <c r="D5" s="93">
        <v>1.13878676470588</v>
      </c>
    </row>
    <row r="6" spans="1:4">
      <c r="A6" s="63" t="s">
        <v>173</v>
      </c>
      <c r="C6" s="93">
        <f t="shared" si="0"/>
        <v>1.1477258796126</v>
      </c>
      <c r="D6" s="93">
        <v>1.1477258796126</v>
      </c>
    </row>
    <row r="7" spans="1:4">
      <c r="A7" s="63" t="s">
        <v>240</v>
      </c>
      <c r="C7" s="93">
        <f t="shared" si="0"/>
        <v>1.1611341632088501</v>
      </c>
      <c r="D7" s="93">
        <v>1.1611341632088501</v>
      </c>
    </row>
    <row r="8" spans="1:4">
      <c r="A8" s="63" t="s">
        <v>178</v>
      </c>
      <c r="C8" s="93">
        <f t="shared" si="0"/>
        <v>1.1643874643874601</v>
      </c>
      <c r="D8" s="93">
        <v>1.1643874643874601</v>
      </c>
    </row>
    <row r="9" spans="1:4">
      <c r="A9" s="63" t="s">
        <v>312</v>
      </c>
      <c r="C9" s="93">
        <f t="shared" si="0"/>
        <v>1.17831050228311</v>
      </c>
      <c r="D9" s="93">
        <v>1.17831050228311</v>
      </c>
    </row>
    <row r="10" spans="1:4">
      <c r="A10" s="63" t="s">
        <v>157</v>
      </c>
      <c r="C10" s="93">
        <f t="shared" si="0"/>
        <v>1.19584438549956</v>
      </c>
      <c r="D10" s="93">
        <v>1.19584438549956</v>
      </c>
    </row>
    <row r="11" spans="1:4">
      <c r="A11" s="63" t="s">
        <v>167</v>
      </c>
      <c r="C11" s="93">
        <f t="shared" si="0"/>
        <v>1.20212014134276</v>
      </c>
      <c r="D11" s="93">
        <v>1.20212014134276</v>
      </c>
    </row>
    <row r="12" spans="1:4">
      <c r="A12" s="63" t="s">
        <v>151</v>
      </c>
      <c r="C12" s="93">
        <f t="shared" ref="C12:C36" si="1">D12</f>
        <v>1.25787728026534</v>
      </c>
      <c r="D12" s="93">
        <v>1.25787728026534</v>
      </c>
    </row>
    <row r="13" spans="1:4">
      <c r="A13" s="63" t="s">
        <v>158</v>
      </c>
      <c r="C13" s="93">
        <f t="shared" si="1"/>
        <v>1.2666666666666699</v>
      </c>
      <c r="D13" s="93">
        <v>1.2666666666666699</v>
      </c>
    </row>
    <row r="14" spans="1:4">
      <c r="A14" s="63" t="s">
        <v>177</v>
      </c>
      <c r="C14" s="93">
        <f t="shared" si="1"/>
        <v>1.2747395833333299</v>
      </c>
      <c r="D14" s="93">
        <v>1.2747395833333299</v>
      </c>
    </row>
    <row r="15" spans="1:4">
      <c r="A15" s="63" t="s">
        <v>171</v>
      </c>
      <c r="C15" s="93">
        <f t="shared" si="1"/>
        <v>1.2840579710144899</v>
      </c>
      <c r="D15" s="93">
        <v>1.2840579710144899</v>
      </c>
    </row>
    <row r="16" spans="1:4">
      <c r="A16" s="63" t="s">
        <v>154</v>
      </c>
      <c r="C16" s="93">
        <f t="shared" si="1"/>
        <v>1.2953055337004999</v>
      </c>
      <c r="D16" s="93">
        <v>1.2953055337004999</v>
      </c>
    </row>
    <row r="17" spans="1:4">
      <c r="A17" s="63" t="s">
        <v>169</v>
      </c>
      <c r="C17" s="93">
        <f t="shared" si="1"/>
        <v>1.38194444444444</v>
      </c>
      <c r="D17" s="93">
        <v>1.38194444444444</v>
      </c>
    </row>
    <row r="18" spans="1:4">
      <c r="A18" s="63" t="s">
        <v>182</v>
      </c>
      <c r="C18" s="93">
        <f t="shared" si="1"/>
        <v>1.41043083900227</v>
      </c>
      <c r="D18" s="93">
        <v>1.41043083900227</v>
      </c>
    </row>
    <row r="19" spans="1:4">
      <c r="A19" s="63" t="s">
        <v>170</v>
      </c>
      <c r="C19" s="93">
        <f t="shared" si="1"/>
        <v>1.42794659300184</v>
      </c>
      <c r="D19" s="93">
        <v>1.42794659300184</v>
      </c>
    </row>
    <row r="20" spans="1:4">
      <c r="A20" s="63" t="s">
        <v>185</v>
      </c>
      <c r="C20" s="93">
        <f t="shared" si="1"/>
        <v>1.4704861111111101</v>
      </c>
      <c r="D20" s="93">
        <v>1.4704861111111101</v>
      </c>
    </row>
    <row r="21" spans="1:4">
      <c r="A21" s="63" t="s">
        <v>180</v>
      </c>
      <c r="C21" s="93">
        <f t="shared" si="1"/>
        <v>1.4736842105263199</v>
      </c>
      <c r="D21" s="93">
        <v>1.4736842105263199</v>
      </c>
    </row>
    <row r="22" spans="1:4">
      <c r="A22" s="63" t="s">
        <v>156</v>
      </c>
      <c r="C22" s="93">
        <f t="shared" si="1"/>
        <v>1.47853535353535</v>
      </c>
      <c r="D22" s="93">
        <v>1.47853535353535</v>
      </c>
    </row>
    <row r="23" spans="1:4">
      <c r="A23" s="63" t="s">
        <v>152</v>
      </c>
      <c r="C23" s="93">
        <f t="shared" si="1"/>
        <v>1.4824046920821099</v>
      </c>
      <c r="D23" s="93">
        <v>1.4824046920821099</v>
      </c>
    </row>
    <row r="24" spans="1:4">
      <c r="A24" s="63" t="s">
        <v>163</v>
      </c>
      <c r="C24" s="93">
        <f t="shared" si="1"/>
        <v>1.48745519713262</v>
      </c>
      <c r="D24" s="93">
        <v>1.48745519713262</v>
      </c>
    </row>
    <row r="25" spans="1:4">
      <c r="A25" s="63" t="s">
        <v>159</v>
      </c>
      <c r="C25" s="93">
        <f t="shared" si="1"/>
        <v>1.5102739726027401</v>
      </c>
      <c r="D25" s="93">
        <v>1.5102739726027401</v>
      </c>
    </row>
    <row r="26" spans="1:4">
      <c r="A26" s="63" t="s">
        <v>176</v>
      </c>
      <c r="C26" s="93">
        <f t="shared" si="1"/>
        <v>1.53861788617886</v>
      </c>
      <c r="D26" s="93">
        <v>1.53861788617886</v>
      </c>
    </row>
    <row r="27" spans="1:4">
      <c r="A27" s="63" t="s">
        <v>168</v>
      </c>
      <c r="C27" s="93">
        <f t="shared" si="1"/>
        <v>1.5699481865285001</v>
      </c>
      <c r="D27" s="93">
        <v>1.5699481865285001</v>
      </c>
    </row>
    <row r="28" spans="1:4">
      <c r="A28" s="63" t="s">
        <v>174</v>
      </c>
      <c r="C28" s="93">
        <f t="shared" si="1"/>
        <v>1.5858585858585901</v>
      </c>
      <c r="D28" s="93">
        <v>1.5858585858585901</v>
      </c>
    </row>
    <row r="29" spans="1:4">
      <c r="A29" s="63" t="s">
        <v>183</v>
      </c>
      <c r="C29" s="93">
        <f t="shared" si="1"/>
        <v>1.61574074074074</v>
      </c>
      <c r="D29" s="93">
        <v>1.61574074074074</v>
      </c>
    </row>
    <row r="30" spans="1:4">
      <c r="A30" s="63" t="s">
        <v>311</v>
      </c>
      <c r="C30" s="93">
        <f t="shared" si="1"/>
        <v>1.63847415450741</v>
      </c>
      <c r="D30" s="93">
        <v>1.63847415450741</v>
      </c>
    </row>
    <row r="31" spans="1:4">
      <c r="A31" s="63" t="s">
        <v>153</v>
      </c>
      <c r="C31" s="93">
        <f t="shared" si="1"/>
        <v>1.66505636070853</v>
      </c>
      <c r="D31" s="93">
        <v>1.66505636070853</v>
      </c>
    </row>
    <row r="32" spans="1:4">
      <c r="A32" s="63" t="s">
        <v>181</v>
      </c>
      <c r="C32" s="93">
        <f t="shared" si="1"/>
        <v>1.69827012641384</v>
      </c>
      <c r="D32" s="93">
        <v>1.69827012641384</v>
      </c>
    </row>
    <row r="33" spans="1:4">
      <c r="A33" s="63" t="s">
        <v>160</v>
      </c>
      <c r="C33" s="93">
        <f t="shared" si="1"/>
        <v>1.70458917284968</v>
      </c>
      <c r="D33" s="93">
        <v>1.70458917284968</v>
      </c>
    </row>
    <row r="34" spans="1:4">
      <c r="A34" s="63" t="s">
        <v>161</v>
      </c>
      <c r="C34" s="93">
        <f t="shared" si="1"/>
        <v>1.74010327022375</v>
      </c>
      <c r="D34" s="93">
        <v>1.74010327022375</v>
      </c>
    </row>
    <row r="35" spans="1:4">
      <c r="A35" s="63" t="s">
        <v>162</v>
      </c>
      <c r="C35" s="93">
        <f t="shared" si="1"/>
        <v>1.75471698113208</v>
      </c>
      <c r="D35" s="93">
        <v>1.75471698113208</v>
      </c>
    </row>
    <row r="36" spans="1:4">
      <c r="A36" s="63" t="s">
        <v>150</v>
      </c>
      <c r="C36" s="93">
        <f t="shared" si="1"/>
        <v>1.8716577540107</v>
      </c>
      <c r="D36" s="93">
        <v>1.8716577540107</v>
      </c>
    </row>
    <row r="37" spans="1:4">
      <c r="A37" s="63" t="s">
        <v>172</v>
      </c>
      <c r="C37" s="93">
        <f>D37</f>
        <v>2.1921954777534598</v>
      </c>
      <c r="D37" s="93">
        <v>2.1921954777534598</v>
      </c>
    </row>
    <row r="38" spans="1:4">
      <c r="A38" s="63" t="s">
        <v>184</v>
      </c>
      <c r="C38" s="93">
        <f>D38</f>
        <v>2.2599156118143502</v>
      </c>
      <c r="D38" s="93">
        <v>2.2599156118143502</v>
      </c>
    </row>
    <row r="39" spans="1:4">
      <c r="A39" s="63" t="s">
        <v>175</v>
      </c>
      <c r="C39" s="93">
        <f>D39</f>
        <v>2.2669753086419799</v>
      </c>
      <c r="D39" s="93">
        <v>2.2669753086419799</v>
      </c>
    </row>
    <row r="40" spans="1:4">
      <c r="A40" s="63" t="s">
        <v>155</v>
      </c>
      <c r="C40" s="162">
        <f>D40</f>
        <v>2.4011799410029502</v>
      </c>
      <c r="D40" s="93">
        <v>2.4011799410029502</v>
      </c>
    </row>
  </sheetData>
  <autoFilter ref="A1:D34">
    <sortState ref="A2:D40">
      <sortCondition ref="D1:D34"/>
    </sortState>
  </autoFilter>
  <sortState ref="A2:D36">
    <sortCondition ref="D2:D36"/>
  </sortState>
  <conditionalFormatting sqref="B10 D2:D36 B2:B3 C7:C39">
    <cfRule type="cellIs" dxfId="54" priority="7" operator="lessThan">
      <formula>1</formula>
    </cfRule>
  </conditionalFormatting>
  <conditionalFormatting sqref="B4:B6">
    <cfRule type="cellIs" dxfId="53" priority="5" operator="lessThan">
      <formula>1</formula>
    </cfRule>
  </conditionalFormatting>
  <conditionalFormatting sqref="B11:B38">
    <cfRule type="cellIs" dxfId="52" priority="2" operator="lessThan">
      <formula>1</formula>
    </cfRule>
  </conditionalFormatting>
  <conditionalFormatting sqref="C2">
    <cfRule type="cellIs" dxfId="51" priority="1" operator="lessThan">
      <formula>1</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D5" sqref="D5"/>
    </sheetView>
  </sheetViews>
  <sheetFormatPr defaultRowHeight="12.75"/>
  <cols>
    <col min="1" max="1" width="55.7109375" customWidth="1"/>
  </cols>
  <sheetData>
    <row r="1" spans="1:4">
      <c r="B1" t="s">
        <v>108</v>
      </c>
    </row>
    <row r="2" spans="1:4">
      <c r="A2" s="63" t="s">
        <v>179</v>
      </c>
      <c r="B2" s="86">
        <f>D2</f>
        <v>0.86463022508038601</v>
      </c>
      <c r="C2" s="43"/>
      <c r="D2" s="265">
        <v>0.86463022508038601</v>
      </c>
    </row>
    <row r="3" spans="1:4">
      <c r="A3" s="63" t="s">
        <v>161</v>
      </c>
      <c r="B3" s="86">
        <f t="shared" ref="B3:B4" si="0">D3</f>
        <v>0.92569518310287202</v>
      </c>
      <c r="C3" s="43"/>
      <c r="D3" s="265">
        <v>0.92569518310287202</v>
      </c>
    </row>
    <row r="4" spans="1:4">
      <c r="A4" s="63" t="s">
        <v>311</v>
      </c>
      <c r="B4" s="86">
        <f t="shared" si="0"/>
        <v>0.93391487339623902</v>
      </c>
      <c r="C4" s="43"/>
      <c r="D4" s="265">
        <v>0.93391487339623902</v>
      </c>
    </row>
    <row r="5" spans="1:4">
      <c r="A5" s="63" t="s">
        <v>166</v>
      </c>
      <c r="B5" s="43"/>
      <c r="C5" s="86">
        <f t="shared" ref="C5:C40" si="1">D5</f>
        <v>0.94507719564667203</v>
      </c>
      <c r="D5" s="86">
        <v>0.94507719564667203</v>
      </c>
    </row>
    <row r="6" spans="1:4">
      <c r="A6" s="63" t="s">
        <v>181</v>
      </c>
      <c r="B6" s="43"/>
      <c r="C6" s="86">
        <f t="shared" si="1"/>
        <v>0.96443691786621499</v>
      </c>
      <c r="D6" s="86">
        <v>0.96443691786621499</v>
      </c>
    </row>
    <row r="7" spans="1:4">
      <c r="A7" s="63" t="s">
        <v>150</v>
      </c>
      <c r="B7" s="272"/>
      <c r="C7" s="86">
        <f t="shared" si="1"/>
        <v>0.96900638103919801</v>
      </c>
      <c r="D7" s="86">
        <v>0.96900638103919801</v>
      </c>
    </row>
    <row r="8" spans="1:4">
      <c r="A8" s="63" t="s">
        <v>156</v>
      </c>
      <c r="B8" s="43"/>
      <c r="C8" s="86">
        <f t="shared" si="1"/>
        <v>0.96962233169129697</v>
      </c>
      <c r="D8" s="86">
        <v>0.96962233169129697</v>
      </c>
    </row>
    <row r="9" spans="1:4">
      <c r="A9" s="63" t="s">
        <v>167</v>
      </c>
      <c r="B9" s="43"/>
      <c r="C9" s="86">
        <f t="shared" si="1"/>
        <v>0.97467608951707896</v>
      </c>
      <c r="D9" s="86">
        <v>0.97467608951707896</v>
      </c>
    </row>
    <row r="10" spans="1:4">
      <c r="A10" s="63" t="s">
        <v>152</v>
      </c>
      <c r="B10" s="43"/>
      <c r="C10" s="86">
        <f t="shared" si="1"/>
        <v>0.97595043058181097</v>
      </c>
      <c r="D10" s="86">
        <v>0.97595043058181097</v>
      </c>
    </row>
    <row r="11" spans="1:4">
      <c r="A11" s="63" t="s">
        <v>177</v>
      </c>
      <c r="B11" s="43"/>
      <c r="C11" s="86">
        <f t="shared" si="1"/>
        <v>0.97605633802816905</v>
      </c>
      <c r="D11" s="86">
        <v>0.97605633802816905</v>
      </c>
    </row>
    <row r="12" spans="1:4">
      <c r="A12" s="63" t="s">
        <v>162</v>
      </c>
      <c r="B12" s="43"/>
      <c r="C12" s="86">
        <f t="shared" si="1"/>
        <v>0.97916666666666696</v>
      </c>
      <c r="D12" s="86">
        <v>0.97916666666666696</v>
      </c>
    </row>
    <row r="13" spans="1:4">
      <c r="A13" s="63" t="s">
        <v>165</v>
      </c>
      <c r="B13" s="43"/>
      <c r="C13" s="86">
        <f t="shared" si="1"/>
        <v>0.97929687499999996</v>
      </c>
      <c r="D13" s="86">
        <v>0.97929687499999996</v>
      </c>
    </row>
    <row r="14" spans="1:4">
      <c r="A14" s="63" t="s">
        <v>178</v>
      </c>
      <c r="B14" s="43"/>
      <c r="C14" s="86">
        <f t="shared" si="1"/>
        <v>0.98137472283813698</v>
      </c>
      <c r="D14" s="86">
        <v>0.98137472283813698</v>
      </c>
    </row>
    <row r="15" spans="1:4">
      <c r="A15" s="63" t="s">
        <v>155</v>
      </c>
      <c r="B15" s="43"/>
      <c r="C15" s="86">
        <f t="shared" si="1"/>
        <v>0.98139255702280903</v>
      </c>
      <c r="D15" s="86">
        <v>0.98139255702280903</v>
      </c>
    </row>
    <row r="16" spans="1:4">
      <c r="A16" s="63" t="s">
        <v>157</v>
      </c>
      <c r="B16" s="43"/>
      <c r="C16" s="86">
        <f t="shared" si="1"/>
        <v>0.98192335502530703</v>
      </c>
      <c r="D16" s="86">
        <v>0.98192335502530703</v>
      </c>
    </row>
    <row r="17" spans="1:4">
      <c r="A17" s="63" t="s">
        <v>312</v>
      </c>
      <c r="B17" s="43"/>
      <c r="C17" s="86">
        <f t="shared" si="1"/>
        <v>0.98207528380800602</v>
      </c>
      <c r="D17" s="86">
        <v>0.98207528380800602</v>
      </c>
    </row>
    <row r="18" spans="1:4">
      <c r="A18" s="63" t="s">
        <v>174</v>
      </c>
      <c r="B18" s="43"/>
      <c r="C18" s="86">
        <f t="shared" si="1"/>
        <v>0.98226950354609899</v>
      </c>
      <c r="D18" s="86">
        <v>0.98226950354609899</v>
      </c>
    </row>
    <row r="19" spans="1:4">
      <c r="A19" s="63" t="s">
        <v>154</v>
      </c>
      <c r="B19" s="43"/>
      <c r="C19" s="86">
        <f t="shared" si="1"/>
        <v>0.982603596559812</v>
      </c>
      <c r="D19" s="86">
        <v>0.982603596559812</v>
      </c>
    </row>
    <row r="20" spans="1:4">
      <c r="A20" s="63" t="s">
        <v>163</v>
      </c>
      <c r="B20" s="43"/>
      <c r="C20" s="86">
        <f t="shared" si="1"/>
        <v>0.98366013071895397</v>
      </c>
      <c r="D20" s="86">
        <v>0.98366013071895397</v>
      </c>
    </row>
    <row r="21" spans="1:4">
      <c r="A21" s="63" t="s">
        <v>183</v>
      </c>
      <c r="B21" s="43"/>
      <c r="C21" s="86">
        <f t="shared" si="1"/>
        <v>0.98450704225352104</v>
      </c>
      <c r="D21" s="86">
        <v>0.98450704225352104</v>
      </c>
    </row>
    <row r="22" spans="1:4">
      <c r="A22" s="63" t="s">
        <v>159</v>
      </c>
      <c r="B22" s="43"/>
      <c r="C22" s="86">
        <f t="shared" si="1"/>
        <v>0.98482849604221601</v>
      </c>
      <c r="D22" s="86">
        <v>0.98482849604221601</v>
      </c>
    </row>
    <row r="23" spans="1:4">
      <c r="A23" s="63" t="s">
        <v>168</v>
      </c>
      <c r="B23" s="43"/>
      <c r="C23" s="86">
        <f t="shared" si="1"/>
        <v>0.98563932615299599</v>
      </c>
      <c r="D23" s="86">
        <v>0.98563932615299599</v>
      </c>
    </row>
    <row r="24" spans="1:4">
      <c r="A24" s="63" t="s">
        <v>169</v>
      </c>
      <c r="B24" s="43"/>
      <c r="C24" s="86">
        <f t="shared" si="1"/>
        <v>0.98702785196489895</v>
      </c>
      <c r="D24" s="86">
        <v>0.98702785196489895</v>
      </c>
    </row>
    <row r="25" spans="1:4">
      <c r="A25" s="63" t="s">
        <v>171</v>
      </c>
      <c r="B25" s="43"/>
      <c r="C25" s="86">
        <f t="shared" si="1"/>
        <v>0.98829787234042599</v>
      </c>
      <c r="D25" s="86">
        <v>0.98829787234042599</v>
      </c>
    </row>
    <row r="26" spans="1:4">
      <c r="A26" s="63" t="s">
        <v>173</v>
      </c>
      <c r="B26" s="43"/>
      <c r="C26" s="86">
        <f t="shared" si="1"/>
        <v>0.99177383245691697</v>
      </c>
      <c r="D26" s="86">
        <v>0.99177383245691697</v>
      </c>
    </row>
    <row r="27" spans="1:4">
      <c r="A27" s="63" t="s">
        <v>170</v>
      </c>
      <c r="C27" s="86">
        <f t="shared" si="1"/>
        <v>0.99204932662664302</v>
      </c>
      <c r="D27" s="86">
        <v>0.99204932662664302</v>
      </c>
    </row>
    <row r="28" spans="1:4">
      <c r="A28" s="63" t="s">
        <v>175</v>
      </c>
      <c r="B28" s="43"/>
      <c r="C28" s="86">
        <f t="shared" si="1"/>
        <v>0.99253004222150099</v>
      </c>
      <c r="D28" s="86">
        <v>0.99253004222150099</v>
      </c>
    </row>
    <row r="29" spans="1:4">
      <c r="A29" s="63" t="s">
        <v>176</v>
      </c>
      <c r="B29" s="43"/>
      <c r="C29" s="86">
        <f t="shared" si="1"/>
        <v>0.99472509636843198</v>
      </c>
      <c r="D29" s="86">
        <v>0.99472509636843198</v>
      </c>
    </row>
    <row r="30" spans="1:4">
      <c r="A30" s="63" t="s">
        <v>151</v>
      </c>
      <c r="B30" s="272"/>
      <c r="C30" s="86">
        <f t="shared" si="1"/>
        <v>0.99500333111259198</v>
      </c>
      <c r="D30" s="86">
        <v>0.99500333111259198</v>
      </c>
    </row>
    <row r="31" spans="1:4">
      <c r="A31" s="63" t="s">
        <v>164</v>
      </c>
      <c r="B31" s="43"/>
      <c r="C31" s="86">
        <f t="shared" si="1"/>
        <v>0.99501385041551305</v>
      </c>
      <c r="D31" s="86">
        <v>0.99501385041551305</v>
      </c>
    </row>
    <row r="32" spans="1:4">
      <c r="A32" s="63" t="s">
        <v>180</v>
      </c>
      <c r="C32" s="86">
        <f t="shared" si="1"/>
        <v>0.99514348785871998</v>
      </c>
      <c r="D32" s="86">
        <v>0.99514348785871998</v>
      </c>
    </row>
    <row r="33" spans="1:4">
      <c r="A33" s="63" t="s">
        <v>184</v>
      </c>
      <c r="B33" s="43"/>
      <c r="C33" s="86">
        <f t="shared" si="1"/>
        <v>0.99563276397515499</v>
      </c>
      <c r="D33" s="86">
        <v>0.99563276397515499</v>
      </c>
    </row>
    <row r="34" spans="1:4">
      <c r="A34" s="63" t="s">
        <v>172</v>
      </c>
      <c r="C34" s="86">
        <f t="shared" si="1"/>
        <v>0.99570337364735795</v>
      </c>
      <c r="D34" s="86">
        <v>0.99570337364735795</v>
      </c>
    </row>
    <row r="35" spans="1:4">
      <c r="A35" s="63" t="s">
        <v>240</v>
      </c>
      <c r="B35" s="43"/>
      <c r="C35" s="86">
        <f t="shared" si="1"/>
        <v>0.99656554092730398</v>
      </c>
      <c r="D35" s="86">
        <v>0.99656554092730398</v>
      </c>
    </row>
    <row r="36" spans="1:4">
      <c r="A36" s="63" t="s">
        <v>182</v>
      </c>
      <c r="C36" s="86">
        <f t="shared" si="1"/>
        <v>0.99676375404530804</v>
      </c>
      <c r="D36" s="86">
        <v>0.99676375404530804</v>
      </c>
    </row>
    <row r="37" spans="1:4">
      <c r="A37" s="63" t="s">
        <v>185</v>
      </c>
      <c r="C37" s="86">
        <f t="shared" si="1"/>
        <v>0.99723055619663004</v>
      </c>
      <c r="D37" s="86">
        <v>0.99723055619663004</v>
      </c>
    </row>
    <row r="38" spans="1:4">
      <c r="A38" s="63" t="s">
        <v>153</v>
      </c>
      <c r="B38" s="43"/>
      <c r="C38" s="86">
        <f t="shared" si="1"/>
        <v>0.99749874937468697</v>
      </c>
      <c r="D38" s="86">
        <v>0.99749874937468697</v>
      </c>
    </row>
    <row r="39" spans="1:4">
      <c r="A39" s="63" t="s">
        <v>160</v>
      </c>
      <c r="B39" s="43"/>
      <c r="C39" s="86">
        <f t="shared" si="1"/>
        <v>0.99768518518518501</v>
      </c>
      <c r="D39" s="86">
        <v>0.99768518518518501</v>
      </c>
    </row>
    <row r="40" spans="1:4">
      <c r="A40" s="63" t="s">
        <v>158</v>
      </c>
      <c r="B40" s="43"/>
      <c r="C40" s="86">
        <f t="shared" si="1"/>
        <v>0.99898218829516505</v>
      </c>
      <c r="D40" s="86">
        <v>0.99898218829516505</v>
      </c>
    </row>
  </sheetData>
  <autoFilter ref="A1:D34">
    <sortState ref="A2:D40">
      <sortCondition ref="D1:D34"/>
    </sortState>
  </autoFilter>
  <conditionalFormatting sqref="D10:D36">
    <cfRule type="cellIs" dxfId="50" priority="11" stopIfTrue="1" operator="lessThan">
      <formula>0.95</formula>
    </cfRule>
  </conditionalFormatting>
  <conditionalFormatting sqref="D2:D36 C5:C40">
    <cfRule type="cellIs" dxfId="49" priority="10" operator="lessThan">
      <formula>0.944</formula>
    </cfRule>
  </conditionalFormatting>
  <conditionalFormatting sqref="D39:D40">
    <cfRule type="cellIs" dxfId="48" priority="4" operator="lessThan">
      <formula>0.944</formula>
    </cfRule>
  </conditionalFormatting>
  <conditionalFormatting sqref="D39:D40">
    <cfRule type="cellIs" dxfId="47" priority="5" stopIfTrue="1" operator="lessThan">
      <formula>0.95</formula>
    </cfRule>
  </conditionalFormatting>
  <conditionalFormatting sqref="B2:B4">
    <cfRule type="cellIs" dxfId="46" priority="1" operator="lessThan">
      <formula>0.944</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B9" sqref="B9"/>
    </sheetView>
  </sheetViews>
  <sheetFormatPr defaultRowHeight="12.75"/>
  <cols>
    <col min="1" max="1" width="43.42578125" customWidth="1"/>
  </cols>
  <sheetData>
    <row r="1" spans="1:4">
      <c r="B1" s="33" t="s">
        <v>224</v>
      </c>
    </row>
    <row r="2" spans="1:4">
      <c r="A2" s="63" t="s">
        <v>151</v>
      </c>
      <c r="B2" s="306">
        <f>D2</f>
        <v>1.79533213644524E-3</v>
      </c>
      <c r="C2" s="163"/>
      <c r="D2" s="274">
        <v>1.79533213644524E-3</v>
      </c>
    </row>
    <row r="3" spans="1:4">
      <c r="A3" s="63" t="s">
        <v>311</v>
      </c>
      <c r="B3" s="306">
        <f t="shared" ref="B3:B8" si="0">D3</f>
        <v>2.3543990086741001E-3</v>
      </c>
      <c r="C3" s="163"/>
      <c r="D3" s="274">
        <v>2.3543990086741001E-3</v>
      </c>
    </row>
    <row r="4" spans="1:4">
      <c r="A4" s="63" t="s">
        <v>152</v>
      </c>
      <c r="B4" s="306">
        <f t="shared" si="0"/>
        <v>7.5818036711891501E-3</v>
      </c>
      <c r="C4" s="163"/>
      <c r="D4" s="274">
        <v>7.5818036711891501E-3</v>
      </c>
    </row>
    <row r="5" spans="1:4">
      <c r="A5" s="63" t="s">
        <v>159</v>
      </c>
      <c r="B5" s="306">
        <f t="shared" si="0"/>
        <v>4.5670789724072298E-2</v>
      </c>
      <c r="C5" s="163"/>
      <c r="D5" s="274">
        <v>4.5670789724072298E-2</v>
      </c>
    </row>
    <row r="6" spans="1:4">
      <c r="A6" s="63" t="s">
        <v>163</v>
      </c>
      <c r="B6" s="306">
        <f t="shared" si="0"/>
        <v>5.1383399209486202E-2</v>
      </c>
      <c r="C6" s="163"/>
      <c r="D6" s="274">
        <v>5.1383399209486202E-2</v>
      </c>
    </row>
    <row r="7" spans="1:4">
      <c r="A7" s="63" t="s">
        <v>179</v>
      </c>
      <c r="B7" s="306">
        <f t="shared" si="0"/>
        <v>7.6966932725199499E-2</v>
      </c>
      <c r="C7" s="163"/>
      <c r="D7" s="274">
        <v>7.6966932725199499E-2</v>
      </c>
    </row>
    <row r="8" spans="1:4">
      <c r="A8" s="63" t="s">
        <v>312</v>
      </c>
      <c r="B8" s="306">
        <f t="shared" si="0"/>
        <v>8.5422163588390498E-2</v>
      </c>
      <c r="C8" s="163"/>
      <c r="D8" s="274">
        <v>8.5422163588390498E-2</v>
      </c>
    </row>
    <row r="9" spans="1:4">
      <c r="A9" s="63" t="s">
        <v>162</v>
      </c>
      <c r="B9" s="306"/>
      <c r="C9" s="163">
        <f>D9</f>
        <v>9.5425867507886397E-2</v>
      </c>
      <c r="D9" s="274">
        <v>9.5425867507886397E-2</v>
      </c>
    </row>
    <row r="10" spans="1:4">
      <c r="A10" s="63" t="s">
        <v>160</v>
      </c>
      <c r="B10" s="64"/>
      <c r="C10" s="163">
        <f>D10</f>
        <v>0.108533272974196</v>
      </c>
      <c r="D10" s="273">
        <v>0.108533272974196</v>
      </c>
    </row>
    <row r="11" spans="1:4">
      <c r="A11" s="63" t="s">
        <v>171</v>
      </c>
      <c r="B11" s="64"/>
      <c r="C11" s="163">
        <f>D11</f>
        <v>0.11092851273623699</v>
      </c>
      <c r="D11" s="273">
        <v>0.11092851273623699</v>
      </c>
    </row>
    <row r="12" spans="1:4">
      <c r="A12" s="63" t="s">
        <v>156</v>
      </c>
      <c r="B12" s="64"/>
      <c r="C12" s="163">
        <f>D12</f>
        <v>0.113053613053613</v>
      </c>
      <c r="D12" s="273">
        <v>0.113053613053613</v>
      </c>
    </row>
    <row r="13" spans="1:4">
      <c r="A13" s="63" t="s">
        <v>150</v>
      </c>
      <c r="B13" s="164"/>
      <c r="C13" s="163">
        <f t="shared" ref="C13:C38" si="1">D13</f>
        <v>0.11444805194805199</v>
      </c>
      <c r="D13" s="273">
        <v>0.11444805194805199</v>
      </c>
    </row>
    <row r="14" spans="1:4">
      <c r="A14" s="63" t="s">
        <v>180</v>
      </c>
      <c r="B14" s="64"/>
      <c r="C14" s="163">
        <f t="shared" si="1"/>
        <v>0.116974708171206</v>
      </c>
      <c r="D14" s="273">
        <v>0.116974708171206</v>
      </c>
    </row>
    <row r="15" spans="1:4">
      <c r="A15" s="63" t="s">
        <v>174</v>
      </c>
      <c r="B15" s="64"/>
      <c r="C15" s="163">
        <f t="shared" si="1"/>
        <v>0.11715481171548101</v>
      </c>
      <c r="D15" s="273">
        <v>0.11715481171548101</v>
      </c>
    </row>
    <row r="16" spans="1:4">
      <c r="A16" s="63" t="s">
        <v>168</v>
      </c>
      <c r="B16" s="64"/>
      <c r="C16" s="163">
        <f t="shared" si="1"/>
        <v>0.119553072625698</v>
      </c>
      <c r="D16" s="273">
        <v>0.119553072625698</v>
      </c>
    </row>
    <row r="17" spans="1:4">
      <c r="A17" s="63" t="s">
        <v>161</v>
      </c>
      <c r="B17" s="64"/>
      <c r="C17" s="163">
        <f t="shared" si="1"/>
        <v>0.12237142133265801</v>
      </c>
      <c r="D17" s="273">
        <v>0.12237142133265801</v>
      </c>
    </row>
    <row r="18" spans="1:4">
      <c r="A18" s="63" t="s">
        <v>176</v>
      </c>
      <c r="B18" s="64"/>
      <c r="C18" s="163">
        <f t="shared" si="1"/>
        <v>0.124238410596026</v>
      </c>
      <c r="D18" s="273">
        <v>0.124238410596026</v>
      </c>
    </row>
    <row r="19" spans="1:4">
      <c r="A19" s="63" t="s">
        <v>157</v>
      </c>
      <c r="B19" s="64"/>
      <c r="C19" s="163">
        <f t="shared" si="1"/>
        <v>0.125593166719393</v>
      </c>
      <c r="D19" s="273">
        <v>0.125593166719393</v>
      </c>
    </row>
    <row r="20" spans="1:4">
      <c r="A20" s="63" t="s">
        <v>166</v>
      </c>
      <c r="B20" s="64"/>
      <c r="C20" s="163">
        <f t="shared" si="1"/>
        <v>0.12602627257799701</v>
      </c>
      <c r="D20" s="273">
        <v>0.12602627257799701</v>
      </c>
    </row>
    <row r="21" spans="1:4">
      <c r="A21" s="63" t="s">
        <v>182</v>
      </c>
      <c r="B21" s="64"/>
      <c r="C21" s="163">
        <f t="shared" si="1"/>
        <v>0.128076923076923</v>
      </c>
      <c r="D21" s="273">
        <v>0.128076923076923</v>
      </c>
    </row>
    <row r="22" spans="1:4">
      <c r="A22" s="63" t="s">
        <v>175</v>
      </c>
      <c r="B22" s="64"/>
      <c r="C22" s="163">
        <f t="shared" si="1"/>
        <v>0.12981045376220601</v>
      </c>
      <c r="D22" s="273">
        <v>0.12981045376220601</v>
      </c>
    </row>
    <row r="23" spans="1:4">
      <c r="A23" s="63" t="s">
        <v>158</v>
      </c>
      <c r="B23" s="64"/>
      <c r="C23" s="163">
        <f t="shared" si="1"/>
        <v>0.131641554321967</v>
      </c>
      <c r="D23" s="273">
        <v>0.131641554321967</v>
      </c>
    </row>
    <row r="24" spans="1:4">
      <c r="A24" s="63" t="s">
        <v>170</v>
      </c>
      <c r="B24" s="64"/>
      <c r="C24" s="163">
        <f t="shared" si="1"/>
        <v>0.13329764453961501</v>
      </c>
      <c r="D24" s="273">
        <v>0.13329764453961501</v>
      </c>
    </row>
    <row r="25" spans="1:4">
      <c r="A25" s="63" t="s">
        <v>165</v>
      </c>
      <c r="B25" s="64"/>
      <c r="C25" s="163">
        <f t="shared" si="1"/>
        <v>0.138969310943833</v>
      </c>
      <c r="D25" s="273">
        <v>0.138969310943833</v>
      </c>
    </row>
    <row r="26" spans="1:4">
      <c r="A26" s="63" t="s">
        <v>178</v>
      </c>
      <c r="B26" s="45"/>
      <c r="C26" s="163">
        <f t="shared" si="1"/>
        <v>0.14017961733697801</v>
      </c>
      <c r="D26" s="273">
        <v>0.14017961733697801</v>
      </c>
    </row>
    <row r="27" spans="1:4">
      <c r="A27" s="63" t="s">
        <v>183</v>
      </c>
      <c r="B27" s="45"/>
      <c r="C27" s="163">
        <f t="shared" si="1"/>
        <v>0.157556270096463</v>
      </c>
      <c r="D27" s="273">
        <v>0.157556270096463</v>
      </c>
    </row>
    <row r="28" spans="1:4">
      <c r="A28" s="63" t="s">
        <v>169</v>
      </c>
      <c r="B28" s="64"/>
      <c r="C28" s="163">
        <f t="shared" si="1"/>
        <v>0.16370808678501</v>
      </c>
      <c r="D28" s="273">
        <v>0.16370808678501</v>
      </c>
    </row>
    <row r="29" spans="1:4">
      <c r="A29" s="63" t="s">
        <v>154</v>
      </c>
      <c r="B29" s="164"/>
      <c r="C29" s="163">
        <f t="shared" si="1"/>
        <v>0.16814159292035399</v>
      </c>
      <c r="D29" s="273">
        <v>0.16814159292035399</v>
      </c>
    </row>
    <row r="30" spans="1:4">
      <c r="A30" s="63" t="s">
        <v>155</v>
      </c>
      <c r="B30" s="164"/>
      <c r="C30" s="163">
        <f t="shared" si="1"/>
        <v>0.174260591526779</v>
      </c>
      <c r="D30" s="273">
        <v>0.174260591526779</v>
      </c>
    </row>
    <row r="31" spans="1:4">
      <c r="A31" s="63" t="s">
        <v>172</v>
      </c>
      <c r="B31" s="164"/>
      <c r="C31" s="163">
        <f t="shared" si="1"/>
        <v>0.17673970623645599</v>
      </c>
      <c r="D31" s="273">
        <v>0.17673970623645599</v>
      </c>
    </row>
    <row r="32" spans="1:4">
      <c r="A32" s="63" t="s">
        <v>240</v>
      </c>
      <c r="B32" s="164"/>
      <c r="C32" s="163">
        <f t="shared" si="1"/>
        <v>0.182561307901907</v>
      </c>
      <c r="D32" s="273">
        <v>0.182561307901907</v>
      </c>
    </row>
    <row r="33" spans="1:4">
      <c r="A33" s="63" t="s">
        <v>185</v>
      </c>
      <c r="B33" s="45"/>
      <c r="C33" s="163">
        <f t="shared" si="1"/>
        <v>0.18490566037735801</v>
      </c>
      <c r="D33" s="273">
        <v>0.18490566037735801</v>
      </c>
    </row>
    <row r="34" spans="1:4">
      <c r="A34" s="63" t="s">
        <v>177</v>
      </c>
      <c r="B34" s="64"/>
      <c r="C34" s="163">
        <f t="shared" si="1"/>
        <v>0.18574766355140199</v>
      </c>
      <c r="D34" s="273">
        <v>0.18574766355140199</v>
      </c>
    </row>
    <row r="35" spans="1:4">
      <c r="A35" s="63" t="s">
        <v>173</v>
      </c>
      <c r="B35" s="64"/>
      <c r="C35" s="163">
        <f t="shared" si="1"/>
        <v>0.19507463945348699</v>
      </c>
      <c r="D35" s="273">
        <v>0.19507463945348699</v>
      </c>
    </row>
    <row r="36" spans="1:4">
      <c r="A36" s="63" t="s">
        <v>164</v>
      </c>
      <c r="B36" s="64"/>
      <c r="C36" s="163">
        <f t="shared" si="1"/>
        <v>0.224281742354032</v>
      </c>
      <c r="D36" s="273">
        <v>0.224281742354032</v>
      </c>
    </row>
    <row r="37" spans="1:4">
      <c r="A37" s="63" t="s">
        <v>181</v>
      </c>
      <c r="B37" s="45"/>
      <c r="C37" s="163">
        <f t="shared" si="1"/>
        <v>0.254567600487211</v>
      </c>
      <c r="D37" s="273">
        <v>0.254567600487211</v>
      </c>
    </row>
    <row r="38" spans="1:4">
      <c r="A38" s="63" t="s">
        <v>153</v>
      </c>
      <c r="B38" s="164"/>
      <c r="C38" s="163">
        <f t="shared" si="1"/>
        <v>0.29818670248488899</v>
      </c>
      <c r="D38" s="273">
        <v>0.29818670248488899</v>
      </c>
    </row>
    <row r="39" spans="1:4">
      <c r="A39" s="63" t="s">
        <v>167</v>
      </c>
      <c r="B39" s="164"/>
      <c r="C39" s="163">
        <f>D39</f>
        <v>0.29917127071823202</v>
      </c>
      <c r="D39" s="273">
        <v>0.29917127071823202</v>
      </c>
    </row>
    <row r="40" spans="1:4">
      <c r="A40" s="63" t="s">
        <v>184</v>
      </c>
      <c r="B40" s="164"/>
      <c r="C40" s="163">
        <f>D40</f>
        <v>0.30147058823529399</v>
      </c>
      <c r="D40" s="273">
        <v>0.30147058823529399</v>
      </c>
    </row>
  </sheetData>
  <autoFilter ref="A1:D1">
    <sortState ref="A2:D40">
      <sortCondition ref="D1"/>
    </sortState>
  </autoFilter>
  <conditionalFormatting sqref="D2:D7 D10:D36 B2:B9">
    <cfRule type="cellIs" dxfId="45" priority="3" operator="lessThan">
      <formula>0.1</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T27" sqref="T27"/>
    </sheetView>
  </sheetViews>
  <sheetFormatPr defaultColWidth="9.140625" defaultRowHeight="12.75"/>
  <cols>
    <col min="1" max="1" width="36" style="25" customWidth="1"/>
    <col min="2" max="16384" width="9.140625" style="25"/>
  </cols>
  <sheetData>
    <row r="1" spans="1:4">
      <c r="B1" s="25" t="s">
        <v>146</v>
      </c>
    </row>
    <row r="2" spans="1:4">
      <c r="A2" s="63" t="s">
        <v>154</v>
      </c>
      <c r="C2" s="92">
        <f t="shared" ref="C2:C40" si="0">D2</f>
        <v>0.13531421046133599</v>
      </c>
      <c r="D2" s="92">
        <v>0.13531421046133599</v>
      </c>
    </row>
    <row r="3" spans="1:4">
      <c r="A3" s="63" t="s">
        <v>170</v>
      </c>
      <c r="C3" s="92">
        <f t="shared" si="0"/>
        <v>0.140110719677906</v>
      </c>
      <c r="D3" s="92">
        <v>0.140110719677906</v>
      </c>
    </row>
    <row r="4" spans="1:4">
      <c r="A4" s="63" t="s">
        <v>184</v>
      </c>
      <c r="C4" s="92">
        <f t="shared" si="0"/>
        <v>0.14823914823914799</v>
      </c>
      <c r="D4" s="92">
        <v>0.14823914823914799</v>
      </c>
    </row>
    <row r="5" spans="1:4">
      <c r="A5" s="63" t="s">
        <v>168</v>
      </c>
      <c r="C5" s="92">
        <f t="shared" si="0"/>
        <v>0.15803851932796101</v>
      </c>
      <c r="D5" s="92">
        <v>0.15803851932796101</v>
      </c>
    </row>
    <row r="6" spans="1:4">
      <c r="A6" s="63" t="s">
        <v>185</v>
      </c>
      <c r="C6" s="92">
        <f t="shared" si="0"/>
        <v>0.15823699421965301</v>
      </c>
      <c r="D6" s="92">
        <v>0.15823699421965301</v>
      </c>
    </row>
    <row r="7" spans="1:4">
      <c r="A7" s="63" t="s">
        <v>311</v>
      </c>
      <c r="C7" s="92">
        <f t="shared" si="0"/>
        <v>0.16478128750542601</v>
      </c>
      <c r="D7" s="92">
        <v>0.16478128750542601</v>
      </c>
    </row>
    <row r="8" spans="1:4">
      <c r="A8" s="63" t="s">
        <v>174</v>
      </c>
      <c r="C8" s="92">
        <f t="shared" si="0"/>
        <v>0.16970387243735799</v>
      </c>
      <c r="D8" s="92">
        <v>0.16970387243735799</v>
      </c>
    </row>
    <row r="9" spans="1:4">
      <c r="A9" s="63" t="s">
        <v>160</v>
      </c>
      <c r="C9" s="92">
        <f t="shared" si="0"/>
        <v>0.17127055570264499</v>
      </c>
      <c r="D9" s="92">
        <v>0.17127055570264499</v>
      </c>
    </row>
    <row r="10" spans="1:4">
      <c r="A10" s="63" t="s">
        <v>158</v>
      </c>
      <c r="C10" s="92">
        <f t="shared" si="0"/>
        <v>0.176331967213115</v>
      </c>
      <c r="D10" s="92">
        <v>0.176331967213115</v>
      </c>
    </row>
    <row r="11" spans="1:4">
      <c r="A11" s="63" t="s">
        <v>240</v>
      </c>
      <c r="C11" s="92">
        <f t="shared" si="0"/>
        <v>0.18266511395774401</v>
      </c>
      <c r="D11" s="92">
        <v>0.18266511395774401</v>
      </c>
    </row>
    <row r="12" spans="1:4">
      <c r="A12" s="63" t="s">
        <v>153</v>
      </c>
      <c r="C12" s="92">
        <f t="shared" si="0"/>
        <v>0.183751493428913</v>
      </c>
      <c r="D12" s="92">
        <v>0.183751493428913</v>
      </c>
    </row>
    <row r="13" spans="1:4">
      <c r="A13" s="63" t="s">
        <v>172</v>
      </c>
      <c r="C13" s="92">
        <f t="shared" si="0"/>
        <v>0.188638575997775</v>
      </c>
      <c r="D13" s="92">
        <v>0.188638575997775</v>
      </c>
    </row>
    <row r="14" spans="1:4">
      <c r="A14" s="63" t="s">
        <v>161</v>
      </c>
      <c r="C14" s="92">
        <f t="shared" si="0"/>
        <v>0.18958611481976001</v>
      </c>
      <c r="D14" s="92">
        <v>0.18958611481976001</v>
      </c>
    </row>
    <row r="15" spans="1:4">
      <c r="A15" s="63" t="s">
        <v>157</v>
      </c>
      <c r="C15" s="92">
        <f t="shared" si="0"/>
        <v>0.19147963614755201</v>
      </c>
      <c r="D15" s="92">
        <v>0.19147963614755201</v>
      </c>
    </row>
    <row r="16" spans="1:4">
      <c r="A16" s="63" t="s">
        <v>167</v>
      </c>
      <c r="C16" s="92">
        <f t="shared" si="0"/>
        <v>0.19561671040499301</v>
      </c>
      <c r="D16" s="92">
        <v>0.19561671040499301</v>
      </c>
    </row>
    <row r="17" spans="1:4">
      <c r="A17" s="63" t="s">
        <v>173</v>
      </c>
      <c r="C17" s="92">
        <f t="shared" si="0"/>
        <v>0.20220694297528599</v>
      </c>
      <c r="D17" s="92">
        <v>0.20220694297528599</v>
      </c>
    </row>
    <row r="18" spans="1:4">
      <c r="A18" s="63" t="s">
        <v>183</v>
      </c>
      <c r="C18" s="92">
        <f t="shared" si="0"/>
        <v>0.20378648435445701</v>
      </c>
      <c r="D18" s="92">
        <v>0.20378648435445701</v>
      </c>
    </row>
    <row r="19" spans="1:4">
      <c r="A19" s="63" t="s">
        <v>152</v>
      </c>
      <c r="C19" s="92">
        <f t="shared" si="0"/>
        <v>0.20859413148666001</v>
      </c>
      <c r="D19" s="92">
        <v>0.20859413148666001</v>
      </c>
    </row>
    <row r="20" spans="1:4">
      <c r="A20" s="63" t="s">
        <v>182</v>
      </c>
      <c r="C20" s="92">
        <f t="shared" si="0"/>
        <v>0.212421903711871</v>
      </c>
      <c r="D20" s="92">
        <v>0.212421903711871</v>
      </c>
    </row>
    <row r="21" spans="1:4">
      <c r="A21" s="63" t="s">
        <v>166</v>
      </c>
      <c r="C21" s="92">
        <f t="shared" si="0"/>
        <v>0.214467220057598</v>
      </c>
      <c r="D21" s="92">
        <v>0.214467220057598</v>
      </c>
    </row>
    <row r="22" spans="1:4">
      <c r="A22" s="63" t="s">
        <v>171</v>
      </c>
      <c r="C22" s="92">
        <f t="shared" si="0"/>
        <v>0.218068535825545</v>
      </c>
      <c r="D22" s="92">
        <v>0.218068535825545</v>
      </c>
    </row>
    <row r="23" spans="1:4">
      <c r="A23" s="63" t="s">
        <v>179</v>
      </c>
      <c r="C23" s="92">
        <f t="shared" si="0"/>
        <v>0.22890720926153299</v>
      </c>
      <c r="D23" s="92">
        <v>0.22890720926153299</v>
      </c>
    </row>
    <row r="24" spans="1:4">
      <c r="A24" s="63" t="s">
        <v>162</v>
      </c>
      <c r="C24" s="92">
        <f t="shared" si="0"/>
        <v>0.23279957768784099</v>
      </c>
      <c r="D24" s="92">
        <v>0.23279957768784099</v>
      </c>
    </row>
    <row r="25" spans="1:4">
      <c r="A25" s="63" t="s">
        <v>176</v>
      </c>
      <c r="C25" s="92">
        <f t="shared" si="0"/>
        <v>0.24257976221024699</v>
      </c>
      <c r="D25" s="92">
        <v>0.24257976221024699</v>
      </c>
    </row>
    <row r="26" spans="1:4">
      <c r="A26" s="63" t="s">
        <v>169</v>
      </c>
      <c r="C26" s="92">
        <f t="shared" si="0"/>
        <v>0.244716538074472</v>
      </c>
      <c r="D26" s="92">
        <v>0.244716538074472</v>
      </c>
    </row>
    <row r="27" spans="1:4">
      <c r="A27" s="63" t="s">
        <v>150</v>
      </c>
      <c r="C27" s="92">
        <f t="shared" si="0"/>
        <v>0.250243427458617</v>
      </c>
      <c r="D27" s="92">
        <v>0.250243427458617</v>
      </c>
    </row>
    <row r="28" spans="1:4">
      <c r="A28" s="63" t="s">
        <v>165</v>
      </c>
      <c r="C28" s="92">
        <f t="shared" si="0"/>
        <v>0.25661486770264602</v>
      </c>
      <c r="D28" s="92">
        <v>0.25661486770264602</v>
      </c>
    </row>
    <row r="29" spans="1:4">
      <c r="A29" s="63" t="s">
        <v>159</v>
      </c>
      <c r="C29" s="92">
        <f t="shared" si="0"/>
        <v>0.26603830951656998</v>
      </c>
      <c r="D29" s="92">
        <v>0.26603830951656998</v>
      </c>
    </row>
    <row r="30" spans="1:4">
      <c r="A30" s="63" t="s">
        <v>175</v>
      </c>
      <c r="C30" s="92">
        <f t="shared" si="0"/>
        <v>0.27148794679966698</v>
      </c>
      <c r="D30" s="92">
        <v>0.27148794679966698</v>
      </c>
    </row>
    <row r="31" spans="1:4">
      <c r="A31" s="63" t="s">
        <v>180</v>
      </c>
      <c r="C31" s="92">
        <f t="shared" si="0"/>
        <v>0.28536160325297699</v>
      </c>
      <c r="D31" s="92">
        <v>0.28536160325297699</v>
      </c>
    </row>
    <row r="32" spans="1:4">
      <c r="A32" s="63" t="s">
        <v>181</v>
      </c>
      <c r="C32" s="92">
        <f t="shared" si="0"/>
        <v>0.29056725570886799</v>
      </c>
      <c r="D32" s="92">
        <v>0.29056725570886799</v>
      </c>
    </row>
    <row r="33" spans="1:4">
      <c r="A33" s="63" t="s">
        <v>163</v>
      </c>
      <c r="C33" s="92">
        <f t="shared" si="0"/>
        <v>0.29236276849642001</v>
      </c>
      <c r="D33" s="92">
        <v>0.29236276849642001</v>
      </c>
    </row>
    <row r="34" spans="1:4">
      <c r="A34" s="63" t="s">
        <v>164</v>
      </c>
      <c r="C34" s="92">
        <f t="shared" si="0"/>
        <v>0.30461977394930301</v>
      </c>
      <c r="D34" s="92">
        <v>0.30461977394930301</v>
      </c>
    </row>
    <row r="35" spans="1:4">
      <c r="A35" s="63" t="s">
        <v>151</v>
      </c>
      <c r="C35" s="92">
        <f t="shared" si="0"/>
        <v>0.31042588495575202</v>
      </c>
      <c r="D35" s="92">
        <v>0.31042588495575202</v>
      </c>
    </row>
    <row r="36" spans="1:4">
      <c r="A36" s="63" t="s">
        <v>155</v>
      </c>
      <c r="C36" s="92">
        <f t="shared" si="0"/>
        <v>0.31078553615960097</v>
      </c>
      <c r="D36" s="92">
        <v>0.31078553615960097</v>
      </c>
    </row>
    <row r="37" spans="1:4">
      <c r="A37" s="63" t="s">
        <v>156</v>
      </c>
      <c r="C37" s="92">
        <f t="shared" si="0"/>
        <v>0.31175298804780899</v>
      </c>
      <c r="D37" s="92">
        <v>0.31175298804780899</v>
      </c>
    </row>
    <row r="38" spans="1:4">
      <c r="A38" s="63" t="s">
        <v>178</v>
      </c>
      <c r="C38" s="165">
        <f t="shared" si="0"/>
        <v>0.31863442389758201</v>
      </c>
      <c r="D38" s="92">
        <v>0.31863442389758201</v>
      </c>
    </row>
    <row r="39" spans="1:4">
      <c r="A39" s="63" t="s">
        <v>177</v>
      </c>
      <c r="C39" s="165">
        <f t="shared" si="0"/>
        <v>0.321961620469083</v>
      </c>
      <c r="D39" s="92">
        <v>0.321961620469083</v>
      </c>
    </row>
    <row r="40" spans="1:4">
      <c r="A40" s="63" t="s">
        <v>312</v>
      </c>
      <c r="C40" s="165">
        <f t="shared" si="0"/>
        <v>0.34006345543697702</v>
      </c>
      <c r="D40" s="92">
        <v>0.34006345543697702</v>
      </c>
    </row>
  </sheetData>
  <autoFilter ref="A1:D1">
    <sortState ref="A2:D40">
      <sortCondition ref="D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19"/>
  <sheetViews>
    <sheetView showGridLines="0" zoomScale="90" zoomScaleNormal="90" workbookViewId="0">
      <pane xSplit="1" ySplit="1" topLeftCell="B2" activePane="bottomRight" state="frozen"/>
      <selection pane="topRight" activeCell="B1" sqref="B1"/>
      <selection pane="bottomLeft" activeCell="A2" sqref="A2"/>
      <selection pane="bottomRight" sqref="A1:AJ1"/>
    </sheetView>
  </sheetViews>
  <sheetFormatPr defaultColWidth="0" defaultRowHeight="11.25" zeroHeight="1"/>
  <cols>
    <col min="1" max="1" width="53.5703125" style="82" bestFit="1" customWidth="1"/>
    <col min="2" max="2" width="14.42578125" style="82" customWidth="1"/>
    <col min="3" max="3" width="15.5703125" style="82" customWidth="1"/>
    <col min="4" max="8" width="14.42578125" style="82" customWidth="1"/>
    <col min="9" max="10" width="15.5703125" style="82" customWidth="1"/>
    <col min="11" max="15" width="14.42578125" style="83" customWidth="1"/>
    <col min="16" max="21" width="14.42578125" style="82" customWidth="1"/>
    <col min="22" max="25" width="14.42578125" style="83" customWidth="1"/>
    <col min="26" max="30" width="14.42578125" style="82" customWidth="1"/>
    <col min="31" max="34" width="14.42578125" style="80" customWidth="1"/>
    <col min="35" max="36" width="14.42578125" style="82" customWidth="1"/>
    <col min="37" max="37" width="4.7109375" style="82" hidden="1" customWidth="1"/>
    <col min="38" max="83" width="0" style="82" hidden="1" customWidth="1"/>
    <col min="84" max="16384" width="9.140625" style="82" hidden="1"/>
  </cols>
  <sheetData>
    <row r="1" spans="1:38" ht="20.25">
      <c r="A1" s="314" t="s">
        <v>313</v>
      </c>
      <c r="B1" s="315"/>
      <c r="C1" s="316"/>
      <c r="D1" s="316"/>
      <c r="E1" s="316"/>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row>
    <row r="2" spans="1:38" s="15" customFormat="1" ht="88.5" customHeight="1">
      <c r="A2" s="2" t="s">
        <v>0</v>
      </c>
      <c r="B2" s="75" t="s">
        <v>1</v>
      </c>
      <c r="C2" s="75" t="s">
        <v>105</v>
      </c>
      <c r="D2" s="75" t="s">
        <v>192</v>
      </c>
      <c r="E2" s="75" t="s">
        <v>107</v>
      </c>
      <c r="F2" s="75" t="s">
        <v>195</v>
      </c>
      <c r="G2" s="75" t="s">
        <v>196</v>
      </c>
      <c r="H2" s="75" t="s">
        <v>203</v>
      </c>
      <c r="I2" s="75" t="s">
        <v>146</v>
      </c>
      <c r="J2" s="75" t="s">
        <v>193</v>
      </c>
      <c r="K2" s="75" t="s">
        <v>194</v>
      </c>
      <c r="L2" s="75" t="s">
        <v>201</v>
      </c>
      <c r="M2" s="75" t="s">
        <v>244</v>
      </c>
      <c r="N2" s="75" t="s">
        <v>245</v>
      </c>
      <c r="O2" s="75" t="s">
        <v>246</v>
      </c>
      <c r="P2" s="75" t="s">
        <v>247</v>
      </c>
      <c r="Q2" s="75" t="s">
        <v>248</v>
      </c>
      <c r="R2" s="75" t="s">
        <v>143</v>
      </c>
      <c r="S2" s="75" t="s">
        <v>144</v>
      </c>
      <c r="T2" s="75" t="s">
        <v>145</v>
      </c>
      <c r="U2" s="75" t="s">
        <v>189</v>
      </c>
      <c r="V2" s="75" t="s">
        <v>190</v>
      </c>
      <c r="W2" s="75" t="s">
        <v>109</v>
      </c>
      <c r="X2" s="75" t="s">
        <v>197</v>
      </c>
      <c r="Y2" s="75" t="s">
        <v>198</v>
      </c>
      <c r="Z2" s="75" t="s">
        <v>202</v>
      </c>
      <c r="AA2" s="75" t="s">
        <v>249</v>
      </c>
      <c r="AB2" s="75" t="s">
        <v>223</v>
      </c>
      <c r="AC2" s="75" t="s">
        <v>209</v>
      </c>
      <c r="AD2" s="75" t="s">
        <v>250</v>
      </c>
      <c r="AE2" s="75" t="s">
        <v>142</v>
      </c>
      <c r="AF2" s="75" t="s">
        <v>3</v>
      </c>
      <c r="AG2" s="75" t="s">
        <v>188</v>
      </c>
      <c r="AH2" s="75" t="s">
        <v>213</v>
      </c>
      <c r="AI2" s="75" t="s">
        <v>4</v>
      </c>
      <c r="AJ2" s="75" t="s">
        <v>5</v>
      </c>
      <c r="AK2" s="76"/>
      <c r="AL2" s="76"/>
    </row>
    <row r="3" spans="1:38" s="15" customFormat="1" ht="13.5" customHeight="1">
      <c r="A3" s="9" t="s">
        <v>6</v>
      </c>
      <c r="B3" s="154">
        <f>INDEX('B.Service Target Adult'!$D$2:$D$40,MATCH(RIGHT(A3,LEN(A3)-6),'B.Service Target Adult'!$A$2:$A$40,0))</f>
        <v>1.0237929433611901</v>
      </c>
      <c r="C3" s="154">
        <f>INDEX('C.Uniform Assessment Complet'!$D$2:$D$40,MATCH(RIGHT(A3,LEN(A3)-6),'C.Uniform Assessment Complet'!$A$2:$A$40,0))</f>
        <v>0.975632614807873</v>
      </c>
      <c r="D3" s="308">
        <f>INDEX(D.CounselingTarget!$D$2:$D$40,MATCH(RIGHT(A3,LEN(A3)-6),D.CounselingTarget!$A$2:$A$40,0))</f>
        <v>0.48458149779735699</v>
      </c>
      <c r="E3" s="308">
        <f>INDEX(E.ACTTarget!$D$2:$D$40,MATCH(RIGHT(A3,LEN(A3)-6),E.ACTTarget!$A$2:$A$40,0))</f>
        <v>0.95922330097087405</v>
      </c>
      <c r="F3" s="308">
        <f>INDEX('F.Service Target Child'!$D$2:$D$40,MATCH(RIGHT(A3,LEN(A3)-6),'F.Service Target Child'!$A$2:$A$40,0))</f>
        <v>1.8716577540107</v>
      </c>
      <c r="G3" s="308">
        <f>INDEX(G.UniformAssessmentCompleChild!$D$2:$D$40,MATCH(RIGHT(A3,LEN(A3)-6),G.UniformAssessmentCompleChild!$A$2:$A$40,0))</f>
        <v>0.96900638103919801</v>
      </c>
      <c r="H3" s="308">
        <f>INDEX('H.Faml Par Sup Targ Loc234YC'!$D$2:$D$40,MATCH(RIGHT(A3,LEN(A3)-6),'H.Faml Par Sup Targ Loc234YC'!$A$2:$A$40,0))</f>
        <v>0.11444805194805199</v>
      </c>
      <c r="I3" s="309">
        <f>INDEX(I.Employment!$D$2:$D$40,MATCH(RIGHT(A3,LEN(A3)-6),I.Employment!$A$2:$A$40,0))</f>
        <v>0.250243427458617</v>
      </c>
      <c r="J3" s="309">
        <f>INDEX('J.Adult Community Tenure'!$D$2:$D$40,MATCH(RIGHT(A3,LEN(A3)-6),'J.Adult Community Tenure'!$A$2:$A$40,0))</f>
        <v>0.97676819824470795</v>
      </c>
      <c r="K3" s="308">
        <f>INDEX('K.Adult Improvement'!$D$2:$D$40,MATCH(RIGHT(A3,LEN(A3)-6),'K.Adult Improvement'!$A$2:$A$40,0))</f>
        <v>0.53858520900321505</v>
      </c>
      <c r="L3" s="309">
        <f>INDEX('L.AMH Monthly Service Provision'!$D$2:$D$40,MATCH(RIGHT(A3,LEN(A3)-6),'L.AMH Monthly Service Provision'!$A$2:$A$40,0))</f>
        <v>0.71884498480243197</v>
      </c>
      <c r="M3" s="309">
        <f>INDEX('M.Employment Improvement'!$D$2:$D$40,MATCH(RIGHT(A3,LEN(A3)-6),'M.Employment Improvement'!$A$2:$A$40,0))</f>
        <v>0.67687074829932004</v>
      </c>
      <c r="N3" s="309">
        <f>INDEX('N.Residential Stability'!$E$2:$E$40,MATCH(RIGHT(A3,LEN(A3)-6),'N.Residential Stability'!$A$2:$A$40,0))</f>
        <v>0.86956521739130399</v>
      </c>
      <c r="O3" s="309">
        <f>INDEX('O.Adult Strengths'!$D$2:$D$40,MATCH(RIGHT(A3,LEN(A3)-6),'O.Adult Strengths'!$A$2:$A$40,0))</f>
        <v>0.23229813664596299</v>
      </c>
      <c r="P3" s="309">
        <f>INDEX(P.AdultLifeDomainFunctioning!$D$2:$D$40,MATCH(RIGHT(A3,LEN(A3)-6),P.AdultLifeDomainFunctioning!$A$2:$A$40,0))</f>
        <v>0.33416149068322998</v>
      </c>
      <c r="Q3" s="309">
        <f>INDEX(Q.EducationalorVolunteeringStre!$D$3:$D$41,MATCH(RIGHT(A3,LEN(A3)-6),Q.EducationalorVolunteeringStre!$A$3:$A$41,0))</f>
        <v>0.27094240837696298</v>
      </c>
      <c r="R3" s="309">
        <f>INDEX('R.Hospitalization'!$D$2:$D$40,MATCH(RIGHT(A3,LEN(A3)-6),'R.Hospitalization'!$A$2:$A$40,0))</f>
        <v>2.1260333728774599E-2</v>
      </c>
      <c r="S3" s="309">
        <f>INDEX('S.Effective Crisis Response'!$D$2:$D$40,MATCH(RIGHT(A3,LEN(A3)-6),'S.Effective Crisis Response'!$A$2:$A$40,0))</f>
        <v>0.81833910034602098</v>
      </c>
      <c r="T3" s="309">
        <f>INDEX('T.Frequent Admissions'!$D$2:$D$40,MATCH(RIGHT(A3,LEN(A3)-6),'T.Frequent Admissions'!$A$2:$A$40,0))</f>
        <v>5.6566418402941498E-3</v>
      </c>
      <c r="U3" s="309">
        <f>INDEX('U.Access to Crisis Res Serv'!$D$2:$D$40,MATCH(RIGHT(A3,LEN(A3)-6),'U.Access to Crisis Res Serv'!$A$2:$A$40,0))</f>
        <v>0.94378698224852098</v>
      </c>
      <c r="V3" s="310">
        <f>INDEX('V.Jail Diversion'!$D$2:$D$40,MATCH(RIGHT(A3,LEN(A3)-6),'V.Jail Diversion'!$A$2:$A$40,0))</f>
        <v>0.10674468085106401</v>
      </c>
      <c r="W3" s="308">
        <f>INDEX('W.Juve Justice Avoidance%'!$D$2:$D$40,MATCH(RIGHT(A3,LEN(A3)-6),'W.Juve Justice Avoidance%'!$A$2:$A$40,0))</f>
        <v>1</v>
      </c>
      <c r="X3" s="309">
        <f>INDEX('X.Community Tenure Child'!$D$2:$D$40,MATCH(RIGHT(A3,LEN(A3)-6),'X.Community Tenure Child'!$A$2:$A$40,0))</f>
        <v>0.98571428571428599</v>
      </c>
      <c r="Y3" s="308">
        <f>INDEX('Y.Improvement Measure Child'!$D$2:$D$40,MATCH(RIGHT(A3,LEN(A3)-6),'Y.Improvement Measure Child'!$A$2:$A$40,0))</f>
        <v>0.59935897435897401</v>
      </c>
      <c r="Z3" s="308">
        <f>INDEX('Z.ChildMonthlyService Provision'!$D$2:$D$40,MATCH(RIGHT(A3,LEN(A3)-6),'Z.ChildMonthlyService Provision'!$A$2:$A$40,0))</f>
        <v>0.88437500000000002</v>
      </c>
      <c r="AA3" s="309">
        <f>INDEX(AA.School!$D$2:$D$40,MATCH(RIGHT(A3,LEN(A3)-6),AA.School!$A$2:$A$40,0))</f>
        <v>0.71212121212121204</v>
      </c>
      <c r="AB3" s="309">
        <f>INDEX('AB.Family and Living Situation'!$D$2:$D$40,MATCH(RIGHT(A3,LEN(A3)-6),'AB.Family and Living Situation'!$A$2:$A$40,0))</f>
        <v>0.76106194690265505</v>
      </c>
      <c r="AC3" s="309">
        <f>INDEX('AC.Child and Youth Strengths'!$D$2:$D40,MATCH(RIGHT(A3,LEN(A3)-6),'AC.Child and Youth Strengths'!$A$2:$A$40,0))</f>
        <v>0.29646017699115002</v>
      </c>
      <c r="AD3" s="309">
        <f>INDEX('AD.Child LifeDomainFunctioning'!$D$2:$D$40,MATCH(RIGHT(A3,LEN(A3)-6),'AD.Child LifeDomainFunctioning'!$A$2:$A$40,0))</f>
        <v>0.393805309734513</v>
      </c>
      <c r="AE3" s="308">
        <f>INDEX('AE.Community Support Plan'!$D$2:$D$40,MATCH(RIGHT(A3,LEN(A3)-6),'AE.Community Support Plan'!$A$2:$A$40,0))</f>
        <v>0.97727272727272729</v>
      </c>
      <c r="AF3" s="308">
        <f>INDEX('AF.Follow-Up Within 7D Fc2Fc'!$D$2:$D$40,MATCH(RIGHT(A3,LEN(A3)-6),'AF.Follow-Up Within 7D Fc2Fc'!$A$2:$A$40,0))</f>
        <v>0.75</v>
      </c>
      <c r="AG3" s="308">
        <f>INDEX('AG.Follow-Up Within 7D Dispo'!$D$2:$D$40,MATCH(RIGHT(A3,LEN(A3)-6),'AG.Follow-Up Within 7D Dispo'!$A$2:$A$40,0))</f>
        <v>0.77500000000000002</v>
      </c>
      <c r="AH3" s="308">
        <f>INDEX('AH.Longterm Svs &amp; Supports'!$D$2:$D$40,MATCH(RIGHT(A3,LEN(A3)-6),'AH.Longterm Svs &amp; Supports'!$A$2:$A$40,0))</f>
        <v>0</v>
      </c>
      <c r="AI3" s="308">
        <f>INDEX('AI.Community Linkage'!$D$2:$D$40,MATCH(RIGHT(A3,LEN(A3)-6),'AI.Community Linkage'!$A$2:$A$40,0))</f>
        <v>0.20311149524632699</v>
      </c>
      <c r="AJ3" s="308">
        <f>INDEX('AJ.Crisis Follow-Up Within 30'!$D$2:$D$41,MATCH(RIGHT(A3,LEN(A3)-6),'AJ.Crisis Follow-Up Within 30'!$A$2:$A$40,0))</f>
        <v>0.984375</v>
      </c>
    </row>
    <row r="4" spans="1:38" s="15" customFormat="1" ht="13.5" customHeight="1">
      <c r="A4" s="9" t="s">
        <v>7</v>
      </c>
      <c r="B4" s="154">
        <f>INDEX('B.Service Target Adult'!$D$2:$D$40,MATCH(RIGHT(A4,LEN(A4)-6),'B.Service Target Adult'!$A$2:$A$40,0))</f>
        <v>1.0698237458841799</v>
      </c>
      <c r="C4" s="154">
        <f>INDEX('C.Uniform Assessment Complet'!$D$2:$D$40,MATCH(RIGHT(A4,LEN(A4)-6),'C.Uniform Assessment Complet'!$A$2:$A$40,0))</f>
        <v>0.98705903208650903</v>
      </c>
      <c r="D4" s="308">
        <f>INDEX(D.CounselingTarget!$D$2:$D$40,MATCH(RIGHT(A4,LEN(A4)-6),D.CounselingTarget!$A$2:$A$40,0))</f>
        <v>0.30607476635514003</v>
      </c>
      <c r="E4" s="308">
        <f>INDEX(E.ACTTarget!$D$2:$D$40,MATCH(RIGHT(A4,LEN(A4)-6),E.ACTTarget!$A$2:$A$40,0))</f>
        <v>0.76923076923076905</v>
      </c>
      <c r="F4" s="308">
        <f>INDEX('F.Service Target Child'!$D$2:$D$40,MATCH(RIGHT(A4,LEN(A4)-6),'F.Service Target Child'!$A$2:$A$40,0))</f>
        <v>1.25787728026534</v>
      </c>
      <c r="G4" s="308">
        <f>INDEX(G.UniformAssessmentCompleChild!$D$2:$D$40,MATCH(RIGHT(A4,LEN(A4)-6),G.UniformAssessmentCompleChild!$A$2:$A$40,0))</f>
        <v>0.99500333111259198</v>
      </c>
      <c r="H4" s="308">
        <f>INDEX('H.Faml Par Sup Targ Loc234YC'!$D$2:$D$40,MATCH(RIGHT(A4,LEN(A4)-6),'H.Faml Par Sup Targ Loc234YC'!$A$2:$A$40,0))</f>
        <v>1.79533213644524E-3</v>
      </c>
      <c r="I4" s="309">
        <f>INDEX(I.Employment!$D$2:$D$40,MATCH(RIGHT(A4,LEN(A4)-6),I.Employment!$A$2:$A$40,0))</f>
        <v>0.31042588495575202</v>
      </c>
      <c r="J4" s="309">
        <f>INDEX('J.Adult Community Tenure'!$D$2:$D$40,MATCH(RIGHT(A4,LEN(A4)-6),'J.Adult Community Tenure'!$A$2:$A$40,0))</f>
        <v>0.99602473498233202</v>
      </c>
      <c r="K4" s="308">
        <f>INDEX('K.Adult Improvement'!$D$2:$D$40,MATCH(RIGHT(A4,LEN(A4)-6),'K.Adult Improvement'!$A$2:$A$40,0))</f>
        <v>0.262305699481865</v>
      </c>
      <c r="L4" s="309">
        <f>INDEX('L.AMH Monthly Service Provision'!$D$2:$D$40,MATCH(RIGHT(A4,LEN(A4)-6),'L.AMH Monthly Service Provision'!$A$2:$A$40,0))</f>
        <v>0.74767864352038804</v>
      </c>
      <c r="M4" s="309">
        <f>INDEX('M.Employment Improvement'!$D$2:$D$40,MATCH(RIGHT(A4,LEN(A4)-6),'M.Employment Improvement'!$A$2:$A$40,0))</f>
        <v>0.45771144278607001</v>
      </c>
      <c r="N4" s="309">
        <f>INDEX('N.Residential Stability'!$E$2:$E$40,MATCH(RIGHT(A4,LEN(A4)-6),'N.Residential Stability'!$A$2:$A$40,0))</f>
        <v>0.89443378119001904</v>
      </c>
      <c r="O4" s="309">
        <f>INDEX('O.Adult Strengths'!$D$2:$D$40,MATCH(RIGHT(A4,LEN(A4)-6),'O.Adult Strengths'!$A$2:$A$40,0))</f>
        <v>0.110364683301344</v>
      </c>
      <c r="P4" s="309">
        <f>INDEX(P.AdultLifeDomainFunctioning!$D$2:$D$40,MATCH(RIGHT(A4,LEN(A4)-6),P.AdultLifeDomainFunctioning!$A$2:$A$40,0))</f>
        <v>0.10748560460652599</v>
      </c>
      <c r="Q4" s="309">
        <f>INDEX(Q.EducationalorVolunteeringStre!$D$3:$D$41,MATCH(RIGHT(A4,LEN(A4)-6),Q.EducationalorVolunteeringStre!$A$3:$A$41,0))</f>
        <v>0.44827586206896602</v>
      </c>
      <c r="R4" s="309">
        <f>INDEX('R.Hospitalization'!$D$2:$D$40,MATCH(RIGHT(A4,LEN(A4)-6),'R.Hospitalization'!$A$2:$A$40,0))</f>
        <v>8.5053645130892096E-3</v>
      </c>
      <c r="S4" s="309">
        <f>INDEX('S.Effective Crisis Response'!$D$2:$D$40,MATCH(RIGHT(A4,LEN(A4)-6),'S.Effective Crisis Response'!$A$2:$A$40,0))</f>
        <v>0.87193460490463204</v>
      </c>
      <c r="T4" s="309"/>
      <c r="U4" s="309">
        <f>INDEX('U.Access to Crisis Res Serv'!$D$2:$D$40,MATCH(RIGHT(A4,LEN(A4)-6),'U.Access to Crisis Res Serv'!$A$2:$A$40,0))</f>
        <v>0.62730627306273101</v>
      </c>
      <c r="V4" s="310">
        <f>INDEX('V.Jail Diversion'!$D$2:$D$40,MATCH(RIGHT(A4,LEN(A4)-6),'V.Jail Diversion'!$A$2:$A$40,0))</f>
        <v>4.5872547573388399E-2</v>
      </c>
      <c r="W4" s="308">
        <f>INDEX('W.Juve Justice Avoidance%'!$D$2:$D$40,MATCH(RIGHT(A4,LEN(A4)-6),'W.Juve Justice Avoidance%'!$A$2:$A$40,0))</f>
        <v>0.99812030075187996</v>
      </c>
      <c r="X4" s="309">
        <f>INDEX('X.Community Tenure Child'!$D$2:$D$40,MATCH(RIGHT(A4,LEN(A4)-6),'X.Community Tenure Child'!$A$2:$A$40,0))</f>
        <v>1</v>
      </c>
      <c r="Y4" s="308">
        <f>INDEX('Y.Improvement Measure Child'!$D$2:$D$40,MATCH(RIGHT(A4,LEN(A4)-6),'Y.Improvement Measure Child'!$A$2:$A$40,0))</f>
        <v>0.53578732106339499</v>
      </c>
      <c r="Z4" s="308">
        <f>INDEX('Z.ChildMonthlyService Provision'!$D$2:$D$40,MATCH(RIGHT(A4,LEN(A4)-6),'Z.ChildMonthlyService Provision'!$A$2:$A$40,0))</f>
        <v>0.77255560218212305</v>
      </c>
      <c r="AA4" s="309">
        <f>INDEX(AA.School!$D$2:$D$40,MATCH(RIGHT(A4,LEN(A4)-6),AA.School!$A$2:$A$40,0))</f>
        <v>0.64444444444444504</v>
      </c>
      <c r="AB4" s="309">
        <f>INDEX('AB.Family and Living Situation'!$D$2:$D$40,MATCH(RIGHT(A4,LEN(A4)-6),'AB.Family and Living Situation'!$A$2:$A$40,0))</f>
        <v>0.64467005076142103</v>
      </c>
      <c r="AC4" s="309">
        <f>INDEX('AC.Child and Youth Strengths'!$D$2:$D41,MATCH(RIGHT(A4,LEN(A4)-6),'AC.Child and Youth Strengths'!$A$2:$A$40,0))</f>
        <v>5.0761421319797002E-2</v>
      </c>
      <c r="AD4" s="309">
        <f>INDEX('AD.Child LifeDomainFunctioning'!$D$2:$D$40,MATCH(RIGHT(A4,LEN(A4)-6),'AD.Child LifeDomainFunctioning'!$A$2:$A$40,0))</f>
        <v>0.30964467005076102</v>
      </c>
      <c r="AE4" s="308">
        <f>INDEX('AE.Community Support Plan'!$D$2:$D$40,MATCH(RIGHT(A4,LEN(A4)-6),'AE.Community Support Plan'!$A$2:$A$40,0))</f>
        <v>1</v>
      </c>
      <c r="AF4" s="308">
        <f>INDEX('AF.Follow-Up Within 7D Fc2Fc'!$D$2:$D$40,MATCH(RIGHT(A4,LEN(A4)-6),'AF.Follow-Up Within 7D Fc2Fc'!$A$2:$A$40,0))</f>
        <v>0.91666666666666663</v>
      </c>
      <c r="AG4" s="308">
        <f>INDEX('AG.Follow-Up Within 7D Dispo'!$D$2:$D$40,MATCH(RIGHT(A4,LEN(A4)-6),'AG.Follow-Up Within 7D Dispo'!$A$2:$A$40,0))</f>
        <v>1</v>
      </c>
      <c r="AH4" s="308">
        <f>INDEX('AH.Longterm Svs &amp; Supports'!$D$2:$D$40,MATCH(RIGHT(A4,LEN(A4)-6),'AH.Longterm Svs &amp; Supports'!$A$2:$A$40,0))</f>
        <v>0</v>
      </c>
      <c r="AI4" s="308">
        <f>INDEX('AI.Community Linkage'!$D$2:$D$40,MATCH(RIGHT(A4,LEN(A4)-6),'AI.Community Linkage'!$A$2:$A$40,0))</f>
        <v>0.150127226463104</v>
      </c>
      <c r="AJ4" s="308">
        <f>INDEX('AJ.Crisis Follow-Up Within 30'!$D$2:$D$41,MATCH(RIGHT(A4,LEN(A4)-6),'AJ.Crisis Follow-Up Within 30'!$A$2:$A$40,0))</f>
        <v>0.93181818181818199</v>
      </c>
    </row>
    <row r="5" spans="1:38" s="15" customFormat="1" ht="13.5" customHeight="1">
      <c r="A5" s="9" t="s">
        <v>8</v>
      </c>
      <c r="B5" s="154">
        <f>INDEX('B.Service Target Adult'!$D$2:$D$40,MATCH(RIGHT(A5,LEN(A5)-6),'B.Service Target Adult'!$A$2:$A$40,0))</f>
        <v>1.03976942196837</v>
      </c>
      <c r="C5" s="154">
        <f>INDEX('C.Uniform Assessment Complet'!$D$2:$D$40,MATCH(RIGHT(A5,LEN(A5)-6),'C.Uniform Assessment Complet'!$A$2:$A$40,0))</f>
        <v>0.98696665556771201</v>
      </c>
      <c r="D5" s="308">
        <f>INDEX(D.CounselingTarget!$D$2:$D$40,MATCH(RIGHT(A5,LEN(A5)-6),D.CounselingTarget!$A$2:$A$40,0))</f>
        <v>0.37861271676300601</v>
      </c>
      <c r="E5" s="308">
        <f>INDEX(E.ACTTarget!$D$2:$D$40,MATCH(RIGHT(A5,LEN(A5)-6),E.ACTTarget!$A$2:$A$40,0))</f>
        <v>0.78196767791324095</v>
      </c>
      <c r="F5" s="308">
        <f>INDEX('F.Service Target Child'!$D$2:$D$40,MATCH(RIGHT(A5,LEN(A5)-6),'F.Service Target Child'!$A$2:$A$40,0))</f>
        <v>1.4824046920821099</v>
      </c>
      <c r="G5" s="308">
        <f>INDEX(G.UniformAssessmentCompleChild!$D$2:$D$40,MATCH(RIGHT(A5,LEN(A5)-6),G.UniformAssessmentCompleChild!$A$2:$A$40,0))</f>
        <v>0.97595043058181097</v>
      </c>
      <c r="H5" s="308">
        <f>INDEX('H.Faml Par Sup Targ Loc234YC'!$D$2:$D$40,MATCH(RIGHT(A5,LEN(A5)-6),'H.Faml Par Sup Targ Loc234YC'!$A$2:$A$40,0))</f>
        <v>7.5818036711891501E-3</v>
      </c>
      <c r="I5" s="309">
        <f>INDEX(I.Employment!$D$2:$D$40,MATCH(RIGHT(A5,LEN(A5)-6),I.Employment!$A$2:$A$40,0))</f>
        <v>0.20859413148666001</v>
      </c>
      <c r="J5" s="309">
        <f>INDEX('J.Adult Community Tenure'!$D$2:$D$40,MATCH(RIGHT(A5,LEN(A5)-6),'J.Adult Community Tenure'!$A$2:$A$40,0))</f>
        <v>0.98589611283109702</v>
      </c>
      <c r="K5" s="308">
        <f>INDEX('K.Adult Improvement'!$D$2:$D$40,MATCH(RIGHT(A5,LEN(A5)-6),'K.Adult Improvement'!$A$2:$A$40,0))</f>
        <v>0.42985074626865699</v>
      </c>
      <c r="L5" s="309">
        <f>INDEX('L.AMH Monthly Service Provision'!$D$2:$D$40,MATCH(RIGHT(A5,LEN(A5)-6),'L.AMH Monthly Service Provision'!$A$2:$A$40,0))</f>
        <v>0.71663851351351404</v>
      </c>
      <c r="M5" s="309">
        <f>INDEX('M.Employment Improvement'!$D$2:$D$40,MATCH(RIGHT(A5,LEN(A5)-6),'M.Employment Improvement'!$A$2:$A$40,0))</f>
        <v>0.462025316455696</v>
      </c>
      <c r="N5" s="309">
        <f>INDEX('N.Residential Stability'!$E$2:$E$40,MATCH(RIGHT(A5,LEN(A5)-6),'N.Residential Stability'!$A$2:$A$40,0))</f>
        <v>0.82845451683978599</v>
      </c>
      <c r="O5" s="309">
        <f>INDEX('O.Adult Strengths'!$D$2:$D$40,MATCH(RIGHT(A5,LEN(A5)-6),'O.Adult Strengths'!$A$2:$A$40,0))</f>
        <v>0.112055398174378</v>
      </c>
      <c r="P5" s="309">
        <f>INDEX(P.AdultLifeDomainFunctioning!$D$2:$D$40,MATCH(RIGHT(A5,LEN(A5)-6),P.AdultLifeDomainFunctioning!$A$2:$A$40,0))</f>
        <v>0.17406358199559299</v>
      </c>
      <c r="Q5" s="309">
        <f>INDEX(Q.EducationalorVolunteeringStre!$D$3:$D$41,MATCH(RIGHT(A5,LEN(A5)-6),Q.EducationalorVolunteeringStre!$A$3:$A$41,0))</f>
        <v>0.28620049504950501</v>
      </c>
      <c r="R5" s="309">
        <f>INDEX('R.Hospitalization'!$D$2:$D$40,MATCH(RIGHT(A5,LEN(A5)-6),'R.Hospitalization'!$A$2:$A$40,0))</f>
        <v>1.07852188002052E-2</v>
      </c>
      <c r="S5" s="309">
        <f>INDEX('S.Effective Crisis Response'!$D$2:$D$40,MATCH(RIGHT(A5,LEN(A5)-6),'S.Effective Crisis Response'!$A$2:$A$40,0))</f>
        <v>0.97948363301060404</v>
      </c>
      <c r="T5" s="309">
        <f>INDEX('T.Frequent Admissions'!$D$2:$D$40,MATCH(RIGHT(A5,LEN(A5)-6),'T.Frequent Admissions'!$A$2:$A$40,0))</f>
        <v>1.46379205788252E-4</v>
      </c>
      <c r="U5" s="309">
        <f>INDEX('U.Access to Crisis Res Serv'!$D$2:$D$40,MATCH(RIGHT(A5,LEN(A5)-6),'U.Access to Crisis Res Serv'!$A$2:$A$40,0))</f>
        <v>0.77832512315270896</v>
      </c>
      <c r="V5" s="310">
        <f>INDEX('V.Jail Diversion'!$D$2:$D$40,MATCH(RIGHT(A5,LEN(A5)-6),'V.Jail Diversion'!$A$2:$A$40,0))</f>
        <v>7.8504982121573294E-2</v>
      </c>
      <c r="W5" s="308">
        <f>INDEX('W.Juve Justice Avoidance%'!$D$2:$D$40,MATCH(RIGHT(A5,LEN(A5)-6),'W.Juve Justice Avoidance%'!$A$2:$A$40,0))</f>
        <v>0.98632691112492199</v>
      </c>
      <c r="X5" s="309">
        <f>INDEX('X.Community Tenure Child'!$D$2:$D$40,MATCH(RIGHT(A5,LEN(A5)-6),'X.Community Tenure Child'!$A$2:$A$40,0))</f>
        <v>0.99908172635445402</v>
      </c>
      <c r="Y5" s="308">
        <f>INDEX('Y.Improvement Measure Child'!$D$2:$D$40,MATCH(RIGHT(A5,LEN(A5)-6),'Y.Improvement Measure Child'!$A$2:$A$40,0))</f>
        <v>0.48967741935483899</v>
      </c>
      <c r="Z5" s="308">
        <f>INDEX('Z.ChildMonthlyService Provision'!$D$2:$D$40,MATCH(RIGHT(A5,LEN(A5)-6),'Z.ChildMonthlyService Provision'!$A$2:$A$40,0))</f>
        <v>0.78368907295317003</v>
      </c>
      <c r="AA5" s="309">
        <f>INDEX(AA.School!$D$2:$D$40,MATCH(RIGHT(A5,LEN(A5)-6),AA.School!$A$2:$A$40,0))</f>
        <v>0.68277310924369805</v>
      </c>
      <c r="AB5" s="309">
        <f>INDEX('AB.Family and Living Situation'!$D$2:$D$40,MATCH(RIGHT(A5,LEN(A5)-6),'AB.Family and Living Situation'!$A$2:$A$40,0))</f>
        <v>0.69213732004429696</v>
      </c>
      <c r="AC5" s="309">
        <f>INDEX('AC.Child and Youth Strengths'!$D$2:$D42,MATCH(RIGHT(A5,LEN(A5)-6),'AC.Child and Youth Strengths'!$A$2:$A$40,0))</f>
        <v>0.13732004429678801</v>
      </c>
      <c r="AD5" s="309">
        <f>INDEX('AD.Child LifeDomainFunctioning'!$D$2:$D$40,MATCH(RIGHT(A5,LEN(A5)-6),'AD.Child LifeDomainFunctioning'!$A$2:$A$40,0))</f>
        <v>0.38981173864894803</v>
      </c>
      <c r="AE5" s="308">
        <f>INDEX('AE.Community Support Plan'!$D$2:$D$40,MATCH(RIGHT(A5,LEN(A5)-6),'AE.Community Support Plan'!$A$2:$A$40,0))</f>
        <v>0.99097065462753953</v>
      </c>
      <c r="AF5" s="308">
        <f>INDEX('AF.Follow-Up Within 7D Fc2Fc'!$D$2:$D$40,MATCH(RIGHT(A5,LEN(A5)-6),'AF.Follow-Up Within 7D Fc2Fc'!$A$2:$A$40,0))</f>
        <v>0.67647058823529416</v>
      </c>
      <c r="AG5" s="308">
        <f>INDEX('AG.Follow-Up Within 7D Dispo'!$D$2:$D$40,MATCH(RIGHT(A5,LEN(A5)-6),'AG.Follow-Up Within 7D Dispo'!$A$2:$A$40,0))</f>
        <v>0.97385620915032678</v>
      </c>
      <c r="AH5" s="308">
        <f>INDEX('AH.Longterm Svs &amp; Supports'!$D$2:$D$40,MATCH(RIGHT(A5,LEN(A5)-6),'AH.Longterm Svs &amp; Supports'!$A$2:$A$40,0))</f>
        <v>0.9</v>
      </c>
      <c r="AI5" s="308">
        <f>INDEX('AI.Community Linkage'!$D$2:$D$40,MATCH(RIGHT(A5,LEN(A5)-6),'AI.Community Linkage'!$A$2:$A$40,0))</f>
        <v>0.26036912085731301</v>
      </c>
      <c r="AJ5" s="308">
        <f>INDEX('AJ.Crisis Follow-Up Within 30'!$D$2:$D$41,MATCH(RIGHT(A5,LEN(A5)-6),'AJ.Crisis Follow-Up Within 30'!$A$2:$A$40,0))</f>
        <v>1</v>
      </c>
    </row>
    <row r="6" spans="1:38" s="15" customFormat="1" ht="13.5" customHeight="1">
      <c r="A6" s="9" t="s">
        <v>9</v>
      </c>
      <c r="B6" s="154">
        <f>INDEX('B.Service Target Adult'!$D$2:$D$40,MATCH(RIGHT(A6,LEN(A6)-6),'B.Service Target Adult'!$A$2:$A$40,0))</f>
        <v>1.33658933658934</v>
      </c>
      <c r="C6" s="154">
        <f>INDEX('C.Uniform Assessment Complet'!$D$2:$D$40,MATCH(RIGHT(A6,LEN(A6)-6),'C.Uniform Assessment Complet'!$A$2:$A$40,0))</f>
        <v>0.99543310623643</v>
      </c>
      <c r="D6" s="308">
        <f>INDEX(D.CounselingTarget!$D$2:$D$40,MATCH(RIGHT(A6,LEN(A6)-6),D.CounselingTarget!$A$2:$A$40,0))</f>
        <v>0.46049046321525899</v>
      </c>
      <c r="E6" s="308">
        <f>INDEX(E.ACTTarget!$D$2:$D$40,MATCH(RIGHT(A6,LEN(A6)-6),E.ACTTarget!$A$2:$A$40,0))</f>
        <v>0.94363636363636405</v>
      </c>
      <c r="F6" s="308">
        <f>INDEX('F.Service Target Child'!$D$2:$D$40,MATCH(RIGHT(A6,LEN(A6)-6),'F.Service Target Child'!$A$2:$A$40,0))</f>
        <v>1.66505636070853</v>
      </c>
      <c r="G6" s="308">
        <f>INDEX(G.UniformAssessmentCompleChild!$D$2:$D$40,MATCH(RIGHT(A6,LEN(A6)-6),G.UniformAssessmentCompleChild!$A$2:$A$40,0))</f>
        <v>0.99749874937468697</v>
      </c>
      <c r="H6" s="308">
        <f>INDEX('H.Faml Par Sup Targ Loc234YC'!$D$2:$D$40,MATCH(RIGHT(A6,LEN(A6)-6),'H.Faml Par Sup Targ Loc234YC'!$A$2:$A$40,0))</f>
        <v>0.29818670248488899</v>
      </c>
      <c r="I6" s="309">
        <f>INDEX(I.Employment!$D$2:$D$40,MATCH(RIGHT(A6,LEN(A6)-6),I.Employment!$A$2:$A$40,0))</f>
        <v>0.183751493428913</v>
      </c>
      <c r="J6" s="309">
        <f>INDEX('J.Adult Community Tenure'!$D$2:$D$40,MATCH(RIGHT(A6,LEN(A6)-6),'J.Adult Community Tenure'!$A$2:$A$40,0))</f>
        <v>0.99528814787966702</v>
      </c>
      <c r="K6" s="308">
        <f>INDEX('K.Adult Improvement'!$D$2:$D$40,MATCH(RIGHT(A6,LEN(A6)-6),'K.Adult Improvement'!$A$2:$A$40,0))</f>
        <v>0.41014332965821398</v>
      </c>
      <c r="L6" s="309">
        <f>INDEX('L.AMH Monthly Service Provision'!$D$2:$D$40,MATCH(RIGHT(A6,LEN(A6)-6),'L.AMH Monthly Service Provision'!$A$2:$A$40,0))</f>
        <v>0.73648648648648696</v>
      </c>
      <c r="M6" s="309">
        <f>INDEX('M.Employment Improvement'!$D$2:$D$40,MATCH(RIGHT(A6,LEN(A6)-6),'M.Employment Improvement'!$A$2:$A$40,0))</f>
        <v>0.32484076433121001</v>
      </c>
      <c r="N6" s="309">
        <f>INDEX('N.Residential Stability'!$E$2:$E$40,MATCH(RIGHT(A6,LEN(A6)-6),'N.Residential Stability'!$A$2:$A$40,0))</f>
        <v>0.87786259541984701</v>
      </c>
      <c r="O6" s="309">
        <f>INDEX('O.Adult Strengths'!$D$2:$D$40,MATCH(RIGHT(A6,LEN(A6)-6),'O.Adult Strengths'!$A$2:$A$40,0))</f>
        <v>0.20865139949109399</v>
      </c>
      <c r="P6" s="309">
        <f>INDEX(P.AdultLifeDomainFunctioning!$D$2:$D$40,MATCH(RIGHT(A6,LEN(A6)-6),P.AdultLifeDomainFunctioning!$A$2:$A$40,0))</f>
        <v>0.16115351993214599</v>
      </c>
      <c r="Q6" s="309">
        <f>INDEX(Q.EducationalorVolunteeringStre!$D$3:$D$41,MATCH(RIGHT(A6,LEN(A6)-6),Q.EducationalorVolunteeringStre!$A$3:$A$41,0))</f>
        <v>0.296422487223169</v>
      </c>
      <c r="R6" s="309">
        <f>INDEX('R.Hospitalization'!$D$2:$D$40,MATCH(RIGHT(A6,LEN(A6)-6),'R.Hospitalization'!$A$2:$A$40,0))</f>
        <v>5.5930906055365803E-3</v>
      </c>
      <c r="S6" s="309">
        <f>INDEX('S.Effective Crisis Response'!$D$2:$D$40,MATCH(RIGHT(A6,LEN(A6)-6),'S.Effective Crisis Response'!$A$2:$A$40,0))</f>
        <v>0.92953929539295399</v>
      </c>
      <c r="T6" s="309">
        <f>INDEX('T.Frequent Admissions'!$D$2:$D$40,MATCH(RIGHT(A6,LEN(A6)-6),'T.Frequent Admissions'!$A$2:$A$40,0))</f>
        <v>6.6185717122245E-5</v>
      </c>
      <c r="U6" s="309">
        <f>INDEX('U.Access to Crisis Res Serv'!$D$2:$D$40,MATCH(RIGHT(A6,LEN(A6)-6),'U.Access to Crisis Res Serv'!$A$2:$A$40,0))</f>
        <v>0.86857142857142899</v>
      </c>
      <c r="V6" s="310">
        <f>INDEX('V.Jail Diversion'!$D$2:$D$40,MATCH(RIGHT(A6,LEN(A6)-6),'V.Jail Diversion'!$A$2:$A$40,0))</f>
        <v>4.6249999999999999E-2</v>
      </c>
      <c r="W6" s="308">
        <f>INDEX('W.Juve Justice Avoidance%'!$D$2:$D$40,MATCH(RIGHT(A6,LEN(A6)-6),'W.Juve Justice Avoidance%'!$A$2:$A$40,0))</f>
        <v>0.99449035812672204</v>
      </c>
      <c r="X6" s="309">
        <f>INDEX('X.Community Tenure Child'!$D$2:$D$40,MATCH(RIGHT(A6,LEN(A6)-6),'X.Community Tenure Child'!$A$2:$A$40,0))</f>
        <v>0.99547511312217196</v>
      </c>
      <c r="Y6" s="308">
        <f>INDEX('Y.Improvement Measure Child'!$D$2:$D$40,MATCH(RIGHT(A6,LEN(A6)-6),'Y.Improvement Measure Child'!$A$2:$A$40,0))</f>
        <v>0.48051948051948101</v>
      </c>
      <c r="Z6" s="308">
        <f>INDEX('Z.ChildMonthlyService Provision'!$D$2:$D$40,MATCH(RIGHT(A6,LEN(A6)-6),'Z.ChildMonthlyService Provision'!$A$2:$A$40,0))</f>
        <v>0.816239316239316</v>
      </c>
      <c r="AA6" s="309">
        <f>INDEX(AA.School!$D$2:$D$40,MATCH(RIGHT(A6,LEN(A6)-6),AA.School!$A$2:$A$40,0))</f>
        <v>0.65254237288135597</v>
      </c>
      <c r="AB6" s="309">
        <f>INDEX('AB.Family and Living Situation'!$D$2:$D$40,MATCH(RIGHT(A6,LEN(A6)-6),'AB.Family and Living Situation'!$A$2:$A$40,0))</f>
        <v>0.61538461538461497</v>
      </c>
      <c r="AC6" s="309">
        <f>INDEX('AC.Child and Youth Strengths'!$D$2:$D43,MATCH(RIGHT(A6,LEN(A6)-6),'AC.Child and Youth Strengths'!$A$2:$A$40,0))</f>
        <v>0.123931623931624</v>
      </c>
      <c r="AD6" s="309">
        <f>INDEX('AD.Child LifeDomainFunctioning'!$D$2:$D$40,MATCH(RIGHT(A6,LEN(A6)-6),'AD.Child LifeDomainFunctioning'!$A$2:$A$40,0))</f>
        <v>0.28632478632478597</v>
      </c>
      <c r="AE6" s="308">
        <f>INDEX('AE.Community Support Plan'!$D$2:$D$40,MATCH(RIGHT(A6,LEN(A6)-6),'AE.Community Support Plan'!$A$2:$A$40,0))</f>
        <v>0.97727272727272729</v>
      </c>
      <c r="AF6" s="308">
        <f>INDEX('AF.Follow-Up Within 7D Fc2Fc'!$D$2:$D$40,MATCH(RIGHT(A6,LEN(A6)-6),'AF.Follow-Up Within 7D Fc2Fc'!$A$2:$A$40,0))</f>
        <v>0.39473684210526316</v>
      </c>
      <c r="AG6" s="308">
        <f>INDEX('AG.Follow-Up Within 7D Dispo'!$D$2:$D$40,MATCH(RIGHT(A6,LEN(A6)-6),'AG.Follow-Up Within 7D Dispo'!$A$2:$A$40,0))</f>
        <v>0.60526315789473684</v>
      </c>
      <c r="AH6" s="308">
        <f>INDEX('AH.Longterm Svs &amp; Supports'!$D$2:$D$40,MATCH(RIGHT(A6,LEN(A6)-6),'AH.Longterm Svs &amp; Supports'!$A$2:$A$40,0))</f>
        <v>0.61111111111111105</v>
      </c>
      <c r="AI6" s="308">
        <f>INDEX('AI.Community Linkage'!$D$2:$D$40,MATCH(RIGHT(A6,LEN(A6)-6),'AI.Community Linkage'!$A$2:$A$40,0))</f>
        <v>0.16515609264854</v>
      </c>
      <c r="AJ6" s="308">
        <f>INDEX('AJ.Crisis Follow-Up Within 30'!$D$2:$D$41,MATCH(RIGHT(A6,LEN(A6)-6),'AJ.Crisis Follow-Up Within 30'!$A$2:$A$40,0))</f>
        <v>0.95454545454545503</v>
      </c>
    </row>
    <row r="7" spans="1:38" s="15" customFormat="1" ht="13.5" customHeight="1">
      <c r="A7" s="9" t="s">
        <v>10</v>
      </c>
      <c r="B7" s="154">
        <f>INDEX('B.Service Target Adult'!$D$2:$D$40,MATCH(RIGHT(A7,LEN(A7)-6),'B.Service Target Adult'!$A$2:$A$40,0))</f>
        <v>0.96678575126850996</v>
      </c>
      <c r="C7" s="154">
        <f>INDEX('C.Uniform Assessment Complet'!$D$2:$D$40,MATCH(RIGHT(A7,LEN(A7)-6),'C.Uniform Assessment Complet'!$A$2:$A$40,0))</f>
        <v>0.97028153071791501</v>
      </c>
      <c r="D7" s="308">
        <f>INDEX(D.CounselingTarget!$D$2:$D$40,MATCH(RIGHT(A7,LEN(A7)-6),D.CounselingTarget!$A$2:$A$40,0))</f>
        <v>0.37422360248447201</v>
      </c>
      <c r="E7" s="308">
        <f>INDEX(E.ACTTarget!$D$2:$D$40,MATCH(RIGHT(A7,LEN(A7)-6),E.ACTTarget!$A$2:$A$40,0))</f>
        <v>0.89122486288848302</v>
      </c>
      <c r="F7" s="308">
        <f>INDEX('F.Service Target Child'!$D$2:$D$40,MATCH(RIGHT(A7,LEN(A7)-6),'F.Service Target Child'!$A$2:$A$40,0))</f>
        <v>1.2953055337004999</v>
      </c>
      <c r="G7" s="308">
        <f>INDEX(G.UniformAssessmentCompleChild!$D$2:$D$40,MATCH(RIGHT(A7,LEN(A7)-6),G.UniformAssessmentCompleChild!$A$2:$A$40,0))</f>
        <v>0.982603596559812</v>
      </c>
      <c r="H7" s="308">
        <f>INDEX('H.Faml Par Sup Targ Loc234YC'!$D$2:$D$40,MATCH(RIGHT(A7,LEN(A7)-6),'H.Faml Par Sup Targ Loc234YC'!$A$2:$A$40,0))</f>
        <v>0.16814159292035399</v>
      </c>
      <c r="I7" s="309">
        <f>INDEX(I.Employment!$D$2:$D$40,MATCH(RIGHT(A7,LEN(A7)-6),I.Employment!$A$2:$A$40,0))</f>
        <v>0.13531421046133599</v>
      </c>
      <c r="J7" s="309">
        <f>INDEX('J.Adult Community Tenure'!$D$2:$D$40,MATCH(RIGHT(A7,LEN(A7)-6),'J.Adult Community Tenure'!$A$2:$A$40,0))</f>
        <v>0.977960403436683</v>
      </c>
      <c r="K7" s="308">
        <f>INDEX('K.Adult Improvement'!$D$2:$D$40,MATCH(RIGHT(A7,LEN(A7)-6),'K.Adult Improvement'!$A$2:$A$40,0))</f>
        <v>0.51154734411085501</v>
      </c>
      <c r="L7" s="309">
        <f>INDEX('L.AMH Monthly Service Provision'!$D$2:$D$40,MATCH(RIGHT(A7,LEN(A7)-6),'L.AMH Monthly Service Provision'!$A$2:$A$40,0))</f>
        <v>0.71346744900810299</v>
      </c>
      <c r="M7" s="309">
        <f>INDEX('M.Employment Improvement'!$D$2:$D$40,MATCH(RIGHT(A7,LEN(A7)-6),'M.Employment Improvement'!$A$2:$A$40,0))</f>
        <v>0.235249621785174</v>
      </c>
      <c r="N7" s="309">
        <f>INDEX('N.Residential Stability'!$E$2:$E$40,MATCH(RIGHT(A7,LEN(A7)-6),'N.Residential Stability'!$A$2:$A$40,0))</f>
        <v>0.75015634771732298</v>
      </c>
      <c r="O7" s="309">
        <f>INDEX('O.Adult Strengths'!$D$2:$D$40,MATCH(RIGHT(A7,LEN(A7)-6),'O.Adult Strengths'!$A$2:$A$40,0))</f>
        <v>0.13477173233270801</v>
      </c>
      <c r="P7" s="309">
        <f>INDEX(P.AdultLifeDomainFunctioning!$D$2:$D$40,MATCH(RIGHT(A7,LEN(A7)-6),P.AdultLifeDomainFunctioning!$A$2:$A$40,0))</f>
        <v>0.152282676672921</v>
      </c>
      <c r="Q7" s="309">
        <f>INDEX(Q.EducationalorVolunteeringStre!$D$3:$D$41,MATCH(RIGHT(A7,LEN(A7)-6),Q.EducationalorVolunteeringStre!$A$3:$A$41,0))</f>
        <v>0.29368485591661603</v>
      </c>
      <c r="R7" s="309">
        <f>INDEX('R.Hospitalization'!$D$2:$D$40,MATCH(RIGHT(A7,LEN(A7)-6),'R.Hospitalization'!$A$2:$A$40,0))</f>
        <v>7.9365417400529704E-3</v>
      </c>
      <c r="S7" s="309">
        <f>INDEX('S.Effective Crisis Response'!$D$2:$D$40,MATCH(RIGHT(A7,LEN(A7)-6),'S.Effective Crisis Response'!$A$2:$A$40,0))</f>
        <v>0.82384131971720298</v>
      </c>
      <c r="T7" s="309">
        <f>INDEX('T.Frequent Admissions'!$D$2:$D$40,MATCH(RIGHT(A7,LEN(A7)-6),'T.Frequent Admissions'!$A$2:$A$40,0))</f>
        <v>2.9972168700492401E-3</v>
      </c>
      <c r="U7" s="309">
        <f>INDEX('U.Access to Crisis Res Serv'!$D$2:$D$40,MATCH(RIGHT(A7,LEN(A7)-6),'U.Access to Crisis Res Serv'!$A$2:$A$40,0))</f>
        <v>0.65294117647058803</v>
      </c>
      <c r="V7" s="310">
        <f>INDEX('V.Jail Diversion'!$D$2:$D$40,MATCH(RIGHT(A7,LEN(A7)-6),'V.Jail Diversion'!$A$2:$A$40,0))</f>
        <v>5.44030451650684E-2</v>
      </c>
      <c r="W7" s="308">
        <f>INDEX('W.Juve Justice Avoidance%'!$D$2:$D$40,MATCH(RIGHT(A7,LEN(A7)-6),'W.Juve Justice Avoidance%'!$A$2:$A$40,0))</f>
        <v>0.99687499999999996</v>
      </c>
      <c r="X7" s="309">
        <f>INDEX('X.Community Tenure Child'!$D$2:$D$40,MATCH(RIGHT(A7,LEN(A7)-6),'X.Community Tenure Child'!$A$2:$A$40,0))</f>
        <v>0.99819249887031203</v>
      </c>
      <c r="Y7" s="308">
        <f>INDEX('Y.Improvement Measure Child'!$D$2:$D$40,MATCH(RIGHT(A7,LEN(A7)-6),'Y.Improvement Measure Child'!$A$2:$A$40,0))</f>
        <v>0.64097496706192403</v>
      </c>
      <c r="Z7" s="308">
        <f>INDEX('Z.ChildMonthlyService Provision'!$D$2:$D$40,MATCH(RIGHT(A7,LEN(A7)-6),'Z.ChildMonthlyService Provision'!$A$2:$A$40,0))</f>
        <v>0.74600595721635499</v>
      </c>
      <c r="AA7" s="309">
        <f>INDEX(AA.School!$D$2:$D$40,MATCH(RIGHT(A7,LEN(A7)-6),AA.School!$A$2:$A$40,0))</f>
        <v>0.69194312796208501</v>
      </c>
      <c r="AB7" s="309">
        <f>INDEX('AB.Family and Living Situation'!$D$2:$D$40,MATCH(RIGHT(A7,LEN(A7)-6),'AB.Family and Living Situation'!$A$2:$A$40,0))</f>
        <v>0.72495606326889295</v>
      </c>
      <c r="AC7" s="309">
        <f>INDEX('AC.Child and Youth Strengths'!$D$2:$D44,MATCH(RIGHT(A7,LEN(A7)-6),'AC.Child and Youth Strengths'!$A$2:$A$40,0))</f>
        <v>0.14059753954305801</v>
      </c>
      <c r="AD7" s="309">
        <f>INDEX('AD.Child LifeDomainFunctioning'!$D$2:$D$40,MATCH(RIGHT(A7,LEN(A7)-6),'AD.Child LifeDomainFunctioning'!$A$2:$A$40,0))</f>
        <v>0.362917398945518</v>
      </c>
      <c r="AE7" s="308">
        <f>INDEX('AE.Community Support Plan'!$D$2:$D$40,MATCH(RIGHT(A7,LEN(A7)-6),'AE.Community Support Plan'!$A$2:$A$40,0))</f>
        <v>0.99004267425320058</v>
      </c>
      <c r="AF7" s="308">
        <f>INDEX('AF.Follow-Up Within 7D Fc2Fc'!$D$2:$D$40,MATCH(RIGHT(A7,LEN(A7)-6),'AF.Follow-Up Within 7D Fc2Fc'!$A$2:$A$40,0))</f>
        <v>0.78515007898894151</v>
      </c>
      <c r="AG7" s="308">
        <f>INDEX('AG.Follow-Up Within 7D Dispo'!$D$2:$D$40,MATCH(RIGHT(A7,LEN(A7)-6),'AG.Follow-Up Within 7D Dispo'!$A$2:$A$40,0))</f>
        <v>0.84518167456556081</v>
      </c>
      <c r="AH7" s="308">
        <f>INDEX('AH.Longterm Svs &amp; Supports'!$D$2:$D$40,MATCH(RIGHT(A7,LEN(A7)-6),'AH.Longterm Svs &amp; Supports'!$A$2:$A$40,0))</f>
        <v>3.1746031746031703E-2</v>
      </c>
      <c r="AI7" s="308">
        <f>INDEX('AI.Community Linkage'!$D$2:$D$40,MATCH(RIGHT(A7,LEN(A7)-6),'AI.Community Linkage'!$A$2:$A$40,0))</f>
        <v>0.194154488517745</v>
      </c>
      <c r="AJ7" s="308">
        <f>INDEX('AJ.Crisis Follow-Up Within 30'!$D$2:$D$41,MATCH(RIGHT(A7,LEN(A7)-6),'AJ.Crisis Follow-Up Within 30'!$A$2:$A$40,0))</f>
        <v>0.99264705882352899</v>
      </c>
    </row>
    <row r="8" spans="1:38" s="15" customFormat="1" ht="13.5" customHeight="1">
      <c r="A8" s="9" t="s">
        <v>11</v>
      </c>
      <c r="B8" s="154">
        <f>INDEX('B.Service Target Adult'!$D$2:$D$40,MATCH(RIGHT(A8,LEN(A8)-6),'B.Service Target Adult'!$A$2:$A$40,0))</f>
        <v>1.0633528265107199</v>
      </c>
      <c r="C8" s="154">
        <f>INDEX('C.Uniform Assessment Complet'!$D$2:$D$40,MATCH(RIGHT(A8,LEN(A8)-6),'C.Uniform Assessment Complet'!$A$2:$A$40,0))</f>
        <v>0.97338403041825095</v>
      </c>
      <c r="D8" s="308">
        <f>INDEX(D.CounselingTarget!$D$2:$D$40,MATCH(RIGHT(A8,LEN(A8)-6),D.CounselingTarget!$A$2:$A$40,0))</f>
        <v>0.382066276803119</v>
      </c>
      <c r="E8" s="308">
        <f>INDEX(E.ACTTarget!$D$2:$D$40,MATCH(RIGHT(A8,LEN(A8)-6),E.ACTTarget!$A$2:$A$40,0))</f>
        <v>0.691542288557214</v>
      </c>
      <c r="F8" s="308">
        <f>INDEX('F.Service Target Child'!$D$2:$D$40,MATCH(RIGHT(A8,LEN(A8)-6),'F.Service Target Child'!$A$2:$A$40,0))</f>
        <v>2.4011799410029502</v>
      </c>
      <c r="G8" s="308">
        <f>INDEX(G.UniformAssessmentCompleChild!$D$2:$D$40,MATCH(RIGHT(A8,LEN(A8)-6),G.UniformAssessmentCompleChild!$A$2:$A$40,0))</f>
        <v>0.98139255702280903</v>
      </c>
      <c r="H8" s="308">
        <f>INDEX('H.Faml Par Sup Targ Loc234YC'!$D$2:$D$40,MATCH(RIGHT(A8,LEN(A8)-6),'H.Faml Par Sup Targ Loc234YC'!$A$2:$A$40,0))</f>
        <v>0.174260591526779</v>
      </c>
      <c r="I8" s="309">
        <f>INDEX(I.Employment!$D$2:$D$40,MATCH(RIGHT(A8,LEN(A8)-6),I.Employment!$A$2:$A$40,0))</f>
        <v>0.31078553615960097</v>
      </c>
      <c r="J8" s="309">
        <f>INDEX('J.Adult Community Tenure'!$D$2:$D$40,MATCH(RIGHT(A8,LEN(A8)-6),'J.Adult Community Tenure'!$A$2:$A$40,0))</f>
        <v>0.97959183673469397</v>
      </c>
      <c r="K8" s="308">
        <f>INDEX('K.Adult Improvement'!$D$2:$D$40,MATCH(RIGHT(A8,LEN(A8)-6),'K.Adult Improvement'!$A$2:$A$40,0))</f>
        <v>0.35540069686411202</v>
      </c>
      <c r="L8" s="309">
        <f>INDEX('L.AMH Monthly Service Provision'!$D$2:$D$40,MATCH(RIGHT(A8,LEN(A8)-6),'L.AMH Monthly Service Provision'!$A$2:$A$40,0))</f>
        <v>0.80508474576271205</v>
      </c>
      <c r="M8" s="309">
        <f>INDEX('M.Employment Improvement'!$D$2:$D$40,MATCH(RIGHT(A8,LEN(A8)-6),'M.Employment Improvement'!$A$2:$A$40,0))</f>
        <v>0.56647398843930596</v>
      </c>
      <c r="N8" s="309">
        <f>INDEX('N.Residential Stability'!$E$2:$E$40,MATCH(RIGHT(A8,LEN(A8)-6),'N.Residential Stability'!$A$2:$A$40,0))</f>
        <v>0.930946291560102</v>
      </c>
      <c r="O8" s="309">
        <f>INDEX('O.Adult Strengths'!$D$2:$D$40,MATCH(RIGHT(A8,LEN(A8)-6),'O.Adult Strengths'!$A$2:$A$40,0))</f>
        <v>0.143222506393862</v>
      </c>
      <c r="P8" s="309">
        <f>INDEX(P.AdultLifeDomainFunctioning!$D$2:$D$40,MATCH(RIGHT(A8,LEN(A8)-6),P.AdultLifeDomainFunctioning!$A$2:$A$40,0))</f>
        <v>0.18670076726342699</v>
      </c>
      <c r="Q8" s="309">
        <f>INDEX(Q.EducationalorVolunteeringStre!$D$3:$D$41,MATCH(RIGHT(A8,LEN(A8)-6),Q.EducationalorVolunteeringStre!$A$3:$A$41,0))</f>
        <v>0.36968085106382997</v>
      </c>
      <c r="R8" s="309">
        <f>INDEX('R.Hospitalization'!$D$2:$D$40,MATCH(RIGHT(A8,LEN(A8)-6),'R.Hospitalization'!$A$2:$A$40,0))</f>
        <v>1.6406207802655701E-2</v>
      </c>
      <c r="S8" s="309">
        <f>INDEX('S.Effective Crisis Response'!$D$2:$D$40,MATCH(RIGHT(A8,LEN(A8)-6),'S.Effective Crisis Response'!$A$2:$A$40,0))</f>
        <v>0.928764652840397</v>
      </c>
      <c r="T8" s="309">
        <f>INDEX('T.Frequent Admissions'!$D$2:$D$40,MATCH(RIGHT(A8,LEN(A8)-6),'T.Frequent Admissions'!$A$2:$A$40,0))</f>
        <v>2.8466175485599501E-3</v>
      </c>
      <c r="U8" s="309">
        <f>INDEX('U.Access to Crisis Res Serv'!$D$2:$D$40,MATCH(RIGHT(A8,LEN(A8)-6),'U.Access to Crisis Res Serv'!$A$2:$A$40,0))</f>
        <v>0.87354409317803705</v>
      </c>
      <c r="V8" s="310">
        <f>INDEX('V.Jail Diversion'!$D$2:$D$40,MATCH(RIGHT(A8,LEN(A8)-6),'V.Jail Diversion'!$A$2:$A$40,0))</f>
        <v>0.13680560420315199</v>
      </c>
      <c r="W8" s="308">
        <f>INDEX('W.Juve Justice Avoidance%'!$D$2:$D$40,MATCH(RIGHT(A8,LEN(A8)-6),'W.Juve Justice Avoidance%'!$A$2:$A$40,0))</f>
        <v>0.99307958477508695</v>
      </c>
      <c r="X8" s="309">
        <f>INDEX('X.Community Tenure Child'!$D$2:$D$40,MATCH(RIGHT(A8,LEN(A8)-6),'X.Community Tenure Child'!$A$2:$A$40,0))</f>
        <v>0.98214285714285698</v>
      </c>
      <c r="Y8" s="308">
        <f>INDEX('Y.Improvement Measure Child'!$D$2:$D$40,MATCH(RIGHT(A8,LEN(A8)-6),'Y.Improvement Measure Child'!$A$2:$A$40,0))</f>
        <v>0.44528301886792498</v>
      </c>
      <c r="Z8" s="308">
        <f>INDEX('Z.ChildMonthlyService Provision'!$D$2:$D$40,MATCH(RIGHT(A8,LEN(A8)-6),'Z.ChildMonthlyService Provision'!$A$2:$A$40,0))</f>
        <v>0.898606811145511</v>
      </c>
      <c r="AA8" s="309">
        <f>INDEX(AA.School!$D$2:$D$40,MATCH(RIGHT(A8,LEN(A8)-6),AA.School!$A$2:$A$40,0))</f>
        <v>0.67424242424242398</v>
      </c>
      <c r="AB8" s="309">
        <f>INDEX('AB.Family and Living Situation'!$D$2:$D$40,MATCH(RIGHT(A8,LEN(A8)-6),'AB.Family and Living Situation'!$A$2:$A$40,0))</f>
        <v>0.67699115044247804</v>
      </c>
      <c r="AC8" s="309">
        <f>INDEX('AC.Child and Youth Strengths'!$D$2:$D45,MATCH(RIGHT(A8,LEN(A8)-6),'AC.Child and Youth Strengths'!$A$2:$A$40,0))</f>
        <v>5.7522123893805302E-2</v>
      </c>
      <c r="AD8" s="309">
        <f>INDEX('AD.Child LifeDomainFunctioning'!$D$2:$D$40,MATCH(RIGHT(A8,LEN(A8)-6),'AD.Child LifeDomainFunctioning'!$A$2:$A$40,0))</f>
        <v>0.30530973451327398</v>
      </c>
      <c r="AE8" s="308">
        <f>INDEX('AE.Community Support Plan'!$D$2:$D$40,MATCH(RIGHT(A8,LEN(A8)-6),'AE.Community Support Plan'!$A$2:$A$40,0))</f>
        <v>1</v>
      </c>
      <c r="AF8" s="308">
        <f>INDEX('AF.Follow-Up Within 7D Fc2Fc'!$D$2:$D$40,MATCH(RIGHT(A8,LEN(A8)-6),'AF.Follow-Up Within 7D Fc2Fc'!$A$2:$A$40,0))</f>
        <v>0.88461538461538458</v>
      </c>
      <c r="AG8" s="308">
        <f>INDEX('AG.Follow-Up Within 7D Dispo'!$D$2:$D$40,MATCH(RIGHT(A8,LEN(A8)-6),'AG.Follow-Up Within 7D Dispo'!$A$2:$A$40,0))</f>
        <v>0.88461538461538458</v>
      </c>
      <c r="AH8" s="308">
        <f>INDEX('AH.Longterm Svs &amp; Supports'!$D$2:$D$40,MATCH(RIGHT(A8,LEN(A8)-6),'AH.Longterm Svs &amp; Supports'!$A$2:$A$40,0))</f>
        <v>0</v>
      </c>
      <c r="AI8" s="308">
        <f>INDEX('AI.Community Linkage'!$D$2:$D$40,MATCH(RIGHT(A8,LEN(A8)-6),'AI.Community Linkage'!$A$2:$A$40,0))</f>
        <v>0.25670498084291199</v>
      </c>
      <c r="AJ8" s="308">
        <f>INDEX('AJ.Crisis Follow-Up Within 30'!$D$2:$D$41,MATCH(RIGHT(A8,LEN(A8)-6),'AJ.Crisis Follow-Up Within 30'!$A$2:$A$40,0))</f>
        <v>1</v>
      </c>
    </row>
    <row r="9" spans="1:38" s="15" customFormat="1" ht="13.5" customHeight="1">
      <c r="A9" s="9" t="s">
        <v>12</v>
      </c>
      <c r="B9" s="154">
        <f>INDEX('B.Service Target Adult'!$D$2:$D$40,MATCH(RIGHT(A9,LEN(A9)-6),'B.Service Target Adult'!$A$2:$A$40,0))</f>
        <v>0.97700216450216404</v>
      </c>
      <c r="C9" s="154">
        <f>INDEX('C.Uniform Assessment Complet'!$D$2:$D$40,MATCH(RIGHT(A9,LEN(A9)-6),'C.Uniform Assessment Complet'!$A$2:$A$40,0))</f>
        <v>0.95944558521560597</v>
      </c>
      <c r="D9" s="308">
        <f>INDEX(D.CounselingTarget!$D$2:$D$40,MATCH(RIGHT(A9,LEN(A9)-6),D.CounselingTarget!$A$2:$A$40,0))</f>
        <v>0.56338028169014098</v>
      </c>
      <c r="E9" s="308">
        <f>INDEX(E.ACTTarget!$D$2:$D$40,MATCH(RIGHT(A9,LEN(A9)-6),E.ACTTarget!$A$2:$A$40,0))</f>
        <v>0.80769230769230804</v>
      </c>
      <c r="F9" s="308">
        <f>INDEX('F.Service Target Child'!$D$2:$D$40,MATCH(RIGHT(A9,LEN(A9)-6),'F.Service Target Child'!$A$2:$A$40,0))</f>
        <v>1.47853535353535</v>
      </c>
      <c r="G9" s="308">
        <f>INDEX(G.UniformAssessmentCompleChild!$D$2:$D$40,MATCH(RIGHT(A9,LEN(A9)-6),G.UniformAssessmentCompleChild!$A$2:$A$40,0))</f>
        <v>0.96962233169129697</v>
      </c>
      <c r="H9" s="308">
        <f>INDEX('H.Faml Par Sup Targ Loc234YC'!$D$2:$D$40,MATCH(RIGHT(A9,LEN(A9)-6),'H.Faml Par Sup Targ Loc234YC'!$A$2:$A$40,0))</f>
        <v>0.113053613053613</v>
      </c>
      <c r="I9" s="309">
        <f>INDEX(I.Employment!$D$2:$D$40,MATCH(RIGHT(A9,LEN(A9)-6),I.Employment!$A$2:$A$40,0))</f>
        <v>0.31175298804780899</v>
      </c>
      <c r="J9" s="309">
        <f>INDEX('J.Adult Community Tenure'!$D$2:$D$40,MATCH(RIGHT(A9,LEN(A9)-6),'J.Adult Community Tenure'!$A$2:$A$40,0))</f>
        <v>0.98291721419185296</v>
      </c>
      <c r="K9" s="308">
        <f>INDEX('K.Adult Improvement'!$D$2:$D$40,MATCH(RIGHT(A9,LEN(A9)-6),'K.Adult Improvement'!$A$2:$A$40,0))</f>
        <v>0.50909090909090904</v>
      </c>
      <c r="L9" s="309">
        <f>INDEX('L.AMH Monthly Service Provision'!$D$2:$D$40,MATCH(RIGHT(A9,LEN(A9)-6),'L.AMH Monthly Service Provision'!$A$2:$A$40,0))</f>
        <v>0.69252873563218398</v>
      </c>
      <c r="M9" s="309">
        <f>INDEX('M.Employment Improvement'!$D$2:$D$40,MATCH(RIGHT(A9,LEN(A9)-6),'M.Employment Improvement'!$A$2:$A$40,0))</f>
        <v>0.84536082474226804</v>
      </c>
      <c r="N9" s="309">
        <f>INDEX('N.Residential Stability'!$E$2:$E$40,MATCH(RIGHT(A9,LEN(A9)-6),'N.Residential Stability'!$A$2:$A$40,0))</f>
        <v>0.91578947368421104</v>
      </c>
      <c r="O9" s="309">
        <f>INDEX('O.Adult Strengths'!$D$2:$D$40,MATCH(RIGHT(A9,LEN(A9)-6),'O.Adult Strengths'!$A$2:$A$40,0))</f>
        <v>0.25263157894736799</v>
      </c>
      <c r="P9" s="309">
        <f>INDEX(P.AdultLifeDomainFunctioning!$D$2:$D$40,MATCH(RIGHT(A9,LEN(A9)-6),P.AdultLifeDomainFunctioning!$A$2:$A$40,0))</f>
        <v>0.42105263157894701</v>
      </c>
      <c r="Q9" s="309">
        <f>INDEX(Q.EducationalorVolunteeringStre!$D$3:$D$41,MATCH(RIGHT(A9,LEN(A9)-6),Q.EducationalorVolunteeringStre!$A$3:$A$41,0))</f>
        <v>0.44256756756756799</v>
      </c>
      <c r="R9" s="309">
        <f>INDEX('R.Hospitalization'!$D$2:$D$40,MATCH(RIGHT(A9,LEN(A9)-6),'R.Hospitalization'!$A$2:$A$40,0))</f>
        <v>1.49377530683748E-2</v>
      </c>
      <c r="S9" s="309">
        <f>INDEX('S.Effective Crisis Response'!$D$2:$D$40,MATCH(RIGHT(A9,LEN(A9)-6),'S.Effective Crisis Response'!$A$2:$A$40,0))</f>
        <v>0.95647442872687705</v>
      </c>
      <c r="T9" s="309">
        <f>INDEX('T.Frequent Admissions'!$D$2:$D$40,MATCH(RIGHT(A9,LEN(A9)-6),'T.Frequent Admissions'!$A$2:$A$40,0))</f>
        <v>3.3465802133444901E-3</v>
      </c>
      <c r="U9" s="309">
        <f>INDEX('U.Access to Crisis Res Serv'!$D$2:$D$40,MATCH(RIGHT(A9,LEN(A9)-6),'U.Access to Crisis Res Serv'!$A$2:$A$40,0))</f>
        <v>0.83982683982684003</v>
      </c>
      <c r="V9" s="310">
        <f>INDEX('V.Jail Diversion'!$D$2:$D$40,MATCH(RIGHT(A9,LEN(A9)-6),'V.Jail Diversion'!$A$2:$A$40,0))</f>
        <v>0.116273827534039</v>
      </c>
      <c r="W9" s="308">
        <f>INDEX('W.Juve Justice Avoidance%'!$D$2:$D$40,MATCH(RIGHT(A9,LEN(A9)-6),'W.Juve Justice Avoidance%'!$A$2:$A$40,0))</f>
        <v>1</v>
      </c>
      <c r="X9" s="309">
        <f>INDEX('X.Community Tenure Child'!$D$2:$D$40,MATCH(RIGHT(A9,LEN(A9)-6),'X.Community Tenure Child'!$A$2:$A$40,0))</f>
        <v>0.99606299212598404</v>
      </c>
      <c r="Y9" s="308">
        <f>INDEX('Y.Improvement Measure Child'!$D$2:$D$40,MATCH(RIGHT(A9,LEN(A9)-6),'Y.Improvement Measure Child'!$A$2:$A$40,0))</f>
        <v>0.82089552238805996</v>
      </c>
      <c r="Z9" s="308">
        <f>INDEX('Z.ChildMonthlyService Provision'!$D$2:$D$40,MATCH(RIGHT(A9,LEN(A9)-6),'Z.ChildMonthlyService Provision'!$A$2:$A$40,0))</f>
        <v>0.73506200676437405</v>
      </c>
      <c r="AA9" s="309">
        <f>INDEX(AA.School!$D$2:$D$40,MATCH(RIGHT(A9,LEN(A9)-6),AA.School!$A$2:$A$40,0))</f>
        <v>0.76811594202898603</v>
      </c>
      <c r="AB9" s="309">
        <f>INDEX('AB.Family and Living Situation'!$D$2:$D$40,MATCH(RIGHT(A9,LEN(A9)-6),'AB.Family and Living Situation'!$A$2:$A$40,0))</f>
        <v>0.78749999999999998</v>
      </c>
      <c r="AC9" s="309">
        <f>INDEX('AC.Child and Youth Strengths'!$D$2:$D46,MATCH(RIGHT(A9,LEN(A9)-6),'AC.Child and Youth Strengths'!$A$2:$A$40,0))</f>
        <v>0.33124999999999999</v>
      </c>
      <c r="AD9" s="309">
        <f>INDEX('AD.Child LifeDomainFunctioning'!$D$2:$D$40,MATCH(RIGHT(A9,LEN(A9)-6),'AD.Child LifeDomainFunctioning'!$A$2:$A$40,0))</f>
        <v>0.61875000000000002</v>
      </c>
      <c r="AE9" s="308">
        <f>INDEX('AE.Community Support Plan'!$D$2:$D$40,MATCH(RIGHT(A9,LEN(A9)-6),'AE.Community Support Plan'!$A$2:$A$40,0))</f>
        <v>0.91666666666666663</v>
      </c>
      <c r="AF9" s="308">
        <f>INDEX('AF.Follow-Up Within 7D Fc2Fc'!$D$2:$D$40,MATCH(RIGHT(A9,LEN(A9)-6),'AF.Follow-Up Within 7D Fc2Fc'!$A$2:$A$40,0))</f>
        <v>0.5</v>
      </c>
      <c r="AG9" s="308">
        <f>INDEX('AG.Follow-Up Within 7D Dispo'!$D$2:$D$40,MATCH(RIGHT(A9,LEN(A9)-6),'AG.Follow-Up Within 7D Dispo'!$A$2:$A$40,0))</f>
        <v>0.5</v>
      </c>
      <c r="AH9" s="308"/>
      <c r="AI9" s="308">
        <f>INDEX('AI.Community Linkage'!$D$2:$D$40,MATCH(RIGHT(A9,LEN(A9)-6),'AI.Community Linkage'!$A$2:$A$40,0))</f>
        <v>0.121661721068249</v>
      </c>
      <c r="AJ9" s="308"/>
    </row>
    <row r="10" spans="1:38" s="264" customFormat="1" ht="13.5" customHeight="1">
      <c r="A10" s="9" t="s">
        <v>241</v>
      </c>
      <c r="B10" s="154">
        <f>INDEX('B.Service Target Adult'!$D$2:$D$40,MATCH(RIGHT(A10,LEN(A10)-6),'B.Service Target Adult'!$A$2:$A$40,0))</f>
        <v>1.06638897238803</v>
      </c>
      <c r="C10" s="154">
        <f>INDEX('C.Uniform Assessment Complet'!$D$2:$D$40,MATCH(RIGHT(A10,LEN(A10)-6),'C.Uniform Assessment Complet'!$A$2:$A$40,0))</f>
        <v>0.97481980401155399</v>
      </c>
      <c r="D10" s="311">
        <f>INDEX(D.CounselingTarget!$D$2:$D$40,MATCH(RIGHT(A10,LEN(A10)-6),D.CounselingTarget!$A$2:$A$40,0))</f>
        <v>0.69379246448425003</v>
      </c>
      <c r="E10" s="311">
        <f>INDEX(E.ACTTarget!$D$2:$D$40,MATCH(RIGHT(A10,LEN(A10)-6),E.ACTTarget!$A$2:$A$40,0))</f>
        <v>0.86939379004435702</v>
      </c>
      <c r="F10" s="311">
        <f>INDEX('F.Service Target Child'!$D$2:$D$40,MATCH(RIGHT(A10,LEN(A10)-6),'F.Service Target Child'!$A$2:$A$40,0))</f>
        <v>1.63847415450741</v>
      </c>
      <c r="G10" s="308">
        <f>INDEX(G.UniformAssessmentCompleChild!$D$2:$D$40,MATCH(RIGHT(A10,LEN(A10)-6),G.UniformAssessmentCompleChild!$A$2:$A$40,0))</f>
        <v>0.93391487339623902</v>
      </c>
      <c r="H10" s="311">
        <f>INDEX('H.Faml Par Sup Targ Loc234YC'!$D$2:$D$40,MATCH(RIGHT(A10,LEN(A10)-6),'H.Faml Par Sup Targ Loc234YC'!$A$2:$A$40,0))</f>
        <v>2.3543990086741001E-3</v>
      </c>
      <c r="I10" s="312">
        <f>INDEX(I.Employment!$D$2:$D$40,MATCH(RIGHT(A10,LEN(A10)-6),I.Employment!$A$2:$A$40,0))</f>
        <v>0.16478128750542601</v>
      </c>
      <c r="J10" s="312">
        <f>INDEX('J.Adult Community Tenure'!$D$2:$D$40,MATCH(RIGHT(A10,LEN(A10)-6),'J.Adult Community Tenure'!$A$2:$A$40,0))</f>
        <v>0.99070129062354195</v>
      </c>
      <c r="K10" s="311">
        <f>INDEX('K.Adult Improvement'!$D$2:$D$40,MATCH(RIGHT(A10,LEN(A10)-6),'K.Adult Improvement'!$A$2:$A$40,0))</f>
        <v>0.49618724846430801</v>
      </c>
      <c r="L10" s="312">
        <f>INDEX('L.AMH Monthly Service Provision'!$D$2:$D$40,MATCH(RIGHT(A10,LEN(A10)-6),'L.AMH Monthly Service Provision'!$A$2:$A$40,0))</f>
        <v>0.57902930086138304</v>
      </c>
      <c r="M10" s="312">
        <f>INDEX('M.Employment Improvement'!$D$2:$D$40,MATCH(RIGHT(A10,LEN(A10)-6),'M.Employment Improvement'!$A$2:$A$40,0))</f>
        <v>0.57663833287633703</v>
      </c>
      <c r="N10" s="312">
        <f>INDEX('N.Residential Stability'!$E$2:$E$40,MATCH(RIGHT(A10,LEN(A10)-6),'N.Residential Stability'!$A$2:$A$40,0))</f>
        <v>0.84163027656477396</v>
      </c>
      <c r="O10" s="312">
        <f>INDEX('O.Adult Strengths'!$D$2:$D$40,MATCH(RIGHT(A10,LEN(A10)-6),'O.Adult Strengths'!$A$2:$A$40,0))</f>
        <v>0.182047549733139</v>
      </c>
      <c r="P10" s="312">
        <f>INDEX(P.AdultLifeDomainFunctioning!$D$2:$D$40,MATCH(RIGHT(A10,LEN(A10)-6),P.AdultLifeDomainFunctioning!$A$2:$A$40,0))</f>
        <v>0.26773410965550698</v>
      </c>
      <c r="Q10" s="312">
        <f>INDEX(Q.EducationalorVolunteeringStre!$D$3:$D$41,MATCH(RIGHT(A10,LEN(A10)-6),Q.EducationalorVolunteeringStre!$A$3:$A$41,0))</f>
        <v>0.38180724099889701</v>
      </c>
      <c r="R10" s="312">
        <f>INDEX('R.Hospitalization'!$D$2:$D$40,MATCH(RIGHT(A10,LEN(A10)-6),'R.Hospitalization'!$A$2:$A$40,0))</f>
        <v>5.9010584166593596E-3</v>
      </c>
      <c r="S10" s="312">
        <f>INDEX('S.Effective Crisis Response'!$D$2:$D$40,MATCH(RIGHT(A10,LEN(A10)-6),'S.Effective Crisis Response'!$A$2:$A$40,0))</f>
        <v>0.89559311325225099</v>
      </c>
      <c r="T10" s="312">
        <f>INDEX('T.Frequent Admissions'!$D$2:$D$40,MATCH(RIGHT(A10,LEN(A10)-6),'T.Frequent Admissions'!$A$2:$A$40,0))</f>
        <v>4.7958145618369398E-4</v>
      </c>
      <c r="U10" s="312">
        <f>INDEX('U.Access to Crisis Res Serv'!$D$2:$D$40,MATCH(RIGHT(A10,LEN(A10)-6),'U.Access to Crisis Res Serv'!$A$2:$A$40,0))</f>
        <v>0.76843100189035896</v>
      </c>
      <c r="V10" s="313">
        <f>INDEX('V.Jail Diversion'!$D$2:$D$40,MATCH(RIGHT(A10,LEN(A10)-6),'V.Jail Diversion'!$A$2:$A$40,0))</f>
        <v>5.2056698517940703E-2</v>
      </c>
      <c r="W10" s="311">
        <f>INDEX('W.Juve Justice Avoidance%'!$D$2:$D$40,MATCH(RIGHT(A10,LEN(A10)-6),'W.Juve Justice Avoidance%'!$A$2:$A$40,0))</f>
        <v>0.99740415335463295</v>
      </c>
      <c r="X10" s="312">
        <f>INDEX('X.Community Tenure Child'!$D$2:$D$40,MATCH(RIGHT(A10,LEN(A10)-6),'X.Community Tenure Child'!$A$2:$A$40,0))</f>
        <v>0.99876228613032403</v>
      </c>
      <c r="Y10" s="311">
        <f>INDEX('Y.Improvement Measure Child'!$D$2:$D$40,MATCH(RIGHT(A10,LEN(A10)-6),'Y.Improvement Measure Child'!$A$2:$A$40,0))</f>
        <v>0.49966982170371999</v>
      </c>
      <c r="Z10" s="311">
        <f>INDEX('Z.ChildMonthlyService Provision'!$D$2:$D$40,MATCH(RIGHT(A10,LEN(A10)-6),'Z.ChildMonthlyService Provision'!$A$2:$A$40,0))</f>
        <v>0.61654435624781601</v>
      </c>
      <c r="AA10" s="312">
        <f>INDEX(AA.School!$D$2:$D$40,MATCH(RIGHT(A10,LEN(A10)-6),AA.School!$A$2:$A$40,0))</f>
        <v>0.82416192283364997</v>
      </c>
      <c r="AB10" s="312">
        <f>INDEX('AB.Family and Living Situation'!$D$2:$D$40,MATCH(RIGHT(A10,LEN(A10)-6),'AB.Family and Living Situation'!$A$2:$A$40,0))</f>
        <v>0.93159986750579704</v>
      </c>
      <c r="AC10" s="312">
        <f>INDEX('AC.Child and Youth Strengths'!$D$2:$D47,MATCH(RIGHT(A10,LEN(A10)-6),'AC.Child and Youth Strengths'!$A$2:$A$40,0))</f>
        <v>0.16197416363034101</v>
      </c>
      <c r="AD10" s="312">
        <f>INDEX('AD.Child LifeDomainFunctioning'!$D$2:$D$40,MATCH(RIGHT(A10,LEN(A10)-6),'AD.Child LifeDomainFunctioning'!$A$2:$A$40,0))</f>
        <v>0.645081152699569</v>
      </c>
      <c r="AE10" s="311">
        <f>INDEX('AE.Community Support Plan'!$D$2:$D$40,MATCH(RIGHT(A10,LEN(A10)-6),'AE.Community Support Plan'!$A$2:$A$40,0))</f>
        <v>0.81173131504257334</v>
      </c>
      <c r="AF10" s="311">
        <f>INDEX('AF.Follow-Up Within 7D Fc2Fc'!$D$2:$D$40,MATCH(RIGHT(A10,LEN(A10)-6),'AF.Follow-Up Within 7D Fc2Fc'!$A$2:$A$40,0))</f>
        <v>0.26583710407239819</v>
      </c>
      <c r="AG10" s="311">
        <f>INDEX('AG.Follow-Up Within 7D Dispo'!$D$2:$D$40,MATCH(RIGHT(A10,LEN(A10)-6),'AG.Follow-Up Within 7D Dispo'!$A$2:$A$40,0))</f>
        <v>0.78280542986425339</v>
      </c>
      <c r="AH10" s="311">
        <f>INDEX('AH.Longterm Svs &amp; Supports'!$D$2:$D$40,MATCH(RIGHT(A10,LEN(A10)-6),'AH.Longterm Svs &amp; Supports'!$A$2:$A$40,0))</f>
        <v>0</v>
      </c>
      <c r="AI10" s="311">
        <f>INDEX('AI.Community Linkage'!$D$2:$D$40,MATCH(RIGHT(A10,LEN(A10)-6),'AI.Community Linkage'!$A$2:$A$40,0))</f>
        <v>0.15978886756238</v>
      </c>
      <c r="AJ10" s="311">
        <f>INDEX('AJ.Crisis Follow-Up Within 30'!$D$2:$D$41,MATCH(RIGHT(A10,LEN(A10)-6),'AJ.Crisis Follow-Up Within 30'!$A$2:$A$40,0))</f>
        <v>0.98245614035087703</v>
      </c>
    </row>
    <row r="11" spans="1:38" s="15" customFormat="1" ht="13.5" customHeight="1">
      <c r="A11" s="9" t="s">
        <v>13</v>
      </c>
      <c r="B11" s="154">
        <f>INDEX('B.Service Target Adult'!$D$2:$D$40,MATCH(RIGHT(A11,LEN(A11)-6),'B.Service Target Adult'!$A$2:$A$40,0))</f>
        <v>1.13857505187918</v>
      </c>
      <c r="C11" s="154">
        <f>INDEX('C.Uniform Assessment Complet'!$D$2:$D$40,MATCH(RIGHT(A11,LEN(A11)-6),'C.Uniform Assessment Complet'!$A$2:$A$40,0))</f>
        <v>0.99164387724096004</v>
      </c>
      <c r="D11" s="308">
        <f>INDEX(D.CounselingTarget!$D$2:$D$40,MATCH(RIGHT(A11,LEN(A11)-6),D.CounselingTarget!$A$2:$A$40,0))</f>
        <v>0.28227654698242899</v>
      </c>
      <c r="E11" s="308">
        <f>INDEX(E.ACTTarget!$D$2:$D$40,MATCH(RIGHT(A11,LEN(A11)-6),E.ACTTarget!$A$2:$A$40,0))</f>
        <v>0.82451499118165805</v>
      </c>
      <c r="F11" s="308">
        <f>INDEX('F.Service Target Child'!$D$2:$D$40,MATCH(RIGHT(A11,LEN(A11)-6),'F.Service Target Child'!$A$2:$A$40,0))</f>
        <v>1.19584438549956</v>
      </c>
      <c r="G11" s="308">
        <f>INDEX(G.UniformAssessmentCompleChild!$D$2:$D$40,MATCH(RIGHT(A11,LEN(A11)-6),G.UniformAssessmentCompleChild!$A$2:$A$40,0))</f>
        <v>0.98192335502530703</v>
      </c>
      <c r="H11" s="308">
        <f>INDEX('H.Faml Par Sup Targ Loc234YC'!$D$2:$D$40,MATCH(RIGHT(A11,LEN(A11)-6),'H.Faml Par Sup Targ Loc234YC'!$A$2:$A$40,0))</f>
        <v>0.125593166719393</v>
      </c>
      <c r="I11" s="309">
        <f>INDEX(I.Employment!$D$2:$D$40,MATCH(RIGHT(A11,LEN(A11)-6),I.Employment!$A$2:$A$40,0))</f>
        <v>0.19147963614755201</v>
      </c>
      <c r="J11" s="309">
        <f>INDEX('J.Adult Community Tenure'!$D$2:$D$40,MATCH(RIGHT(A11,LEN(A11)-6),'J.Adult Community Tenure'!$A$2:$A$40,0))</f>
        <v>0.98492292054887298</v>
      </c>
      <c r="K11" s="308">
        <f>INDEX('K.Adult Improvement'!$D$2:$D$40,MATCH(RIGHT(A11,LEN(A11)-6),'K.Adult Improvement'!$A$2:$A$40,0))</f>
        <v>0.45714285714285702</v>
      </c>
      <c r="L11" s="309">
        <f>INDEX('L.AMH Monthly Service Provision'!$D$2:$D$40,MATCH(RIGHT(A11,LEN(A11)-6),'L.AMH Monthly Service Provision'!$A$2:$A$40,0))</f>
        <v>0.83814961547424804</v>
      </c>
      <c r="M11" s="309">
        <f>INDEX('M.Employment Improvement'!$D$2:$D$40,MATCH(RIGHT(A11,LEN(A11)-6),'M.Employment Improvement'!$A$2:$A$40,0))</f>
        <v>0.91847041847041799</v>
      </c>
      <c r="N11" s="309">
        <f>INDEX('N.Residential Stability'!$E$2:$E$40,MATCH(RIGHT(A11,LEN(A11)-6),'N.Residential Stability'!$A$2:$A$40,0))</f>
        <v>0.90323520839405402</v>
      </c>
      <c r="O11" s="309">
        <f>INDEX('O.Adult Strengths'!$D$2:$D$40,MATCH(RIGHT(A11,LEN(A11)-6),'O.Adult Strengths'!$A$2:$A$40,0))</f>
        <v>0.220926843485864</v>
      </c>
      <c r="P11" s="309">
        <f>INDEX(P.AdultLifeDomainFunctioning!$D$2:$D$40,MATCH(RIGHT(A11,LEN(A11)-6),P.AdultLifeDomainFunctioning!$A$2:$A$40,0))</f>
        <v>0.240454677936462</v>
      </c>
      <c r="Q11" s="309">
        <f>INDEX(Q.EducationalorVolunteeringStre!$D$3:$D$41,MATCH(RIGHT(A11,LEN(A11)-6),Q.EducationalorVolunteeringStre!$A$3:$A$41,0))</f>
        <v>0.46323743097936698</v>
      </c>
      <c r="R11" s="309">
        <f>INDEX('R.Hospitalization'!$D$2:$D$40,MATCH(RIGHT(A11,LEN(A11)-6),'R.Hospitalization'!$A$2:$A$40,0))</f>
        <v>1.03884512552271E-2</v>
      </c>
      <c r="S11" s="309">
        <f>INDEX('S.Effective Crisis Response'!$D$2:$D$40,MATCH(RIGHT(A11,LEN(A11)-6),'S.Effective Crisis Response'!$A$2:$A$40,0))</f>
        <v>0.77551020408163296</v>
      </c>
      <c r="T11" s="309">
        <f>INDEX('T.Frequent Admissions'!$D$2:$D$40,MATCH(RIGHT(A11,LEN(A11)-6),'T.Frequent Admissions'!$A$2:$A$40,0))</f>
        <v>1.8929073335819E-3</v>
      </c>
      <c r="U11" s="309">
        <f>INDEX('U.Access to Crisis Res Serv'!$D$2:$D$40,MATCH(RIGHT(A11,LEN(A11)-6),'U.Access to Crisis Res Serv'!$A$2:$A$40,0))</f>
        <v>0.817839871037077</v>
      </c>
      <c r="V11" s="310">
        <f>INDEX('V.Jail Diversion'!$D$2:$D$40,MATCH(RIGHT(A11,LEN(A11)-6),'V.Jail Diversion'!$A$2:$A$40,0))</f>
        <v>5.47703118137901E-2</v>
      </c>
      <c r="W11" s="308">
        <f>INDEX('W.Juve Justice Avoidance%'!$D$2:$D$40,MATCH(RIGHT(A11,LEN(A11)-6),'W.Juve Justice Avoidance%'!$A$2:$A$40,0))</f>
        <v>0.99692622950819698</v>
      </c>
      <c r="X11" s="309">
        <f>INDEX('X.Community Tenure Child'!$D$2:$D$40,MATCH(RIGHT(A11,LEN(A11)-6),'X.Community Tenure Child'!$A$2:$A$40,0))</f>
        <v>0.98432055749128899</v>
      </c>
      <c r="Y11" s="308">
        <f>INDEX('Y.Improvement Measure Child'!$D$2:$D$40,MATCH(RIGHT(A11,LEN(A11)-6),'Y.Improvement Measure Child'!$A$2:$A$40,0))</f>
        <v>0.60957446808510596</v>
      </c>
      <c r="Z11" s="308">
        <f>INDEX('Z.ChildMonthlyService Provision'!$D$2:$D$40,MATCH(RIGHT(A11,LEN(A11)-6),'Z.ChildMonthlyService Provision'!$A$2:$A$40,0))</f>
        <v>0.72765328736764401</v>
      </c>
      <c r="AA11" s="309">
        <f>INDEX(AA.School!$D$2:$D$40,MATCH(RIGHT(A11,LEN(A11)-6),AA.School!$A$2:$A$40,0))</f>
        <v>0.80805687203791499</v>
      </c>
      <c r="AB11" s="309">
        <f>INDEX('AB.Family and Living Situation'!$D$2:$D$40,MATCH(RIGHT(A11,LEN(A11)-6),'AB.Family and Living Situation'!$A$2:$A$40,0))</f>
        <v>0.87966804979253099</v>
      </c>
      <c r="AC11" s="309">
        <f>INDEX('AC.Child and Youth Strengths'!$D$2:$D48,MATCH(RIGHT(A11,LEN(A11)-6),'AC.Child and Youth Strengths'!$A$2:$A$40,0))</f>
        <v>0.280774550484094</v>
      </c>
      <c r="AD11" s="309">
        <f>INDEX('AD.Child LifeDomainFunctioning'!$D$2:$D$40,MATCH(RIGHT(A11,LEN(A11)-6),'AD.Child LifeDomainFunctioning'!$A$2:$A$40,0))</f>
        <v>0.60165975103734404</v>
      </c>
      <c r="AE11" s="308">
        <f>INDEX('AE.Community Support Plan'!$D$2:$D$40,MATCH(RIGHT(A11,LEN(A11)-6),'AE.Community Support Plan'!$A$2:$A$40,0))</f>
        <v>0.99735449735449733</v>
      </c>
      <c r="AF11" s="308">
        <f>INDEX('AF.Follow-Up Within 7D Fc2Fc'!$D$2:$D$40,MATCH(RIGHT(A11,LEN(A11)-6),'AF.Follow-Up Within 7D Fc2Fc'!$A$2:$A$40,0))</f>
        <v>0.8044692737430168</v>
      </c>
      <c r="AG11" s="308">
        <f>INDEX('AG.Follow-Up Within 7D Dispo'!$D$2:$D$40,MATCH(RIGHT(A11,LEN(A11)-6),'AG.Follow-Up Within 7D Dispo'!$A$2:$A$40,0))</f>
        <v>0.98324022346368711</v>
      </c>
      <c r="AH11" s="308">
        <f>INDEX('AH.Longterm Svs &amp; Supports'!$D$2:$D$40,MATCH(RIGHT(A11,LEN(A11)-6),'AH.Longterm Svs &amp; Supports'!$A$2:$A$40,0))</f>
        <v>0.90909090909090895</v>
      </c>
      <c r="AI11" s="308">
        <f>INDEX('AI.Community Linkage'!$D$2:$D$40,MATCH(RIGHT(A11,LEN(A11)-6),'AI.Community Linkage'!$A$2:$A$40,0))</f>
        <v>0.214646464646465</v>
      </c>
      <c r="AJ11" s="308">
        <f>INDEX('AJ.Crisis Follow-Up Within 30'!$D$2:$D$41,MATCH(RIGHT(A11,LEN(A11)-6),'AJ.Crisis Follow-Up Within 30'!$A$2:$A$40,0))</f>
        <v>0.98230088495575196</v>
      </c>
    </row>
    <row r="12" spans="1:38" s="15" customFormat="1" ht="13.5" customHeight="1">
      <c r="A12" s="9" t="s">
        <v>14</v>
      </c>
      <c r="B12" s="154">
        <f>INDEX('B.Service Target Adult'!$D$2:$D$40,MATCH(RIGHT(A12,LEN(A12)-6),'B.Service Target Adult'!$A$2:$A$40,0))</f>
        <v>0.99801013024602003</v>
      </c>
      <c r="C12" s="154">
        <f>INDEX('C.Uniform Assessment Complet'!$D$2:$D$40,MATCH(RIGHT(A12,LEN(A12)-6),'C.Uniform Assessment Complet'!$A$2:$A$40,0))</f>
        <v>0.99177611390695997</v>
      </c>
      <c r="D12" s="308">
        <f>INDEX(D.CounselingTarget!$D$2:$D$40,MATCH(RIGHT(A12,LEN(A12)-6),D.CounselingTarget!$A$2:$A$40,0))</f>
        <v>0.713450292397661</v>
      </c>
      <c r="E12" s="308">
        <f>INDEX(E.ACTTarget!$D$2:$D$40,MATCH(RIGHT(A12,LEN(A12)-6),E.ACTTarget!$A$2:$A$40,0))</f>
        <v>0.70434782608695701</v>
      </c>
      <c r="F12" s="308">
        <f>INDEX('F.Service Target Child'!$D$2:$D$40,MATCH(RIGHT(A12,LEN(A12)-6),'F.Service Target Child'!$A$2:$A$40,0))</f>
        <v>1.2666666666666699</v>
      </c>
      <c r="G12" s="308">
        <f>INDEX(G.UniformAssessmentCompleChild!$D$2:$D$40,MATCH(RIGHT(A12,LEN(A12)-6),G.UniformAssessmentCompleChild!$A$2:$A$40,0))</f>
        <v>0.99898218829516505</v>
      </c>
      <c r="H12" s="308">
        <f>INDEX('H.Faml Par Sup Targ Loc234YC'!$D$2:$D$40,MATCH(RIGHT(A12,LEN(A12)-6),'H.Faml Par Sup Targ Loc234YC'!$A$2:$A$40,0))</f>
        <v>0.131641554321967</v>
      </c>
      <c r="I12" s="309">
        <f>INDEX(I.Employment!$D$2:$D$40,MATCH(RIGHT(A12,LEN(A12)-6),I.Employment!$A$2:$A$40,0))</f>
        <v>0.176331967213115</v>
      </c>
      <c r="J12" s="309">
        <f>INDEX('J.Adult Community Tenure'!$D$2:$D$40,MATCH(RIGHT(A12,LEN(A12)-6),'J.Adult Community Tenure'!$A$2:$A$40,0))</f>
        <v>0.97022923489133694</v>
      </c>
      <c r="K12" s="308">
        <f>INDEX('K.Adult Improvement'!$D$2:$D$40,MATCH(RIGHT(A12,LEN(A12)-6),'K.Adult Improvement'!$A$2:$A$40,0))</f>
        <v>0.44081068631966802</v>
      </c>
      <c r="L12" s="309">
        <f>INDEX('L.AMH Monthly Service Provision'!$D$2:$D$40,MATCH(RIGHT(A12,LEN(A12)-6),'L.AMH Monthly Service Provision'!$A$2:$A$40,0))</f>
        <v>0.665647921760391</v>
      </c>
      <c r="M12" s="309">
        <f>INDEX('M.Employment Improvement'!$D$2:$D$40,MATCH(RIGHT(A12,LEN(A12)-6),'M.Employment Improvement'!$A$2:$A$40,0))</f>
        <v>0.95754716981132104</v>
      </c>
      <c r="N12" s="309">
        <f>INDEX('N.Residential Stability'!$E$2:$E$40,MATCH(RIGHT(A12,LEN(A12)-6),'N.Residential Stability'!$A$2:$A$40,0))</f>
        <v>0.895663104965431</v>
      </c>
      <c r="O12" s="309">
        <f>INDEX('O.Adult Strengths'!$D$2:$D$40,MATCH(RIGHT(A12,LEN(A12)-6),'O.Adult Strengths'!$A$2:$A$40,0))</f>
        <v>0.311753614079195</v>
      </c>
      <c r="P12" s="309">
        <f>INDEX(P.AdultLifeDomainFunctioning!$D$2:$D$40,MATCH(RIGHT(A12,LEN(A12)-6),P.AdultLifeDomainFunctioning!$A$2:$A$40,0))</f>
        <v>0.39283469516027703</v>
      </c>
      <c r="Q12" s="309">
        <f>INDEX(Q.EducationalorVolunteeringStre!$D$3:$D$41,MATCH(RIGHT(A12,LEN(A12)-6),Q.EducationalorVolunteeringStre!$A$3:$A$41,0))</f>
        <v>0.40749414519906302</v>
      </c>
      <c r="R12" s="309">
        <f>INDEX('R.Hospitalization'!$D$2:$D$40,MATCH(RIGHT(A12,LEN(A12)-6),'R.Hospitalization'!$A$2:$A$40,0))</f>
        <v>3.47535401783378E-3</v>
      </c>
      <c r="S12" s="309">
        <f>INDEX('S.Effective Crisis Response'!$D$2:$D$40,MATCH(RIGHT(A12,LEN(A12)-6),'S.Effective Crisis Response'!$A$2:$A$40,0))</f>
        <v>0.60363247863247904</v>
      </c>
      <c r="T12" s="309">
        <f>INDEX('T.Frequent Admissions'!$D$2:$D$40,MATCH(RIGHT(A12,LEN(A12)-6),'T.Frequent Admissions'!$A$2:$A$40,0))</f>
        <v>2.2836015658982199E-3</v>
      </c>
      <c r="U12" s="309">
        <f>INDEX('U.Access to Crisis Res Serv'!$D$2:$D$40,MATCH(RIGHT(A12,LEN(A12)-6),'U.Access to Crisis Res Serv'!$A$2:$A$40,0))</f>
        <v>0.76826722338204601</v>
      </c>
      <c r="V12" s="310">
        <f>INDEX('V.Jail Diversion'!$D$2:$D$40,MATCH(RIGHT(A12,LEN(A12)-6),'V.Jail Diversion'!$A$2:$A$40,0))</f>
        <v>4.0391491516839698E-2</v>
      </c>
      <c r="W12" s="308">
        <f>INDEX('W.Juve Justice Avoidance%'!$D$2:$D$40,MATCH(RIGHT(A12,LEN(A12)-6),'W.Juve Justice Avoidance%'!$A$2:$A$40,0))</f>
        <v>0.97941176470588198</v>
      </c>
      <c r="X12" s="309">
        <f>INDEX('X.Community Tenure Child'!$D$2:$D$40,MATCH(RIGHT(A12,LEN(A12)-6),'X.Community Tenure Child'!$A$2:$A$40,0))</f>
        <v>0.99492385786801996</v>
      </c>
      <c r="Y12" s="308">
        <f>INDEX('Y.Improvement Measure Child'!$D$2:$D$40,MATCH(RIGHT(A12,LEN(A12)-6),'Y.Improvement Measure Child'!$A$2:$A$40,0))</f>
        <v>0.58359621451104104</v>
      </c>
      <c r="Z12" s="308">
        <f>INDEX('Z.ChildMonthlyService Provision'!$D$2:$D$40,MATCH(RIGHT(A12,LEN(A12)-6),'Z.ChildMonthlyService Provision'!$A$2:$A$40,0))</f>
        <v>0.855119124275596</v>
      </c>
      <c r="AA12" s="309">
        <f>INDEX(AA.School!$D$2:$D$40,MATCH(RIGHT(A12,LEN(A12)-6),AA.School!$A$2:$A$40,0))</f>
        <v>0.72549019607843102</v>
      </c>
      <c r="AB12" s="309">
        <f>INDEX('AB.Family and Living Situation'!$D$2:$D$40,MATCH(RIGHT(A12,LEN(A12)-6),'AB.Family and Living Situation'!$A$2:$A$40,0))</f>
        <v>0.84108527131782995</v>
      </c>
      <c r="AC12" s="309">
        <f>INDEX('AC.Child and Youth Strengths'!$D$2:$D49,MATCH(RIGHT(A12,LEN(A12)-6),'AC.Child and Youth Strengths'!$A$2:$A$40,0))</f>
        <v>0.275193798449612</v>
      </c>
      <c r="AD12" s="309">
        <f>INDEX('AD.Child LifeDomainFunctioning'!$D$2:$D$40,MATCH(RIGHT(A12,LEN(A12)-6),'AD.Child LifeDomainFunctioning'!$A$2:$A$40,0))</f>
        <v>0.44186046511627902</v>
      </c>
      <c r="AE12" s="308">
        <f>INDEX('AE.Community Support Plan'!$D$2:$D$40,MATCH(RIGHT(A12,LEN(A12)-6),'AE.Community Support Plan'!$A$2:$A$40,0))</f>
        <v>0.8125</v>
      </c>
      <c r="AF12" s="308">
        <f>INDEX('AF.Follow-Up Within 7D Fc2Fc'!$D$2:$D$40,MATCH(RIGHT(A12,LEN(A12)-6),'AF.Follow-Up Within 7D Fc2Fc'!$A$2:$A$40,0))</f>
        <v>0.96113989637305697</v>
      </c>
      <c r="AG12" s="308">
        <f>INDEX('AG.Follow-Up Within 7D Dispo'!$D$2:$D$40,MATCH(RIGHT(A12,LEN(A12)-6),'AG.Follow-Up Within 7D Dispo'!$A$2:$A$40,0))</f>
        <v>0.98445595854922274</v>
      </c>
      <c r="AH12" s="308">
        <f>INDEX('AH.Longterm Svs &amp; Supports'!$D$2:$D$40,MATCH(RIGHT(A12,LEN(A12)-6),'AH.Longterm Svs &amp; Supports'!$A$2:$A$40,0))</f>
        <v>0.86666666666666703</v>
      </c>
      <c r="AI12" s="308">
        <f>INDEX('AI.Community Linkage'!$D$2:$D$40,MATCH(RIGHT(A12,LEN(A12)-6),'AI.Community Linkage'!$A$2:$A$40,0))</f>
        <v>0.18143009605122701</v>
      </c>
      <c r="AJ12" s="308">
        <f>INDEX('AJ.Crisis Follow-Up Within 30'!$D$2:$D$41,MATCH(RIGHT(A12,LEN(A12)-6),'AJ.Crisis Follow-Up Within 30'!$A$2:$A$40,0))</f>
        <v>1</v>
      </c>
    </row>
    <row r="13" spans="1:38" s="15" customFormat="1" ht="13.5" customHeight="1">
      <c r="A13" s="9" t="s">
        <v>15</v>
      </c>
      <c r="B13" s="154">
        <f>INDEX('B.Service Target Adult'!$D$2:$D$40,MATCH(RIGHT(A13,LEN(A13)-6),'B.Service Target Adult'!$A$2:$A$40,0))</f>
        <v>1.1683826683826699</v>
      </c>
      <c r="C13" s="154">
        <f>INDEX('C.Uniform Assessment Complet'!$D$2:$D$40,MATCH(RIGHT(A13,LEN(A13)-6),'C.Uniform Assessment Complet'!$A$2:$A$40,0))</f>
        <v>0.96889382637676602</v>
      </c>
      <c r="D13" s="308">
        <f>INDEX(D.CounselingTarget!$D$2:$D$40,MATCH(RIGHT(A13,LEN(A13)-6),D.CounselingTarget!$A$2:$A$40,0))</f>
        <v>0.45792079207920799</v>
      </c>
      <c r="E13" s="308">
        <f>INDEX(E.ACTTarget!$D$2:$D$40,MATCH(RIGHT(A13,LEN(A13)-6),E.ACTTarget!$A$2:$A$40,0))</f>
        <v>0.67415730337078705</v>
      </c>
      <c r="F13" s="308">
        <f>INDEX('F.Service Target Child'!$D$2:$D$40,MATCH(RIGHT(A13,LEN(A13)-6),'F.Service Target Child'!$A$2:$A$40,0))</f>
        <v>1.5102739726027401</v>
      </c>
      <c r="G13" s="308">
        <f>INDEX(G.UniformAssessmentCompleChild!$D$2:$D$40,MATCH(RIGHT(A13,LEN(A13)-6),G.UniformAssessmentCompleChild!$A$2:$A$40,0))</f>
        <v>0.98482849604221601</v>
      </c>
      <c r="H13" s="308">
        <f>INDEX('H.Faml Par Sup Targ Loc234YC'!$D$2:$D$40,MATCH(RIGHT(A13,LEN(A13)-6),'H.Faml Par Sup Targ Loc234YC'!$A$2:$A$40,0))</f>
        <v>4.5670789724072298E-2</v>
      </c>
      <c r="I13" s="309">
        <f>INDEX(I.Employment!$D$2:$D$40,MATCH(RIGHT(A13,LEN(A13)-6),I.Employment!$A$2:$A$40,0))</f>
        <v>0.26603830951656998</v>
      </c>
      <c r="J13" s="309">
        <f>INDEX('J.Adult Community Tenure'!$D$2:$D$40,MATCH(RIGHT(A13,LEN(A13)-6),'J.Adult Community Tenure'!$A$2:$A$40,0))</f>
        <v>0.99326599326599296</v>
      </c>
      <c r="K13" s="308">
        <f>INDEX('K.Adult Improvement'!$D$2:$D$40,MATCH(RIGHT(A13,LEN(A13)-6),'K.Adult Improvement'!$A$2:$A$40,0))</f>
        <v>0.5625</v>
      </c>
      <c r="L13" s="309">
        <f>INDEX('L.AMH Monthly Service Provision'!$D$2:$D$40,MATCH(RIGHT(A13,LEN(A13)-6),'L.AMH Monthly Service Provision'!$A$2:$A$40,0))</f>
        <v>0.69830949284785404</v>
      </c>
      <c r="M13" s="309">
        <f>INDEX('M.Employment Improvement'!$D$2:$D$40,MATCH(RIGHT(A13,LEN(A13)-6),'M.Employment Improvement'!$A$2:$A$40,0))</f>
        <v>0.87845303867403302</v>
      </c>
      <c r="N13" s="309">
        <f>INDEX('N.Residential Stability'!$E$2:$E$40,MATCH(RIGHT(A13,LEN(A13)-6),'N.Residential Stability'!$A$2:$A$40,0))</f>
        <v>0.89870689655172398</v>
      </c>
      <c r="O13" s="309">
        <f>INDEX('O.Adult Strengths'!$D$2:$D$40,MATCH(RIGHT(A13,LEN(A13)-6),'O.Adult Strengths'!$A$2:$A$40,0))</f>
        <v>0.232758620689655</v>
      </c>
      <c r="P13" s="309">
        <f>INDEX(P.AdultLifeDomainFunctioning!$D$2:$D$40,MATCH(RIGHT(A13,LEN(A13)-6),P.AdultLifeDomainFunctioning!$A$2:$A$40,0))</f>
        <v>0.431034482758621</v>
      </c>
      <c r="Q13" s="309">
        <f>INDEX(Q.EducationalorVolunteeringStre!$D$3:$D$41,MATCH(RIGHT(A13,LEN(A13)-6),Q.EducationalorVolunteeringStre!$A$3:$A$41,0))</f>
        <v>0.45</v>
      </c>
      <c r="R13" s="309">
        <f>INDEX('R.Hospitalization'!$D$2:$D$40,MATCH(RIGHT(A13,LEN(A13)-6),'R.Hospitalization'!$A$2:$A$40,0))</f>
        <v>9.8400491733828203E-3</v>
      </c>
      <c r="S13" s="309">
        <f>INDEX('S.Effective Crisis Response'!$D$2:$D$40,MATCH(RIGHT(A13,LEN(A13)-6),'S.Effective Crisis Response'!$A$2:$A$40,0))</f>
        <v>0.95739130434782604</v>
      </c>
      <c r="T13" s="309">
        <f>INDEX('T.Frequent Admissions'!$D$2:$D$40,MATCH(RIGHT(A13,LEN(A13)-6),'T.Frequent Admissions'!$A$2:$A$40,0))</f>
        <v>4.4483985765124602E-4</v>
      </c>
      <c r="U13" s="309">
        <f>INDEX('U.Access to Crisis Res Serv'!$D$2:$D$40,MATCH(RIGHT(A13,LEN(A13)-6),'U.Access to Crisis Res Serv'!$A$2:$A$40,0))</f>
        <v>0.73029045643153501</v>
      </c>
      <c r="V13" s="310">
        <f>INDEX('V.Jail Diversion'!$D$2:$D$40,MATCH(RIGHT(A13,LEN(A13)-6),'V.Jail Diversion'!$A$2:$A$40,0))</f>
        <v>9.5107744107744099E-2</v>
      </c>
      <c r="W13" s="308">
        <f>INDEX('W.Juve Justice Avoidance%'!$D$2:$D$40,MATCH(RIGHT(A13,LEN(A13)-6),'W.Juve Justice Avoidance%'!$A$2:$A$40,0))</f>
        <v>0.97835497835497798</v>
      </c>
      <c r="X13" s="309">
        <f>INDEX('X.Community Tenure Child'!$D$2:$D$40,MATCH(RIGHT(A13,LEN(A13)-6),'X.Community Tenure Child'!$A$2:$A$40,0))</f>
        <v>0.99215686274509796</v>
      </c>
      <c r="Y13" s="308">
        <f>INDEX('Y.Improvement Measure Child'!$D$2:$D$40,MATCH(RIGHT(A13,LEN(A13)-6),'Y.Improvement Measure Child'!$A$2:$A$40,0))</f>
        <v>0.51121076233183904</v>
      </c>
      <c r="Z13" s="308">
        <f>INDEX('Z.ChildMonthlyService Provision'!$D$2:$D$40,MATCH(RIGHT(A13,LEN(A13)-6),'Z.ChildMonthlyService Provision'!$A$2:$A$40,0))</f>
        <v>0.91577060931899601</v>
      </c>
      <c r="AA13" s="309">
        <f>INDEX(AA.School!$D$2:$D$40,MATCH(RIGHT(A13,LEN(A13)-6),AA.School!$A$2:$A$40,0))</f>
        <v>0.487179487179487</v>
      </c>
      <c r="AB13" s="309">
        <f>INDEX('AB.Family and Living Situation'!$D$2:$D$40,MATCH(RIGHT(A13,LEN(A13)-6),'AB.Family and Living Situation'!$A$2:$A$40,0))</f>
        <v>0.61702127659574502</v>
      </c>
      <c r="AC13" s="309">
        <f>INDEX('AC.Child and Youth Strengths'!$D$2:$D50,MATCH(RIGHT(A13,LEN(A13)-6),'AC.Child and Youth Strengths'!$A$2:$A$40,0))</f>
        <v>9.0425531914893595E-2</v>
      </c>
      <c r="AD13" s="309">
        <f>INDEX('AD.Child LifeDomainFunctioning'!$D$2:$D$40,MATCH(RIGHT(A13,LEN(A13)-6),'AD.Child LifeDomainFunctioning'!$A$2:$A$40,0))</f>
        <v>0.28191489361702099</v>
      </c>
      <c r="AE13" s="308">
        <f>INDEX('AE.Community Support Plan'!$D$2:$D$40,MATCH(RIGHT(A13,LEN(A13)-6),'AE.Community Support Plan'!$A$2:$A$40,0))</f>
        <v>0.94871794871794868</v>
      </c>
      <c r="AF13" s="308">
        <f>INDEX('AF.Follow-Up Within 7D Fc2Fc'!$D$2:$D$40,MATCH(RIGHT(A13,LEN(A13)-6),'AF.Follow-Up Within 7D Fc2Fc'!$A$2:$A$40,0))</f>
        <v>0.78260869565217395</v>
      </c>
      <c r="AG13" s="308">
        <f>INDEX('AG.Follow-Up Within 7D Dispo'!$D$2:$D$40,MATCH(RIGHT(A13,LEN(A13)-6),'AG.Follow-Up Within 7D Dispo'!$A$2:$A$40,0))</f>
        <v>0.95652173913043481</v>
      </c>
      <c r="AH13" s="308">
        <f>INDEX('AH.Longterm Svs &amp; Supports'!$D$2:$D$40,MATCH(RIGHT(A13,LEN(A13)-6),'AH.Longterm Svs &amp; Supports'!$A$2:$A$40,0))</f>
        <v>0</v>
      </c>
      <c r="AI13" s="308">
        <f>INDEX('AI.Community Linkage'!$D$2:$D$40,MATCH(RIGHT(A13,LEN(A13)-6),'AI.Community Linkage'!$A$2:$A$40,0))</f>
        <v>8.6320409656181402E-2</v>
      </c>
      <c r="AJ13" s="308">
        <f>INDEX('AJ.Crisis Follow-Up Within 30'!$D$2:$D$41,MATCH(RIGHT(A13,LEN(A13)-6),'AJ.Crisis Follow-Up Within 30'!$A$2:$A$40,0))</f>
        <v>1</v>
      </c>
    </row>
    <row r="14" spans="1:38" s="15" customFormat="1" ht="13.5" customHeight="1">
      <c r="A14" s="9" t="s">
        <v>16</v>
      </c>
      <c r="B14" s="154">
        <f>INDEX('B.Service Target Adult'!$D$2:$D$40,MATCH(RIGHT(A14,LEN(A14)-6),'B.Service Target Adult'!$A$2:$A$40,0))</f>
        <v>0.97139618615815404</v>
      </c>
      <c r="C14" s="154">
        <f>INDEX('C.Uniform Assessment Complet'!$D$2:$D$40,MATCH(RIGHT(A14,LEN(A14)-6),'C.Uniform Assessment Complet'!$A$2:$A$40,0))</f>
        <v>0.99680150116212096</v>
      </c>
      <c r="D14" s="308">
        <f>INDEX(D.CounselingTarget!$D$2:$D$40,MATCH(RIGHT(A14,LEN(A14)-6),D.CounselingTarget!$A$2:$A$40,0))</f>
        <v>0.246598639455782</v>
      </c>
      <c r="E14" s="308">
        <f>INDEX(E.ACTTarget!$D$2:$D$40,MATCH(RIGHT(A14,LEN(A14)-6),E.ACTTarget!$A$2:$A$40,0))</f>
        <v>0.89034512887723904</v>
      </c>
      <c r="F14" s="308">
        <f>INDEX('F.Service Target Child'!$D$2:$D$40,MATCH(RIGHT(A14,LEN(A14)-6),'F.Service Target Child'!$A$2:$A$40,0))</f>
        <v>1.70458917284968</v>
      </c>
      <c r="G14" s="308">
        <f>INDEX(G.UniformAssessmentCompleChild!$D$2:$D$40,MATCH(RIGHT(A14,LEN(A14)-6),G.UniformAssessmentCompleChild!$A$2:$A$40,0))</f>
        <v>0.99768518518518501</v>
      </c>
      <c r="H14" s="308">
        <f>INDEX('H.Faml Par Sup Targ Loc234YC'!$D$2:$D$40,MATCH(RIGHT(A14,LEN(A14)-6),'H.Faml Par Sup Targ Loc234YC'!$A$2:$A$40,0))</f>
        <v>0.108533272974196</v>
      </c>
      <c r="I14" s="309">
        <f>INDEX(I.Employment!$D$2:$D$40,MATCH(RIGHT(A14,LEN(A14)-6),I.Employment!$A$2:$A$40,0))</f>
        <v>0.17127055570264499</v>
      </c>
      <c r="J14" s="309">
        <f>INDEX('J.Adult Community Tenure'!$D$2:$D$40,MATCH(RIGHT(A14,LEN(A14)-6),'J.Adult Community Tenure'!$A$2:$A$40,0))</f>
        <v>0.97122380280160703</v>
      </c>
      <c r="K14" s="308">
        <f>INDEX('K.Adult Improvement'!$D$2:$D$40,MATCH(RIGHT(A14,LEN(A14)-6),'K.Adult Improvement'!$A$2:$A$40,0))</f>
        <v>0.47980813863530902</v>
      </c>
      <c r="L14" s="309">
        <f>INDEX('L.AMH Monthly Service Provision'!$D$2:$D$40,MATCH(RIGHT(A14,LEN(A14)-6),'L.AMH Monthly Service Provision'!$A$2:$A$40,0))</f>
        <v>0.83643840214837195</v>
      </c>
      <c r="M14" s="309">
        <f>INDEX('M.Employment Improvement'!$D$2:$D$40,MATCH(RIGHT(A14,LEN(A14)-6),'M.Employment Improvement'!$A$2:$A$40,0))</f>
        <v>0.40618101545253898</v>
      </c>
      <c r="N14" s="309">
        <f>INDEX('N.Residential Stability'!$E$2:$E$40,MATCH(RIGHT(A14,LEN(A14)-6),'N.Residential Stability'!$A$2:$A$40,0))</f>
        <v>0.83972267536704703</v>
      </c>
      <c r="O14" s="309">
        <f>INDEX('O.Adult Strengths'!$D$2:$D$40,MATCH(RIGHT(A14,LEN(A14)-6),'O.Adult Strengths'!$A$2:$A$40,0))</f>
        <v>0.20167210440456801</v>
      </c>
      <c r="P14" s="309">
        <f>INDEX(P.AdultLifeDomainFunctioning!$D$2:$D$40,MATCH(RIGHT(A14,LEN(A14)-6),P.AdultLifeDomainFunctioning!$A$2:$A$40,0))</f>
        <v>0.19188417618270801</v>
      </c>
      <c r="Q14" s="309">
        <f>INDEX(Q.EducationalorVolunteeringStre!$D$3:$D$41,MATCH(RIGHT(A14,LEN(A14)-6),Q.EducationalorVolunteeringStre!$A$3:$A$41,0))</f>
        <v>0.45319465081723598</v>
      </c>
      <c r="R14" s="309">
        <f>INDEX('R.Hospitalization'!$D$2:$D$40,MATCH(RIGHT(A14,LEN(A14)-6),'R.Hospitalization'!$A$2:$A$40,0))</f>
        <v>5.2617315123930598E-3</v>
      </c>
      <c r="S14" s="309">
        <f>INDEX('S.Effective Crisis Response'!$D$2:$D$40,MATCH(RIGHT(A14,LEN(A14)-6),'S.Effective Crisis Response'!$A$2:$A$40,0))</f>
        <v>0.83889735420418299</v>
      </c>
      <c r="T14" s="309">
        <f>INDEX('T.Frequent Admissions'!$D$2:$D$40,MATCH(RIGHT(A14,LEN(A14)-6),'T.Frequent Admissions'!$A$2:$A$40,0))</f>
        <v>9.4893541308344704E-4</v>
      </c>
      <c r="U14" s="309">
        <f>INDEX('U.Access to Crisis Res Serv'!$D$2:$D$40,MATCH(RIGHT(A14,LEN(A14)-6),'U.Access to Crisis Res Serv'!$A$2:$A$40,0))</f>
        <v>0.80600351269359705</v>
      </c>
      <c r="V14" s="310">
        <f>INDEX('V.Jail Diversion'!$D$2:$D$40,MATCH(RIGHT(A14,LEN(A14)-6),'V.Jail Diversion'!$A$2:$A$40,0))</f>
        <v>8.0205656687227303E-2</v>
      </c>
      <c r="W14" s="308">
        <f>INDEX('W.Juve Justice Avoidance%'!$D$2:$D$40,MATCH(RIGHT(A14,LEN(A14)-6),'W.Juve Justice Avoidance%'!$A$2:$A$40,0))</f>
        <v>0.99513438368860097</v>
      </c>
      <c r="X14" s="309">
        <f>INDEX('X.Community Tenure Child'!$D$2:$D$40,MATCH(RIGHT(A14,LEN(A14)-6),'X.Community Tenure Child'!$A$2:$A$40,0))</f>
        <v>0.99305693314818499</v>
      </c>
      <c r="Y14" s="308">
        <f>INDEX('Y.Improvement Measure Child'!$D$2:$D$40,MATCH(RIGHT(A14,LEN(A14)-6),'Y.Improvement Measure Child'!$A$2:$A$40,0))</f>
        <v>0.57083657083657102</v>
      </c>
      <c r="Z14" s="308">
        <f>INDEX('Z.ChildMonthlyService Provision'!$D$2:$D$40,MATCH(RIGHT(A14,LEN(A14)-6),'Z.ChildMonthlyService Provision'!$A$2:$A$40,0))</f>
        <v>0.90983524211372302</v>
      </c>
      <c r="AA14" s="309">
        <f>INDEX(AA.School!$D$2:$D$40,MATCH(RIGHT(A14,LEN(A14)-6),AA.School!$A$2:$A$40,0))</f>
        <v>0.66015037593985004</v>
      </c>
      <c r="AB14" s="309">
        <f>INDEX('AB.Family and Living Situation'!$D$2:$D$40,MATCH(RIGHT(A14,LEN(A14)-6),'AB.Family and Living Situation'!$A$2:$A$40,0))</f>
        <v>0.79317897371714596</v>
      </c>
      <c r="AC14" s="309">
        <f>INDEX('AC.Child and Youth Strengths'!$D$2:$D51,MATCH(RIGHT(A14,LEN(A14)-6),'AC.Child and Youth Strengths'!$A$2:$A$40,0))</f>
        <v>0.222778473091364</v>
      </c>
      <c r="AD14" s="309">
        <f>INDEX('AD.Child LifeDomainFunctioning'!$D$2:$D$40,MATCH(RIGHT(A14,LEN(A14)-6),'AD.Child LifeDomainFunctioning'!$A$2:$A$40,0))</f>
        <v>0.42365456821026298</v>
      </c>
      <c r="AE14" s="308">
        <f>INDEX('AE.Community Support Plan'!$D$2:$D$40,MATCH(RIGHT(A14,LEN(A14)-6),'AE.Community Support Plan'!$A$2:$A$40,0))</f>
        <v>0.99603174603174605</v>
      </c>
      <c r="AF14" s="308">
        <f>INDEX('AF.Follow-Up Within 7D Fc2Fc'!$D$2:$D$40,MATCH(RIGHT(A14,LEN(A14)-6),'AF.Follow-Up Within 7D Fc2Fc'!$A$2:$A$40,0))</f>
        <v>0.77611940298507465</v>
      </c>
      <c r="AG14" s="308">
        <f>INDEX('AG.Follow-Up Within 7D Dispo'!$D$2:$D$40,MATCH(RIGHT(A14,LEN(A14)-6),'AG.Follow-Up Within 7D Dispo'!$A$2:$A$40,0))</f>
        <v>0.95771144278606968</v>
      </c>
      <c r="AH14" s="308">
        <f>INDEX('AH.Longterm Svs &amp; Supports'!$D$2:$D$40,MATCH(RIGHT(A14,LEN(A14)-6),'AH.Longterm Svs &amp; Supports'!$A$2:$A$40,0))</f>
        <v>0.25</v>
      </c>
      <c r="AI14" s="308">
        <f>INDEX('AI.Community Linkage'!$D$2:$D$40,MATCH(RIGHT(A14,LEN(A14)-6),'AI.Community Linkage'!$A$2:$A$40,0))</f>
        <v>0.207986210858949</v>
      </c>
      <c r="AJ14" s="308">
        <f>INDEX('AJ.Crisis Follow-Up Within 30'!$D$2:$D$41,MATCH(RIGHT(A14,LEN(A14)-6),'AJ.Crisis Follow-Up Within 30'!$A$2:$A$40,0))</f>
        <v>1</v>
      </c>
    </row>
    <row r="15" spans="1:38" s="15" customFormat="1" ht="13.5" customHeight="1">
      <c r="A15" s="9" t="s">
        <v>17</v>
      </c>
      <c r="B15" s="154">
        <f>INDEX('B.Service Target Adult'!$D$2:$D$40,MATCH(RIGHT(A15,LEN(A15)-6),'B.Service Target Adult'!$A$2:$A$40,0))</f>
        <v>1.00249687890137</v>
      </c>
      <c r="C15" s="154">
        <f>INDEX('C.Uniform Assessment Complet'!$D$2:$D$40,MATCH(RIGHT(A15,LEN(A15)-6),'C.Uniform Assessment Complet'!$A$2:$A$40,0))</f>
        <v>0.98455506712605401</v>
      </c>
      <c r="D15" s="308">
        <f>INDEX(D.CounselingTarget!$D$2:$D$40,MATCH(RIGHT(A15,LEN(A15)-6),D.CounselingTarget!$A$2:$A$40,0))</f>
        <v>0.28305400372439499</v>
      </c>
      <c r="E15" s="308">
        <f>INDEX(E.ACTTarget!$D$2:$D$40,MATCH(RIGHT(A15,LEN(A15)-6),E.ACTTarget!$A$2:$A$40,0))</f>
        <v>0.84568835098335904</v>
      </c>
      <c r="F15" s="308">
        <f>INDEX('F.Service Target Child'!$D$2:$D$40,MATCH(RIGHT(A15,LEN(A15)-6),'F.Service Target Child'!$A$2:$A$40,0))</f>
        <v>1.74010327022375</v>
      </c>
      <c r="G15" s="308">
        <f>INDEX(G.UniformAssessmentCompleChild!$D$2:$D$40,MATCH(RIGHT(A15,LEN(A15)-6),G.UniformAssessmentCompleChild!$A$2:$A$40,0))</f>
        <v>0.92569518310287202</v>
      </c>
      <c r="H15" s="308">
        <f>INDEX('H.Faml Par Sup Targ Loc234YC'!$D$2:$D$40,MATCH(RIGHT(A15,LEN(A15)-6),'H.Faml Par Sup Targ Loc234YC'!$A$2:$A$40,0))</f>
        <v>0.12237142133265801</v>
      </c>
      <c r="I15" s="309">
        <f>INDEX(I.Employment!$D$2:$D$40,MATCH(RIGHT(A15,LEN(A15)-6),I.Employment!$A$2:$A$40,0))</f>
        <v>0.18958611481976001</v>
      </c>
      <c r="J15" s="309">
        <f>INDEX('J.Adult Community Tenure'!$D$2:$D$40,MATCH(RIGHT(A15,LEN(A15)-6),'J.Adult Community Tenure'!$A$2:$A$40,0))</f>
        <v>0.98747509251352095</v>
      </c>
      <c r="K15" s="308">
        <f>INDEX('K.Adult Improvement'!$D$2:$D$40,MATCH(RIGHT(A15,LEN(A15)-6),'K.Adult Improvement'!$A$2:$A$40,0))</f>
        <v>0.546686018384132</v>
      </c>
      <c r="L15" s="309">
        <f>INDEX('L.AMH Monthly Service Provision'!$D$2:$D$40,MATCH(RIGHT(A15,LEN(A15)-6),'L.AMH Monthly Service Provision'!$A$2:$A$40,0))</f>
        <v>0.70382695507487503</v>
      </c>
      <c r="M15" s="309">
        <f>INDEX('M.Employment Improvement'!$D$2:$D$40,MATCH(RIGHT(A15,LEN(A15)-6),'M.Employment Improvement'!$A$2:$A$40,0))</f>
        <v>0.48936170212766</v>
      </c>
      <c r="N15" s="309">
        <f>INDEX('N.Residential Stability'!$E$2:$E$40,MATCH(RIGHT(A15,LEN(A15)-6),'N.Residential Stability'!$A$2:$A$40,0))</f>
        <v>0.84782608695652195</v>
      </c>
      <c r="O15" s="309">
        <f>INDEX('O.Adult Strengths'!$D$2:$D$40,MATCH(RIGHT(A15,LEN(A15)-6),'O.Adult Strengths'!$A$2:$A$40,0))</f>
        <v>0.190743338008415</v>
      </c>
      <c r="P15" s="309">
        <f>INDEX(P.AdultLifeDomainFunctioning!$D$2:$D$40,MATCH(RIGHT(A15,LEN(A15)-6),P.AdultLifeDomainFunctioning!$A$2:$A$40,0))</f>
        <v>0.37377279102384298</v>
      </c>
      <c r="Q15" s="309">
        <f>INDEX(Q.EducationalorVolunteeringStre!$D$3:$D$41,MATCH(RIGHT(A15,LEN(A15)-6),Q.EducationalorVolunteeringStre!$A$3:$A$41,0))</f>
        <v>0.55859094176851198</v>
      </c>
      <c r="R15" s="309">
        <f>INDEX('R.Hospitalization'!$D$2:$D$40,MATCH(RIGHT(A15,LEN(A15)-6),'R.Hospitalization'!$A$2:$A$40,0))</f>
        <v>1.53299598155972E-2</v>
      </c>
      <c r="S15" s="309">
        <f>INDEX('S.Effective Crisis Response'!$D$2:$D$40,MATCH(RIGHT(A15,LEN(A15)-6),'S.Effective Crisis Response'!$A$2:$A$40,0))</f>
        <v>0.84</v>
      </c>
      <c r="T15" s="309">
        <f>INDEX('T.Frequent Admissions'!$D$2:$D$40,MATCH(RIGHT(A15,LEN(A15)-6),'T.Frequent Admissions'!$A$2:$A$40,0))</f>
        <v>2.6742899299151599E-3</v>
      </c>
      <c r="U15" s="309">
        <f>INDEX('U.Access to Crisis Res Serv'!$D$2:$D$40,MATCH(RIGHT(A15,LEN(A15)-6),'U.Access to Crisis Res Serv'!$A$2:$A$40,0))</f>
        <v>0.62666666666666704</v>
      </c>
      <c r="V15" s="310">
        <f>INDEX('V.Jail Diversion'!$D$2:$D$40,MATCH(RIGHT(A15,LEN(A15)-6),'V.Jail Diversion'!$A$2:$A$40,0))</f>
        <v>0.10931995277449801</v>
      </c>
      <c r="W15" s="308">
        <f>INDEX('W.Juve Justice Avoidance%'!$D$2:$D$40,MATCH(RIGHT(A15,LEN(A15)-6),'W.Juve Justice Avoidance%'!$A$2:$A$40,0))</f>
        <v>0.99903846153846199</v>
      </c>
      <c r="X15" s="309">
        <f>INDEX('X.Community Tenure Child'!$D$2:$D$40,MATCH(RIGHT(A15,LEN(A15)-6),'X.Community Tenure Child'!$A$2:$A$40,0))</f>
        <v>0.99851411589896</v>
      </c>
      <c r="Y15" s="308">
        <f>INDEX('Y.Improvement Measure Child'!$D$2:$D$40,MATCH(RIGHT(A15,LEN(A15)-6),'Y.Improvement Measure Child'!$A$2:$A$40,0))</f>
        <v>0.62770562770562799</v>
      </c>
      <c r="Z15" s="308">
        <f>INDEX('Z.ChildMonthlyService Provision'!$D$2:$D$40,MATCH(RIGHT(A15,LEN(A15)-6),'Z.ChildMonthlyService Provision'!$A$2:$A$40,0))</f>
        <v>0.836973654582301</v>
      </c>
      <c r="AA15" s="309">
        <f>INDEX(AA.School!$D$2:$D$40,MATCH(RIGHT(A15,LEN(A15)-6),AA.School!$A$2:$A$40,0))</f>
        <v>0.56462585034013602</v>
      </c>
      <c r="AB15" s="309">
        <f>INDEX('AB.Family and Living Situation'!$D$2:$D$40,MATCH(RIGHT(A15,LEN(A15)-6),'AB.Family and Living Situation'!$A$2:$A$40,0))</f>
        <v>0.83812949640287804</v>
      </c>
      <c r="AC15" s="309">
        <f>INDEX('AC.Child and Youth Strengths'!$D$2:$D52,MATCH(RIGHT(A15,LEN(A15)-6),'AC.Child and Youth Strengths'!$A$2:$A$40,0))</f>
        <v>0.13669064748201401</v>
      </c>
      <c r="AD15" s="309">
        <f>INDEX('AD.Child LifeDomainFunctioning'!$D$2:$D$40,MATCH(RIGHT(A15,LEN(A15)-6),'AD.Child LifeDomainFunctioning'!$A$2:$A$40,0))</f>
        <v>0.27158273381295001</v>
      </c>
      <c r="AE15" s="308">
        <f>INDEX('AE.Community Support Plan'!$D$2:$D$40,MATCH(RIGHT(A15,LEN(A15)-6),'AE.Community Support Plan'!$A$2:$A$40,0))</f>
        <v>0.98888888888888893</v>
      </c>
      <c r="AF15" s="308">
        <f>INDEX('AF.Follow-Up Within 7D Fc2Fc'!$D$2:$D$40,MATCH(RIGHT(A15,LEN(A15)-6),'AF.Follow-Up Within 7D Fc2Fc'!$A$2:$A$40,0))</f>
        <v>0.92771084337349397</v>
      </c>
      <c r="AG15" s="308">
        <f>INDEX('AG.Follow-Up Within 7D Dispo'!$D$2:$D$40,MATCH(RIGHT(A15,LEN(A15)-6),'AG.Follow-Up Within 7D Dispo'!$A$2:$A$40,0))</f>
        <v>0.95180722891566261</v>
      </c>
      <c r="AH15" s="308">
        <f>INDEX('AH.Longterm Svs &amp; Supports'!$D$2:$D$40,MATCH(RIGHT(A15,LEN(A15)-6),'AH.Longterm Svs &amp; Supports'!$A$2:$A$40,0))</f>
        <v>0</v>
      </c>
      <c r="AI15" s="308">
        <f>INDEX('AI.Community Linkage'!$D$2:$D$40,MATCH(RIGHT(A15,LEN(A15)-6),'AI.Community Linkage'!$A$2:$A$40,0))</f>
        <v>0.15263476680799501</v>
      </c>
      <c r="AJ15" s="308">
        <f>INDEX('AJ.Crisis Follow-Up Within 30'!$D$2:$D$41,MATCH(RIGHT(A15,LEN(A15)-6),'AJ.Crisis Follow-Up Within 30'!$A$2:$A$40,0))</f>
        <v>1</v>
      </c>
    </row>
    <row r="16" spans="1:38" s="15" customFormat="1" ht="13.5" customHeight="1">
      <c r="A16" s="9" t="s">
        <v>18</v>
      </c>
      <c r="B16" s="154">
        <f>INDEX('B.Service Target Adult'!$D$2:$D$40,MATCH(RIGHT(A16,LEN(A16)-6),'B.Service Target Adult'!$A$2:$A$40,0))</f>
        <v>1.24674185463659</v>
      </c>
      <c r="C16" s="154">
        <f>INDEX('C.Uniform Assessment Complet'!$D$2:$D$40,MATCH(RIGHT(A16,LEN(A16)-6),'C.Uniform Assessment Complet'!$A$2:$A$40,0))</f>
        <v>0.960465980914611</v>
      </c>
      <c r="D16" s="308">
        <f>INDEX(D.CounselingTarget!$D$2:$D$40,MATCH(RIGHT(A16,LEN(A16)-6),D.CounselingTarget!$A$2:$A$40,0))</f>
        <v>0.21242484969939901</v>
      </c>
      <c r="E16" s="308">
        <f>INDEX(E.ACTTarget!$D$2:$D$40,MATCH(RIGHT(A16,LEN(A16)-6),E.ACTTarget!$A$2:$A$40,0))</f>
        <v>0.84179104477611899</v>
      </c>
      <c r="F16" s="308">
        <f>INDEX('F.Service Target Child'!$D$2:$D$40,MATCH(RIGHT(A16,LEN(A16)-6),'F.Service Target Child'!$A$2:$A$40,0))</f>
        <v>1.75471698113208</v>
      </c>
      <c r="G16" s="308">
        <f>INDEX(G.UniformAssessmentCompleChild!$D$2:$D$40,MATCH(RIGHT(A16,LEN(A16)-6),G.UniformAssessmentCompleChild!$A$2:$A$40,0))</f>
        <v>0.97916666666666696</v>
      </c>
      <c r="H16" s="308">
        <f>INDEX('H.Faml Par Sup Targ Loc234YC'!$D$2:$D$40,MATCH(RIGHT(A16,LEN(A16)-6),'H.Faml Par Sup Targ Loc234YC'!$A$2:$A$40,0))</f>
        <v>9.5425867507886397E-2</v>
      </c>
      <c r="I16" s="309">
        <f>INDEX(I.Employment!$D$2:$D$40,MATCH(RIGHT(A16,LEN(A16)-6),I.Employment!$A$2:$A$40,0))</f>
        <v>0.23279957768784099</v>
      </c>
      <c r="J16" s="309">
        <f>INDEX('J.Adult Community Tenure'!$D$2:$D$40,MATCH(RIGHT(A16,LEN(A16)-6),'J.Adult Community Tenure'!$A$2:$A$40,0))</f>
        <v>0.96040560115885998</v>
      </c>
      <c r="K16" s="308">
        <f>INDEX('K.Adult Improvement'!$D$2:$D$40,MATCH(RIGHT(A16,LEN(A16)-6),'K.Adult Improvement'!$A$2:$A$40,0))</f>
        <v>0.27022653721682899</v>
      </c>
      <c r="L16" s="309">
        <f>INDEX('L.AMH Monthly Service Provision'!$D$2:$D$40,MATCH(RIGHT(A16,LEN(A16)-6),'L.AMH Monthly Service Provision'!$A$2:$A$40,0))</f>
        <v>0.67653367653367702</v>
      </c>
      <c r="M16" s="309">
        <f>INDEX('M.Employment Improvement'!$D$2:$D$40,MATCH(RIGHT(A16,LEN(A16)-6),'M.Employment Improvement'!$A$2:$A$40,0))</f>
        <v>0.25</v>
      </c>
      <c r="N16" s="309">
        <f>INDEX('N.Residential Stability'!$E$2:$E$40,MATCH(RIGHT(A16,LEN(A16)-6),'N.Residential Stability'!$A$2:$A$40,0))</f>
        <v>0.84284051222351597</v>
      </c>
      <c r="O16" s="309">
        <f>INDEX('O.Adult Strengths'!$D$2:$D$40,MATCH(RIGHT(A16,LEN(A16)-6),'O.Adult Strengths'!$A$2:$A$40,0))</f>
        <v>6.0535506402793898E-2</v>
      </c>
      <c r="P16" s="309">
        <f>INDEX(P.AdultLifeDomainFunctioning!$D$2:$D$40,MATCH(RIGHT(A16,LEN(A16)-6),P.AdultLifeDomainFunctioning!$A$2:$A$40,0))</f>
        <v>9.6623981373690299E-2</v>
      </c>
      <c r="Q16" s="309">
        <f>INDEX(Q.EducationalorVolunteeringStre!$D$3:$D$41,MATCH(RIGHT(A16,LEN(A16)-6),Q.EducationalorVolunteeringStre!$A$3:$A$41,0))</f>
        <v>0.26733921815889</v>
      </c>
      <c r="R16" s="309">
        <f>INDEX('R.Hospitalization'!$D$2:$D$40,MATCH(RIGHT(A16,LEN(A16)-6),'R.Hospitalization'!$A$2:$A$40,0))</f>
        <v>7.9152176137559597E-3</v>
      </c>
      <c r="S16" s="309">
        <f>INDEX('S.Effective Crisis Response'!$D$2:$D$40,MATCH(RIGHT(A16,LEN(A16)-6),'S.Effective Crisis Response'!$A$2:$A$40,0))</f>
        <v>0.81588669950738901</v>
      </c>
      <c r="T16" s="309">
        <f>INDEX('T.Frequent Admissions'!$D$2:$D$40,MATCH(RIGHT(A16,LEN(A16)-6),'T.Frequent Admissions'!$A$2:$A$40,0))</f>
        <v>2.8939970233173499E-3</v>
      </c>
      <c r="U16" s="309">
        <f>INDEX('U.Access to Crisis Res Serv'!$D$2:$D$40,MATCH(RIGHT(A16,LEN(A16)-6),'U.Access to Crisis Res Serv'!$A$2:$A$40,0))</f>
        <v>0.95078740157480301</v>
      </c>
      <c r="V16" s="310">
        <f>INDEX('V.Jail Diversion'!$D$2:$D$40,MATCH(RIGHT(A16,LEN(A16)-6),'V.Jail Diversion'!$A$2:$A$40,0))</f>
        <v>4.3515865820489601E-2</v>
      </c>
      <c r="W16" s="308">
        <f>INDEX('W.Juve Justice Avoidance%'!$D$2:$D$40,MATCH(RIGHT(A16,LEN(A16)-6),'W.Juve Justice Avoidance%'!$A$2:$A$40,0))</f>
        <v>0.97905759162303696</v>
      </c>
      <c r="X16" s="309">
        <f>INDEX('X.Community Tenure Child'!$D$2:$D$40,MATCH(RIGHT(A16,LEN(A16)-6),'X.Community Tenure Child'!$A$2:$A$40,0))</f>
        <v>1</v>
      </c>
      <c r="Y16" s="308">
        <f>INDEX('Y.Improvement Measure Child'!$D$2:$D$40,MATCH(RIGHT(A16,LEN(A16)-6),'Y.Improvement Measure Child'!$A$2:$A$40,0))</f>
        <v>0.48767123287671199</v>
      </c>
      <c r="Z16" s="308">
        <f>INDEX('Z.ChildMonthlyService Provision'!$D$2:$D$40,MATCH(RIGHT(A16,LEN(A16)-6),'Z.ChildMonthlyService Provision'!$A$2:$A$40,0))</f>
        <v>0.89081746920492699</v>
      </c>
      <c r="AA16" s="309">
        <f>INDEX(AA.School!$D$2:$D$40,MATCH(RIGHT(A16,LEN(A16)-6),AA.School!$A$2:$A$40,0))</f>
        <v>0.71951219512195097</v>
      </c>
      <c r="AB16" s="309">
        <f>INDEX('AB.Family and Living Situation'!$D$2:$D$40,MATCH(RIGHT(A16,LEN(A16)-6),'AB.Family and Living Situation'!$A$2:$A$40,0))</f>
        <v>0.81699346405228801</v>
      </c>
      <c r="AC16" s="309">
        <f>INDEX('AC.Child and Youth Strengths'!$D$2:$D53,MATCH(RIGHT(A16,LEN(A16)-6),'AC.Child and Youth Strengths'!$A$2:$A$40,0))</f>
        <v>0.16666666666666699</v>
      </c>
      <c r="AD16" s="309">
        <f>INDEX('AD.Child LifeDomainFunctioning'!$D$2:$D$40,MATCH(RIGHT(A16,LEN(A16)-6),'AD.Child LifeDomainFunctioning'!$A$2:$A$40,0))</f>
        <v>0.441176470588235</v>
      </c>
      <c r="AE16" s="308">
        <f>INDEX('AE.Community Support Plan'!$D$2:$D$40,MATCH(RIGHT(A16,LEN(A16)-6),'AE.Community Support Plan'!$A$2:$A$40,0))</f>
        <v>1</v>
      </c>
      <c r="AF16" s="308">
        <f>INDEX('AF.Follow-Up Within 7D Fc2Fc'!$D$2:$D$40,MATCH(RIGHT(A16,LEN(A16)-6),'AF.Follow-Up Within 7D Fc2Fc'!$A$2:$A$40,0))</f>
        <v>0.86346863468634683</v>
      </c>
      <c r="AG16" s="308">
        <f>INDEX('AG.Follow-Up Within 7D Dispo'!$D$2:$D$40,MATCH(RIGHT(A16,LEN(A16)-6),'AG.Follow-Up Within 7D Dispo'!$A$2:$A$40,0))</f>
        <v>0.98154981549815501</v>
      </c>
      <c r="AH16" s="308">
        <f>INDEX('AH.Longterm Svs &amp; Supports'!$D$2:$D$40,MATCH(RIGHT(A16,LEN(A16)-6),'AH.Longterm Svs &amp; Supports'!$A$2:$A$40,0))</f>
        <v>0</v>
      </c>
      <c r="AI16" s="308">
        <f>INDEX('AI.Community Linkage'!$D$2:$D$40,MATCH(RIGHT(A16,LEN(A16)-6),'AI.Community Linkage'!$A$2:$A$40,0))</f>
        <v>2.9726516052318699E-2</v>
      </c>
      <c r="AJ16" s="308">
        <f>INDEX('AJ.Crisis Follow-Up Within 30'!$D$2:$D$41,MATCH(RIGHT(A16,LEN(A16)-6),'AJ.Crisis Follow-Up Within 30'!$A$2:$A$40,0))</f>
        <v>1</v>
      </c>
    </row>
    <row r="17" spans="1:36" s="15" customFormat="1" ht="13.5" customHeight="1">
      <c r="A17" s="9" t="s">
        <v>19</v>
      </c>
      <c r="B17" s="154">
        <f>INDEX('B.Service Target Adult'!$D$2:$D$40,MATCH(RIGHT(A17,LEN(A17)-6),'B.Service Target Adult'!$A$2:$A$40,0))</f>
        <v>1.0825593395252799</v>
      </c>
      <c r="C17" s="154">
        <f>INDEX('C.Uniform Assessment Complet'!$D$2:$D$40,MATCH(RIGHT(A17,LEN(A17)-6),'C.Uniform Assessment Complet'!$A$2:$A$40,0))</f>
        <v>0.98611449451888</v>
      </c>
      <c r="D17" s="308">
        <f>INDEX(D.CounselingTarget!$D$2:$D$40,MATCH(RIGHT(A17,LEN(A17)-6),D.CounselingTarget!$A$2:$A$40,0))</f>
        <v>0.28104575163398698</v>
      </c>
      <c r="E17" s="308">
        <f>INDEX(E.ACTTarget!$D$2:$D$40,MATCH(RIGHT(A17,LEN(A17)-6),E.ACTTarget!$A$2:$A$40,0))</f>
        <v>0.8</v>
      </c>
      <c r="F17" s="308">
        <f>INDEX('F.Service Target Child'!$D$2:$D$40,MATCH(RIGHT(A17,LEN(A17)-6),'F.Service Target Child'!$A$2:$A$40,0))</f>
        <v>1.48745519713262</v>
      </c>
      <c r="G17" s="308">
        <f>INDEX(G.UniformAssessmentCompleChild!$D$2:$D$40,MATCH(RIGHT(A17,LEN(A17)-6),G.UniformAssessmentCompleChild!$A$2:$A$40,0))</f>
        <v>0.98366013071895397</v>
      </c>
      <c r="H17" s="308">
        <f>INDEX('H.Faml Par Sup Targ Loc234YC'!$D$2:$D$40,MATCH(RIGHT(A17,LEN(A17)-6),'H.Faml Par Sup Targ Loc234YC'!$A$2:$A$40,0))</f>
        <v>5.1383399209486202E-2</v>
      </c>
      <c r="I17" s="309">
        <f>INDEX(I.Employment!$D$2:$D$40,MATCH(RIGHT(A17,LEN(A17)-6),I.Employment!$A$2:$A$40,0))</f>
        <v>0.29236276849642001</v>
      </c>
      <c r="J17" s="309">
        <f>INDEX('J.Adult Community Tenure'!$D$2:$D$40,MATCH(RIGHT(A17,LEN(A17)-6),'J.Adult Community Tenure'!$A$2:$A$40,0))</f>
        <v>0.98964326812428105</v>
      </c>
      <c r="K17" s="308">
        <f>INDEX('K.Adult Improvement'!$D$2:$D$40,MATCH(RIGHT(A17,LEN(A17)-6),'K.Adult Improvement'!$A$2:$A$40,0))</f>
        <v>0.26260869565217398</v>
      </c>
      <c r="L17" s="309">
        <f>INDEX('L.AMH Monthly Service Provision'!$D$2:$D$40,MATCH(RIGHT(A17,LEN(A17)-6),'L.AMH Monthly Service Provision'!$A$2:$A$40,0))</f>
        <v>0.68134171907756802</v>
      </c>
      <c r="M17" s="309">
        <f>INDEX('M.Employment Improvement'!$D$2:$D$40,MATCH(RIGHT(A17,LEN(A17)-6),'M.Employment Improvement'!$A$2:$A$40,0))</f>
        <v>0.32867132867132898</v>
      </c>
      <c r="N17" s="309">
        <f>INDEX('N.Residential Stability'!$E$2:$E$40,MATCH(RIGHT(A17,LEN(A17)-6),'N.Residential Stability'!$A$2:$A$40,0))</f>
        <v>0.90883190883190901</v>
      </c>
      <c r="O17" s="309">
        <f>INDEX('O.Adult Strengths'!$D$2:$D$40,MATCH(RIGHT(A17,LEN(A17)-6),'O.Adult Strengths'!$A$2:$A$40,0))</f>
        <v>9.6866096866096901E-2</v>
      </c>
      <c r="P17" s="309">
        <f>INDEX(P.AdultLifeDomainFunctioning!$D$2:$D$40,MATCH(RIGHT(A17,LEN(A17)-6),P.AdultLifeDomainFunctioning!$A$2:$A$40,0))</f>
        <v>0.11965811965812</v>
      </c>
      <c r="Q17" s="309">
        <f>INDEX(Q.EducationalorVolunteeringStre!$D$3:$D$41,MATCH(RIGHT(A17,LEN(A17)-6),Q.EducationalorVolunteeringStre!$A$3:$A$41,0))</f>
        <v>0.18209876543209899</v>
      </c>
      <c r="R17" s="309">
        <f>INDEX('R.Hospitalization'!$D$2:$D$40,MATCH(RIGHT(A17,LEN(A17)-6),'R.Hospitalization'!$A$2:$A$40,0))</f>
        <v>1.46892575738297E-2</v>
      </c>
      <c r="S17" s="309">
        <f>INDEX('S.Effective Crisis Response'!$D$2:$D$40,MATCH(RIGHT(A17,LEN(A17)-6),'S.Effective Crisis Response'!$A$2:$A$40,0))</f>
        <v>0.92402826855123699</v>
      </c>
      <c r="T17" s="309"/>
      <c r="U17" s="309">
        <f>INDEX('U.Access to Crisis Res Serv'!$D$2:$D$40,MATCH(RIGHT(A17,LEN(A17)-6),'U.Access to Crisis Res Serv'!$A$2:$A$40,0))</f>
        <v>0.96912521440823296</v>
      </c>
      <c r="V17" s="310">
        <f>INDEX('V.Jail Diversion'!$D$2:$D$40,MATCH(RIGHT(A17,LEN(A17)-6),'V.Jail Diversion'!$A$2:$A$40,0))</f>
        <v>0.12231983446645001</v>
      </c>
      <c r="W17" s="308">
        <f>INDEX('W.Juve Justice Avoidance%'!$D$2:$D$40,MATCH(RIGHT(A17,LEN(A17)-6),'W.Juve Justice Avoidance%'!$A$2:$A$40,0))</f>
        <v>0.98675496688741704</v>
      </c>
      <c r="X17" s="309">
        <f>INDEX('X.Community Tenure Child'!$D$2:$D$40,MATCH(RIGHT(A17,LEN(A17)-6),'X.Community Tenure Child'!$A$2:$A$40,0))</f>
        <v>1</v>
      </c>
      <c r="Y17" s="308">
        <f>INDEX('Y.Improvement Measure Child'!$D$2:$D$40,MATCH(RIGHT(A17,LEN(A17)-6),'Y.Improvement Measure Child'!$A$2:$A$40,0))</f>
        <v>0.512280701754386</v>
      </c>
      <c r="Z17" s="308">
        <f>INDEX('Z.ChildMonthlyService Provision'!$D$2:$D$40,MATCH(RIGHT(A17,LEN(A17)-6),'Z.ChildMonthlyService Provision'!$A$2:$A$40,0))</f>
        <v>0.68205128205128196</v>
      </c>
      <c r="AA17" s="309">
        <f>INDEX(AA.School!$D$2:$D$40,MATCH(RIGHT(A17,LEN(A17)-6),AA.School!$A$2:$A$40,0))</f>
        <v>0.65</v>
      </c>
      <c r="AB17" s="309">
        <f>INDEX('AB.Family and Living Situation'!$D$2:$D$40,MATCH(RIGHT(A17,LEN(A17)-6),'AB.Family and Living Situation'!$A$2:$A$40,0))</f>
        <v>0.68617021276595702</v>
      </c>
      <c r="AC17" s="309">
        <f>INDEX('AC.Child and Youth Strengths'!$D$2:$D54,MATCH(RIGHT(A17,LEN(A17)-6),'AC.Child and Youth Strengths'!$A$2:$A$40,0))</f>
        <v>0.122340425531915</v>
      </c>
      <c r="AD17" s="309">
        <f>INDEX('AD.Child LifeDomainFunctioning'!$D$2:$D$40,MATCH(RIGHT(A17,LEN(A17)-6),'AD.Child LifeDomainFunctioning'!$A$2:$A$40,0))</f>
        <v>0.37765957446808501</v>
      </c>
      <c r="AE17" s="308">
        <f>INDEX('AE.Community Support Plan'!$D$2:$D$40,MATCH(RIGHT(A17,LEN(A17)-6),'AE.Community Support Plan'!$A$2:$A$40,0))</f>
        <v>0.8666666666666667</v>
      </c>
      <c r="AF17" s="308">
        <f>INDEX('AF.Follow-Up Within 7D Fc2Fc'!$D$2:$D$40,MATCH(RIGHT(A17,LEN(A17)-6),'AF.Follow-Up Within 7D Fc2Fc'!$A$2:$A$40,0))</f>
        <v>0.7</v>
      </c>
      <c r="AG17" s="308">
        <f>INDEX('AG.Follow-Up Within 7D Dispo'!$D$2:$D$40,MATCH(RIGHT(A17,LEN(A17)-6),'AG.Follow-Up Within 7D Dispo'!$A$2:$A$40,0))</f>
        <v>1</v>
      </c>
      <c r="AH17" s="308">
        <f>INDEX('AH.Longterm Svs &amp; Supports'!$D$2:$D$40,MATCH(RIGHT(A17,LEN(A17)-6),'AH.Longterm Svs &amp; Supports'!$A$2:$A$40,0))</f>
        <v>0</v>
      </c>
      <c r="AI17" s="308">
        <f>INDEX('AI.Community Linkage'!$D$2:$D$40,MATCH(RIGHT(A17,LEN(A17)-6),'AI.Community Linkage'!$A$2:$A$40,0))</f>
        <v>9.2009685230024202E-2</v>
      </c>
      <c r="AJ17" s="308"/>
    </row>
    <row r="18" spans="1:36" s="15" customFormat="1" ht="13.5" customHeight="1">
      <c r="A18" s="9" t="s">
        <v>20</v>
      </c>
      <c r="B18" s="154">
        <f>INDEX('B.Service Target Adult'!$D$2:$D$40,MATCH(RIGHT(A18,LEN(A18)-6),'B.Service Target Adult'!$A$2:$A$40,0))</f>
        <v>0.97963800904977405</v>
      </c>
      <c r="C18" s="154">
        <f>INDEX('C.Uniform Assessment Complet'!$D$2:$D$40,MATCH(RIGHT(A18,LEN(A18)-6),'C.Uniform Assessment Complet'!$A$2:$A$40,0))</f>
        <v>0.99490647962591905</v>
      </c>
      <c r="D18" s="308">
        <f>INDEX(D.CounselingTarget!$D$2:$D$40,MATCH(RIGHT(A18,LEN(A18)-6),D.CounselingTarget!$A$2:$A$40,0))</f>
        <v>0.82634730538922196</v>
      </c>
      <c r="E18" s="308">
        <f>INDEX(E.ACTTarget!$D$2:$D$40,MATCH(RIGHT(A18,LEN(A18)-6),E.ACTTarget!$A$2:$A$40,0))</f>
        <v>0.77906976744186096</v>
      </c>
      <c r="F18" s="308">
        <f>INDEX('F.Service Target Child'!$D$2:$D$40,MATCH(RIGHT(A18,LEN(A18)-6),'F.Service Target Child'!$A$2:$A$40,0))</f>
        <v>1.00138888888889</v>
      </c>
      <c r="G18" s="308">
        <f>INDEX(G.UniformAssessmentCompleChild!$D$2:$D$40,MATCH(RIGHT(A18,LEN(A18)-6),G.UniformAssessmentCompleChild!$A$2:$A$40,0))</f>
        <v>0.99501385041551305</v>
      </c>
      <c r="H18" s="308">
        <f>INDEX('H.Faml Par Sup Targ Loc234YC'!$D$2:$D$40,MATCH(RIGHT(A18,LEN(A18)-6),'H.Faml Par Sup Targ Loc234YC'!$A$2:$A$40,0))</f>
        <v>0.224281742354032</v>
      </c>
      <c r="I18" s="309">
        <f>INDEX(I.Employment!$D$2:$D$40,MATCH(RIGHT(A18,LEN(A18)-6),I.Employment!$A$2:$A$40,0))</f>
        <v>0.30461977394930301</v>
      </c>
      <c r="J18" s="309">
        <f>INDEX('J.Adult Community Tenure'!$D$2:$D$40,MATCH(RIGHT(A18,LEN(A18)-6),'J.Adult Community Tenure'!$A$2:$A$40,0))</f>
        <v>0.98265060240963897</v>
      </c>
      <c r="K18" s="308">
        <f>INDEX('K.Adult Improvement'!$D$2:$D$40,MATCH(RIGHT(A18,LEN(A18)-6),'K.Adult Improvement'!$A$2:$A$40,0))</f>
        <v>0.44255874673629197</v>
      </c>
      <c r="L18" s="309">
        <f>INDEX('L.AMH Monthly Service Provision'!$D$2:$D$40,MATCH(RIGHT(A18,LEN(A18)-6),'L.AMH Monthly Service Provision'!$A$2:$A$40,0))</f>
        <v>0.89829437776373999</v>
      </c>
      <c r="M18" s="309">
        <f>INDEX('M.Employment Improvement'!$D$2:$D$40,MATCH(RIGHT(A18,LEN(A18)-6),'M.Employment Improvement'!$A$2:$A$40,0))</f>
        <v>0.954337899543379</v>
      </c>
      <c r="N18" s="309">
        <f>INDEX('N.Residential Stability'!$E$2:$E$40,MATCH(RIGHT(A18,LEN(A18)-6),'N.Residential Stability'!$A$2:$A$40,0))</f>
        <v>0.840753424657534</v>
      </c>
      <c r="O18" s="309">
        <f>INDEX('O.Adult Strengths'!$D$2:$D$40,MATCH(RIGHT(A18,LEN(A18)-6),'O.Adult Strengths'!$A$2:$A$40,0))</f>
        <v>0.1875</v>
      </c>
      <c r="P18" s="309">
        <f>INDEX(P.AdultLifeDomainFunctioning!$D$2:$D$40,MATCH(RIGHT(A18,LEN(A18)-6),P.AdultLifeDomainFunctioning!$A$2:$A$40,0))</f>
        <v>0.37928082191780799</v>
      </c>
      <c r="Q18" s="309">
        <f>INDEX(Q.EducationalorVolunteeringStre!$D$3:$D$41,MATCH(RIGHT(A18,LEN(A18)-6),Q.EducationalorVolunteeringStre!$A$3:$A$41,0))</f>
        <v>0.29982817869415801</v>
      </c>
      <c r="R18" s="309">
        <f>INDEX('R.Hospitalization'!$D$2:$D$40,MATCH(RIGHT(A18,LEN(A18)-6),'R.Hospitalization'!$A$2:$A$40,0))</f>
        <v>1.23076336566019E-2</v>
      </c>
      <c r="S18" s="309">
        <f>INDEX('S.Effective Crisis Response'!$D$2:$D$40,MATCH(RIGHT(A18,LEN(A18)-6),'S.Effective Crisis Response'!$A$2:$A$40,0))</f>
        <v>0.876651982378855</v>
      </c>
      <c r="T18" s="309">
        <f>INDEX('T.Frequent Admissions'!$D$2:$D$40,MATCH(RIGHT(A18,LEN(A18)-6),'T.Frequent Admissions'!$A$2:$A$40,0))</f>
        <v>2.5456088247772599E-3</v>
      </c>
      <c r="U18" s="309">
        <f>INDEX('U.Access to Crisis Res Serv'!$D$2:$D$40,MATCH(RIGHT(A18,LEN(A18)-6),'U.Access to Crisis Res Serv'!$A$2:$A$40,0))</f>
        <v>0.92644320297951599</v>
      </c>
      <c r="V18" s="310">
        <f>INDEX('V.Jail Diversion'!$D$2:$D$40,MATCH(RIGHT(A18,LEN(A18)-6),'V.Jail Diversion'!$A$2:$A$40,0))</f>
        <v>6.0007195723684202E-2</v>
      </c>
      <c r="W18" s="308">
        <f>INDEX('W.Juve Justice Avoidance%'!$D$2:$D$40,MATCH(RIGHT(A18,LEN(A18)-6),'W.Juve Justice Avoidance%'!$A$2:$A$40,0))</f>
        <v>0.98550724637681197</v>
      </c>
      <c r="X18" s="309">
        <f>INDEX('X.Community Tenure Child'!$D$2:$D$40,MATCH(RIGHT(A18,LEN(A18)-6),'X.Community Tenure Child'!$A$2:$A$40,0))</f>
        <v>0.99686520376175602</v>
      </c>
      <c r="Y18" s="308">
        <f>INDEX('Y.Improvement Measure Child'!$D$2:$D$40,MATCH(RIGHT(A18,LEN(A18)-6),'Y.Improvement Measure Child'!$A$2:$A$40,0))</f>
        <v>0.48120300751879702</v>
      </c>
      <c r="Z18" s="308">
        <f>INDEX('Z.ChildMonthlyService Provision'!$D$2:$D$40,MATCH(RIGHT(A18,LEN(A18)-6),'Z.ChildMonthlyService Provision'!$A$2:$A$40,0))</f>
        <v>0.92803347280334703</v>
      </c>
      <c r="AA18" s="309">
        <f>INDEX(AA.School!$D$2:$D$40,MATCH(RIGHT(A18,LEN(A18)-6),AA.School!$A$2:$A$40,0))</f>
        <v>0.52173913043478304</v>
      </c>
      <c r="AB18" s="309">
        <f>INDEX('AB.Family and Living Situation'!$D$2:$D$40,MATCH(RIGHT(A18,LEN(A18)-6),'AB.Family and Living Situation'!$A$2:$A$40,0))</f>
        <v>0.671875</v>
      </c>
      <c r="AC18" s="309">
        <f>INDEX('AC.Child and Youth Strengths'!$D$2:$D55,MATCH(RIGHT(A18,LEN(A18)-6),'AC.Child and Youth Strengths'!$A$2:$A$40,0))</f>
        <v>0.22395833333333301</v>
      </c>
      <c r="AD18" s="309">
        <f>INDEX('AD.Child LifeDomainFunctioning'!$D$2:$D$40,MATCH(RIGHT(A18,LEN(A18)-6),'AD.Child LifeDomainFunctioning'!$A$2:$A$40,0))</f>
        <v>0.30208333333333298</v>
      </c>
      <c r="AE18" s="308">
        <f>INDEX('AE.Community Support Plan'!$D$2:$D$40,MATCH(RIGHT(A18,LEN(A18)-6),'AE.Community Support Plan'!$A$2:$A$40,0))</f>
        <v>0.94285714285714284</v>
      </c>
      <c r="AF18" s="308">
        <f>INDEX('AF.Follow-Up Within 7D Fc2Fc'!$D$2:$D$40,MATCH(RIGHT(A18,LEN(A18)-6),'AF.Follow-Up Within 7D Fc2Fc'!$A$2:$A$40,0))</f>
        <v>0.8125</v>
      </c>
      <c r="AG18" s="308">
        <f>INDEX('AG.Follow-Up Within 7D Dispo'!$D$2:$D$40,MATCH(RIGHT(A18,LEN(A18)-6),'AG.Follow-Up Within 7D Dispo'!$A$2:$A$40,0))</f>
        <v>1</v>
      </c>
      <c r="AH18" s="308">
        <f>INDEX('AH.Longterm Svs &amp; Supports'!$D$2:$D$40,MATCH(RIGHT(A18,LEN(A18)-6),'AH.Longterm Svs &amp; Supports'!$A$2:$A$40,0))</f>
        <v>0.66666666666666696</v>
      </c>
      <c r="AI18" s="308">
        <f>INDEX('AI.Community Linkage'!$D$2:$D$40,MATCH(RIGHT(A18,LEN(A18)-6),'AI.Community Linkage'!$A$2:$A$40,0))</f>
        <v>0.283776451437873</v>
      </c>
      <c r="AJ18" s="308">
        <f>INDEX('AJ.Crisis Follow-Up Within 30'!$D$2:$D$41,MATCH(RIGHT(A18,LEN(A18)-6),'AJ.Crisis Follow-Up Within 30'!$A$2:$A$40,0))</f>
        <v>0.99641577060931896</v>
      </c>
    </row>
    <row r="19" spans="1:36" s="15" customFormat="1" ht="13.5" customHeight="1">
      <c r="A19" s="9" t="s">
        <v>21</v>
      </c>
      <c r="B19" s="154">
        <f>INDEX('B.Service Target Adult'!$D$2:$D$40,MATCH(RIGHT(A19,LEN(A19)-6),'B.Service Target Adult'!$A$2:$A$40,0))</f>
        <v>0.92213446739570704</v>
      </c>
      <c r="C19" s="154">
        <f>INDEX('C.Uniform Assessment Complet'!$D$2:$D$40,MATCH(RIGHT(A19,LEN(A19)-6),'C.Uniform Assessment Complet'!$A$2:$A$40,0))</f>
        <v>0.97453586283859195</v>
      </c>
      <c r="D19" s="308">
        <f>INDEX(D.CounselingTarget!$D$2:$D$40,MATCH(RIGHT(A19,LEN(A19)-6),D.CounselingTarget!$A$2:$A$40,0))</f>
        <v>0.28108108108108099</v>
      </c>
      <c r="E19" s="308">
        <f>INDEX(E.ACTTarget!$D$2:$D$40,MATCH(RIGHT(A19,LEN(A19)-6),E.ACTTarget!$A$2:$A$40,0))</f>
        <v>0.81360946745562102</v>
      </c>
      <c r="F19" s="308">
        <f>INDEX('F.Service Target Child'!$D$2:$D$40,MATCH(RIGHT(A19,LEN(A19)-6),'F.Service Target Child'!$A$2:$A$40,0))</f>
        <v>1.13342318059299</v>
      </c>
      <c r="G19" s="308">
        <f>INDEX(G.UniformAssessmentCompleChild!$D$2:$D$40,MATCH(RIGHT(A19,LEN(A19)-6),G.UniformAssessmentCompleChild!$A$2:$A$40,0))</f>
        <v>0.97929687499999996</v>
      </c>
      <c r="H19" s="308">
        <f>INDEX('H.Faml Par Sup Targ Loc234YC'!$D$2:$D$40,MATCH(RIGHT(A19,LEN(A19)-6),'H.Faml Par Sup Targ Loc234YC'!$A$2:$A$40,0))</f>
        <v>0.138969310943833</v>
      </c>
      <c r="I19" s="309">
        <f>INDEX(I.Employment!$D$2:$D$40,MATCH(RIGHT(A19,LEN(A19)-6),I.Employment!$A$2:$A$40,0))</f>
        <v>0.25661486770264602</v>
      </c>
      <c r="J19" s="309">
        <f>INDEX('J.Adult Community Tenure'!$D$2:$D$40,MATCH(RIGHT(A19,LEN(A19)-6),'J.Adult Community Tenure'!$A$2:$A$40,0))</f>
        <v>0.998043052837573</v>
      </c>
      <c r="K19" s="308">
        <f>INDEX('K.Adult Improvement'!$D$2:$D$40,MATCH(RIGHT(A19,LEN(A19)-6),'K.Adult Improvement'!$A$2:$A$40,0))</f>
        <v>0.38733552631578999</v>
      </c>
      <c r="L19" s="309">
        <f>INDEX('L.AMH Monthly Service Provision'!$D$2:$D$40,MATCH(RIGHT(A19,LEN(A19)-6),'L.AMH Monthly Service Provision'!$A$2:$A$40,0))</f>
        <v>0.72641509433962304</v>
      </c>
      <c r="M19" s="309">
        <f>INDEX('M.Employment Improvement'!$D$2:$D$40,MATCH(RIGHT(A19,LEN(A19)-6),'M.Employment Improvement'!$A$2:$A$40,0))</f>
        <v>0.843621399176955</v>
      </c>
      <c r="N19" s="309">
        <f>INDEX('N.Residential Stability'!$E$2:$E$40,MATCH(RIGHT(A19,LEN(A19)-6),'N.Residential Stability'!$A$2:$A$40,0))</f>
        <v>0.84503311258278202</v>
      </c>
      <c r="O19" s="309">
        <f>INDEX('O.Adult Strengths'!$D$2:$D$40,MATCH(RIGHT(A19,LEN(A19)-6),'O.Adult Strengths'!$A$2:$A$40,0))</f>
        <v>9.6688741721854293E-2</v>
      </c>
      <c r="P19" s="309">
        <f>INDEX(P.AdultLifeDomainFunctioning!$D$2:$D$40,MATCH(RIGHT(A19,LEN(A19)-6),P.AdultLifeDomainFunctioning!$A$2:$A$40,0))</f>
        <v>0.28344370860927198</v>
      </c>
      <c r="Q19" s="309">
        <f>INDEX(Q.EducationalorVolunteeringStre!$D$3:$D$41,MATCH(RIGHT(A19,LEN(A19)-6),Q.EducationalorVolunteeringStre!$A$3:$A$41,0))</f>
        <v>0.33192686357243301</v>
      </c>
      <c r="R19" s="309">
        <f>INDEX('R.Hospitalization'!$D$2:$D$40,MATCH(RIGHT(A19,LEN(A19)-6),'R.Hospitalization'!$A$2:$A$40,0))</f>
        <v>6.66925101190027E-3</v>
      </c>
      <c r="S19" s="309">
        <f>INDEX('S.Effective Crisis Response'!$D$2:$D$40,MATCH(RIGHT(A19,LEN(A19)-6),'S.Effective Crisis Response'!$A$2:$A$40,0))</f>
        <v>0.99199999999999999</v>
      </c>
      <c r="T19" s="309">
        <f>INDEX('T.Frequent Admissions'!$D$2:$D$40,MATCH(RIGHT(A19,LEN(A19)-6),'T.Frequent Admissions'!$A$2:$A$40,0))</f>
        <v>3.4852313322296797E-4</v>
      </c>
      <c r="U19" s="309">
        <f>INDEX('U.Access to Crisis Res Serv'!$D$2:$D$40,MATCH(RIGHT(A19,LEN(A19)-6),'U.Access to Crisis Res Serv'!$A$2:$A$40,0))</f>
        <v>0.68648648648648702</v>
      </c>
      <c r="V19" s="310">
        <f>INDEX('V.Jail Diversion'!$D$2:$D$40,MATCH(RIGHT(A19,LEN(A19)-6),'V.Jail Diversion'!$A$2:$A$40,0))</f>
        <v>6.1722941481097901E-2</v>
      </c>
      <c r="W19" s="308">
        <f>INDEX('W.Juve Justice Avoidance%'!$D$2:$D$40,MATCH(RIGHT(A19,LEN(A19)-6),'W.Juve Justice Avoidance%'!$A$2:$A$40,0))</f>
        <v>0.99574468085106405</v>
      </c>
      <c r="X19" s="309">
        <f>INDEX('X.Community Tenure Child'!$D$2:$D$40,MATCH(RIGHT(A19,LEN(A19)-6),'X.Community Tenure Child'!$A$2:$A$40,0))</f>
        <v>1</v>
      </c>
      <c r="Y19" s="308">
        <f>INDEX('Y.Improvement Measure Child'!$D$2:$D$40,MATCH(RIGHT(A19,LEN(A19)-6),'Y.Improvement Measure Child'!$A$2:$A$40,0))</f>
        <v>0.54627539503386002</v>
      </c>
      <c r="Z19" s="308">
        <f>INDEX('Z.ChildMonthlyService Provision'!$D$2:$D$40,MATCH(RIGHT(A19,LEN(A19)-6),'Z.ChildMonthlyService Provision'!$A$2:$A$40,0))</f>
        <v>0.85181644359464603</v>
      </c>
      <c r="AA19" s="309">
        <f>INDEX(AA.School!$D$2:$D$40,MATCH(RIGHT(A19,LEN(A19)-6),AA.School!$A$2:$A$40,0))</f>
        <v>0.60784313725490202</v>
      </c>
      <c r="AB19" s="309">
        <f>INDEX('AB.Family and Living Situation'!$D$2:$D$40,MATCH(RIGHT(A19,LEN(A19)-6),'AB.Family and Living Situation'!$A$2:$A$40,0))</f>
        <v>0.76947040498442398</v>
      </c>
      <c r="AC19" s="309">
        <f>INDEX('AC.Child and Youth Strengths'!$D$2:$D56,MATCH(RIGHT(A19,LEN(A19)-6),'AC.Child and Youth Strengths'!$A$2:$A$40,0))</f>
        <v>8.0996884735202501E-2</v>
      </c>
      <c r="AD19" s="309">
        <f>INDEX('AD.Child LifeDomainFunctioning'!$D$2:$D$40,MATCH(RIGHT(A19,LEN(A19)-6),'AD.Child LifeDomainFunctioning'!$A$2:$A$40,0))</f>
        <v>0.34267912772585701</v>
      </c>
      <c r="AE19" s="308">
        <f>INDEX('AE.Community Support Plan'!$D$2:$D$40,MATCH(RIGHT(A19,LEN(A19)-6),'AE.Community Support Plan'!$A$2:$A$40,0))</f>
        <v>0.9642857142857143</v>
      </c>
      <c r="AF19" s="308">
        <f>INDEX('AF.Follow-Up Within 7D Fc2Fc'!$D$2:$D$40,MATCH(RIGHT(A19,LEN(A19)-6),'AF.Follow-Up Within 7D Fc2Fc'!$A$2:$A$40,0))</f>
        <v>0.75</v>
      </c>
      <c r="AG19" s="308">
        <f>INDEX('AG.Follow-Up Within 7D Dispo'!$D$2:$D$40,MATCH(RIGHT(A19,LEN(A19)-6),'AG.Follow-Up Within 7D Dispo'!$A$2:$A$40,0))</f>
        <v>0.75</v>
      </c>
      <c r="AH19" s="308">
        <f>INDEX('AH.Longterm Svs &amp; Supports'!$D$2:$D$40,MATCH(RIGHT(A19,LEN(A19)-6),'AH.Longterm Svs &amp; Supports'!$A$2:$A$40,0))</f>
        <v>0.9</v>
      </c>
      <c r="AI19" s="308">
        <f>INDEX('AI.Community Linkage'!$D$2:$D$40,MATCH(RIGHT(A19,LEN(A19)-6),'AI.Community Linkage'!$A$2:$A$40,0))</f>
        <v>0.38826815642458101</v>
      </c>
      <c r="AJ19" s="308">
        <f>INDEX('AJ.Crisis Follow-Up Within 30'!$D$2:$D$41,MATCH(RIGHT(A19,LEN(A19)-6),'AJ.Crisis Follow-Up Within 30'!$A$2:$A$40,0))</f>
        <v>0.98913043478260898</v>
      </c>
    </row>
    <row r="20" spans="1:36" s="15" customFormat="1" ht="13.5" customHeight="1">
      <c r="A20" s="9" t="s">
        <v>22</v>
      </c>
      <c r="B20" s="154">
        <f>INDEX('B.Service Target Adult'!$D$2:$D$40,MATCH(RIGHT(A20,LEN(A20)-6),'B.Service Target Adult'!$A$2:$A$40,0))</f>
        <v>1.0885197317111199</v>
      </c>
      <c r="C20" s="154">
        <f>INDEX('C.Uniform Assessment Complet'!$D$2:$D$40,MATCH(RIGHT(A20,LEN(A20)-6),'C.Uniform Assessment Complet'!$A$2:$A$40,0))</f>
        <v>0.90293566520924395</v>
      </c>
      <c r="D20" s="308">
        <f>INDEX(D.CounselingTarget!$D$2:$D$40,MATCH(RIGHT(A20,LEN(A20)-6),D.CounselingTarget!$A$2:$A$40,0))</f>
        <v>0.64668367346938804</v>
      </c>
      <c r="E20" s="308">
        <f>INDEX(E.ACTTarget!$D$2:$D$40,MATCH(RIGHT(A20,LEN(A20)-6),E.ACTTarget!$A$2:$A$40,0))</f>
        <v>0.94007490636704105</v>
      </c>
      <c r="F20" s="308">
        <f>INDEX('F.Service Target Child'!$D$2:$D$40,MATCH(RIGHT(A20,LEN(A20)-6),'F.Service Target Child'!$A$2:$A$40,0))</f>
        <v>1.13878676470588</v>
      </c>
      <c r="G20" s="308">
        <f>INDEX(G.UniformAssessmentCompleChild!$D$2:$D$40,MATCH(RIGHT(A20,LEN(A20)-6),G.UniformAssessmentCompleChild!$A$2:$A$40,0))</f>
        <v>0.94507719564667203</v>
      </c>
      <c r="H20" s="308">
        <f>INDEX('H.Faml Par Sup Targ Loc234YC'!$D$2:$D$40,MATCH(RIGHT(A20,LEN(A20)-6),'H.Faml Par Sup Targ Loc234YC'!$A$2:$A$40,0))</f>
        <v>0.12602627257799701</v>
      </c>
      <c r="I20" s="309">
        <f>INDEX(I.Employment!$D$2:$D$40,MATCH(RIGHT(A20,LEN(A20)-6),I.Employment!$A$2:$A$40,0))</f>
        <v>0.214467220057598</v>
      </c>
      <c r="J20" s="309">
        <f>INDEX('J.Adult Community Tenure'!$D$2:$D$40,MATCH(RIGHT(A20,LEN(A20)-6),'J.Adult Community Tenure'!$A$2:$A$40,0))</f>
        <v>0.97760716570697404</v>
      </c>
      <c r="K20" s="308">
        <f>INDEX('K.Adult Improvement'!$D$2:$D$40,MATCH(RIGHT(A20,LEN(A20)-6),'K.Adult Improvement'!$A$2:$A$40,0))</f>
        <v>0.66622251832111901</v>
      </c>
      <c r="L20" s="309">
        <f>INDEX('L.AMH Monthly Service Provision'!$D$2:$D$40,MATCH(RIGHT(A20,LEN(A20)-6),'L.AMH Monthly Service Provision'!$A$2:$A$40,0))</f>
        <v>0.63719711853307104</v>
      </c>
      <c r="M20" s="309">
        <f>INDEX('M.Employment Improvement'!$D$2:$D$40,MATCH(RIGHT(A20,LEN(A20)-6),'M.Employment Improvement'!$A$2:$A$40,0))</f>
        <v>0.62105263157894697</v>
      </c>
      <c r="N20" s="309">
        <f>INDEX('N.Residential Stability'!$E$2:$E$40,MATCH(RIGHT(A20,LEN(A20)-6),'N.Residential Stability'!$A$2:$A$40,0))</f>
        <v>0.91611185086551306</v>
      </c>
      <c r="O20" s="309">
        <f>INDEX('O.Adult Strengths'!$D$2:$D$40,MATCH(RIGHT(A20,LEN(A20)-6),'O.Adult Strengths'!$A$2:$A$40,0))</f>
        <v>0.37549933422103898</v>
      </c>
      <c r="P20" s="309">
        <f>INDEX(P.AdultLifeDomainFunctioning!$D$2:$D$40,MATCH(RIGHT(A20,LEN(A20)-6),P.AdultLifeDomainFunctioning!$A$2:$A$40,0))</f>
        <v>0.32090545938748299</v>
      </c>
      <c r="Q20" s="309">
        <f>INDEX(Q.EducationalorVolunteeringStre!$D$3:$D$41,MATCH(RIGHT(A20,LEN(A20)-6),Q.EducationalorVolunteeringStre!$A$3:$A$41,0))</f>
        <v>0.663276836158192</v>
      </c>
      <c r="R20" s="309">
        <f>INDEX('R.Hospitalization'!$D$2:$D$40,MATCH(RIGHT(A20,LEN(A20)-6),'R.Hospitalization'!$A$2:$A$40,0))</f>
        <v>1.3282424620621101E-2</v>
      </c>
      <c r="S20" s="309">
        <f>INDEX('S.Effective Crisis Response'!$D$2:$D$40,MATCH(RIGHT(A20,LEN(A20)-6),'S.Effective Crisis Response'!$A$2:$A$40,0))</f>
        <v>0.77865612648221305</v>
      </c>
      <c r="T20" s="309">
        <f>INDEX('T.Frequent Admissions'!$D$2:$D$40,MATCH(RIGHT(A20,LEN(A20)-6),'T.Frequent Admissions'!$A$2:$A$40,0))</f>
        <v>5.1393330287802697E-4</v>
      </c>
      <c r="U20" s="309">
        <f>INDEX('U.Access to Crisis Res Serv'!$D$2:$D$40,MATCH(RIGHT(A20,LEN(A20)-6),'U.Access to Crisis Res Serv'!$A$2:$A$40,0))</f>
        <v>0.81348314606741601</v>
      </c>
      <c r="V20" s="310">
        <f>INDEX('V.Jail Diversion'!$D$2:$D$40,MATCH(RIGHT(A20,LEN(A20)-6),'V.Jail Diversion'!$A$2:$A$40,0))</f>
        <v>5.5713899891969801E-2</v>
      </c>
      <c r="W20" s="308">
        <f>INDEX('W.Juve Justice Avoidance%'!$D$2:$D$40,MATCH(RIGHT(A20,LEN(A20)-6),'W.Juve Justice Avoidance%'!$A$2:$A$40,0))</f>
        <v>0.98668885191347799</v>
      </c>
      <c r="X20" s="309">
        <f>INDEX('X.Community Tenure Child'!$D$2:$D$40,MATCH(RIGHT(A20,LEN(A20)-6),'X.Community Tenure Child'!$A$2:$A$40,0))</f>
        <v>0.99001248439450695</v>
      </c>
      <c r="Y20" s="308">
        <f>INDEX('Y.Improvement Measure Child'!$D$2:$D$40,MATCH(RIGHT(A20,LEN(A20)-6),'Y.Improvement Measure Child'!$A$2:$A$40,0))</f>
        <v>0.74014336917562695</v>
      </c>
      <c r="Z20" s="308">
        <f>INDEX('Z.ChildMonthlyService Provision'!$D$2:$D$40,MATCH(RIGHT(A20,LEN(A20)-6),'Z.ChildMonthlyService Provision'!$A$2:$A$40,0))</f>
        <v>0.75026833631484802</v>
      </c>
      <c r="AA20" s="309">
        <f>INDEX(AA.School!$D$2:$D$40,MATCH(RIGHT(A20,LEN(A20)-6),AA.School!$A$2:$A$40,0))</f>
        <v>0.78468899521531099</v>
      </c>
      <c r="AB20" s="309">
        <f>INDEX('AB.Family and Living Situation'!$D$2:$D$40,MATCH(RIGHT(A20,LEN(A20)-6),'AB.Family and Living Situation'!$A$2:$A$40,0))</f>
        <v>0.805676855895197</v>
      </c>
      <c r="AC20" s="309">
        <f>INDEX('AC.Child and Youth Strengths'!$D$2:$D57,MATCH(RIGHT(A20,LEN(A20)-6),'AC.Child and Youth Strengths'!$A$2:$A$40,0))</f>
        <v>0.20742358078602599</v>
      </c>
      <c r="AD20" s="309">
        <f>INDEX('AD.Child LifeDomainFunctioning'!$D$2:$D$40,MATCH(RIGHT(A20,LEN(A20)-6),'AD.Child LifeDomainFunctioning'!$A$2:$A$40,0))</f>
        <v>0.41266375545851502</v>
      </c>
      <c r="AE20" s="308">
        <f>INDEX('AE.Community Support Plan'!$D$2:$D$40,MATCH(RIGHT(A20,LEN(A20)-6),'AE.Community Support Plan'!$A$2:$A$40,0))</f>
        <v>0.9826086956521739</v>
      </c>
      <c r="AF20" s="308">
        <f>INDEX('AF.Follow-Up Within 7D Fc2Fc'!$D$2:$D$40,MATCH(RIGHT(A20,LEN(A20)-6),'AF.Follow-Up Within 7D Fc2Fc'!$A$2:$A$40,0))</f>
        <v>0.81730769230769229</v>
      </c>
      <c r="AG20" s="308">
        <f>INDEX('AG.Follow-Up Within 7D Dispo'!$D$2:$D$40,MATCH(RIGHT(A20,LEN(A20)-6),'AG.Follow-Up Within 7D Dispo'!$A$2:$A$40,0))</f>
        <v>1</v>
      </c>
      <c r="AH20" s="308">
        <f>INDEX('AH.Longterm Svs &amp; Supports'!$D$2:$D$40,MATCH(RIGHT(A20,LEN(A20)-6),'AH.Longterm Svs &amp; Supports'!$A$2:$A$40,0))</f>
        <v>0</v>
      </c>
      <c r="AI20" s="308">
        <f>INDEX('AI.Community Linkage'!$D$2:$D$40,MATCH(RIGHT(A20,LEN(A20)-6),'AI.Community Linkage'!$A$2:$A$40,0))</f>
        <v>0.194827586206897</v>
      </c>
      <c r="AJ20" s="308">
        <f>INDEX('AJ.Crisis Follow-Up Within 30'!$D$2:$D$41,MATCH(RIGHT(A20,LEN(A20)-6),'AJ.Crisis Follow-Up Within 30'!$A$2:$A$40,0))</f>
        <v>1</v>
      </c>
    </row>
    <row r="21" spans="1:36" s="15" customFormat="1" ht="13.5" customHeight="1">
      <c r="A21" s="9" t="s">
        <v>23</v>
      </c>
      <c r="B21" s="154">
        <f>INDEX('B.Service Target Adult'!$D$2:$D$40,MATCH(RIGHT(A21,LEN(A21)-6),'B.Service Target Adult'!$A$2:$A$40,0))</f>
        <v>1.08147168979952</v>
      </c>
      <c r="C21" s="154">
        <f>INDEX('C.Uniform Assessment Complet'!$D$2:$D$40,MATCH(RIGHT(A21,LEN(A21)-6),'C.Uniform Assessment Complet'!$A$2:$A$40,0))</f>
        <v>0.97204102652132895</v>
      </c>
      <c r="D21" s="308">
        <f>INDEX(D.CounselingTarget!$D$2:$D$40,MATCH(RIGHT(A21,LEN(A21)-6),D.CounselingTarget!$A$2:$A$40,0))</f>
        <v>0.29892794814260798</v>
      </c>
      <c r="E21" s="308">
        <f>INDEX(E.ACTTarget!$D$2:$D$40,MATCH(RIGHT(A21,LEN(A21)-6),E.ACTTarget!$A$2:$A$40,0))</f>
        <v>0.88888888888888895</v>
      </c>
      <c r="F21" s="308">
        <f>INDEX('F.Service Target Child'!$D$2:$D$40,MATCH(RIGHT(A21,LEN(A21)-6),'F.Service Target Child'!$A$2:$A$40,0))</f>
        <v>1.20212014134276</v>
      </c>
      <c r="G21" s="308">
        <f>INDEX(G.UniformAssessmentCompleChild!$D$2:$D$40,MATCH(RIGHT(A21,LEN(A21)-6),G.UniformAssessmentCompleChild!$A$2:$A$40,0))</f>
        <v>0.97467608951707896</v>
      </c>
      <c r="H21" s="308">
        <f>INDEX('H.Faml Par Sup Targ Loc234YC'!$D$2:$D$40,MATCH(RIGHT(A21,LEN(A21)-6),'H.Faml Par Sup Targ Loc234YC'!$A$2:$A$40,0))</f>
        <v>0.29917127071823202</v>
      </c>
      <c r="I21" s="309">
        <f>INDEX(I.Employment!$D$2:$D$40,MATCH(RIGHT(A21,LEN(A21)-6),I.Employment!$A$2:$A$40,0))</f>
        <v>0.19561671040499301</v>
      </c>
      <c r="J21" s="309">
        <f>INDEX('J.Adult Community Tenure'!$D$2:$D$40,MATCH(RIGHT(A21,LEN(A21)-6),'J.Adult Community Tenure'!$A$2:$A$40,0))</f>
        <v>0.99679175578456203</v>
      </c>
      <c r="K21" s="308">
        <f>INDEX('K.Adult Improvement'!$D$2:$D$40,MATCH(RIGHT(A21,LEN(A21)-6),'K.Adult Improvement'!$A$2:$A$40,0))</f>
        <v>0.29279556650246302</v>
      </c>
      <c r="L21" s="309">
        <f>INDEX('L.AMH Monthly Service Provision'!$D$2:$D$40,MATCH(RIGHT(A21,LEN(A21)-6),'L.AMH Monthly Service Provision'!$A$2:$A$40,0))</f>
        <v>0.72920256932476901</v>
      </c>
      <c r="M21" s="309">
        <f>INDEX('M.Employment Improvement'!$D$2:$D$40,MATCH(RIGHT(A21,LEN(A21)-6),'M.Employment Improvement'!$A$2:$A$40,0))</f>
        <v>0.93479664299548104</v>
      </c>
      <c r="N21" s="309">
        <f>INDEX('N.Residential Stability'!$E$2:$E$40,MATCH(RIGHT(A21,LEN(A21)-6),'N.Residential Stability'!$A$2:$A$40,0))</f>
        <v>0.89014722536806401</v>
      </c>
      <c r="O21" s="309">
        <f>INDEX('O.Adult Strengths'!$D$2:$D$40,MATCH(RIGHT(A21,LEN(A21)-6),'O.Adult Strengths'!$A$2:$A$40,0))</f>
        <v>6.1155152887882203E-2</v>
      </c>
      <c r="P21" s="309">
        <f>INDEX(P.AdultLifeDomainFunctioning!$D$2:$D$40,MATCH(RIGHT(A21,LEN(A21)-6),P.AdultLifeDomainFunctioning!$A$2:$A$40,0))</f>
        <v>0.11325028312570801</v>
      </c>
      <c r="Q21" s="309">
        <f>INDEX(Q.EducationalorVolunteeringStre!$D$3:$D$41,MATCH(RIGHT(A21,LEN(A21)-6),Q.EducationalorVolunteeringStre!$A$3:$A$41,0))</f>
        <v>0.269117252481889</v>
      </c>
      <c r="R21" s="309">
        <f>INDEX('R.Hospitalization'!$D$2:$D$40,MATCH(RIGHT(A21,LEN(A21)-6),'R.Hospitalization'!$A$2:$A$40,0))</f>
        <v>6.7529718722132096E-3</v>
      </c>
      <c r="S21" s="309">
        <f>INDEX('S.Effective Crisis Response'!$D$2:$D$40,MATCH(RIGHT(A21,LEN(A21)-6),'S.Effective Crisis Response'!$A$2:$A$40,0))</f>
        <v>0.99529042386185196</v>
      </c>
      <c r="T21" s="309">
        <f>INDEX('T.Frequent Admissions'!$D$2:$D$40,MATCH(RIGHT(A21,LEN(A21)-6),'T.Frequent Admissions'!$A$2:$A$40,0))</f>
        <v>6.8643602416254806E-5</v>
      </c>
      <c r="U21" s="309">
        <f>INDEX('U.Access to Crisis Res Serv'!$D$2:$D$40,MATCH(RIGHT(A21,LEN(A21)-6),'U.Access to Crisis Res Serv'!$A$2:$A$40,0))</f>
        <v>0.76348039215686303</v>
      </c>
      <c r="V21" s="310">
        <f>INDEX('V.Jail Diversion'!$D$2:$D$40,MATCH(RIGHT(A21,LEN(A21)-6),'V.Jail Diversion'!$A$2:$A$40,0))</f>
        <v>5.8860689349440297E-2</v>
      </c>
      <c r="W21" s="308">
        <f>INDEX('W.Juve Justice Avoidance%'!$D$2:$D$40,MATCH(RIGHT(A21,LEN(A21)-6),'W.Juve Justice Avoidance%'!$A$2:$A$40,0))</f>
        <v>0.98909299655568295</v>
      </c>
      <c r="X21" s="309">
        <f>INDEX('X.Community Tenure Child'!$D$2:$D$40,MATCH(RIGHT(A21,LEN(A21)-6),'X.Community Tenure Child'!$A$2:$A$40,0))</f>
        <v>0.99808245445829302</v>
      </c>
      <c r="Y21" s="308">
        <f>INDEX('Y.Improvement Measure Child'!$D$2:$D$40,MATCH(RIGHT(A21,LEN(A21)-6),'Y.Improvement Measure Child'!$A$2:$A$40,0))</f>
        <v>0.53382084095063997</v>
      </c>
      <c r="Z21" s="308">
        <f>INDEX('Z.ChildMonthlyService Provision'!$D$2:$D$40,MATCH(RIGHT(A21,LEN(A21)-6),'Z.ChildMonthlyService Provision'!$A$2:$A$40,0))</f>
        <v>0.73032839665164195</v>
      </c>
      <c r="AA21" s="309">
        <f>INDEX(AA.School!$D$2:$D$40,MATCH(RIGHT(A21,LEN(A21)-6),AA.School!$A$2:$A$40,0))</f>
        <v>0.54545454545454497</v>
      </c>
      <c r="AB21" s="309">
        <f>INDEX('AB.Family and Living Situation'!$D$2:$D$40,MATCH(RIGHT(A21,LEN(A21)-6),'AB.Family and Living Situation'!$A$2:$A$40,0))</f>
        <v>0.60711188204683397</v>
      </c>
      <c r="AC21" s="309">
        <f>INDEX('AC.Child and Youth Strengths'!$D$2:$D58,MATCH(RIGHT(A21,LEN(A21)-6),'AC.Child and Youth Strengths'!$A$2:$A$40,0))</f>
        <v>7.8924544666088503E-2</v>
      </c>
      <c r="AD21" s="309">
        <f>INDEX('AD.Child LifeDomainFunctioning'!$D$2:$D$40,MATCH(RIGHT(A21,LEN(A21)-6),'AD.Child LifeDomainFunctioning'!$A$2:$A$40,0))</f>
        <v>0.28187337380745903</v>
      </c>
      <c r="AE21" s="308">
        <f>INDEX('AE.Community Support Plan'!$D$2:$D$40,MATCH(RIGHT(A21,LEN(A21)-6),'AE.Community Support Plan'!$A$2:$A$40,0))</f>
        <v>0.98275862068965514</v>
      </c>
      <c r="AF21" s="308">
        <f>INDEX('AF.Follow-Up Within 7D Fc2Fc'!$D$2:$D$40,MATCH(RIGHT(A21,LEN(A21)-6),'AF.Follow-Up Within 7D Fc2Fc'!$A$2:$A$40,0))</f>
        <v>0.89873417721518989</v>
      </c>
      <c r="AG21" s="308">
        <f>INDEX('AG.Follow-Up Within 7D Dispo'!$D$2:$D$40,MATCH(RIGHT(A21,LEN(A21)-6),'AG.Follow-Up Within 7D Dispo'!$A$2:$A$40,0))</f>
        <v>0.94936708860759489</v>
      </c>
      <c r="AH21" s="308">
        <f>INDEX('AH.Longterm Svs &amp; Supports'!$D$2:$D$40,MATCH(RIGHT(A21,LEN(A21)-6),'AH.Longterm Svs &amp; Supports'!$A$2:$A$40,0))</f>
        <v>0.55813953488372103</v>
      </c>
      <c r="AI21" s="308">
        <f>INDEX('AI.Community Linkage'!$D$2:$D$40,MATCH(RIGHT(A21,LEN(A21)-6),'AI.Community Linkage'!$A$2:$A$40,0))</f>
        <v>0.545098039215686</v>
      </c>
      <c r="AJ21" s="308">
        <f>INDEX('AJ.Crisis Follow-Up Within 30'!$D$2:$D$41,MATCH(RIGHT(A21,LEN(A21)-6),'AJ.Crisis Follow-Up Within 30'!$A$2:$A$40,0))</f>
        <v>0.98770491803278704</v>
      </c>
    </row>
    <row r="22" spans="1:36" s="15" customFormat="1" ht="13.5" customHeight="1">
      <c r="A22" s="9" t="s">
        <v>24</v>
      </c>
      <c r="B22" s="154">
        <f>INDEX('B.Service Target Adult'!$D$2:$D$40,MATCH(RIGHT(A22,LEN(A22)-6),'B.Service Target Adult'!$A$2:$A$40,0))</f>
        <v>1.0651364764268001</v>
      </c>
      <c r="C22" s="154">
        <f>INDEX('C.Uniform Assessment Complet'!$D$2:$D$40,MATCH(RIGHT(A22,LEN(A22)-6),'C.Uniform Assessment Complet'!$A$2:$A$40,0))</f>
        <v>0.99174819225861299</v>
      </c>
      <c r="D22" s="308">
        <f>INDEX(D.CounselingTarget!$D$2:$D$40,MATCH(RIGHT(A22,LEN(A22)-6),D.CounselingTarget!$A$2:$A$40,0))</f>
        <v>0.33074935400516797</v>
      </c>
      <c r="E22" s="308">
        <f>INDEX(E.ACTTarget!$D$2:$D$40,MATCH(RIGHT(A22,LEN(A22)-6),E.ACTTarget!$A$2:$A$40,0))</f>
        <v>0.85173978819969698</v>
      </c>
      <c r="F22" s="308">
        <f>INDEX('F.Service Target Child'!$D$2:$D$40,MATCH(RIGHT(A22,LEN(A22)-6),'F.Service Target Child'!$A$2:$A$40,0))</f>
        <v>1.5699481865285001</v>
      </c>
      <c r="G22" s="308">
        <f>INDEX(G.UniformAssessmentCompleChild!$D$2:$D$40,MATCH(RIGHT(A22,LEN(A22)-6),G.UniformAssessmentCompleChild!$A$2:$A$40,0))</f>
        <v>0.98563932615299599</v>
      </c>
      <c r="H22" s="308">
        <f>INDEX('H.Faml Par Sup Targ Loc234YC'!$D$2:$D$40,MATCH(RIGHT(A22,LEN(A22)-6),'H.Faml Par Sup Targ Loc234YC'!$A$2:$A$40,0))</f>
        <v>0.119553072625698</v>
      </c>
      <c r="I22" s="309">
        <f>INDEX(I.Employment!$D$2:$D$40,MATCH(RIGHT(A22,LEN(A22)-6),I.Employment!$A$2:$A$40,0))</f>
        <v>0.15803851932796101</v>
      </c>
      <c r="J22" s="309">
        <f>INDEX('J.Adult Community Tenure'!$D$2:$D$40,MATCH(RIGHT(A22,LEN(A22)-6),'J.Adult Community Tenure'!$A$2:$A$40,0))</f>
        <v>0.99264345267287901</v>
      </c>
      <c r="K22" s="308">
        <f>INDEX('K.Adult Improvement'!$D$2:$D$40,MATCH(RIGHT(A22,LEN(A22)-6),'K.Adult Improvement'!$A$2:$A$40,0))</f>
        <v>0.32579505300353401</v>
      </c>
      <c r="L22" s="309">
        <f>INDEX('L.AMH Monthly Service Provision'!$D$2:$D$40,MATCH(RIGHT(A22,LEN(A22)-6),'L.AMH Monthly Service Provision'!$A$2:$A$40,0))</f>
        <v>0.78345688646117795</v>
      </c>
      <c r="M22" s="309">
        <f>INDEX('M.Employment Improvement'!$D$2:$D$40,MATCH(RIGHT(A22,LEN(A22)-6),'M.Employment Improvement'!$A$2:$A$40,0))</f>
        <v>0.50236966824644502</v>
      </c>
      <c r="N22" s="309">
        <f>INDEX('N.Residential Stability'!$E$2:$E$40,MATCH(RIGHT(A22,LEN(A22)-6),'N.Residential Stability'!$A$2:$A$40,0))</f>
        <v>0.899322362052275</v>
      </c>
      <c r="O22" s="309">
        <f>INDEX('O.Adult Strengths'!$D$2:$D$40,MATCH(RIGHT(A22,LEN(A22)-6),'O.Adult Strengths'!$A$2:$A$40,0))</f>
        <v>0.13746369796708599</v>
      </c>
      <c r="P22" s="309">
        <f>INDEX(P.AdultLifeDomainFunctioning!$D$2:$D$40,MATCH(RIGHT(A22,LEN(A22)-6),P.AdultLifeDomainFunctioning!$A$2:$A$40,0))</f>
        <v>0.102613746369797</v>
      </c>
      <c r="Q22" s="309">
        <f>INDEX(Q.EducationalorVolunteeringStre!$D$3:$D$41,MATCH(RIGHT(A22,LEN(A22)-6),Q.EducationalorVolunteeringStre!$A$3:$A$41,0))</f>
        <v>0.49183477425552402</v>
      </c>
      <c r="R22" s="309">
        <f>INDEX('R.Hospitalization'!$D$2:$D$40,MATCH(RIGHT(A22,LEN(A22)-6),'R.Hospitalization'!$A$2:$A$40,0))</f>
        <v>1.6763034725500399E-2</v>
      </c>
      <c r="S22" s="309">
        <f>INDEX('S.Effective Crisis Response'!$D$2:$D$40,MATCH(RIGHT(A22,LEN(A22)-6),'S.Effective Crisis Response'!$A$2:$A$40,0))</f>
        <v>0.93189715079916602</v>
      </c>
      <c r="T22" s="309">
        <f>INDEX('T.Frequent Admissions'!$D$2:$D$40,MATCH(RIGHT(A22,LEN(A22)-6),'T.Frequent Admissions'!$A$2:$A$40,0))</f>
        <v>2.91821696943168E-4</v>
      </c>
      <c r="U22" s="309">
        <f>INDEX('U.Access to Crisis Res Serv'!$D$2:$D$40,MATCH(RIGHT(A22,LEN(A22)-6),'U.Access to Crisis Res Serv'!$A$2:$A$40,0))</f>
        <v>0.67839195979899503</v>
      </c>
      <c r="V22" s="310">
        <f>INDEX('V.Jail Diversion'!$D$2:$D$40,MATCH(RIGHT(A22,LEN(A22)-6),'V.Jail Diversion'!$A$2:$A$40,0))</f>
        <v>8.3196553330228198E-2</v>
      </c>
      <c r="W22" s="308">
        <f>INDEX('W.Juve Justice Avoidance%'!$D$2:$D$40,MATCH(RIGHT(A22,LEN(A22)-6),'W.Juve Justice Avoidance%'!$A$2:$A$40,0))</f>
        <v>0.97583081570996999</v>
      </c>
      <c r="X22" s="309">
        <f>INDEX('X.Community Tenure Child'!$D$2:$D$40,MATCH(RIGHT(A22,LEN(A22)-6),'X.Community Tenure Child'!$A$2:$A$40,0))</f>
        <v>1</v>
      </c>
      <c r="Y22" s="308">
        <f>INDEX('Y.Improvement Measure Child'!$D$2:$D$40,MATCH(RIGHT(A22,LEN(A22)-6),'Y.Improvement Measure Child'!$A$2:$A$40,0))</f>
        <v>0.47642276422764201</v>
      </c>
      <c r="Z22" s="308">
        <f>INDEX('Z.ChildMonthlyService Provision'!$D$2:$D$40,MATCH(RIGHT(A22,LEN(A22)-6),'Z.ChildMonthlyService Provision'!$A$2:$A$40,0))</f>
        <v>0.85</v>
      </c>
      <c r="AA22" s="309">
        <f>INDEX(AA.School!$D$2:$D$40,MATCH(RIGHT(A22,LEN(A22)-6),AA.School!$A$2:$A$40,0))</f>
        <v>0.57597173144876301</v>
      </c>
      <c r="AB22" s="309">
        <f>INDEX('AB.Family and Living Situation'!$D$2:$D$40,MATCH(RIGHT(A22,LEN(A22)-6),'AB.Family and Living Situation'!$A$2:$A$40,0))</f>
        <v>0.56813417190775695</v>
      </c>
      <c r="AC22" s="309">
        <f>INDEX('AC.Child and Youth Strengths'!$D$2:$D59,MATCH(RIGHT(A22,LEN(A22)-6),'AC.Child and Youth Strengths'!$A$2:$A$40,0))</f>
        <v>8.5953878406708595E-2</v>
      </c>
      <c r="AD22" s="309">
        <f>INDEX('AD.Child LifeDomainFunctioning'!$D$2:$D$40,MATCH(RIGHT(A22,LEN(A22)-6),'AD.Child LifeDomainFunctioning'!$A$2:$A$40,0))</f>
        <v>0.167714884696017</v>
      </c>
      <c r="AE22" s="308">
        <f>INDEX('AE.Community Support Plan'!$D$2:$D$40,MATCH(RIGHT(A22,LEN(A22)-6),'AE.Community Support Plan'!$A$2:$A$40,0))</f>
        <v>0.99056603773584906</v>
      </c>
      <c r="AF22" s="308">
        <f>INDEX('AF.Follow-Up Within 7D Fc2Fc'!$D$2:$D$40,MATCH(RIGHT(A22,LEN(A22)-6),'AF.Follow-Up Within 7D Fc2Fc'!$A$2:$A$40,0))</f>
        <v>0.98809523809523814</v>
      </c>
      <c r="AG22" s="308">
        <f>INDEX('AG.Follow-Up Within 7D Dispo'!$D$2:$D$40,MATCH(RIGHT(A22,LEN(A22)-6),'AG.Follow-Up Within 7D Dispo'!$A$2:$A$40,0))</f>
        <v>0.98809523809523814</v>
      </c>
      <c r="AH22" s="308">
        <f>INDEX('AH.Longterm Svs &amp; Supports'!$D$2:$D$40,MATCH(RIGHT(A22,LEN(A22)-6),'AH.Longterm Svs &amp; Supports'!$A$2:$A$40,0))</f>
        <v>0</v>
      </c>
      <c r="AI22" s="308">
        <f>INDEX('AI.Community Linkage'!$D$2:$D$40,MATCH(RIGHT(A22,LEN(A22)-6),'AI.Community Linkage'!$A$2:$A$40,0))</f>
        <v>0.37391304347826099</v>
      </c>
      <c r="AJ22" s="308">
        <f>INDEX('AJ.Crisis Follow-Up Within 30'!$D$2:$D$41,MATCH(RIGHT(A22,LEN(A22)-6),'AJ.Crisis Follow-Up Within 30'!$A$2:$A$40,0))</f>
        <v>0.95185185185185195</v>
      </c>
    </row>
    <row r="23" spans="1:36" s="15" customFormat="1" ht="13.5" customHeight="1">
      <c r="A23" s="9" t="s">
        <v>25</v>
      </c>
      <c r="B23" s="154">
        <f>INDEX('B.Service Target Adult'!$D$2:$D$40,MATCH(RIGHT(A23,LEN(A23)-6),'B.Service Target Adult'!$A$2:$A$40,0))</f>
        <v>1.08522797863089</v>
      </c>
      <c r="C23" s="154">
        <f>INDEX('C.Uniform Assessment Complet'!$D$2:$D$40,MATCH(RIGHT(A23,LEN(A23)-6),'C.Uniform Assessment Complet'!$A$2:$A$40,0))</f>
        <v>0.99098835508221705</v>
      </c>
      <c r="D23" s="308">
        <f>INDEX(D.CounselingTarget!$D$2:$D$40,MATCH(RIGHT(A23,LEN(A23)-6),D.CounselingTarget!$A$2:$A$40,0))</f>
        <v>0.374813710879285</v>
      </c>
      <c r="E23" s="308">
        <f>INDEX(E.ACTTarget!$D$2:$D$40,MATCH(RIGHT(A23,LEN(A23)-6),E.ACTTarget!$A$2:$A$40,0))</f>
        <v>0.64839319470699397</v>
      </c>
      <c r="F23" s="308">
        <f>INDEX('F.Service Target Child'!$D$2:$D$40,MATCH(RIGHT(A23,LEN(A23)-6),'F.Service Target Child'!$A$2:$A$40,0))</f>
        <v>1.38194444444444</v>
      </c>
      <c r="G23" s="308">
        <f>INDEX(G.UniformAssessmentCompleChild!$D$2:$D$40,MATCH(RIGHT(A23,LEN(A23)-6),G.UniformAssessmentCompleChild!$A$2:$A$40,0))</f>
        <v>0.98702785196489895</v>
      </c>
      <c r="H23" s="308">
        <f>INDEX('H.Faml Par Sup Targ Loc234YC'!$D$2:$D$40,MATCH(RIGHT(A23,LEN(A23)-6),'H.Faml Par Sup Targ Loc234YC'!$A$2:$A$40,0))</f>
        <v>0.16370808678501</v>
      </c>
      <c r="I23" s="309">
        <f>INDEX(I.Employment!$D$2:$D$40,MATCH(RIGHT(A23,LEN(A23)-6),I.Employment!$A$2:$A$40,0))</f>
        <v>0.244716538074472</v>
      </c>
      <c r="J23" s="309">
        <f>INDEX('J.Adult Community Tenure'!$D$2:$D$40,MATCH(RIGHT(A23,LEN(A23)-6),'J.Adult Community Tenure'!$A$2:$A$40,0))</f>
        <v>0.98458626284478101</v>
      </c>
      <c r="K23" s="308">
        <f>INDEX('K.Adult Improvement'!$D$2:$D$40,MATCH(RIGHT(A23,LEN(A23)-6),'K.Adult Improvement'!$A$2:$A$40,0))</f>
        <v>0.47498014297061197</v>
      </c>
      <c r="L23" s="309">
        <f>INDEX('L.AMH Monthly Service Provision'!$D$2:$D$40,MATCH(RIGHT(A23,LEN(A23)-6),'L.AMH Monthly Service Provision'!$A$2:$A$40,0))</f>
        <v>0.66292707802141804</v>
      </c>
      <c r="M23" s="309">
        <f>INDEX('M.Employment Improvement'!$D$2:$D$40,MATCH(RIGHT(A23,LEN(A23)-6),'M.Employment Improvement'!$A$2:$A$40,0))</f>
        <v>0.81776765375854199</v>
      </c>
      <c r="N23" s="309">
        <f>INDEX('N.Residential Stability'!$E$2:$E$40,MATCH(RIGHT(A23,LEN(A23)-6),'N.Residential Stability'!$A$2:$A$40,0))</f>
        <v>0.92149631190727099</v>
      </c>
      <c r="O23" s="309">
        <f>INDEX('O.Adult Strengths'!$D$2:$D$40,MATCH(RIGHT(A23,LEN(A23)-6),'O.Adult Strengths'!$A$2:$A$40,0))</f>
        <v>0.255005268703899</v>
      </c>
      <c r="P23" s="309">
        <f>INDEX(P.AdultLifeDomainFunctioning!$D$2:$D$40,MATCH(RIGHT(A23,LEN(A23)-6),P.AdultLifeDomainFunctioning!$A$2:$A$40,0))</f>
        <v>0.40094836670179101</v>
      </c>
      <c r="Q23" s="309">
        <f>INDEX(Q.EducationalorVolunteeringStre!$D$3:$D$41,MATCH(RIGHT(A23,LEN(A23)-6),Q.EducationalorVolunteeringStre!$A$3:$A$41,0))</f>
        <v>0.50062499999999999</v>
      </c>
      <c r="R23" s="309">
        <f>INDEX('R.Hospitalization'!$D$2:$D$40,MATCH(RIGHT(A23,LEN(A23)-6),'R.Hospitalization'!$A$2:$A$40,0))</f>
        <v>3.3287112136625503E-2</v>
      </c>
      <c r="S23" s="309">
        <f>INDEX('S.Effective Crisis Response'!$D$2:$D$40,MATCH(RIGHT(A23,LEN(A23)-6),'S.Effective Crisis Response'!$A$2:$A$40,0))</f>
        <v>0.84455667789001099</v>
      </c>
      <c r="T23" s="309">
        <f>INDEX('T.Frequent Admissions'!$D$2:$D$40,MATCH(RIGHT(A23,LEN(A23)-6),'T.Frequent Admissions'!$A$2:$A$40,0))</f>
        <v>4.9857904970833096E-4</v>
      </c>
      <c r="U23" s="309">
        <f>INDEX('U.Access to Crisis Res Serv'!$D$2:$D$40,MATCH(RIGHT(A23,LEN(A23)-6),'U.Access to Crisis Res Serv'!$A$2:$A$40,0))</f>
        <v>0.75260718424102002</v>
      </c>
      <c r="V23" s="310">
        <f>INDEX('V.Jail Diversion'!$D$2:$D$40,MATCH(RIGHT(A23,LEN(A23)-6),'V.Jail Diversion'!$A$2:$A$40,0))</f>
        <v>0.13086956521739099</v>
      </c>
      <c r="W23" s="308">
        <f>INDEX('W.Juve Justice Avoidance%'!$D$2:$D$40,MATCH(RIGHT(A23,LEN(A23)-6),'W.Juve Justice Avoidance%'!$A$2:$A$40,0))</f>
        <v>0.98639455782312901</v>
      </c>
      <c r="X23" s="309">
        <f>INDEX('X.Community Tenure Child'!$D$2:$D$40,MATCH(RIGHT(A23,LEN(A23)-6),'X.Community Tenure Child'!$A$2:$A$40,0))</f>
        <v>0.985245901639344</v>
      </c>
      <c r="Y23" s="308">
        <f>INDEX('Y.Improvement Measure Child'!$D$2:$D$40,MATCH(RIGHT(A23,LEN(A23)-6),'Y.Improvement Measure Child'!$A$2:$A$40,0))</f>
        <v>0.44472361809045202</v>
      </c>
      <c r="Z23" s="308">
        <f>INDEX('Z.ChildMonthlyService Provision'!$D$2:$D$40,MATCH(RIGHT(A23,LEN(A23)-6),'Z.ChildMonthlyService Provision'!$A$2:$A$40,0))</f>
        <v>0.77859988616960696</v>
      </c>
      <c r="AA23" s="309">
        <f>INDEX(AA.School!$D$2:$D$40,MATCH(RIGHT(A23,LEN(A23)-6),AA.School!$A$2:$A$40,0))</f>
        <v>0.82464454976303303</v>
      </c>
      <c r="AB23" s="309">
        <f>INDEX('AB.Family and Living Situation'!$D$2:$D$40,MATCH(RIGHT(A23,LEN(A23)-6),'AB.Family and Living Situation'!$A$2:$A$40,0))</f>
        <v>0.83333333333333304</v>
      </c>
      <c r="AC23" s="309">
        <f>INDEX('AC.Child and Youth Strengths'!$D$2:$D60,MATCH(RIGHT(A23,LEN(A23)-6),'AC.Child and Youth Strengths'!$A$2:$A$40,0))</f>
        <v>0.17610062893081799</v>
      </c>
      <c r="AD23" s="309">
        <f>INDEX('AD.Child LifeDomainFunctioning'!$D$2:$D$40,MATCH(RIGHT(A23,LEN(A23)-6),'AD.Child LifeDomainFunctioning'!$A$2:$A$40,0))</f>
        <v>0.56918238993710701</v>
      </c>
      <c r="AE23" s="308">
        <f>INDEX('AE.Community Support Plan'!$D$2:$D$40,MATCH(RIGHT(A23,LEN(A23)-6),'AE.Community Support Plan'!$A$2:$A$40,0))</f>
        <v>0.99521531100478466</v>
      </c>
      <c r="AF23" s="308">
        <f>INDEX('AF.Follow-Up Within 7D Fc2Fc'!$D$2:$D$40,MATCH(RIGHT(A23,LEN(A23)-6),'AF.Follow-Up Within 7D Fc2Fc'!$A$2:$A$40,0))</f>
        <v>0.9</v>
      </c>
      <c r="AG23" s="308">
        <f>INDEX('AG.Follow-Up Within 7D Dispo'!$D$2:$D$40,MATCH(RIGHT(A23,LEN(A23)-6),'AG.Follow-Up Within 7D Dispo'!$A$2:$A$40,0))</f>
        <v>1</v>
      </c>
      <c r="AH23" s="308">
        <f>INDEX('AH.Longterm Svs &amp; Supports'!$D$2:$D$40,MATCH(RIGHT(A23,LEN(A23)-6),'AH.Longterm Svs &amp; Supports'!$A$2:$A$40,0))</f>
        <v>0.4</v>
      </c>
      <c r="AI23" s="308">
        <f>INDEX('AI.Community Linkage'!$D$2:$D$40,MATCH(RIGHT(A23,LEN(A23)-6),'AI.Community Linkage'!$A$2:$A$40,0))</f>
        <v>0.16747181964573299</v>
      </c>
      <c r="AJ23" s="308">
        <f>INDEX('AJ.Crisis Follow-Up Within 30'!$D$2:$D$41,MATCH(RIGHT(A23,LEN(A23)-6),'AJ.Crisis Follow-Up Within 30'!$A$2:$A$40,0))</f>
        <v>0.94545454545454499</v>
      </c>
    </row>
    <row r="24" spans="1:36" s="15" customFormat="1" ht="13.5" customHeight="1">
      <c r="A24" s="9" t="s">
        <v>26</v>
      </c>
      <c r="B24" s="154">
        <f>INDEX('B.Service Target Adult'!$D$2:$D$40,MATCH(RIGHT(A24,LEN(A24)-6),'B.Service Target Adult'!$A$2:$A$40,0))</f>
        <v>1.0381703874775501</v>
      </c>
      <c r="C24" s="154">
        <f>INDEX('C.Uniform Assessment Complet'!$D$2:$D$40,MATCH(RIGHT(A24,LEN(A24)-6),'C.Uniform Assessment Complet'!$A$2:$A$40,0))</f>
        <v>0.98982053545160298</v>
      </c>
      <c r="D24" s="308">
        <f>INDEX(D.CounselingTarget!$D$2:$D$40,MATCH(RIGHT(A24,LEN(A24)-6),D.CounselingTarget!$A$2:$A$40,0))</f>
        <v>0.71733966745843203</v>
      </c>
      <c r="E24" s="308">
        <f>INDEX(E.ACTTarget!$D$2:$D$40,MATCH(RIGHT(A24,LEN(A24)-6),E.ACTTarget!$A$2:$A$40,0))</f>
        <v>0.94504021447721198</v>
      </c>
      <c r="F24" s="308">
        <f>INDEX('F.Service Target Child'!$D$2:$D$40,MATCH(RIGHT(A24,LEN(A24)-6),'F.Service Target Child'!$A$2:$A$40,0))</f>
        <v>1.42794659300184</v>
      </c>
      <c r="G24" s="308">
        <f>INDEX(G.UniformAssessmentCompleChild!$D$2:$D$40,MATCH(RIGHT(A24,LEN(A24)-6),G.UniformAssessmentCompleChild!$A$2:$A$40,0))</f>
        <v>0.99204932662664302</v>
      </c>
      <c r="H24" s="308">
        <f>INDEX('H.Faml Par Sup Targ Loc234YC'!$D$2:$D$40,MATCH(RIGHT(A24,LEN(A24)-6),'H.Faml Par Sup Targ Loc234YC'!$A$2:$A$40,0))</f>
        <v>0.13329764453961501</v>
      </c>
      <c r="I24" s="309">
        <f>INDEX(I.Employment!$D$2:$D$40,MATCH(RIGHT(A24,LEN(A24)-6),I.Employment!$A$2:$A$40,0))</f>
        <v>0.140110719677906</v>
      </c>
      <c r="J24" s="309">
        <f>INDEX('J.Adult Community Tenure'!$D$2:$D$40,MATCH(RIGHT(A24,LEN(A24)-6),'J.Adult Community Tenure'!$A$2:$A$40,0))</f>
        <v>0.99518072289156601</v>
      </c>
      <c r="K24" s="308">
        <f>INDEX('K.Adult Improvement'!$D$2:$D$40,MATCH(RIGHT(A24,LEN(A24)-6),'K.Adult Improvement'!$A$2:$A$40,0))</f>
        <v>0.37304347826086998</v>
      </c>
      <c r="L24" s="309">
        <f>INDEX('L.AMH Monthly Service Provision'!$D$2:$D$40,MATCH(RIGHT(A24,LEN(A24)-6),'L.AMH Monthly Service Provision'!$A$2:$A$40,0))</f>
        <v>0.82617586912065399</v>
      </c>
      <c r="M24" s="309">
        <f>INDEX('M.Employment Improvement'!$D$2:$D$40,MATCH(RIGHT(A24,LEN(A24)-6),'M.Employment Improvement'!$A$2:$A$40,0))</f>
        <v>0.33572710951526002</v>
      </c>
      <c r="N24" s="309">
        <f>INDEX('N.Residential Stability'!$E$2:$E$40,MATCH(RIGHT(A24,LEN(A24)-6),'N.Residential Stability'!$A$2:$A$40,0))</f>
        <v>0.90744606819763396</v>
      </c>
      <c r="O24" s="309">
        <f>INDEX('O.Adult Strengths'!$D$2:$D$40,MATCH(RIGHT(A24,LEN(A24)-6),'O.Adult Strengths'!$A$2:$A$40,0))</f>
        <v>0.23034098816979801</v>
      </c>
      <c r="P24" s="309">
        <f>INDEX(P.AdultLifeDomainFunctioning!$D$2:$D$40,MATCH(RIGHT(A24,LEN(A24)-6),P.AdultLifeDomainFunctioning!$A$2:$A$40,0))</f>
        <v>0.16562282533055001</v>
      </c>
      <c r="Q24" s="309">
        <f>INDEX(Q.EducationalorVolunteeringStre!$D$3:$D$41,MATCH(RIGHT(A24,LEN(A24)-6),Q.EducationalorVolunteeringStre!$A$3:$A$41,0))</f>
        <v>0.265406162464986</v>
      </c>
      <c r="R24" s="309">
        <f>INDEX('R.Hospitalization'!$D$2:$D$40,MATCH(RIGHT(A24,LEN(A24)-6),'R.Hospitalization'!$A$2:$A$40,0))</f>
        <v>1.3167270218461201E-2</v>
      </c>
      <c r="S24" s="309">
        <f>INDEX('S.Effective Crisis Response'!$D$2:$D$40,MATCH(RIGHT(A24,LEN(A24)-6),'S.Effective Crisis Response'!$A$2:$A$40,0))</f>
        <v>0.93664921465968598</v>
      </c>
      <c r="T24" s="309">
        <f>INDEX('T.Frequent Admissions'!$D$2:$D$40,MATCH(RIGHT(A24,LEN(A24)-6),'T.Frequent Admissions'!$A$2:$A$40,0))</f>
        <v>4.5144688727371202E-5</v>
      </c>
      <c r="U24" s="309">
        <f>INDEX('U.Access to Crisis Res Serv'!$D$2:$D$40,MATCH(RIGHT(A24,LEN(A24)-6),'U.Access to Crisis Res Serv'!$A$2:$A$40,0))</f>
        <v>0.92005420054200504</v>
      </c>
      <c r="V24" s="310">
        <f>INDEX('V.Jail Diversion'!$D$2:$D$40,MATCH(RIGHT(A24,LEN(A24)-6),'V.Jail Diversion'!$A$2:$A$40,0))</f>
        <v>7.8496196754563902E-2</v>
      </c>
      <c r="W24" s="308">
        <f>INDEX('W.Juve Justice Avoidance%'!$D$2:$D$40,MATCH(RIGHT(A24,LEN(A24)-6),'W.Juve Justice Avoidance%'!$A$2:$A$40,0))</f>
        <v>0.99263351749539597</v>
      </c>
      <c r="X24" s="309">
        <f>INDEX('X.Community Tenure Child'!$D$2:$D$40,MATCH(RIGHT(A24,LEN(A24)-6),'X.Community Tenure Child'!$A$2:$A$40,0))</f>
        <v>0.99572039942938695</v>
      </c>
      <c r="Y24" s="308">
        <f>INDEX('Y.Improvement Measure Child'!$D$2:$D$40,MATCH(RIGHT(A24,LEN(A24)-6),'Y.Improvement Measure Child'!$A$2:$A$40,0))</f>
        <v>0.53893442622950805</v>
      </c>
      <c r="Z24" s="308">
        <f>INDEX('Z.ChildMonthlyService Provision'!$D$2:$D$40,MATCH(RIGHT(A24,LEN(A24)-6),'Z.ChildMonthlyService Provision'!$A$2:$A$40,0))</f>
        <v>0.843271221532091</v>
      </c>
      <c r="AA24" s="309">
        <f>INDEX(AA.School!$D$2:$D$40,MATCH(RIGHT(A24,LEN(A24)-6),AA.School!$A$2:$A$40,0))</f>
        <v>0.71074380165289297</v>
      </c>
      <c r="AB24" s="309">
        <f>INDEX('AB.Family and Living Situation'!$D$2:$D$40,MATCH(RIGHT(A24,LEN(A24)-6),'AB.Family and Living Situation'!$A$2:$A$40,0))</f>
        <v>0.78758620689655201</v>
      </c>
      <c r="AC24" s="309">
        <f>INDEX('AC.Child and Youth Strengths'!$D$2:$D61,MATCH(RIGHT(A24,LEN(A24)-6),'AC.Child and Youth Strengths'!$A$2:$A$40,0))</f>
        <v>0.118620689655172</v>
      </c>
      <c r="AD24" s="309">
        <f>INDEX('AD.Child LifeDomainFunctioning'!$D$2:$D$40,MATCH(RIGHT(A24,LEN(A24)-6),'AD.Child LifeDomainFunctioning'!$A$2:$A$40,0))</f>
        <v>0.46482758620689701</v>
      </c>
      <c r="AE24" s="308">
        <f>INDEX('AE.Community Support Plan'!$D$2:$D$40,MATCH(RIGHT(A24,LEN(A24)-6),'AE.Community Support Plan'!$A$2:$A$40,0))</f>
        <v>0.98484848484848486</v>
      </c>
      <c r="AF24" s="308">
        <f>INDEX('AF.Follow-Up Within 7D Fc2Fc'!$D$2:$D$40,MATCH(RIGHT(A24,LEN(A24)-6),'AF.Follow-Up Within 7D Fc2Fc'!$A$2:$A$40,0))</f>
        <v>0.97674418604651159</v>
      </c>
      <c r="AG24" s="308">
        <f>INDEX('AG.Follow-Up Within 7D Dispo'!$D$2:$D$40,MATCH(RIGHT(A24,LEN(A24)-6),'AG.Follow-Up Within 7D Dispo'!$A$2:$A$40,0))</f>
        <v>0.97674418604651159</v>
      </c>
      <c r="AH24" s="308">
        <f>INDEX('AH.Longterm Svs &amp; Supports'!$D$2:$D$40,MATCH(RIGHT(A24,LEN(A24)-6),'AH.Longterm Svs &amp; Supports'!$A$2:$A$40,0))</f>
        <v>1</v>
      </c>
      <c r="AI24" s="308">
        <f>INDEX('AI.Community Linkage'!$D$2:$D$40,MATCH(RIGHT(A24,LEN(A24)-6),'AI.Community Linkage'!$A$2:$A$40,0))</f>
        <v>0.31749878817256399</v>
      </c>
      <c r="AJ24" s="308">
        <f>INDEX('AJ.Crisis Follow-Up Within 30'!$D$2:$D$41,MATCH(RIGHT(A24,LEN(A24)-6),'AJ.Crisis Follow-Up Within 30'!$A$2:$A$40,0))</f>
        <v>0.99504950495049505</v>
      </c>
    </row>
    <row r="25" spans="1:36" s="15" customFormat="1" ht="13.5" customHeight="1">
      <c r="A25" s="9" t="s">
        <v>27</v>
      </c>
      <c r="B25" s="154">
        <f>INDEX('B.Service Target Adult'!$D$2:$D$40,MATCH(RIGHT(A25,LEN(A25)-6),'B.Service Target Adult'!$A$2:$A$40,0))</f>
        <v>1.11717311233886</v>
      </c>
      <c r="C25" s="154">
        <f>INDEX('C.Uniform Assessment Complet'!$D$2:$D$40,MATCH(RIGHT(A25,LEN(A25)-6),'C.Uniform Assessment Complet'!$A$2:$A$40,0))</f>
        <v>0.97826514555468103</v>
      </c>
      <c r="D25" s="308">
        <f>INDEX(D.CounselingTarget!$D$2:$D$40,MATCH(RIGHT(A25,LEN(A25)-6),D.CounselingTarget!$A$2:$A$40,0))</f>
        <v>0.49702380952380998</v>
      </c>
      <c r="E25" s="308">
        <f>INDEX(E.ACTTarget!$D$2:$D$40,MATCH(RIGHT(A25,LEN(A25)-6),E.ACTTarget!$A$2:$A$40,0))</f>
        <v>0.76139088729016802</v>
      </c>
      <c r="F25" s="308">
        <f>INDEX('F.Service Target Child'!$D$2:$D$40,MATCH(RIGHT(A25,LEN(A25)-6),'F.Service Target Child'!$A$2:$A$40,0))</f>
        <v>1.2840579710144899</v>
      </c>
      <c r="G25" s="308">
        <f>INDEX(G.UniformAssessmentCompleChild!$D$2:$D$40,MATCH(RIGHT(A25,LEN(A25)-6),G.UniformAssessmentCompleChild!$A$2:$A$40,0))</f>
        <v>0.98829787234042599</v>
      </c>
      <c r="H25" s="308">
        <f>INDEX('H.Faml Par Sup Targ Loc234YC'!$D$2:$D$40,MATCH(RIGHT(A25,LEN(A25)-6),'H.Faml Par Sup Targ Loc234YC'!$A$2:$A$40,0))</f>
        <v>0.11092851273623699</v>
      </c>
      <c r="I25" s="309">
        <f>INDEX(I.Employment!$D$2:$D$40,MATCH(RIGHT(A25,LEN(A25)-6),I.Employment!$A$2:$A$40,0))</f>
        <v>0.218068535825545</v>
      </c>
      <c r="J25" s="309">
        <f>INDEX('J.Adult Community Tenure'!$D$2:$D$40,MATCH(RIGHT(A25,LEN(A25)-6),'J.Adult Community Tenure'!$A$2:$A$40,0))</f>
        <v>0.97344278126508899</v>
      </c>
      <c r="K25" s="308">
        <f>INDEX('K.Adult Improvement'!$D$2:$D$40,MATCH(RIGHT(A25,LEN(A25)-6),'K.Adult Improvement'!$A$2:$A$40,0))</f>
        <v>0.47643219724438002</v>
      </c>
      <c r="L25" s="309">
        <f>INDEX('L.AMH Monthly Service Provision'!$D$2:$D$40,MATCH(RIGHT(A25,LEN(A25)-6),'L.AMH Monthly Service Provision'!$A$2:$A$40,0))</f>
        <v>0.79500000000000004</v>
      </c>
      <c r="M25" s="309">
        <f>INDEX('M.Employment Improvement'!$D$2:$D$40,MATCH(RIGHT(A25,LEN(A25)-6),'M.Employment Improvement'!$A$2:$A$40,0))</f>
        <v>0.44444444444444398</v>
      </c>
      <c r="N25" s="309">
        <f>INDEX('N.Residential Stability'!$E$2:$E$40,MATCH(RIGHT(A25,LEN(A25)-6),'N.Residential Stability'!$A$2:$A$40,0))</f>
        <v>0.84966592427616905</v>
      </c>
      <c r="O25" s="309">
        <f>INDEX('O.Adult Strengths'!$D$2:$D$40,MATCH(RIGHT(A25,LEN(A25)-6),'O.Adult Strengths'!$A$2:$A$40,0))</f>
        <v>9.5768374164810696E-2</v>
      </c>
      <c r="P25" s="309">
        <f>INDEX(P.AdultLifeDomainFunctioning!$D$2:$D$40,MATCH(RIGHT(A25,LEN(A25)-6),P.AdultLifeDomainFunctioning!$A$2:$A$40,0))</f>
        <v>0.211581291759465</v>
      </c>
      <c r="Q25" s="309">
        <f>INDEX(Q.EducationalorVolunteeringStre!$D$3:$D$41,MATCH(RIGHT(A25,LEN(A25)-6),Q.EducationalorVolunteeringStre!$A$3:$A$41,0))</f>
        <v>0.40168243953732902</v>
      </c>
      <c r="R25" s="309">
        <f>INDEX('R.Hospitalization'!$D$2:$D$40,MATCH(RIGHT(A25,LEN(A25)-6),'R.Hospitalization'!$A$2:$A$40,0))</f>
        <v>7.4416046012870003E-3</v>
      </c>
      <c r="S25" s="309">
        <f>INDEX('S.Effective Crisis Response'!$D$2:$D$40,MATCH(RIGHT(A25,LEN(A25)-6),'S.Effective Crisis Response'!$A$2:$A$40,0))</f>
        <v>0.828593389700231</v>
      </c>
      <c r="T25" s="309">
        <f>INDEX('T.Frequent Admissions'!$D$2:$D$40,MATCH(RIGHT(A25,LEN(A25)-6),'T.Frequent Admissions'!$A$2:$A$40,0))</f>
        <v>1.48952948392184E-3</v>
      </c>
      <c r="U25" s="309">
        <f>INDEX('U.Access to Crisis Res Serv'!$D$2:$D$40,MATCH(RIGHT(A25,LEN(A25)-6),'U.Access to Crisis Res Serv'!$A$2:$A$40,0))</f>
        <v>0.60251665433012602</v>
      </c>
      <c r="V25" s="310">
        <f>INDEX('V.Jail Diversion'!$D$2:$D$40,MATCH(RIGHT(A25,LEN(A25)-6),'V.Jail Diversion'!$A$2:$A$40,0))</f>
        <v>5.7942408376963399E-2</v>
      </c>
      <c r="W25" s="308">
        <f>INDEX('W.Juve Justice Avoidance%'!$D$2:$D$40,MATCH(RIGHT(A25,LEN(A25)-6),'W.Juve Justice Avoidance%'!$A$2:$A$40,0))</f>
        <v>0.96540880503144699</v>
      </c>
      <c r="X25" s="309">
        <f>INDEX('X.Community Tenure Child'!$D$2:$D$40,MATCH(RIGHT(A25,LEN(A25)-6),'X.Community Tenure Child'!$A$2:$A$40,0))</f>
        <v>0.99722222222222201</v>
      </c>
      <c r="Y25" s="308">
        <f>INDEX('Y.Improvement Measure Child'!$D$2:$D$40,MATCH(RIGHT(A25,LEN(A25)-6),'Y.Improvement Measure Child'!$A$2:$A$40,0))</f>
        <v>0.50165016501650195</v>
      </c>
      <c r="Z25" s="308">
        <f>INDEX('Z.ChildMonthlyService Provision'!$D$2:$D$40,MATCH(RIGHT(A25,LEN(A25)-6),'Z.ChildMonthlyService Provision'!$A$2:$A$40,0))</f>
        <v>0.77893277893277901</v>
      </c>
      <c r="AA25" s="309">
        <f>INDEX(AA.School!$D$2:$D$40,MATCH(RIGHT(A25,LEN(A25)-6),AA.School!$A$2:$A$40,0))</f>
        <v>0.60869565217391297</v>
      </c>
      <c r="AB25" s="309">
        <f>INDEX('AB.Family and Living Situation'!$D$2:$D$40,MATCH(RIGHT(A25,LEN(A25)-6),'AB.Family and Living Situation'!$A$2:$A$40,0))</f>
        <v>0.69230769230769196</v>
      </c>
      <c r="AC25" s="309">
        <f>INDEX('AC.Child and Youth Strengths'!$D$2:$D62,MATCH(RIGHT(A25,LEN(A25)-6),'AC.Child and Youth Strengths'!$A$2:$A$40,0))</f>
        <v>0.128205128205128</v>
      </c>
      <c r="AD25" s="309">
        <f>INDEX('AD.Child LifeDomainFunctioning'!$D$2:$D$40,MATCH(RIGHT(A25,LEN(A25)-6),'AD.Child LifeDomainFunctioning'!$A$2:$A$40,0))</f>
        <v>0.33760683760683802</v>
      </c>
      <c r="AE25" s="308">
        <f>INDEX('AE.Community Support Plan'!$D$2:$D$40,MATCH(RIGHT(A25,LEN(A25)-6),'AE.Community Support Plan'!$A$2:$A$40,0))</f>
        <v>1</v>
      </c>
      <c r="AF25" s="308">
        <f>INDEX('AF.Follow-Up Within 7D Fc2Fc'!$D$2:$D$40,MATCH(RIGHT(A25,LEN(A25)-6),'AF.Follow-Up Within 7D Fc2Fc'!$A$2:$A$40,0))</f>
        <v>0.72159090909090906</v>
      </c>
      <c r="AG25" s="308">
        <f>INDEX('AG.Follow-Up Within 7D Dispo'!$D$2:$D$40,MATCH(RIGHT(A25,LEN(A25)-6),'AG.Follow-Up Within 7D Dispo'!$A$2:$A$40,0))</f>
        <v>0.95454545454545459</v>
      </c>
      <c r="AH25" s="308">
        <f>INDEX('AH.Longterm Svs &amp; Supports'!$D$2:$D$40,MATCH(RIGHT(A25,LEN(A25)-6),'AH.Longterm Svs &amp; Supports'!$A$2:$A$40,0))</f>
        <v>0</v>
      </c>
      <c r="AI25" s="308">
        <f>INDEX('AI.Community Linkage'!$D$2:$D$40,MATCH(RIGHT(A25,LEN(A25)-6),'AI.Community Linkage'!$A$2:$A$40,0))</f>
        <v>0.18163869693978299</v>
      </c>
      <c r="AJ25" s="308">
        <f>INDEX('AJ.Crisis Follow-Up Within 30'!$D$2:$D$41,MATCH(RIGHT(A25,LEN(A25)-6),'AJ.Crisis Follow-Up Within 30'!$A$2:$A$40,0))</f>
        <v>0.88235294117647101</v>
      </c>
    </row>
    <row r="26" spans="1:36" s="15" customFormat="1" ht="13.5" customHeight="1">
      <c r="A26" s="9" t="s">
        <v>28</v>
      </c>
      <c r="B26" s="154">
        <f>INDEX('B.Service Target Adult'!$D$2:$D$40,MATCH(RIGHT(A26,LEN(A26)-6),'B.Service Target Adult'!$A$2:$A$40,0))</f>
        <v>1.36185625353707</v>
      </c>
      <c r="C26" s="154">
        <f>INDEX('C.Uniform Assessment Complet'!$D$2:$D$40,MATCH(RIGHT(A26,LEN(A26)-6),'C.Uniform Assessment Complet'!$A$2:$A$40,0))</f>
        <v>0.99511206485455395</v>
      </c>
      <c r="D26" s="308">
        <f>INDEX(D.CounselingTarget!$D$2:$D$40,MATCH(RIGHT(A26,LEN(A26)-6),D.CounselingTarget!$A$2:$A$40,0))</f>
        <v>0.67752622860298195</v>
      </c>
      <c r="E26" s="308">
        <f>INDEX(E.ACTTarget!$D$2:$D$40,MATCH(RIGHT(A26,LEN(A26)-6),E.ACTTarget!$A$2:$A$40,0))</f>
        <v>0.77777777777777801</v>
      </c>
      <c r="F26" s="308">
        <f>INDEX('F.Service Target Child'!$D$2:$D$40,MATCH(RIGHT(A26,LEN(A26)-6),'F.Service Target Child'!$A$2:$A$40,0))</f>
        <v>2.1921954777534598</v>
      </c>
      <c r="G26" s="308">
        <f>INDEX(G.UniformAssessmentCompleChild!$D$2:$D$40,MATCH(RIGHT(A26,LEN(A26)-6),G.UniformAssessmentCompleChild!$A$2:$A$40,0))</f>
        <v>0.99570337364735795</v>
      </c>
      <c r="H26" s="308">
        <f>INDEX('H.Faml Par Sup Targ Loc234YC'!$D$2:$D$40,MATCH(RIGHT(A26,LEN(A26)-6),'H.Faml Par Sup Targ Loc234YC'!$A$2:$A$40,0))</f>
        <v>0.17673970623645599</v>
      </c>
      <c r="I26" s="309">
        <f>INDEX(I.Employment!$D$2:$D$40,MATCH(RIGHT(A26,LEN(A26)-6),I.Employment!$A$2:$A$40,0))</f>
        <v>0.188638575997775</v>
      </c>
      <c r="J26" s="309">
        <f>INDEX('J.Adult Community Tenure'!$D$2:$D$40,MATCH(RIGHT(A26,LEN(A26)-6),'J.Adult Community Tenure'!$A$2:$A$40,0))</f>
        <v>0.98952879581151798</v>
      </c>
      <c r="K26" s="308">
        <f>INDEX('K.Adult Improvement'!$D$2:$D$40,MATCH(RIGHT(A26,LEN(A26)-6),'K.Adult Improvement'!$A$2:$A$40,0))</f>
        <v>0.37693945847277199</v>
      </c>
      <c r="L26" s="309">
        <f>INDEX('L.AMH Monthly Service Provision'!$D$2:$D$40,MATCH(RIGHT(A26,LEN(A26)-6),'L.AMH Monthly Service Provision'!$A$2:$A$40,0))</f>
        <v>0.75282485875706195</v>
      </c>
      <c r="M26" s="309">
        <f>INDEX('M.Employment Improvement'!$D$2:$D$40,MATCH(RIGHT(A26,LEN(A26)-6),'M.Employment Improvement'!$A$2:$A$40,0))</f>
        <v>0.42892459826946899</v>
      </c>
      <c r="N26" s="309">
        <f>INDEX('N.Residential Stability'!$E$2:$E$40,MATCH(RIGHT(A26,LEN(A26)-6),'N.Residential Stability'!$A$2:$A$40,0))</f>
        <v>0.90739833414992699</v>
      </c>
      <c r="O26" s="309">
        <f>INDEX('O.Adult Strengths'!$D$2:$D$40,MATCH(RIGHT(A26,LEN(A26)-6),'O.Adult Strengths'!$A$2:$A$40,0))</f>
        <v>0.14061734443900001</v>
      </c>
      <c r="P26" s="309">
        <f>INDEX(P.AdultLifeDomainFunctioning!$D$2:$D$40,MATCH(RIGHT(A26,LEN(A26)-6),P.AdultLifeDomainFunctioning!$A$2:$A$40,0))</f>
        <v>0.20431161195492401</v>
      </c>
      <c r="Q26" s="309">
        <f>INDEX(Q.EducationalorVolunteeringStre!$D$3:$D$41,MATCH(RIGHT(A26,LEN(A26)-6),Q.EducationalorVolunteeringStre!$A$3:$A$41,0))</f>
        <v>0.25114155251141601</v>
      </c>
      <c r="R26" s="309">
        <f>INDEX('R.Hospitalization'!$D$2:$D$40,MATCH(RIGHT(A26,LEN(A26)-6),'R.Hospitalization'!$A$2:$A$40,0))</f>
        <v>1.12865147097476E-2</v>
      </c>
      <c r="S26" s="309">
        <f>INDEX('S.Effective Crisis Response'!$D$2:$D$40,MATCH(RIGHT(A26,LEN(A26)-6),'S.Effective Crisis Response'!$A$2:$A$40,0))</f>
        <v>0.90602933188484502</v>
      </c>
      <c r="T26" s="309">
        <f>INDEX('T.Frequent Admissions'!$D$2:$D$40,MATCH(RIGHT(A26,LEN(A26)-6),'T.Frequent Admissions'!$A$2:$A$40,0))</f>
        <v>1.0053619302949101E-4</v>
      </c>
      <c r="U26" s="309">
        <f>INDEX('U.Access to Crisis Res Serv'!$D$2:$D$40,MATCH(RIGHT(A26,LEN(A26)-6),'U.Access to Crisis Res Serv'!$A$2:$A$40,0))</f>
        <v>0.63414634146341498</v>
      </c>
      <c r="V26" s="310">
        <f>INDEX('V.Jail Diversion'!$D$2:$D$40,MATCH(RIGHT(A26,LEN(A26)-6),'V.Jail Diversion'!$A$2:$A$40,0))</f>
        <v>0.12711405835543799</v>
      </c>
      <c r="W26" s="308">
        <f>INDEX('W.Juve Justice Avoidance%'!$D$2:$D$40,MATCH(RIGHT(A26,LEN(A26)-6),'W.Juve Justice Avoidance%'!$A$2:$A$40,0))</f>
        <v>0.99546279491833001</v>
      </c>
      <c r="X26" s="309">
        <f>INDEX('X.Community Tenure Child'!$D$2:$D$40,MATCH(RIGHT(A26,LEN(A26)-6),'X.Community Tenure Child'!$A$2:$A$40,0))</f>
        <v>0.99779735682819404</v>
      </c>
      <c r="Y26" s="308">
        <f>INDEX('Y.Improvement Measure Child'!$D$2:$D$40,MATCH(RIGHT(A26,LEN(A26)-6),'Y.Improvement Measure Child'!$A$2:$A$40,0))</f>
        <v>0.64379414732593299</v>
      </c>
      <c r="Z26" s="308">
        <f>INDEX('Z.ChildMonthlyService Provision'!$D$2:$D$40,MATCH(RIGHT(A26,LEN(A26)-6),'Z.ChildMonthlyService Provision'!$A$2:$A$40,0))</f>
        <v>0.89790337283500499</v>
      </c>
      <c r="AA26" s="309">
        <f>INDEX(AA.School!$D$2:$D$40,MATCH(RIGHT(A26,LEN(A26)-6),AA.School!$A$2:$A$40,0))</f>
        <v>0.69620253164557</v>
      </c>
      <c r="AB26" s="309">
        <f>INDEX('AB.Family and Living Situation'!$D$2:$D$40,MATCH(RIGHT(A26,LEN(A26)-6),'AB.Family and Living Situation'!$A$2:$A$40,0))</f>
        <v>0.81960227272727304</v>
      </c>
      <c r="AC26" s="309">
        <f>INDEX('AC.Child and Youth Strengths'!$D$2:$D63,MATCH(RIGHT(A26,LEN(A26)-6),'AC.Child and Youth Strengths'!$A$2:$A$40,0))</f>
        <v>0.220170454545455</v>
      </c>
      <c r="AD26" s="309">
        <f>INDEX('AD.Child LifeDomainFunctioning'!$D$2:$D$40,MATCH(RIGHT(A26,LEN(A26)-6),'AD.Child LifeDomainFunctioning'!$A$2:$A$40,0))</f>
        <v>0.37215909090909099</v>
      </c>
      <c r="AE26" s="308">
        <f>INDEX('AE.Community Support Plan'!$D$2:$D$40,MATCH(RIGHT(A26,LEN(A26)-6),'AE.Community Support Plan'!$A$2:$A$40,0))</f>
        <v>1</v>
      </c>
      <c r="AF26" s="308">
        <f>INDEX('AF.Follow-Up Within 7D Fc2Fc'!$D$2:$D$40,MATCH(RIGHT(A26,LEN(A26)-6),'AF.Follow-Up Within 7D Fc2Fc'!$A$2:$A$40,0))</f>
        <v>0.83333333333333337</v>
      </c>
      <c r="AG26" s="308">
        <f>INDEX('AG.Follow-Up Within 7D Dispo'!$D$2:$D$40,MATCH(RIGHT(A26,LEN(A26)-6),'AG.Follow-Up Within 7D Dispo'!$A$2:$A$40,0))</f>
        <v>1</v>
      </c>
      <c r="AH26" s="308">
        <f>INDEX('AH.Longterm Svs &amp; Supports'!$D$2:$D$40,MATCH(RIGHT(A26,LEN(A26)-6),'AH.Longterm Svs &amp; Supports'!$A$2:$A$40,0))</f>
        <v>0</v>
      </c>
      <c r="AI26" s="308">
        <f>INDEX('AI.Community Linkage'!$D$2:$D$40,MATCH(RIGHT(A26,LEN(A26)-6),'AI.Community Linkage'!$A$2:$A$40,0))</f>
        <v>0.30379746835443</v>
      </c>
      <c r="AJ26" s="308">
        <f>INDEX('AJ.Crisis Follow-Up Within 30'!$D$2:$D$41,MATCH(RIGHT(A26,LEN(A26)-6),'AJ.Crisis Follow-Up Within 30'!$A$2:$A$40,0))</f>
        <v>0.98305084745762705</v>
      </c>
    </row>
    <row r="27" spans="1:36" s="15" customFormat="1" ht="13.5" customHeight="1">
      <c r="A27" s="9" t="s">
        <v>29</v>
      </c>
      <c r="B27" s="154">
        <f>INDEX('B.Service Target Adult'!$D$2:$D$40,MATCH(RIGHT(A27,LEN(A27)-6),'B.Service Target Adult'!$A$2:$A$40,0))</f>
        <v>0.92551255286119605</v>
      </c>
      <c r="C27" s="154">
        <f>INDEX('C.Uniform Assessment Complet'!$D$2:$D$40,MATCH(RIGHT(A27,LEN(A27)-6),'C.Uniform Assessment Complet'!$A$2:$A$40,0))</f>
        <v>0.987318002449313</v>
      </c>
      <c r="D27" s="308">
        <f>INDEX(D.CounselingTarget!$D$2:$D$40,MATCH(RIGHT(A27,LEN(A27)-6),D.CounselingTarget!$A$2:$A$40,0))</f>
        <v>0.91612364243943201</v>
      </c>
      <c r="E27" s="308">
        <f>INDEX(E.ACTTarget!$D$2:$D$40,MATCH(RIGHT(A27,LEN(A27)-6),E.ACTTarget!$A$2:$A$40,0))</f>
        <v>0.85851966075559005</v>
      </c>
      <c r="F27" s="308">
        <f>INDEX('F.Service Target Child'!$D$2:$D$40,MATCH(RIGHT(A27,LEN(A27)-6),'F.Service Target Child'!$A$2:$A$40,0))</f>
        <v>1.1477258796126</v>
      </c>
      <c r="G27" s="308">
        <f>INDEX(G.UniformAssessmentCompleChild!$D$2:$D$40,MATCH(RIGHT(A27,LEN(A27)-6),G.UniformAssessmentCompleChild!$A$2:$A$40,0))</f>
        <v>0.99177383245691697</v>
      </c>
      <c r="H27" s="308">
        <f>INDEX('H.Faml Par Sup Targ Loc234YC'!$D$2:$D$40,MATCH(RIGHT(A27,LEN(A27)-6),'H.Faml Par Sup Targ Loc234YC'!$A$2:$A$40,0))</f>
        <v>0.19507463945348699</v>
      </c>
      <c r="I27" s="309">
        <f>INDEX(I.Employment!$D$2:$D$40,MATCH(RIGHT(A27,LEN(A27)-6),I.Employment!$A$2:$A$40,0))</f>
        <v>0.20220694297528599</v>
      </c>
      <c r="J27" s="309">
        <f>INDEX('J.Adult Community Tenure'!$D$2:$D$40,MATCH(RIGHT(A27,LEN(A27)-6),'J.Adult Community Tenure'!$A$2:$A$40,0))</f>
        <v>0.97560659141040595</v>
      </c>
      <c r="K27" s="308">
        <f>INDEX('K.Adult Improvement'!$D$2:$D$40,MATCH(RIGHT(A27,LEN(A27)-6),'K.Adult Improvement'!$A$2:$A$40,0))</f>
        <v>0.48797752808988798</v>
      </c>
      <c r="L27" s="309">
        <f>INDEX('L.AMH Monthly Service Provision'!$D$2:$D$40,MATCH(RIGHT(A27,LEN(A27)-6),'L.AMH Monthly Service Provision'!$A$2:$A$40,0))</f>
        <v>0.67760475840406298</v>
      </c>
      <c r="M27" s="309">
        <f>INDEX('M.Employment Improvement'!$D$2:$D$40,MATCH(RIGHT(A27,LEN(A27)-6),'M.Employment Improvement'!$A$2:$A$40,0))</f>
        <v>0.71903881700554495</v>
      </c>
      <c r="N27" s="309">
        <f>INDEX('N.Residential Stability'!$E$2:$E$40,MATCH(RIGHT(A27,LEN(A27)-6),'N.Residential Stability'!$A$2:$A$40,0))</f>
        <v>0.85789658811114999</v>
      </c>
      <c r="O27" s="309">
        <f>INDEX('O.Adult Strengths'!$D$2:$D$40,MATCH(RIGHT(A27,LEN(A27)-6),'O.Adult Strengths'!$A$2:$A$40,0))</f>
        <v>0.19803024973619399</v>
      </c>
      <c r="P27" s="309">
        <f>INDEX(P.AdultLifeDomainFunctioning!$D$2:$D$40,MATCH(RIGHT(A27,LEN(A27)-6),P.AdultLifeDomainFunctioning!$A$2:$A$40,0))</f>
        <v>0.34611326064016901</v>
      </c>
      <c r="Q27" s="309">
        <f>INDEX(Q.EducationalorVolunteeringStre!$D$3:$D$41,MATCH(RIGHT(A27,LEN(A27)-6),Q.EducationalorVolunteeringStre!$A$3:$A$41,0))</f>
        <v>0.44426139483800098</v>
      </c>
      <c r="R27" s="309">
        <f>INDEX('R.Hospitalization'!$D$2:$D$40,MATCH(RIGHT(A27,LEN(A27)-6),'R.Hospitalization'!$A$2:$A$40,0))</f>
        <v>5.3704198942824601E-3</v>
      </c>
      <c r="S27" s="309">
        <f>INDEX('S.Effective Crisis Response'!$D$2:$D$40,MATCH(RIGHT(A27,LEN(A27)-6),'S.Effective Crisis Response'!$A$2:$A$40,0))</f>
        <v>0.81803577166113295</v>
      </c>
      <c r="T27" s="309">
        <f>INDEX('T.Frequent Admissions'!$D$2:$D$40,MATCH(RIGHT(A27,LEN(A27)-6),'T.Frequent Admissions'!$A$2:$A$40,0))</f>
        <v>2.9311976365776499E-3</v>
      </c>
      <c r="U27" s="309">
        <f>INDEX('U.Access to Crisis Res Serv'!$D$2:$D$40,MATCH(RIGHT(A27,LEN(A27)-6),'U.Access to Crisis Res Serv'!$A$2:$A$40,0))</f>
        <v>0.61443932411674396</v>
      </c>
      <c r="V27" s="310">
        <f>INDEX('V.Jail Diversion'!$D$2:$D$40,MATCH(RIGHT(A27,LEN(A27)-6),'V.Jail Diversion'!$A$2:$A$40,0))</f>
        <v>6.7896551724137902E-2</v>
      </c>
      <c r="W27" s="308">
        <f>INDEX('W.Juve Justice Avoidance%'!$D$2:$D$40,MATCH(RIGHT(A27,LEN(A27)-6),'W.Juve Justice Avoidance%'!$A$2:$A$40,0))</f>
        <v>0.99153645833333304</v>
      </c>
      <c r="X27" s="309">
        <f>INDEX('X.Community Tenure Child'!$D$2:$D$40,MATCH(RIGHT(A27,LEN(A27)-6),'X.Community Tenure Child'!$A$2:$A$40,0))</f>
        <v>0.994281258123213</v>
      </c>
      <c r="Y27" s="308">
        <f>INDEX('Y.Improvement Measure Child'!$D$2:$D$40,MATCH(RIGHT(A27,LEN(A27)-6),'Y.Improvement Measure Child'!$A$2:$A$40,0))</f>
        <v>0.59958144401813696</v>
      </c>
      <c r="Z27" s="308">
        <f>INDEX('Z.ChildMonthlyService Provision'!$D$2:$D$40,MATCH(RIGHT(A27,LEN(A27)-6),'Z.ChildMonthlyService Provision'!$A$2:$A$40,0))</f>
        <v>0.82694865655759497</v>
      </c>
      <c r="AA27" s="309">
        <f>INDEX(AA.School!$D$2:$D$40,MATCH(RIGHT(A27,LEN(A27)-6),AA.School!$A$2:$A$40,0))</f>
        <v>0.70749395648670399</v>
      </c>
      <c r="AB27" s="309">
        <f>INDEX('AB.Family and Living Situation'!$D$2:$D$40,MATCH(RIGHT(A27,LEN(A27)-6),'AB.Family and Living Situation'!$A$2:$A$40,0))</f>
        <v>0.86316733961417702</v>
      </c>
      <c r="AC27" s="309">
        <f>INDEX('AC.Child and Youth Strengths'!$D$2:$D64,MATCH(RIGHT(A27,LEN(A27)-6),'AC.Child and Youth Strengths'!$A$2:$A$40,0))</f>
        <v>0.21758636159712899</v>
      </c>
      <c r="AD27" s="309">
        <f>INDEX('AD.Child LifeDomainFunctioning'!$D$2:$D$40,MATCH(RIGHT(A27,LEN(A27)-6),'AD.Child LifeDomainFunctioning'!$A$2:$A$40,0))</f>
        <v>0.46074472857783799</v>
      </c>
      <c r="AE27" s="308">
        <f>INDEX('AE.Community Support Plan'!$D$2:$D$40,MATCH(RIGHT(A27,LEN(A27)-6),'AE.Community Support Plan'!$A$2:$A$40,0))</f>
        <v>0.98893805309734517</v>
      </c>
      <c r="AF27" s="308">
        <f>INDEX('AF.Follow-Up Within 7D Fc2Fc'!$D$2:$D$40,MATCH(RIGHT(A27,LEN(A27)-6),'AF.Follow-Up Within 7D Fc2Fc'!$A$2:$A$40,0))</f>
        <v>0.98000666444518492</v>
      </c>
      <c r="AG27" s="308">
        <f>INDEX('AG.Follow-Up Within 7D Dispo'!$D$2:$D$40,MATCH(RIGHT(A27,LEN(A27)-6),'AG.Follow-Up Within 7D Dispo'!$A$2:$A$40,0))</f>
        <v>0.99066977674108625</v>
      </c>
      <c r="AH27" s="308">
        <f>INDEX('AH.Longterm Svs &amp; Supports'!$D$2:$D$40,MATCH(RIGHT(A27,LEN(A27)-6),'AH.Longterm Svs &amp; Supports'!$A$2:$A$40,0))</f>
        <v>0.98913043478260898</v>
      </c>
      <c r="AI27" s="308">
        <f>INDEX('AI.Community Linkage'!$D$2:$D$40,MATCH(RIGHT(A27,LEN(A27)-6),'AI.Community Linkage'!$A$2:$A$40,0))</f>
        <v>0.204289769740301</v>
      </c>
      <c r="AJ27" s="308">
        <f>INDEX('AJ.Crisis Follow-Up Within 30'!$D$2:$D$41,MATCH(RIGHT(A27,LEN(A27)-6),'AJ.Crisis Follow-Up Within 30'!$A$2:$A$40,0))</f>
        <v>0.81488203266787695</v>
      </c>
    </row>
    <row r="28" spans="1:36" s="15" customFormat="1" ht="13.5" customHeight="1">
      <c r="A28" s="9" t="s">
        <v>30</v>
      </c>
      <c r="B28" s="154">
        <f>INDEX('B.Service Target Adult'!$D$2:$D$40,MATCH(RIGHT(A28,LEN(A28)-6),'B.Service Target Adult'!$A$2:$A$40,0))</f>
        <v>0.99552572706935105</v>
      </c>
      <c r="C28" s="154">
        <f>INDEX('C.Uniform Assessment Complet'!$D$2:$D$40,MATCH(RIGHT(A28,LEN(A28)-6),'C.Uniform Assessment Complet'!$A$2:$A$40,0))</f>
        <v>0.98384410393071298</v>
      </c>
      <c r="D28" s="308">
        <f>INDEX(D.CounselingTarget!$D$2:$D$40,MATCH(RIGHT(A28,LEN(A28)-6),D.CounselingTarget!$A$2:$A$40,0))</f>
        <v>0.36042402826855102</v>
      </c>
      <c r="E28" s="308">
        <f>INDEX(E.ACTTarget!$D$2:$D$40,MATCH(RIGHT(A28,LEN(A28)-6),E.ACTTarget!$A$2:$A$40,0))</f>
        <v>0.90706319702602201</v>
      </c>
      <c r="F28" s="308">
        <f>INDEX('F.Service Target Child'!$D$2:$D$40,MATCH(RIGHT(A28,LEN(A28)-6),'F.Service Target Child'!$A$2:$A$40,0))</f>
        <v>1.5858585858585901</v>
      </c>
      <c r="G28" s="308">
        <f>INDEX(G.UniformAssessmentCompleChild!$D$2:$D$40,MATCH(RIGHT(A28,LEN(A28)-6),G.UniformAssessmentCompleChild!$A$2:$A$40,0))</f>
        <v>0.98226950354609899</v>
      </c>
      <c r="H28" s="308">
        <f>INDEX('H.Faml Par Sup Targ Loc234YC'!$D$2:$D$40,MATCH(RIGHT(A28,LEN(A28)-6),'H.Faml Par Sup Targ Loc234YC'!$A$2:$A$40,0))</f>
        <v>0.11715481171548101</v>
      </c>
      <c r="I28" s="309">
        <f>INDEX(I.Employment!$D$2:$D$40,MATCH(RIGHT(A28,LEN(A28)-6),I.Employment!$A$2:$A$40,0))</f>
        <v>0.16970387243735799</v>
      </c>
      <c r="J28" s="309">
        <f>INDEX('J.Adult Community Tenure'!$D$2:$D$40,MATCH(RIGHT(A28,LEN(A28)-6),'J.Adult Community Tenure'!$A$2:$A$40,0))</f>
        <v>0.99435559736594503</v>
      </c>
      <c r="K28" s="308">
        <f>INDEX('K.Adult Improvement'!$D$2:$D$40,MATCH(RIGHT(A28,LEN(A28)-6),'K.Adult Improvement'!$A$2:$A$40,0))</f>
        <v>0.31848852901484498</v>
      </c>
      <c r="L28" s="309">
        <f>INDEX('L.AMH Monthly Service Provision'!$D$2:$D$40,MATCH(RIGHT(A28,LEN(A28)-6),'L.AMH Monthly Service Provision'!$A$2:$A$40,0))</f>
        <v>0.76742627345844505</v>
      </c>
      <c r="M28" s="309">
        <f>INDEX('M.Employment Improvement'!$D$2:$D$40,MATCH(RIGHT(A28,LEN(A28)-6),'M.Employment Improvement'!$A$2:$A$40,0))</f>
        <v>0.68944099378881996</v>
      </c>
      <c r="N28" s="309">
        <f>INDEX('N.Residential Stability'!$E$2:$E$40,MATCH(RIGHT(A28,LEN(A28)-6),'N.Residential Stability'!$A$2:$A$40,0))</f>
        <v>0.85028790786948205</v>
      </c>
      <c r="O28" s="309">
        <f>INDEX('O.Adult Strengths'!$D$2:$D$40,MATCH(RIGHT(A28,LEN(A28)-6),'O.Adult Strengths'!$A$2:$A$40,0))</f>
        <v>7.6775431861804203E-2</v>
      </c>
      <c r="P28" s="309">
        <f>INDEX(P.AdultLifeDomainFunctioning!$D$2:$D$40,MATCH(RIGHT(A28,LEN(A28)-6),P.AdultLifeDomainFunctioning!$A$2:$A$40,0))</f>
        <v>0.18426103646833</v>
      </c>
      <c r="Q28" s="309">
        <f>INDEX(Q.EducationalorVolunteeringStre!$D$3:$D$41,MATCH(RIGHT(A28,LEN(A28)-6),Q.EducationalorVolunteeringStre!$A$3:$A$41,0))</f>
        <v>0.29702970297029702</v>
      </c>
      <c r="R28" s="309">
        <f>INDEX('R.Hospitalization'!$D$2:$D$40,MATCH(RIGHT(A28,LEN(A28)-6),'R.Hospitalization'!$A$2:$A$40,0))</f>
        <v>6.7747018359796598E-3</v>
      </c>
      <c r="S28" s="309">
        <f>INDEX('S.Effective Crisis Response'!$D$2:$D$40,MATCH(RIGHT(A28,LEN(A28)-6),'S.Effective Crisis Response'!$A$2:$A$40,0))</f>
        <v>0.969465648854962</v>
      </c>
      <c r="T28" s="309"/>
      <c r="U28" s="309">
        <f>INDEX('U.Access to Crisis Res Serv'!$D$2:$D$40,MATCH(RIGHT(A28,LEN(A28)-6),'U.Access to Crisis Res Serv'!$A$2:$A$40,0))</f>
        <v>0.90072639225181605</v>
      </c>
      <c r="V28" s="310">
        <f>INDEX('V.Jail Diversion'!$D$2:$D$40,MATCH(RIGHT(A28,LEN(A28)-6),'V.Jail Diversion'!$A$2:$A$40,0))</f>
        <v>4.8834782608695698E-2</v>
      </c>
      <c r="W28" s="308">
        <f>INDEX('W.Juve Justice Avoidance%'!$D$2:$D$40,MATCH(RIGHT(A28,LEN(A28)-6),'W.Juve Justice Avoidance%'!$A$2:$A$40,0))</f>
        <v>0.98760330578512401</v>
      </c>
      <c r="X28" s="309">
        <f>INDEX('X.Community Tenure Child'!$D$2:$D$40,MATCH(RIGHT(A28,LEN(A28)-6),'X.Community Tenure Child'!$A$2:$A$40,0))</f>
        <v>0.99606299212598404</v>
      </c>
      <c r="Y28" s="308">
        <f>INDEX('Y.Improvement Measure Child'!$D$2:$D$40,MATCH(RIGHT(A28,LEN(A28)-6),'Y.Improvement Measure Child'!$A$2:$A$40,0))</f>
        <v>0.52534562211981595</v>
      </c>
      <c r="Z28" s="308">
        <f>INDEX('Z.ChildMonthlyService Provision'!$D$2:$D$40,MATCH(RIGHT(A28,LEN(A28)-6),'Z.ChildMonthlyService Provision'!$A$2:$A$40,0))</f>
        <v>0.80463242698892201</v>
      </c>
      <c r="AA28" s="309">
        <f>INDEX(AA.School!$D$2:$D$40,MATCH(RIGHT(A28,LEN(A28)-6),AA.School!$A$2:$A$40,0))</f>
        <v>0.86111111111111105</v>
      </c>
      <c r="AB28" s="309">
        <f>INDEX('AB.Family and Living Situation'!$D$2:$D$40,MATCH(RIGHT(A28,LEN(A28)-6),'AB.Family and Living Situation'!$A$2:$A$40,0))</f>
        <v>0.72781065088757402</v>
      </c>
      <c r="AC28" s="309">
        <f>INDEX('AC.Child and Youth Strengths'!$D$2:$D65,MATCH(RIGHT(A28,LEN(A28)-6),'AC.Child and Youth Strengths'!$A$2:$A$40,0))</f>
        <v>0.124260355029586</v>
      </c>
      <c r="AD28" s="309">
        <f>INDEX('AD.Child LifeDomainFunctioning'!$D$2:$D$40,MATCH(RIGHT(A28,LEN(A28)-6),'AD.Child LifeDomainFunctioning'!$A$2:$A$40,0))</f>
        <v>0.390532544378698</v>
      </c>
      <c r="AE28" s="308">
        <f>INDEX('AE.Community Support Plan'!$D$2:$D$40,MATCH(RIGHT(A28,LEN(A28)-6),'AE.Community Support Plan'!$A$2:$A$40,0))</f>
        <v>0.9642857142857143</v>
      </c>
      <c r="AF28" s="308">
        <f>INDEX('AF.Follow-Up Within 7D Fc2Fc'!$D$2:$D$40,MATCH(RIGHT(A28,LEN(A28)-6),'AF.Follow-Up Within 7D Fc2Fc'!$A$2:$A$40,0))</f>
        <v>0.95</v>
      </c>
      <c r="AG28" s="308">
        <f>INDEX('AG.Follow-Up Within 7D Dispo'!$D$2:$D$40,MATCH(RIGHT(A28,LEN(A28)-6),'AG.Follow-Up Within 7D Dispo'!$A$2:$A$40,0))</f>
        <v>0.95</v>
      </c>
      <c r="AH28" s="308">
        <f>INDEX('AH.Longterm Svs &amp; Supports'!$D$2:$D$40,MATCH(RIGHT(A28,LEN(A28)-6),'AH.Longterm Svs &amp; Supports'!$A$2:$A$40,0))</f>
        <v>0.83333333333333304</v>
      </c>
      <c r="AI28" s="308">
        <f>INDEX('AI.Community Linkage'!$D$2:$D$40,MATCH(RIGHT(A28,LEN(A28)-6),'AI.Community Linkage'!$A$2:$A$40,0))</f>
        <v>0.11260330578512399</v>
      </c>
      <c r="AJ28" s="308">
        <f>INDEX('AJ.Crisis Follow-Up Within 30'!$D$2:$D$41,MATCH(RIGHT(A28,LEN(A28)-6),'AJ.Crisis Follow-Up Within 30'!$A$2:$A$40,0))</f>
        <v>1</v>
      </c>
    </row>
    <row r="29" spans="1:36" s="15" customFormat="1" ht="13.5" customHeight="1">
      <c r="A29" s="9" t="s">
        <v>31</v>
      </c>
      <c r="B29" s="154">
        <f>INDEX('B.Service Target Adult'!$D$2:$D$40,MATCH(RIGHT(A29,LEN(A29)-6),'B.Service Target Adult'!$A$2:$A$40,0))</f>
        <v>1.07038466035309</v>
      </c>
      <c r="C29" s="154">
        <f>INDEX('C.Uniform Assessment Complet'!$D$2:$D$40,MATCH(RIGHT(A29,LEN(A29)-6),'C.Uniform Assessment Complet'!$A$2:$A$40,0))</f>
        <v>0.97145073700543105</v>
      </c>
      <c r="D29" s="308">
        <f>INDEX(D.CounselingTarget!$D$2:$D$40,MATCH(RIGHT(A29,LEN(A29)-6),D.CounselingTarget!$A$2:$A$40,0))</f>
        <v>0.228331780055918</v>
      </c>
      <c r="E29" s="308">
        <f>INDEX(E.ACTTarget!$D$2:$D$40,MATCH(RIGHT(A29,LEN(A29)-6),E.ACTTarget!$A$2:$A$40,0))</f>
        <v>0.99868593955322005</v>
      </c>
      <c r="F29" s="308">
        <f>INDEX('F.Service Target Child'!$D$2:$D$40,MATCH(RIGHT(A29,LEN(A29)-6),'F.Service Target Child'!$A$2:$A$40,0))</f>
        <v>2.2669753086419799</v>
      </c>
      <c r="G29" s="308">
        <f>INDEX(G.UniformAssessmentCompleChild!$D$2:$D$40,MATCH(RIGHT(A29,LEN(A29)-6),G.UniformAssessmentCompleChild!$A$2:$A$40,0))</f>
        <v>0.99253004222150099</v>
      </c>
      <c r="H29" s="308">
        <f>INDEX('H.Faml Par Sup Targ Loc234YC'!$D$2:$D$40,MATCH(RIGHT(A29,LEN(A29)-6),'H.Faml Par Sup Targ Loc234YC'!$A$2:$A$40,0))</f>
        <v>0.12981045376220601</v>
      </c>
      <c r="I29" s="309">
        <f>INDEX(I.Employment!$D$2:$D$40,MATCH(RIGHT(A29,LEN(A29)-6),I.Employment!$A$2:$A$40,0))</f>
        <v>0.27148794679966698</v>
      </c>
      <c r="J29" s="309">
        <f>INDEX('J.Adult Community Tenure'!$D$2:$D$40,MATCH(RIGHT(A29,LEN(A29)-6),'J.Adult Community Tenure'!$A$2:$A$40,0))</f>
        <v>0.997617156473392</v>
      </c>
      <c r="K29" s="308">
        <f>INDEX('K.Adult Improvement'!$D$2:$D$40,MATCH(RIGHT(A29,LEN(A29)-6),'K.Adult Improvement'!$A$2:$A$40,0))</f>
        <v>0.50277059475434105</v>
      </c>
      <c r="L29" s="309">
        <f>INDEX('L.AMH Monthly Service Provision'!$D$2:$D$40,MATCH(RIGHT(A29,LEN(A29)-6),'L.AMH Monthly Service Provision'!$A$2:$A$40,0))</f>
        <v>0.74843397644700604</v>
      </c>
      <c r="M29" s="309">
        <f>INDEX('M.Employment Improvement'!$D$2:$D$40,MATCH(RIGHT(A29,LEN(A29)-6),'M.Employment Improvement'!$A$2:$A$40,0))</f>
        <v>0.35498839907192598</v>
      </c>
      <c r="N29" s="309">
        <f>INDEX('N.Residential Stability'!$E$2:$E$40,MATCH(RIGHT(A29,LEN(A29)-6),'N.Residential Stability'!$A$2:$A$40,0))</f>
        <v>0.910552763819096</v>
      </c>
      <c r="O29" s="309">
        <f>INDEX('O.Adult Strengths'!$D$2:$D$40,MATCH(RIGHT(A29,LEN(A29)-6),'O.Adult Strengths'!$A$2:$A$40,0))</f>
        <v>0.14070351758794</v>
      </c>
      <c r="P29" s="309">
        <f>INDEX(P.AdultLifeDomainFunctioning!$D$2:$D$40,MATCH(RIGHT(A29,LEN(A29)-6),P.AdultLifeDomainFunctioning!$A$2:$A$40,0))</f>
        <v>0.19296482412060301</v>
      </c>
      <c r="Q29" s="309">
        <f>INDEX(Q.EducationalorVolunteeringStre!$D$3:$D$41,MATCH(RIGHT(A29,LEN(A29)-6),Q.EducationalorVolunteeringStre!$A$3:$A$41,0))</f>
        <v>0.29414893617021298</v>
      </c>
      <c r="R29" s="309">
        <f>INDEX('R.Hospitalization'!$D$2:$D$40,MATCH(RIGHT(A29,LEN(A29)-6),'R.Hospitalization'!$A$2:$A$40,0))</f>
        <v>4.8217361445479301E-3</v>
      </c>
      <c r="S29" s="309">
        <f>INDEX('S.Effective Crisis Response'!$D$2:$D$40,MATCH(RIGHT(A29,LEN(A29)-6),'S.Effective Crisis Response'!$A$2:$A$40,0))</f>
        <v>0.96739130434782605</v>
      </c>
      <c r="T29" s="309">
        <f>INDEX('T.Frequent Admissions'!$D$2:$D$40,MATCH(RIGHT(A29,LEN(A29)-6),'T.Frequent Admissions'!$A$2:$A$40,0))</f>
        <v>1.89214758751183E-4</v>
      </c>
      <c r="U29" s="309">
        <f>INDEX('U.Access to Crisis Res Serv'!$D$2:$D$40,MATCH(RIGHT(A29,LEN(A29)-6),'U.Access to Crisis Res Serv'!$A$2:$A$40,0))</f>
        <v>0.97920997920997899</v>
      </c>
      <c r="V29" s="310">
        <f>INDEX('V.Jail Diversion'!$D$2:$D$40,MATCH(RIGHT(A29,LEN(A29)-6),'V.Jail Diversion'!$A$2:$A$40,0))</f>
        <v>5.3018752725686902E-2</v>
      </c>
      <c r="W29" s="308">
        <f>INDEX('W.Juve Justice Avoidance%'!$D$2:$D$40,MATCH(RIGHT(A29,LEN(A29)-6),'W.Juve Justice Avoidance%'!$A$2:$A$40,0))</f>
        <v>0.99402390438247001</v>
      </c>
      <c r="X29" s="309">
        <f>INDEX('X.Community Tenure Child'!$D$2:$D$40,MATCH(RIGHT(A29,LEN(A29)-6),'X.Community Tenure Child'!$A$2:$A$40,0))</f>
        <v>0.99845201238390102</v>
      </c>
      <c r="Y29" s="308">
        <f>INDEX('Y.Improvement Measure Child'!$D$2:$D$40,MATCH(RIGHT(A29,LEN(A29)-6),'Y.Improvement Measure Child'!$A$2:$A$40,0))</f>
        <v>0.629955947136564</v>
      </c>
      <c r="Z29" s="308">
        <f>INDEX('Z.ChildMonthlyService Provision'!$D$2:$D$40,MATCH(RIGHT(A29,LEN(A29)-6),'Z.ChildMonthlyService Provision'!$A$2:$A$40,0))</f>
        <v>0.73171867722403405</v>
      </c>
      <c r="AA29" s="309">
        <f>INDEX(AA.School!$D$2:$D$40,MATCH(RIGHT(A29,LEN(A29)-6),AA.School!$A$2:$A$40,0))</f>
        <v>0.62727272727272698</v>
      </c>
      <c r="AB29" s="309">
        <f>INDEX('AB.Family and Living Situation'!$D$2:$D$40,MATCH(RIGHT(A29,LEN(A29)-6),'AB.Family and Living Situation'!$A$2:$A$40,0))</f>
        <v>0.80239520958083799</v>
      </c>
      <c r="AC29" s="309">
        <f>INDEX('AC.Child and Youth Strengths'!$D$2:$D66,MATCH(RIGHT(A29,LEN(A29)-6),'AC.Child and Youth Strengths'!$A$2:$A$40,0))</f>
        <v>9.2814371257484998E-2</v>
      </c>
      <c r="AD29" s="309">
        <f>INDEX('AD.Child LifeDomainFunctioning'!$D$2:$D$40,MATCH(RIGHT(A29,LEN(A29)-6),'AD.Child LifeDomainFunctioning'!$A$2:$A$40,0))</f>
        <v>0.39221556886227499</v>
      </c>
      <c r="AE29" s="308">
        <f>INDEX('AE.Community Support Plan'!$D$2:$D$40,MATCH(RIGHT(A29,LEN(A29)-6),'AE.Community Support Plan'!$A$2:$A$40,0))</f>
        <v>1</v>
      </c>
      <c r="AF29" s="308">
        <f>INDEX('AF.Follow-Up Within 7D Fc2Fc'!$D$2:$D$40,MATCH(RIGHT(A29,LEN(A29)-6),'AF.Follow-Up Within 7D Fc2Fc'!$A$2:$A$40,0))</f>
        <v>0.8125</v>
      </c>
      <c r="AG29" s="308">
        <f>INDEX('AG.Follow-Up Within 7D Dispo'!$D$2:$D$40,MATCH(RIGHT(A29,LEN(A29)-6),'AG.Follow-Up Within 7D Dispo'!$A$2:$A$40,0))</f>
        <v>0.9375</v>
      </c>
      <c r="AH29" s="308">
        <f>INDEX('AH.Longterm Svs &amp; Supports'!$D$2:$D$40,MATCH(RIGHT(A29,LEN(A29)-6),'AH.Longterm Svs &amp; Supports'!$A$2:$A$40,0))</f>
        <v>0.8</v>
      </c>
      <c r="AI29" s="308">
        <f>INDEX('AI.Community Linkage'!$D$2:$D$40,MATCH(RIGHT(A29,LEN(A29)-6),'AI.Community Linkage'!$A$2:$A$40,0))</f>
        <v>0.27216174183514802</v>
      </c>
      <c r="AJ29" s="308">
        <f>INDEX('AJ.Crisis Follow-Up Within 30'!$D$2:$D$41,MATCH(RIGHT(A29,LEN(A29)-6),'AJ.Crisis Follow-Up Within 30'!$A$2:$A$40,0))</f>
        <v>1</v>
      </c>
    </row>
    <row r="30" spans="1:36" s="15" customFormat="1" ht="13.5" customHeight="1">
      <c r="A30" s="9" t="s">
        <v>32</v>
      </c>
      <c r="B30" s="154">
        <f>INDEX('B.Service Target Adult'!$D$2:$D$40,MATCH(RIGHT(A30,LEN(A30)-6),'B.Service Target Adult'!$A$2:$A$40,0))</f>
        <v>1.14826072272881</v>
      </c>
      <c r="C30" s="154">
        <f>INDEX('C.Uniform Assessment Complet'!$D$2:$D$40,MATCH(RIGHT(A30,LEN(A30)-6),'C.Uniform Assessment Complet'!$A$2:$A$40,0))</f>
        <v>0.98148837209302298</v>
      </c>
      <c r="D30" s="308">
        <f>INDEX(D.CounselingTarget!$D$2:$D$40,MATCH(RIGHT(A30,LEN(A30)-6),D.CounselingTarget!$A$2:$A$40,0))</f>
        <v>0.15</v>
      </c>
      <c r="E30" s="308">
        <f>INDEX(E.ACTTarget!$D$2:$D$40,MATCH(RIGHT(A30,LEN(A30)-6),E.ACTTarget!$A$2:$A$40,0))</f>
        <v>0.89467312348668304</v>
      </c>
      <c r="F30" s="308">
        <f>INDEX('F.Service Target Child'!$D$2:$D$40,MATCH(RIGHT(A30,LEN(A30)-6),'F.Service Target Child'!$A$2:$A$40,0))</f>
        <v>1.53861788617886</v>
      </c>
      <c r="G30" s="308">
        <f>INDEX(G.UniformAssessmentCompleChild!$D$2:$D$40,MATCH(RIGHT(A30,LEN(A30)-6),G.UniformAssessmentCompleChild!$A$2:$A$40,0))</f>
        <v>0.99472509636843198</v>
      </c>
      <c r="H30" s="308">
        <f>INDEX('H.Faml Par Sup Targ Loc234YC'!$D$2:$D$40,MATCH(RIGHT(A30,LEN(A30)-6),'H.Faml Par Sup Targ Loc234YC'!$A$2:$A$40,0))</f>
        <v>0.124238410596026</v>
      </c>
      <c r="I30" s="309">
        <f>INDEX(I.Employment!$D$2:$D$40,MATCH(RIGHT(A30,LEN(A30)-6),I.Employment!$A$2:$A$40,0))</f>
        <v>0.24257976221024699</v>
      </c>
      <c r="J30" s="309">
        <f>INDEX('J.Adult Community Tenure'!$D$2:$D$40,MATCH(RIGHT(A30,LEN(A30)-6),'J.Adult Community Tenure'!$A$2:$A$40,0))</f>
        <v>0.989093387866394</v>
      </c>
      <c r="K30" s="308">
        <f>INDEX('K.Adult Improvement'!$D$2:$D$40,MATCH(RIGHT(A30,LEN(A30)-6),'K.Adult Improvement'!$A$2:$A$40,0))</f>
        <v>0.49746560463432299</v>
      </c>
      <c r="L30" s="309">
        <f>INDEX('L.AMH Monthly Service Provision'!$D$2:$D$40,MATCH(RIGHT(A30,LEN(A30)-6),'L.AMH Monthly Service Provision'!$A$2:$A$40,0))</f>
        <v>0.74610726643598602</v>
      </c>
      <c r="M30" s="309">
        <f>INDEX('M.Employment Improvement'!$D$2:$D$40,MATCH(RIGHT(A30,LEN(A30)-6),'M.Employment Improvement'!$A$2:$A$40,0))</f>
        <v>0.52225130890052396</v>
      </c>
      <c r="N30" s="309">
        <f>INDEX('N.Residential Stability'!$E$2:$E$40,MATCH(RIGHT(A30,LEN(A30)-6),'N.Residential Stability'!$A$2:$A$40,0))</f>
        <v>0.88539944903581302</v>
      </c>
      <c r="O30" s="309">
        <f>INDEX('O.Adult Strengths'!$D$2:$D$40,MATCH(RIGHT(A30,LEN(A30)-6),'O.Adult Strengths'!$A$2:$A$40,0))</f>
        <v>0.24352617079889799</v>
      </c>
      <c r="P30" s="309">
        <f>INDEX(P.AdultLifeDomainFunctioning!$D$2:$D$40,MATCH(RIGHT(A30,LEN(A30)-6),P.AdultLifeDomainFunctioning!$A$2:$A$40,0))</f>
        <v>0.27382920110192799</v>
      </c>
      <c r="Q30" s="309">
        <f>INDEX(Q.EducationalorVolunteeringStre!$D$3:$D$41,MATCH(RIGHT(A30,LEN(A30)-6),Q.EducationalorVolunteeringStre!$A$3:$A$41,0))</f>
        <v>0.34450323339212202</v>
      </c>
      <c r="R30" s="309">
        <f>INDEX('R.Hospitalization'!$D$2:$D$40,MATCH(RIGHT(A30,LEN(A30)-6),'R.Hospitalization'!$A$2:$A$40,0))</f>
        <v>3.9038511534067902E-3</v>
      </c>
      <c r="S30" s="309">
        <f>INDEX('S.Effective Crisis Response'!$D$2:$D$40,MATCH(RIGHT(A30,LEN(A30)-6),'S.Effective Crisis Response'!$A$2:$A$40,0))</f>
        <v>0.89514943655071</v>
      </c>
      <c r="T30" s="309">
        <f>INDEX('T.Frequent Admissions'!$D$2:$D$40,MATCH(RIGHT(A30,LEN(A30)-6),'T.Frequent Admissions'!$A$2:$A$40,0))</f>
        <v>5.8527449373756298E-4</v>
      </c>
      <c r="U30" s="309">
        <f>INDEX('U.Access to Crisis Res Serv'!$D$2:$D$40,MATCH(RIGHT(A30,LEN(A30)-6),'U.Access to Crisis Res Serv'!$A$2:$A$40,0))</f>
        <v>0.87484035759897805</v>
      </c>
      <c r="V30" s="310">
        <f>INDEX('V.Jail Diversion'!$D$2:$D$40,MATCH(RIGHT(A30,LEN(A30)-6),'V.Jail Diversion'!$A$2:$A$40,0))</f>
        <v>5.0930706521739103E-2</v>
      </c>
      <c r="W30" s="308">
        <f>INDEX('W.Juve Justice Avoidance%'!$D$2:$D$40,MATCH(RIGHT(A30,LEN(A30)-6),'W.Juve Justice Avoidance%'!$A$2:$A$40,0))</f>
        <v>0.996848739495798</v>
      </c>
      <c r="X30" s="309">
        <f>INDEX('X.Community Tenure Child'!$D$2:$D$40,MATCH(RIGHT(A30,LEN(A30)-6),'X.Community Tenure Child'!$A$2:$A$40,0))</f>
        <v>0.993991416309013</v>
      </c>
      <c r="Y30" s="308">
        <f>INDEX('Y.Improvement Measure Child'!$D$2:$D$40,MATCH(RIGHT(A30,LEN(A30)-6),'Y.Improvement Measure Child'!$A$2:$A$40,0))</f>
        <v>0.51501668520578403</v>
      </c>
      <c r="Z30" s="308">
        <f>INDEX('Z.ChildMonthlyService Provision'!$D$2:$D$40,MATCH(RIGHT(A30,LEN(A30)-6),'Z.ChildMonthlyService Provision'!$A$2:$A$40,0))</f>
        <v>0.91452784503632001</v>
      </c>
      <c r="AA30" s="309">
        <f>INDEX(AA.School!$D$2:$D$40,MATCH(RIGHT(A30,LEN(A30)-6),AA.School!$A$2:$A$40,0))</f>
        <v>0.67574931880109002</v>
      </c>
      <c r="AB30" s="309">
        <f>INDEX('AB.Family and Living Situation'!$D$2:$D$40,MATCH(RIGHT(A30,LEN(A30)-6),'AB.Family and Living Situation'!$A$2:$A$40,0))</f>
        <v>0.78297872340425501</v>
      </c>
      <c r="AC30" s="309">
        <f>INDEX('AC.Child and Youth Strengths'!$D$2:$D67,MATCH(RIGHT(A30,LEN(A30)-6),'AC.Child and Youth Strengths'!$A$2:$A$40,0))</f>
        <v>0.157446808510638</v>
      </c>
      <c r="AD30" s="309">
        <f>INDEX('AD.Child LifeDomainFunctioning'!$D$2:$D$40,MATCH(RIGHT(A30,LEN(A30)-6),'AD.Child LifeDomainFunctioning'!$A$2:$A$40,0))</f>
        <v>0.44113475177305</v>
      </c>
      <c r="AE30" s="308">
        <f>INDEX('AE.Community Support Plan'!$D$2:$D$40,MATCH(RIGHT(A30,LEN(A30)-6),'AE.Community Support Plan'!$A$2:$A$40,0))</f>
        <v>0.99346405228758172</v>
      </c>
      <c r="AF30" s="308">
        <f>INDEX('AF.Follow-Up Within 7D Fc2Fc'!$D$2:$D$40,MATCH(RIGHT(A30,LEN(A30)-6),'AF.Follow-Up Within 7D Fc2Fc'!$A$2:$A$40,0))</f>
        <v>0.7967479674796748</v>
      </c>
      <c r="AG30" s="308">
        <f>INDEX('AG.Follow-Up Within 7D Dispo'!$D$2:$D$40,MATCH(RIGHT(A30,LEN(A30)-6),'AG.Follow-Up Within 7D Dispo'!$A$2:$A$40,0))</f>
        <v>0.98373983739837401</v>
      </c>
      <c r="AH30" s="308">
        <f>INDEX('AH.Longterm Svs &amp; Supports'!$D$2:$D$40,MATCH(RIGHT(A30,LEN(A30)-6),'AH.Longterm Svs &amp; Supports'!$A$2:$A$40,0))</f>
        <v>1</v>
      </c>
      <c r="AI30" s="308">
        <f>INDEX('AI.Community Linkage'!$D$2:$D$40,MATCH(RIGHT(A30,LEN(A30)-6),'AI.Community Linkage'!$A$2:$A$40,0))</f>
        <v>0.40462117141321902</v>
      </c>
      <c r="AJ30" s="308">
        <f>INDEX('AJ.Crisis Follow-Up Within 30'!$D$2:$D$41,MATCH(RIGHT(A30,LEN(A30)-6),'AJ.Crisis Follow-Up Within 30'!$A$2:$A$40,0))</f>
        <v>1</v>
      </c>
    </row>
    <row r="31" spans="1:36" s="15" customFormat="1" ht="13.5" customHeight="1">
      <c r="A31" s="9" t="s">
        <v>33</v>
      </c>
      <c r="B31" s="154">
        <f>INDEX('B.Service Target Adult'!$D$2:$D$40,MATCH(RIGHT(A31,LEN(A31)-6),'B.Service Target Adult'!$A$2:$A$40,0))</f>
        <v>1.08369900861368</v>
      </c>
      <c r="C31" s="154">
        <f>INDEX('C.Uniform Assessment Complet'!$D$2:$D$40,MATCH(RIGHT(A31,LEN(A31)-6),'C.Uniform Assessment Complet'!$A$2:$A$40,0))</f>
        <v>0.99046787943881298</v>
      </c>
      <c r="D31" s="308">
        <f>INDEX(D.CounselingTarget!$D$2:$D$40,MATCH(RIGHT(A31,LEN(A31)-6),D.CounselingTarget!$A$2:$A$40,0))</f>
        <v>0.33368644067796599</v>
      </c>
      <c r="E31" s="308">
        <f>INDEX(E.ACTTarget!$D$2:$D$40,MATCH(RIGHT(A31,LEN(A31)-6),E.ACTTarget!$A$2:$A$40,0))</f>
        <v>0.81360201511334995</v>
      </c>
      <c r="F31" s="308">
        <f>INDEX('F.Service Target Child'!$D$2:$D$40,MATCH(RIGHT(A31,LEN(A31)-6),'F.Service Target Child'!$A$2:$A$40,0))</f>
        <v>1.2747395833333299</v>
      </c>
      <c r="G31" s="308">
        <f>INDEX(G.UniformAssessmentCompleChild!$D$2:$D$40,MATCH(RIGHT(A31,LEN(A31)-6),G.UniformAssessmentCompleChild!$A$2:$A$40,0))</f>
        <v>0.97605633802816905</v>
      </c>
      <c r="H31" s="308">
        <f>INDEX('H.Faml Par Sup Targ Loc234YC'!$D$2:$D$40,MATCH(RIGHT(A31,LEN(A31)-6),'H.Faml Par Sup Targ Loc234YC'!$A$2:$A$40,0))</f>
        <v>0.18574766355140199</v>
      </c>
      <c r="I31" s="309">
        <f>INDEX(I.Employment!$D$2:$D$40,MATCH(RIGHT(A31,LEN(A31)-6),I.Employment!$A$2:$A$40,0))</f>
        <v>0.321961620469083</v>
      </c>
      <c r="J31" s="309">
        <f>INDEX('J.Adult Community Tenure'!$D$2:$D$40,MATCH(RIGHT(A31,LEN(A31)-6),'J.Adult Community Tenure'!$A$2:$A$40,0))</f>
        <v>0.96341042457714898</v>
      </c>
      <c r="K31" s="308">
        <f>INDEX('K.Adult Improvement'!$D$2:$D$40,MATCH(RIGHT(A31,LEN(A31)-6),'K.Adult Improvement'!$A$2:$A$40,0))</f>
        <v>0.44006659267480602</v>
      </c>
      <c r="L31" s="309">
        <f>INDEX('L.AMH Monthly Service Provision'!$D$2:$D$40,MATCH(RIGHT(A31,LEN(A31)-6),'L.AMH Monthly Service Provision'!$A$2:$A$40,0))</f>
        <v>0.69733769266697798</v>
      </c>
      <c r="M31" s="309">
        <f>INDEX('M.Employment Improvement'!$D$2:$D$40,MATCH(RIGHT(A31,LEN(A31)-6),'M.Employment Improvement'!$A$2:$A$40,0))</f>
        <v>0.88403041825095097</v>
      </c>
      <c r="N31" s="309">
        <f>INDEX('N.Residential Stability'!$E$2:$E$40,MATCH(RIGHT(A31,LEN(A31)-6),'N.Residential Stability'!$A$2:$A$40,0))</f>
        <v>0.90827190827190796</v>
      </c>
      <c r="O31" s="309">
        <f>INDEX('O.Adult Strengths'!$D$2:$D$40,MATCH(RIGHT(A31,LEN(A31)-6),'O.Adult Strengths'!$A$2:$A$40,0))</f>
        <v>0.195741195741196</v>
      </c>
      <c r="P31" s="309">
        <f>INDEX(P.AdultLifeDomainFunctioning!$D$2:$D$40,MATCH(RIGHT(A31,LEN(A31)-6),P.AdultLifeDomainFunctioning!$A$2:$A$40,0))</f>
        <v>0.53644553644553705</v>
      </c>
      <c r="Q31" s="309">
        <f>INDEX(Q.EducationalorVolunteeringStre!$D$3:$D$41,MATCH(RIGHT(A31,LEN(A31)-6),Q.EducationalorVolunteeringStre!$A$3:$A$41,0))</f>
        <v>0.285976168652612</v>
      </c>
      <c r="R31" s="309">
        <f>INDEX('R.Hospitalization'!$D$2:$D$40,MATCH(RIGHT(A31,LEN(A31)-6),'R.Hospitalization'!$A$2:$A$40,0))</f>
        <v>6.2252106404295697E-3</v>
      </c>
      <c r="S31" s="309">
        <f>INDEX('S.Effective Crisis Response'!$D$2:$D$40,MATCH(RIGHT(A31,LEN(A31)-6),'S.Effective Crisis Response'!$A$2:$A$40,0))</f>
        <v>0.75644028103044503</v>
      </c>
      <c r="T31" s="309">
        <f>INDEX('T.Frequent Admissions'!$D$2:$D$40,MATCH(RIGHT(A31,LEN(A31)-6),'T.Frequent Admissions'!$A$2:$A$40,0))</f>
        <v>7.8822911192853399E-3</v>
      </c>
      <c r="U31" s="309">
        <f>INDEX('U.Access to Crisis Res Serv'!$D$2:$D$40,MATCH(RIGHT(A31,LEN(A31)-6),'U.Access to Crisis Res Serv'!$A$2:$A$40,0))</f>
        <v>0.57283950617283996</v>
      </c>
      <c r="V31" s="310">
        <f>INDEX('V.Jail Diversion'!$D$2:$D$40,MATCH(RIGHT(A31,LEN(A31)-6),'V.Jail Diversion'!$A$2:$A$40,0))</f>
        <v>4.5388347313534402E-2</v>
      </c>
      <c r="W31" s="308">
        <f>INDEX('W.Juve Justice Avoidance%'!$D$2:$D$40,MATCH(RIGHT(A31,LEN(A31)-6),'W.Juve Justice Avoidance%'!$A$2:$A$40,0))</f>
        <v>0.98525073746312697</v>
      </c>
      <c r="X31" s="309">
        <f>INDEX('X.Community Tenure Child'!$D$2:$D$40,MATCH(RIGHT(A31,LEN(A31)-6),'X.Community Tenure Child'!$A$2:$A$40,0))</f>
        <v>0.99546485260771</v>
      </c>
      <c r="Y31" s="308">
        <f>INDEX('Y.Improvement Measure Child'!$D$2:$D$40,MATCH(RIGHT(A31,LEN(A31)-6),'Y.Improvement Measure Child'!$A$2:$A$40,0))</f>
        <v>0.64285714285714302</v>
      </c>
      <c r="Z31" s="308">
        <f>INDEX('Z.ChildMonthlyService Provision'!$D$2:$D$40,MATCH(RIGHT(A31,LEN(A31)-6),'Z.ChildMonthlyService Provision'!$A$2:$A$40,0))</f>
        <v>0.72229916897506896</v>
      </c>
      <c r="AA31" s="309">
        <f>INDEX(AA.School!$D$2:$D$40,MATCH(RIGHT(A31,LEN(A31)-6),AA.School!$A$2:$A$40,0))</f>
        <v>0.86923076923076903</v>
      </c>
      <c r="AB31" s="309">
        <f>INDEX('AB.Family and Living Situation'!$D$2:$D$40,MATCH(RIGHT(A31,LEN(A31)-6),'AB.Family and Living Situation'!$A$2:$A$40,0))</f>
        <v>0.82127659574468104</v>
      </c>
      <c r="AC31" s="309">
        <f>INDEX('AC.Child and Youth Strengths'!$D$2:$D68,MATCH(RIGHT(A31,LEN(A31)-6),'AC.Child and Youth Strengths'!$A$2:$A$40,0))</f>
        <v>0.2</v>
      </c>
      <c r="AD31" s="309">
        <f>INDEX('AD.Child LifeDomainFunctioning'!$D$2:$D$40,MATCH(RIGHT(A31,LEN(A31)-6),'AD.Child LifeDomainFunctioning'!$A$2:$A$40,0))</f>
        <v>0.61276595744680895</v>
      </c>
      <c r="AE31" s="308">
        <f>INDEX('AE.Community Support Plan'!$D$2:$D$40,MATCH(RIGHT(A31,LEN(A31)-6),'AE.Community Support Plan'!$A$2:$A$40,0))</f>
        <v>0.97575757575757571</v>
      </c>
      <c r="AF31" s="308">
        <f>INDEX('AF.Follow-Up Within 7D Fc2Fc'!$D$2:$D$40,MATCH(RIGHT(A31,LEN(A31)-6),'AF.Follow-Up Within 7D Fc2Fc'!$A$2:$A$40,0))</f>
        <v>0.90707964601769908</v>
      </c>
      <c r="AG31" s="308">
        <f>INDEX('AG.Follow-Up Within 7D Dispo'!$D$2:$D$40,MATCH(RIGHT(A31,LEN(A31)-6),'AG.Follow-Up Within 7D Dispo'!$A$2:$A$40,0))</f>
        <v>0.90707964601769908</v>
      </c>
      <c r="AH31" s="308">
        <f>INDEX('AH.Longterm Svs &amp; Supports'!$D$2:$D$40,MATCH(RIGHT(A31,LEN(A31)-6),'AH.Longterm Svs &amp; Supports'!$A$2:$A$40,0))</f>
        <v>0.78571428571428603</v>
      </c>
      <c r="AI31" s="308">
        <f>INDEX('AI.Community Linkage'!$D$2:$D$40,MATCH(RIGHT(A31,LEN(A31)-6),'AI.Community Linkage'!$A$2:$A$40,0))</f>
        <v>0.33307632999228998</v>
      </c>
      <c r="AJ31" s="308">
        <f>INDEX('AJ.Crisis Follow-Up Within 30'!$D$2:$D$41,MATCH(RIGHT(A31,LEN(A31)-6),'AJ.Crisis Follow-Up Within 30'!$A$2:$A$40,0))</f>
        <v>0.99590163934426201</v>
      </c>
    </row>
    <row r="32" spans="1:36" s="15" customFormat="1" ht="13.5" customHeight="1">
      <c r="A32" s="9" t="s">
        <v>242</v>
      </c>
      <c r="B32" s="154">
        <f>INDEX('B.Service Target Adult'!$D$2:$D$40,MATCH(RIGHT(A32,LEN(A32)-6),'B.Service Target Adult'!$A$2:$A$40,0))</f>
        <v>0.88330587589236698</v>
      </c>
      <c r="C32" s="154">
        <f>INDEX('C.Uniform Assessment Complet'!$D$2:$D$40,MATCH(RIGHT(A32,LEN(A32)-6),'C.Uniform Assessment Complet'!$A$2:$A$40,0))</f>
        <v>0.97807049287110104</v>
      </c>
      <c r="D32" s="311">
        <f>INDEX(D.CounselingTarget!$D$2:$D$40,MATCH(RIGHT(A32,LEN(A32)-6),D.CounselingTarget!$A$2:$A$40,0))</f>
        <v>0.64051638530288002</v>
      </c>
      <c r="E32" s="311">
        <f>INDEX(E.ACTTarget!$D$2:$D$40,MATCH(RIGHT(A32,LEN(A32)-6),E.ACTTarget!$A$2:$A$40,0))</f>
        <v>0.91176470588235303</v>
      </c>
      <c r="F32" s="311">
        <f>INDEX('F.Service Target Child'!$D$2:$D$40,MATCH(RIGHT(A32,LEN(A32)-6),'F.Service Target Child'!$A$2:$A$40,0))</f>
        <v>1.17831050228311</v>
      </c>
      <c r="G32" s="311">
        <f>INDEX(G.UniformAssessmentCompleChild!$D$2:$D$40,MATCH(RIGHT(A32,LEN(A32)-6),G.UniformAssessmentCompleChild!$A$2:$A$40,0))</f>
        <v>0.98207528380800602</v>
      </c>
      <c r="H32" s="308">
        <f>INDEX('H.Faml Par Sup Targ Loc234YC'!$D$2:$D$40,MATCH(RIGHT(A32,LEN(A32)-6),'H.Faml Par Sup Targ Loc234YC'!$A$2:$A$40,0))</f>
        <v>8.5422163588390498E-2</v>
      </c>
      <c r="I32" s="312">
        <f>INDEX(I.Employment!$D$2:$D$40,MATCH(RIGHT(A32,LEN(A32)-6),I.Employment!$A$2:$A$40,0))</f>
        <v>0.34006345543697702</v>
      </c>
      <c r="J32" s="312">
        <f>INDEX('J.Adult Community Tenure'!$D$2:$D$40,MATCH(RIGHT(A32,LEN(A32)-6),'J.Adult Community Tenure'!$A$2:$A$40,0))</f>
        <v>0.98443983402489599</v>
      </c>
      <c r="K32" s="311">
        <f>INDEX('K.Adult Improvement'!$D$2:$D$40,MATCH(RIGHT(A32,LEN(A32)-6),'K.Adult Improvement'!$A$2:$A$40,0))</f>
        <v>0.43342036553524799</v>
      </c>
      <c r="L32" s="312">
        <f>INDEX('L.AMH Monthly Service Provision'!$D$2:$D$40,MATCH(RIGHT(A32,LEN(A32)-6),'L.AMH Monthly Service Provision'!$A$2:$A$40,0))</f>
        <v>0.58877644894204195</v>
      </c>
      <c r="M32" s="312">
        <f>INDEX('M.Employment Improvement'!$D$2:$D$40,MATCH(RIGHT(A32,LEN(A32)-6),'M.Employment Improvement'!$A$2:$A$40,0))</f>
        <v>0.70212765957446799</v>
      </c>
      <c r="N32" s="312">
        <f>INDEX('N.Residential Stability'!$E$2:$E$40,MATCH(RIGHT(A32,LEN(A32)-6),'N.Residential Stability'!$A$2:$A$40,0))</f>
        <v>0.88395904436860095</v>
      </c>
      <c r="O32" s="312">
        <f>INDEX('O.Adult Strengths'!$D$2:$D$40,MATCH(RIGHT(A32,LEN(A32)-6),'O.Adult Strengths'!$A$2:$A$40,0))</f>
        <v>0.119453924914676</v>
      </c>
      <c r="P32" s="312">
        <f>INDEX(P.AdultLifeDomainFunctioning!$D$2:$D$40,MATCH(RIGHT(A32,LEN(A32)-6),P.AdultLifeDomainFunctioning!$A$2:$A$40,0))</f>
        <v>0.21729237770193399</v>
      </c>
      <c r="Q32" s="312">
        <f>INDEX(Q.EducationalorVolunteeringStre!$D$3:$D$41,MATCH(RIGHT(A32,LEN(A32)-6),Q.EducationalorVolunteeringStre!$A$3:$A$41,0))</f>
        <v>0.449048152295633</v>
      </c>
      <c r="R32" s="312">
        <f>INDEX('R.Hospitalization'!$D$2:$D$40,MATCH(RIGHT(A32,LEN(A32)-6),'R.Hospitalization'!$A$2:$A$40,0))</f>
        <v>1.70614389049039E-3</v>
      </c>
      <c r="S32" s="312">
        <f>INDEX('S.Effective Crisis Response'!$D$2:$D$40,MATCH(RIGHT(A32,LEN(A32)-6),'S.Effective Crisis Response'!$A$2:$A$40,0))</f>
        <v>0.70857558139534904</v>
      </c>
      <c r="T32" s="309">
        <f>INDEX('T.Frequent Admissions'!$D$2:$D$40,MATCH(RIGHT(A32,LEN(A32)-6),'T.Frequent Admissions'!$A$2:$A$40,0))</f>
        <v>1.00575515449517E-3</v>
      </c>
      <c r="U32" s="312">
        <f>INDEX('U.Access to Crisis Res Serv'!$D$2:$D$40,MATCH(RIGHT(A32,LEN(A32)-6),'U.Access to Crisis Res Serv'!$A$2:$A$40,0))</f>
        <v>0.78363636363636402</v>
      </c>
      <c r="V32" s="313">
        <f>INDEX('V.Jail Diversion'!$D$2:$D$40,MATCH(RIGHT(A32,LEN(A32)-6),'V.Jail Diversion'!$A$2:$A$40,0))</f>
        <v>2.8666666666666701E-2</v>
      </c>
      <c r="W32" s="311">
        <f>INDEX('W.Juve Justice Avoidance%'!$D$2:$D$40,MATCH(RIGHT(A32,LEN(A32)-6),'W.Juve Justice Avoidance%'!$A$2:$A$40,0))</f>
        <v>0.99425287356321801</v>
      </c>
      <c r="X32" s="312">
        <f>INDEX('X.Community Tenure Child'!$D$2:$D$40,MATCH(RIGHT(A32,LEN(A32)-6),'X.Community Tenure Child'!$A$2:$A$40,0))</f>
        <v>0.99668049792531099</v>
      </c>
      <c r="Y32" s="311">
        <f>INDEX('Y.Improvement Measure Child'!$D$2:$D$40,MATCH(RIGHT(A32,LEN(A32)-6),'Y.Improvement Measure Child'!$A$2:$A$40,0))</f>
        <v>0.50497512437810899</v>
      </c>
      <c r="Z32" s="311">
        <f>INDEX('Z.ChildMonthlyService Provision'!$D$2:$D$40,MATCH(RIGHT(A32,LEN(A32)-6),'Z.ChildMonthlyService Provision'!$A$2:$A$40,0))</f>
        <v>0.59373311723392797</v>
      </c>
      <c r="AA32" s="312">
        <f>INDEX(AA.School!$D$2:$D$40,MATCH(RIGHT(A32,LEN(A32)-6),AA.School!$A$2:$A$40,0))</f>
        <v>0.76348547717842297</v>
      </c>
      <c r="AB32" s="312">
        <f>INDEX('AB.Family and Living Situation'!$D$2:$D$40,MATCH(RIGHT(A32,LEN(A32)-6),'AB.Family and Living Situation'!$A$2:$A$40,0))</f>
        <v>0.80251346499102305</v>
      </c>
      <c r="AC32" s="312">
        <f>INDEX('AC.Child and Youth Strengths'!$D$2:$D69,MATCH(RIGHT(A32,LEN(A32)-6),'AC.Child and Youth Strengths'!$A$2:$A$40,0))</f>
        <v>0.26032315978456</v>
      </c>
      <c r="AD32" s="312">
        <f>INDEX('AD.Child LifeDomainFunctioning'!$D$2:$D$40,MATCH(RIGHT(A32,LEN(A32)-6),'AD.Child LifeDomainFunctioning'!$A$2:$A$40,0))</f>
        <v>0.49371633752244198</v>
      </c>
      <c r="AE32" s="311">
        <f>INDEX('AE.Community Support Plan'!$D$2:$D$40,MATCH(RIGHT(A32,LEN(A32)-6),'AE.Community Support Plan'!$A$2:$A$40,0))</f>
        <v>0.96753246753246758</v>
      </c>
      <c r="AF32" s="311">
        <f>INDEX('AF.Follow-Up Within 7D Fc2Fc'!$D$2:$D$40,MATCH(RIGHT(A32,LEN(A32)-6),'AF.Follow-Up Within 7D Fc2Fc'!$A$2:$A$40,0))</f>
        <v>0.60150375939849621</v>
      </c>
      <c r="AG32" s="311">
        <f>INDEX('AG.Follow-Up Within 7D Dispo'!$D$2:$D$40,MATCH(RIGHT(A32,LEN(A32)-6),'AG.Follow-Up Within 7D Dispo'!$A$2:$A$40,0))</f>
        <v>0.93984962406015038</v>
      </c>
      <c r="AH32" s="311">
        <f>INDEX('AH.Longterm Svs &amp; Supports'!$D$2:$D$40,MATCH(RIGHT(A32,LEN(A32)-6),'AH.Longterm Svs &amp; Supports'!$A$2:$A$40,0))</f>
        <v>0.18181818181818199</v>
      </c>
      <c r="AI32" s="311">
        <f>INDEX('AI.Community Linkage'!$D$2:$D$40,MATCH(RIGHT(A32,LEN(A32)-6),'AI.Community Linkage'!$A$2:$A$40,0))</f>
        <v>0.23196721311475399</v>
      </c>
      <c r="AJ32" s="311">
        <f>INDEX('AJ.Crisis Follow-Up Within 30'!$D$2:$D$41,MATCH(RIGHT(A32,LEN(A32)-6),'AJ.Crisis Follow-Up Within 30'!$A$2:$A$40,0))</f>
        <v>0.92857142857142905</v>
      </c>
    </row>
    <row r="33" spans="1:83" s="15" customFormat="1" ht="13.5" customHeight="1">
      <c r="A33" s="9" t="s">
        <v>34</v>
      </c>
      <c r="B33" s="154">
        <f>INDEX('B.Service Target Adult'!$D$2:$D$40,MATCH(RIGHT(A33,LEN(A33)-6),'B.Service Target Adult'!$A$2:$A$40,0))</f>
        <v>0.94538089638050404</v>
      </c>
      <c r="C33" s="154">
        <f>INDEX('C.Uniform Assessment Complet'!$D$2:$D$40,MATCH(RIGHT(A33,LEN(A33)-6),'C.Uniform Assessment Complet'!$A$2:$A$40,0))</f>
        <v>0.992676345882051</v>
      </c>
      <c r="D33" s="308">
        <f>INDEX(D.CounselingTarget!$D$2:$D$40,MATCH(RIGHT(A33,LEN(A33)-6),D.CounselingTarget!$A$2:$A$40,0))</f>
        <v>0.83642691415313197</v>
      </c>
      <c r="E33" s="308">
        <f>INDEX(E.ACTTarget!$D$2:$D$40,MATCH(RIGHT(A33,LEN(A33)-6),E.ACTTarget!$A$2:$A$40,0))</f>
        <v>0.95869191049913904</v>
      </c>
      <c r="F33" s="308">
        <f>INDEX('F.Service Target Child'!$D$2:$D$40,MATCH(RIGHT(A33,LEN(A33)-6),'F.Service Target Child'!$A$2:$A$40,0))</f>
        <v>1.1643874643874601</v>
      </c>
      <c r="G33" s="308">
        <f>INDEX(G.UniformAssessmentCompleChild!$D$2:$D$40,MATCH(RIGHT(A33,LEN(A33)-6),G.UniformAssessmentCompleChild!$A$2:$A$40,0))</f>
        <v>0.98137472283813698</v>
      </c>
      <c r="H33" s="308">
        <f>INDEX('H.Faml Par Sup Targ Loc234YC'!$D$2:$D$40,MATCH(RIGHT(A33,LEN(A33)-6),'H.Faml Par Sup Targ Loc234YC'!$A$2:$A$40,0))</f>
        <v>0.14017961733697801</v>
      </c>
      <c r="I33" s="309">
        <f>INDEX(I.Employment!$D$2:$D$40,MATCH(RIGHT(A33,LEN(A33)-6),I.Employment!$A$2:$A$40,0))</f>
        <v>0.31863442389758201</v>
      </c>
      <c r="J33" s="309">
        <f>INDEX('J.Adult Community Tenure'!$D$2:$D$40,MATCH(RIGHT(A33,LEN(A33)-6),'J.Adult Community Tenure'!$A$2:$A$40,0))</f>
        <v>0.98117421825143603</v>
      </c>
      <c r="K33" s="308">
        <f>INDEX('K.Adult Improvement'!$D$2:$D$40,MATCH(RIGHT(A33,LEN(A33)-6),'K.Adult Improvement'!$A$2:$A$40,0))</f>
        <v>0.42397226349678102</v>
      </c>
      <c r="L33" s="309">
        <f>INDEX('L.AMH Monthly Service Provision'!$D$2:$D$40,MATCH(RIGHT(A33,LEN(A33)-6),'L.AMH Monthly Service Provision'!$A$2:$A$40,0))</f>
        <v>0.82894736842105299</v>
      </c>
      <c r="M33" s="309">
        <f>INDEX('M.Employment Improvement'!$D$2:$D$40,MATCH(RIGHT(A33,LEN(A33)-6),'M.Employment Improvement'!$A$2:$A$40,0))</f>
        <v>0.8</v>
      </c>
      <c r="N33" s="309">
        <f>INDEX('N.Residential Stability'!$E$2:$E$40,MATCH(RIGHT(A33,LEN(A33)-6),'N.Residential Stability'!$A$2:$A$40,0))</f>
        <v>0.863707165109034</v>
      </c>
      <c r="O33" s="309">
        <f>INDEX('O.Adult Strengths'!$D$2:$D$40,MATCH(RIGHT(A33,LEN(A33)-6),'O.Adult Strengths'!$A$2:$A$40,0))</f>
        <v>0.13551401869158899</v>
      </c>
      <c r="P33" s="309">
        <f>INDEX(P.AdultLifeDomainFunctioning!$D$2:$D$40,MATCH(RIGHT(A33,LEN(A33)-6),P.AdultLifeDomainFunctioning!$A$2:$A$40,0))</f>
        <v>0.346573208722741</v>
      </c>
      <c r="Q33" s="309">
        <f>INDEX(Q.EducationalorVolunteeringStre!$D$3:$D$41,MATCH(RIGHT(A33,LEN(A33)-6),Q.EducationalorVolunteeringStre!$A$3:$A$41,0))</f>
        <v>0.41575492341356701</v>
      </c>
      <c r="R33" s="309">
        <f>INDEX('R.Hospitalization'!$D$2:$D$40,MATCH(RIGHT(A33,LEN(A33)-6),'R.Hospitalization'!$A$2:$A$40,0))</f>
        <v>2.6679414672183101E-3</v>
      </c>
      <c r="S33" s="309">
        <f>INDEX('S.Effective Crisis Response'!$D$2:$D$40,MATCH(RIGHT(A33,LEN(A33)-6),'S.Effective Crisis Response'!$A$2:$A$40,0))</f>
        <v>0.87169629985583896</v>
      </c>
      <c r="T33" s="309">
        <f>INDEX('T.Frequent Admissions'!$D$2:$D$40,MATCH(RIGHT(A33,LEN(A33)-6),'T.Frequent Admissions'!$A$2:$A$40,0))</f>
        <v>3.6317614042810798E-3</v>
      </c>
      <c r="U33" s="309">
        <f>INDEX('U.Access to Crisis Res Serv'!$D$2:$D$40,MATCH(RIGHT(A33,LEN(A33)-6),'U.Access to Crisis Res Serv'!$A$2:$A$40,0))</f>
        <v>0.91579471848530103</v>
      </c>
      <c r="V33" s="310">
        <f>INDEX('V.Jail Diversion'!$D$2:$D$40,MATCH(RIGHT(A33,LEN(A33)-6),'V.Jail Diversion'!$A$2:$A$40,0))</f>
        <v>4.5758364312267701E-2</v>
      </c>
      <c r="W33" s="308">
        <f>INDEX('W.Juve Justice Avoidance%'!$D$2:$D$40,MATCH(RIGHT(A33,LEN(A33)-6),'W.Juve Justice Avoidance%'!$A$2:$A$40,0))</f>
        <v>0.992389649923897</v>
      </c>
      <c r="X33" s="309">
        <f>INDEX('X.Community Tenure Child'!$D$2:$D$40,MATCH(RIGHT(A33,LEN(A33)-6),'X.Community Tenure Child'!$A$2:$A$40,0))</f>
        <v>0.99314285714285699</v>
      </c>
      <c r="Y33" s="308">
        <f>INDEX('Y.Improvement Measure Child'!$D$2:$D$40,MATCH(RIGHT(A33,LEN(A33)-6),'Y.Improvement Measure Child'!$A$2:$A$40,0))</f>
        <v>0.55980066445182697</v>
      </c>
      <c r="Z33" s="308">
        <f>INDEX('Z.ChildMonthlyService Provision'!$D$2:$D$40,MATCH(RIGHT(A33,LEN(A33)-6),'Z.ChildMonthlyService Provision'!$A$2:$A$40,0))</f>
        <v>0.74463087248322202</v>
      </c>
      <c r="AA33" s="309">
        <f>INDEX(AA.School!$D$2:$D$40,MATCH(RIGHT(A33,LEN(A33)-6),AA.School!$A$2:$A$40,0))</f>
        <v>0.65106382978723398</v>
      </c>
      <c r="AB33" s="309">
        <f>INDEX('AB.Family and Living Situation'!$D$2:$D$40,MATCH(RIGHT(A33,LEN(A33)-6),'AB.Family and Living Situation'!$A$2:$A$40,0))</f>
        <v>0.70422535211267601</v>
      </c>
      <c r="AC33" s="309">
        <f>INDEX('AC.Child and Youth Strengths'!$D$2:$D70,MATCH(RIGHT(A33,LEN(A33)-6),'AC.Child and Youth Strengths'!$A$2:$A$40,0))</f>
        <v>0.169014084507042</v>
      </c>
      <c r="AD33" s="309">
        <f>INDEX('AD.Child LifeDomainFunctioning'!$D$2:$D$40,MATCH(RIGHT(A33,LEN(A33)-6),'AD.Child LifeDomainFunctioning'!$A$2:$A$40,0))</f>
        <v>0.38262910798122102</v>
      </c>
      <c r="AE33" s="308">
        <f>INDEX('AE.Community Support Plan'!$D$2:$D$40,MATCH(RIGHT(A33,LEN(A33)-6),'AE.Community Support Plan'!$A$2:$A$40,0))</f>
        <v>1</v>
      </c>
      <c r="AF33" s="308">
        <f>INDEX('AF.Follow-Up Within 7D Fc2Fc'!$D$2:$D$40,MATCH(RIGHT(A33,LEN(A33)-6),'AF.Follow-Up Within 7D Fc2Fc'!$A$2:$A$40,0))</f>
        <v>0.57377049180327866</v>
      </c>
      <c r="AG33" s="308">
        <f>INDEX('AG.Follow-Up Within 7D Dispo'!$D$2:$D$40,MATCH(RIGHT(A33,LEN(A33)-6),'AG.Follow-Up Within 7D Dispo'!$A$2:$A$40,0))</f>
        <v>0.73770491803278693</v>
      </c>
      <c r="AH33" s="308">
        <f>INDEX('AH.Longterm Svs &amp; Supports'!$D$2:$D$40,MATCH(RIGHT(A33,LEN(A33)-6),'AH.Longterm Svs &amp; Supports'!$A$2:$A$40,0))</f>
        <v>0.85714285714285698</v>
      </c>
      <c r="AI33" s="308">
        <f>INDEX('AI.Community Linkage'!$D$2:$D$40,MATCH(RIGHT(A33,LEN(A33)-6),'AI.Community Linkage'!$A$2:$A$40,0))</f>
        <v>0.16975848792439599</v>
      </c>
      <c r="AJ33" s="308">
        <f>INDEX('AJ.Crisis Follow-Up Within 30'!$D$2:$D$41,MATCH(RIGHT(A33,LEN(A33)-6),'AJ.Crisis Follow-Up Within 30'!$A$2:$A$40,0))</f>
        <v>1</v>
      </c>
    </row>
    <row r="34" spans="1:83" s="15" customFormat="1" ht="13.5" customHeight="1">
      <c r="A34" s="9" t="s">
        <v>71</v>
      </c>
      <c r="B34" s="154">
        <f>INDEX('B.Service Target Adult'!$D$2:$D$40,MATCH(RIGHT(A34,LEN(A34)-6),'B.Service Target Adult'!$A$2:$A$40,0))</f>
        <v>0.99700239808153501</v>
      </c>
      <c r="C34" s="154">
        <f>INDEX('C.Uniform Assessment Complet'!$D$2:$D$40,MATCH(RIGHT(A34,LEN(A34)-6),'C.Uniform Assessment Complet'!$A$2:$A$40,0))</f>
        <v>0.99732587820590701</v>
      </c>
      <c r="D34" s="308">
        <f>INDEX(D.CounselingTarget!$D$2:$D$40,MATCH(RIGHT(A34,LEN(A34)-6),D.CounselingTarget!$A$2:$A$40,0))</f>
        <v>0.50370370370370399</v>
      </c>
      <c r="E34" s="308">
        <f>INDEX(E.ACTTarget!$D$2:$D$40,MATCH(RIGHT(A34,LEN(A34)-6),E.ACTTarget!$A$2:$A$40,0))</f>
        <v>0.66542750929368</v>
      </c>
      <c r="F34" s="308">
        <f>INDEX('F.Service Target Child'!$D$2:$D$40,MATCH(RIGHT(A34,LEN(A34)-6),'F.Service Target Child'!$A$2:$A$40,0))</f>
        <v>1.1611341632088501</v>
      </c>
      <c r="G34" s="308">
        <f>INDEX(G.UniformAssessmentCompleChild!$D$2:$D$40,MATCH(RIGHT(A34,LEN(A34)-6),G.UniformAssessmentCompleChild!$A$2:$A$40,0))</f>
        <v>0.99656554092730398</v>
      </c>
      <c r="H34" s="308">
        <f>INDEX('H.Faml Par Sup Targ Loc234YC'!$D$2:$D$40,MATCH(RIGHT(A34,LEN(A34)-6),'H.Faml Par Sup Targ Loc234YC'!$A$2:$A$40,0))</f>
        <v>0.182561307901907</v>
      </c>
      <c r="I34" s="309">
        <f>INDEX(I.Employment!$D$2:$D$40,MATCH(RIGHT(A34,LEN(A34)-6),I.Employment!$A$2:$A$40,0))</f>
        <v>0.18266511395774401</v>
      </c>
      <c r="J34" s="309">
        <f>INDEX('J.Adult Community Tenure'!$D$2:$D$40,MATCH(RIGHT(A34,LEN(A34)-6),'J.Adult Community Tenure'!$A$2:$A$40,0))</f>
        <v>0.98210023866348495</v>
      </c>
      <c r="K34" s="308">
        <f>INDEX('K.Adult Improvement'!$D$2:$D$40,MATCH(RIGHT(A34,LEN(A34)-6),'K.Adult Improvement'!$A$2:$A$40,0))</f>
        <v>0.19510204081632701</v>
      </c>
      <c r="L34" s="309">
        <f>INDEX('L.AMH Monthly Service Provision'!$D$2:$D$40,MATCH(RIGHT(A34,LEN(A34)-6),'L.AMH Monthly Service Provision'!$A$2:$A$40,0))</f>
        <v>0.70738636363636398</v>
      </c>
      <c r="M34" s="309">
        <f>INDEX('M.Employment Improvement'!$D$2:$D$40,MATCH(RIGHT(A34,LEN(A34)-6),'M.Employment Improvement'!$A$2:$A$40,0))</f>
        <v>0.37265415549597902</v>
      </c>
      <c r="N34" s="309">
        <f>INDEX('N.Residential Stability'!$E$2:$E$40,MATCH(RIGHT(A34,LEN(A34)-6),'N.Residential Stability'!$A$2:$A$40,0))</f>
        <v>0.97703788748564901</v>
      </c>
      <c r="O34" s="309">
        <f>INDEX('O.Adult Strengths'!$D$2:$D$40,MATCH(RIGHT(A34,LEN(A34)-6),'O.Adult Strengths'!$A$2:$A$40,0))</f>
        <v>0.13892078071182501</v>
      </c>
      <c r="P34" s="309">
        <f>INDEX(P.AdultLifeDomainFunctioning!$D$2:$D$40,MATCH(RIGHT(A34,LEN(A34)-6),P.AdultLifeDomainFunctioning!$A$2:$A$40,0))</f>
        <v>0.14466130884041301</v>
      </c>
      <c r="Q34" s="309">
        <f>INDEX(Q.EducationalorVolunteeringStre!$D$3:$D$41,MATCH(RIGHT(A34,LEN(A34)-6),Q.EducationalorVolunteeringStre!$A$3:$A$41,0))</f>
        <v>0.640625</v>
      </c>
      <c r="R34" s="309">
        <f>INDEX('R.Hospitalization'!$D$2:$D$40,MATCH(RIGHT(A34,LEN(A34)-6),'R.Hospitalization'!$A$2:$A$40,0))</f>
        <v>1.51803761096458E-2</v>
      </c>
      <c r="S34" s="309">
        <f>INDEX('S.Effective Crisis Response'!$D$2:$D$40,MATCH(RIGHT(A34,LEN(A34)-6),'S.Effective Crisis Response'!$A$2:$A$40,0))</f>
        <v>0.82015810276679801</v>
      </c>
      <c r="T34" s="309">
        <f>INDEX('T.Frequent Admissions'!$D$2:$D$40,MATCH(RIGHT(A34,LEN(A34)-6),'T.Frequent Admissions'!$A$2:$A$40,0))</f>
        <v>4.0253597665291298E-4</v>
      </c>
      <c r="U34" s="309">
        <f>INDEX('U.Access to Crisis Res Serv'!$D$2:$D$40,MATCH(RIGHT(A34,LEN(A34)-6),'U.Access to Crisis Res Serv'!$A$2:$A$40,0))</f>
        <v>0.94</v>
      </c>
      <c r="V34" s="310">
        <f>INDEX('V.Jail Diversion'!$D$2:$D$40,MATCH(RIGHT(A34,LEN(A34)-6),'V.Jail Diversion'!$A$2:$A$40,0))</f>
        <v>0.142958579881657</v>
      </c>
      <c r="W34" s="308">
        <f>INDEX('W.Juve Justice Avoidance%'!$D$2:$D$40,MATCH(RIGHT(A34,LEN(A34)-6),'W.Juve Justice Avoidance%'!$A$2:$A$40,0))</f>
        <v>1</v>
      </c>
      <c r="X34" s="309">
        <f>INDEX('X.Community Tenure Child'!$D$2:$D$40,MATCH(RIGHT(A34,LEN(A34)-6),'X.Community Tenure Child'!$A$2:$A$40,0))</f>
        <v>0.99431818181818199</v>
      </c>
      <c r="Y34" s="308">
        <f>INDEX('Y.Improvement Measure Child'!$D$2:$D$40,MATCH(RIGHT(A34,LEN(A34)-6),'Y.Improvement Measure Child'!$A$2:$A$40,0))</f>
        <v>0.46768060836501901</v>
      </c>
      <c r="Z34" s="308">
        <f>INDEX('Z.ChildMonthlyService Provision'!$D$2:$D$40,MATCH(RIGHT(A34,LEN(A34)-6),'Z.ChildMonthlyService Provision'!$A$2:$A$40,0))</f>
        <v>0.67739403453689195</v>
      </c>
      <c r="AA34" s="309">
        <f>INDEX(AA.School!$D$2:$D$40,MATCH(RIGHT(A34,LEN(A34)-6),AA.School!$A$2:$A$40,0))</f>
        <v>0.76146788990825698</v>
      </c>
      <c r="AB34" s="309">
        <f>INDEX('AB.Family and Living Situation'!$D$2:$D$40,MATCH(RIGHT(A34,LEN(A34)-6),'AB.Family and Living Situation'!$A$2:$A$40,0))</f>
        <v>0.89805825242718496</v>
      </c>
      <c r="AC34" s="309">
        <f>INDEX('AC.Child and Youth Strengths'!$D$2:$D71,MATCH(RIGHT(A34,LEN(A34)-6),'AC.Child and Youth Strengths'!$A$2:$A$40,0))</f>
        <v>7.2815533980582506E-2</v>
      </c>
      <c r="AD34" s="309">
        <f>INDEX('AD.Child LifeDomainFunctioning'!$D$2:$D$40,MATCH(RIGHT(A34,LEN(A34)-6),'AD.Child LifeDomainFunctioning'!$A$2:$A$40,0))</f>
        <v>0.58737864077669899</v>
      </c>
      <c r="AE34" s="308">
        <f>INDEX('AE.Community Support Plan'!$D$2:$D$40,MATCH(RIGHT(A34,LEN(A34)-6),'AE.Community Support Plan'!$A$2:$A$40,0))</f>
        <v>1</v>
      </c>
      <c r="AF34" s="308">
        <f>INDEX('AF.Follow-Up Within 7D Fc2Fc'!$D$2:$D$40,MATCH(RIGHT(A34,LEN(A34)-6),'AF.Follow-Up Within 7D Fc2Fc'!$A$2:$A$40,0))</f>
        <v>1</v>
      </c>
      <c r="AG34" s="308">
        <f>INDEX('AG.Follow-Up Within 7D Dispo'!$D$2:$D$40,MATCH(RIGHT(A34,LEN(A34)-6),'AG.Follow-Up Within 7D Dispo'!$A$2:$A$40,0))</f>
        <v>1</v>
      </c>
      <c r="AH34" s="308">
        <f>INDEX('AH.Longterm Svs &amp; Supports'!$D$2:$D$40,MATCH(RIGHT(A34,LEN(A34)-6),'AH.Longterm Svs &amp; Supports'!$A$2:$A$40,0))</f>
        <v>0.5</v>
      </c>
      <c r="AI34" s="308">
        <f>INDEX('AI.Community Linkage'!$D$2:$D$40,MATCH(RIGHT(A34,LEN(A34)-6),'AI.Community Linkage'!$A$2:$A$40,0))</f>
        <v>0.20867208672086701</v>
      </c>
      <c r="AJ34" s="308"/>
    </row>
    <row r="35" spans="1:83" s="15" customFormat="1" ht="13.5" customHeight="1">
      <c r="A35" s="9" t="s">
        <v>35</v>
      </c>
      <c r="B35" s="154">
        <f>INDEX('B.Service Target Adult'!$D$2:$D$40,MATCH(RIGHT(A35,LEN(A35)-6),'B.Service Target Adult'!$A$2:$A$40,0))</f>
        <v>0.84511981297486904</v>
      </c>
      <c r="C35" s="154">
        <f>INDEX('C.Uniform Assessment Complet'!$D$2:$D$40,MATCH(RIGHT(A35,LEN(A35)-6),'C.Uniform Assessment Complet'!$A$2:$A$40,0))</f>
        <v>0.91892677256877198</v>
      </c>
      <c r="D35" s="308">
        <f>INDEX(D.CounselingTarget!$D$2:$D$40,MATCH(RIGHT(A35,LEN(A35)-6),D.CounselingTarget!$A$2:$A$40,0))</f>
        <v>0.33077660594439101</v>
      </c>
      <c r="E35" s="308">
        <f>INDEX(E.ACTTarget!$D$2:$D$40,MATCH(RIGHT(A35,LEN(A35)-6),E.ACTTarget!$A$2:$A$40,0))</f>
        <v>0.92651757188498396</v>
      </c>
      <c r="F35" s="308">
        <f>INDEX('F.Service Target Child'!$D$2:$D$40,MATCH(RIGHT(A35,LEN(A35)-6),'F.Service Target Child'!$A$2:$A$40,0))</f>
        <v>0.96263736263736299</v>
      </c>
      <c r="G35" s="308">
        <f>INDEX(G.UniformAssessmentCompleChild!$D$2:$D$40,MATCH(RIGHT(A35,LEN(A35)-6),G.UniformAssessmentCompleChild!$A$2:$A$40,0))</f>
        <v>0.86463022508038601</v>
      </c>
      <c r="H35" s="308">
        <f>INDEX('H.Faml Par Sup Targ Loc234YC'!$D$2:$D$40,MATCH(RIGHT(A35,LEN(A35)-6),'H.Faml Par Sup Targ Loc234YC'!$A$2:$A$40,0))</f>
        <v>7.6966932725199499E-2</v>
      </c>
      <c r="I35" s="309">
        <f>INDEX(I.Employment!$D$2:$D$40,MATCH(RIGHT(A35,LEN(A35)-6),I.Employment!$A$2:$A$40,0))</f>
        <v>0.22890720926153299</v>
      </c>
      <c r="J35" s="309">
        <f>INDEX('J.Adult Community Tenure'!$D$2:$D$40,MATCH(RIGHT(A35,LEN(A35)-6),'J.Adult Community Tenure'!$A$2:$A$40,0))</f>
        <v>0.97441043652784698</v>
      </c>
      <c r="K35" s="308">
        <f>INDEX('K.Adult Improvement'!$D$2:$D$40,MATCH(RIGHT(A35,LEN(A35)-6),'K.Adult Improvement'!$A$2:$A$40,0))</f>
        <v>0.52706078268109902</v>
      </c>
      <c r="L35" s="309">
        <f>INDEX('L.AMH Monthly Service Provision'!$D$2:$D$40,MATCH(RIGHT(A35,LEN(A35)-6),'L.AMH Monthly Service Provision'!$A$2:$A$40,0))</f>
        <v>0.684389140271493</v>
      </c>
      <c r="M35" s="309">
        <f>INDEX('M.Employment Improvement'!$D$2:$D$40,MATCH(RIGHT(A35,LEN(A35)-6),'M.Employment Improvement'!$A$2:$A$40,0))</f>
        <v>0.53875968992248102</v>
      </c>
      <c r="N35" s="309">
        <f>INDEX('N.Residential Stability'!$E$2:$E$40,MATCH(RIGHT(A35,LEN(A35)-6),'N.Residential Stability'!$A$2:$A$40,0))</f>
        <v>0.90944881889763796</v>
      </c>
      <c r="O35" s="309">
        <f>INDEX('O.Adult Strengths'!$D$2:$D$40,MATCH(RIGHT(A35,LEN(A35)-6),'O.Adult Strengths'!$A$2:$A$40,0))</f>
        <v>0.17847769028871399</v>
      </c>
      <c r="P35" s="309">
        <f>INDEX(P.AdultLifeDomainFunctioning!$D$2:$D$40,MATCH(RIGHT(A35,LEN(A35)-6),P.AdultLifeDomainFunctioning!$A$2:$A$40,0))</f>
        <v>0.26509186351705999</v>
      </c>
      <c r="Q35" s="309">
        <f>INDEX(Q.EducationalorVolunteeringStre!$D$3:$D$41,MATCH(RIGHT(A35,LEN(A35)-6),Q.EducationalorVolunteeringStre!$A$3:$A$41,0))</f>
        <v>0.43473053892215602</v>
      </c>
      <c r="R35" s="309">
        <f>INDEX('R.Hospitalization'!$D$2:$D$40,MATCH(RIGHT(A35,LEN(A35)-6),'R.Hospitalization'!$A$2:$A$40,0))</f>
        <v>1.8650450916520199E-2</v>
      </c>
      <c r="S35" s="309">
        <f>INDEX('S.Effective Crisis Response'!$D$2:$D$40,MATCH(RIGHT(A35,LEN(A35)-6),'S.Effective Crisis Response'!$A$2:$A$40,0))</f>
        <v>0.80436137071651104</v>
      </c>
      <c r="T35" s="309">
        <f>INDEX('T.Frequent Admissions'!$D$2:$D$40,MATCH(RIGHT(A35,LEN(A35)-6),'T.Frequent Admissions'!$A$2:$A$40,0))</f>
        <v>3.1847133757961798E-3</v>
      </c>
      <c r="U35" s="309">
        <f>INDEX('U.Access to Crisis Res Serv'!$D$2:$D$40,MATCH(RIGHT(A35,LEN(A35)-6),'U.Access to Crisis Res Serv'!$A$2:$A$40,0))</f>
        <v>0.95559350982066604</v>
      </c>
      <c r="V35" s="310">
        <f>INDEX('V.Jail Diversion'!$D$2:$D$40,MATCH(RIGHT(A35,LEN(A35)-6),'V.Jail Diversion'!$A$2:$A$40,0))</f>
        <v>0.15387216773757201</v>
      </c>
      <c r="W35" s="308">
        <f>INDEX('W.Juve Justice Avoidance%'!$D$2:$D$40,MATCH(RIGHT(A35,LEN(A35)-6),'W.Juve Justice Avoidance%'!$A$2:$A$40,0))</f>
        <v>0.99385245901639296</v>
      </c>
      <c r="X35" s="309">
        <f>INDEX('X.Community Tenure Child'!$D$2:$D$40,MATCH(RIGHT(A35,LEN(A35)-6),'X.Community Tenure Child'!$A$2:$A$40,0))</f>
        <v>0.99383667180277302</v>
      </c>
      <c r="Y35" s="308">
        <f>INDEX('Y.Improvement Measure Child'!$D$2:$D$40,MATCH(RIGHT(A35,LEN(A35)-6),'Y.Improvement Measure Child'!$A$2:$A$40,0))</f>
        <v>0.74891774891774898</v>
      </c>
      <c r="Z35" s="308">
        <f>INDEX('Z.ChildMonthlyService Provision'!$D$2:$D$40,MATCH(RIGHT(A35,LEN(A35)-6),'Z.ChildMonthlyService Provision'!$A$2:$A$40,0))</f>
        <v>0.885532591414944</v>
      </c>
      <c r="AA35" s="309">
        <f>INDEX(AA.School!$D$2:$D$40,MATCH(RIGHT(A35,LEN(A35)-6),AA.School!$A$2:$A$40,0))</f>
        <v>0.83333333333333304</v>
      </c>
      <c r="AB35" s="309">
        <f>INDEX('AB.Family and Living Situation'!$D$2:$D$40,MATCH(RIGHT(A35,LEN(A35)-6),'AB.Family and Living Situation'!$A$2:$A$40,0))</f>
        <v>0.81415929203539805</v>
      </c>
      <c r="AC35" s="309">
        <f>INDEX('AC.Child and Youth Strengths'!$D$2:$D72,MATCH(RIGHT(A35,LEN(A35)-6),'AC.Child and Youth Strengths'!$A$2:$A$40,0))</f>
        <v>0.19469026548672599</v>
      </c>
      <c r="AD35" s="309">
        <f>INDEX('AD.Child LifeDomainFunctioning'!$D$2:$D$40,MATCH(RIGHT(A35,LEN(A35)-6),'AD.Child LifeDomainFunctioning'!$A$2:$A$40,0))</f>
        <v>0.42477876106194701</v>
      </c>
      <c r="AE35" s="308">
        <f>INDEX('AE.Community Support Plan'!$D$2:$D$40,MATCH(RIGHT(A35,LEN(A35)-6),'AE.Community Support Plan'!$A$2:$A$40,0))</f>
        <v>1</v>
      </c>
      <c r="AF35" s="308">
        <f>INDEX('AF.Follow-Up Within 7D Fc2Fc'!$D$2:$D$40,MATCH(RIGHT(A35,LEN(A35)-6),'AF.Follow-Up Within 7D Fc2Fc'!$A$2:$A$40,0))</f>
        <v>0.6872037914691943</v>
      </c>
      <c r="AG35" s="308">
        <f>INDEX('AG.Follow-Up Within 7D Dispo'!$D$2:$D$40,MATCH(RIGHT(A35,LEN(A35)-6),'AG.Follow-Up Within 7D Dispo'!$A$2:$A$40,0))</f>
        <v>0.96682464454976302</v>
      </c>
      <c r="AH35" s="308">
        <f>INDEX('AH.Longterm Svs &amp; Supports'!$D$2:$D$40,MATCH(RIGHT(A35,LEN(A35)-6),'AH.Longterm Svs &amp; Supports'!$A$2:$A$40,0))</f>
        <v>0</v>
      </c>
      <c r="AI35" s="308">
        <f>INDEX('AI.Community Linkage'!$D$2:$D$40,MATCH(RIGHT(A35,LEN(A35)-6),'AI.Community Linkage'!$A$2:$A$40,0))</f>
        <v>0.12590799031477001</v>
      </c>
      <c r="AJ35" s="308">
        <f>INDEX('AJ.Crisis Follow-Up Within 30'!$D$2:$D$41,MATCH(RIGHT(A35,LEN(A35)-6),'AJ.Crisis Follow-Up Within 30'!$A$2:$A$40,0))</f>
        <v>0.97802197802197799</v>
      </c>
    </row>
    <row r="36" spans="1:83" s="15" customFormat="1" ht="13.5" customHeight="1">
      <c r="A36" s="9" t="s">
        <v>36</v>
      </c>
      <c r="B36" s="154">
        <f>INDEX('B.Service Target Adult'!$D$2:$D$40,MATCH(RIGHT(A36,LEN(A36)-6),'B.Service Target Adult'!$A$2:$A$40,0))</f>
        <v>1.0122216186855</v>
      </c>
      <c r="C36" s="154">
        <f>INDEX('C.Uniform Assessment Complet'!$D$2:$D$40,MATCH(RIGHT(A36,LEN(A36)-6),'C.Uniform Assessment Complet'!$A$2:$A$40,0))</f>
        <v>0.99438984082804205</v>
      </c>
      <c r="D36" s="308">
        <f>INDEX(D.CounselingTarget!$D$2:$D$40,MATCH(RIGHT(A36,LEN(A36)-6),D.CounselingTarget!$A$2:$A$40,0))</f>
        <v>0.80948678071539704</v>
      </c>
      <c r="E36" s="308">
        <f>INDEX(E.ACTTarget!$D$2:$D$40,MATCH(RIGHT(A36,LEN(A36)-6),E.ACTTarget!$A$2:$A$40,0))</f>
        <v>0.920696324951644</v>
      </c>
      <c r="F36" s="308">
        <f>INDEX('F.Service Target Child'!$D$2:$D$40,MATCH(RIGHT(A36,LEN(A36)-6),'F.Service Target Child'!$A$2:$A$40,0))</f>
        <v>1.4736842105263199</v>
      </c>
      <c r="G36" s="308">
        <f>INDEX(G.UniformAssessmentCompleChild!$D$2:$D$40,MATCH(RIGHT(A36,LEN(A36)-6),G.UniformAssessmentCompleChild!$A$2:$A$40,0))</f>
        <v>0.99514348785871998</v>
      </c>
      <c r="H36" s="308">
        <f>INDEX('H.Faml Par Sup Targ Loc234YC'!$D$2:$D$40,MATCH(RIGHT(A36,LEN(A36)-6),'H.Faml Par Sup Targ Loc234YC'!$A$2:$A$40,0))</f>
        <v>0.116974708171206</v>
      </c>
      <c r="I36" s="309">
        <f>INDEX(I.Employment!$D$2:$D$40,MATCH(RIGHT(A36,LEN(A36)-6),I.Employment!$A$2:$A$40,0))</f>
        <v>0.28536160325297699</v>
      </c>
      <c r="J36" s="309">
        <f>INDEX('J.Adult Community Tenure'!$D$2:$D$40,MATCH(RIGHT(A36,LEN(A36)-6),'J.Adult Community Tenure'!$A$2:$A$40,0))</f>
        <v>0.99624217118997904</v>
      </c>
      <c r="K36" s="308">
        <f>INDEX('K.Adult Improvement'!$D$2:$D$40,MATCH(RIGHT(A36,LEN(A36)-6),'K.Adult Improvement'!$A$2:$A$40,0))</f>
        <v>0.41267123287671198</v>
      </c>
      <c r="L36" s="309">
        <f>INDEX('L.AMH Monthly Service Provision'!$D$2:$D$40,MATCH(RIGHT(A36,LEN(A36)-6),'L.AMH Monthly Service Provision'!$A$2:$A$40,0))</f>
        <v>0.69138589788120897</v>
      </c>
      <c r="M36" s="309">
        <f>INDEX('M.Employment Improvement'!$D$2:$D$40,MATCH(RIGHT(A36,LEN(A36)-6),'M.Employment Improvement'!$A$2:$A$40,0))</f>
        <v>0.68467336683417102</v>
      </c>
      <c r="N36" s="309">
        <f>INDEX('N.Residential Stability'!$E$2:$E$40,MATCH(RIGHT(A36,LEN(A36)-6),'N.Residential Stability'!$A$2:$A$40,0))</f>
        <v>0.79899497487437199</v>
      </c>
      <c r="O36" s="309">
        <f>INDEX('O.Adult Strengths'!$D$2:$D$40,MATCH(RIGHT(A36,LEN(A36)-6),'O.Adult Strengths'!$A$2:$A$40,0))</f>
        <v>0.12412060301507501</v>
      </c>
      <c r="P36" s="309">
        <f>INDEX(P.AdultLifeDomainFunctioning!$D$2:$D$40,MATCH(RIGHT(A36,LEN(A36)-6),P.AdultLifeDomainFunctioning!$A$2:$A$40,0))</f>
        <v>0.19547738693467301</v>
      </c>
      <c r="Q36" s="309">
        <f>INDEX(Q.EducationalorVolunteeringStre!$D$3:$D$41,MATCH(RIGHT(A36,LEN(A36)-6),Q.EducationalorVolunteeringStre!$A$3:$A$41,0))</f>
        <v>0.33367929423975101</v>
      </c>
      <c r="R36" s="309">
        <f>INDEX('R.Hospitalization'!$D$2:$D$40,MATCH(RIGHT(A36,LEN(A36)-6),'R.Hospitalization'!$A$2:$A$40,0))</f>
        <v>3.3013948958381702E-3</v>
      </c>
      <c r="S36" s="309">
        <f>INDEX('S.Effective Crisis Response'!$D$2:$D$40,MATCH(RIGHT(A36,LEN(A36)-6),'S.Effective Crisis Response'!$A$2:$A$40,0))</f>
        <v>0.98165481093223494</v>
      </c>
      <c r="T36" s="309"/>
      <c r="U36" s="309">
        <f>INDEX('U.Access to Crisis Res Serv'!$D$2:$D$40,MATCH(RIGHT(A36,LEN(A36)-6),'U.Access to Crisis Res Serv'!$A$2:$A$40,0))</f>
        <v>0.94676258992805795</v>
      </c>
      <c r="V36" s="310">
        <f>INDEX('V.Jail Diversion'!$D$2:$D$40,MATCH(RIGHT(A36,LEN(A36)-6),'V.Jail Diversion'!$A$2:$A$40,0))</f>
        <v>6.0162271350016797E-2</v>
      </c>
      <c r="W36" s="308">
        <f>INDEX('W.Juve Justice Avoidance%'!$D$2:$D$40,MATCH(RIGHT(A36,LEN(A36)-6),'W.Juve Justice Avoidance%'!$A$2:$A$40,0))</f>
        <v>0.99588815789473695</v>
      </c>
      <c r="X36" s="309">
        <f>INDEX('X.Community Tenure Child'!$D$2:$D$40,MATCH(RIGHT(A36,LEN(A36)-6),'X.Community Tenure Child'!$A$2:$A$40,0))</f>
        <v>0.99370629370629404</v>
      </c>
      <c r="Y36" s="308">
        <f>INDEX('Y.Improvement Measure Child'!$D$2:$D$40,MATCH(RIGHT(A36,LEN(A36)-6),'Y.Improvement Measure Child'!$A$2:$A$40,0))</f>
        <v>0.60086580086580099</v>
      </c>
      <c r="Z36" s="308">
        <f>INDEX('Z.ChildMonthlyService Provision'!$D$2:$D$40,MATCH(RIGHT(A36,LEN(A36)-6),'Z.ChildMonthlyService Provision'!$A$2:$A$40,0))</f>
        <v>0.83219390926041004</v>
      </c>
      <c r="AA36" s="309">
        <f>INDEX(AA.School!$D$2:$D$40,MATCH(RIGHT(A36,LEN(A36)-6),AA.School!$A$2:$A$40,0))</f>
        <v>0.57004830917874405</v>
      </c>
      <c r="AB36" s="309">
        <f>INDEX('AB.Family and Living Situation'!$D$2:$D$40,MATCH(RIGHT(A36,LEN(A36)-6),'AB.Family and Living Situation'!$A$2:$A$40,0))</f>
        <v>0.63219895287958106</v>
      </c>
      <c r="AC36" s="309">
        <f>INDEX('AC.Child and Youth Strengths'!$D$2:$D73,MATCH(RIGHT(A36,LEN(A36)-6),'AC.Child and Youth Strengths'!$A$2:$A$40,0))</f>
        <v>0.10602094240837701</v>
      </c>
      <c r="AD36" s="309">
        <f>INDEX('AD.Child LifeDomainFunctioning'!$D$2:$D$40,MATCH(RIGHT(A36,LEN(A36)-6),'AD.Child LifeDomainFunctioning'!$A$2:$A$40,0))</f>
        <v>0.27356020942408399</v>
      </c>
      <c r="AE36" s="308">
        <f>INDEX('AE.Community Support Plan'!$D$2:$D$40,MATCH(RIGHT(A36,LEN(A36)-6),'AE.Community Support Plan'!$A$2:$A$40,0))</f>
        <v>0.90588235294117647</v>
      </c>
      <c r="AF36" s="308">
        <f>INDEX('AF.Follow-Up Within 7D Fc2Fc'!$D$2:$D$40,MATCH(RIGHT(A36,LEN(A36)-6),'AF.Follow-Up Within 7D Fc2Fc'!$A$2:$A$40,0))</f>
        <v>0.83333333333333337</v>
      </c>
      <c r="AG36" s="308">
        <f>INDEX('AG.Follow-Up Within 7D Dispo'!$D$2:$D$40,MATCH(RIGHT(A36,LEN(A36)-6),'AG.Follow-Up Within 7D Dispo'!$A$2:$A$40,0))</f>
        <v>0.93333333333333335</v>
      </c>
      <c r="AH36" s="308">
        <f>INDEX('AH.Longterm Svs &amp; Supports'!$D$2:$D$40,MATCH(RIGHT(A36,LEN(A36)-6),'AH.Longterm Svs &amp; Supports'!$A$2:$A$40,0))</f>
        <v>1</v>
      </c>
      <c r="AI36" s="308">
        <f>INDEX('AI.Community Linkage'!$D$2:$D$40,MATCH(RIGHT(A36,LEN(A36)-6),'AI.Community Linkage'!$A$2:$A$40,0))</f>
        <v>0.25454545454545502</v>
      </c>
      <c r="AJ36" s="308">
        <f>INDEX('AJ.Crisis Follow-Up Within 30'!$D$2:$D$41,MATCH(RIGHT(A36,LEN(A36)-6),'AJ.Crisis Follow-Up Within 30'!$A$2:$A$40,0))</f>
        <v>0.97156398104265396</v>
      </c>
    </row>
    <row r="37" spans="1:83" s="15" customFormat="1" ht="13.5" customHeight="1">
      <c r="A37" s="9" t="s">
        <v>37</v>
      </c>
      <c r="B37" s="154">
        <f>INDEX('B.Service Target Adult'!$D$2:$D$40,MATCH(RIGHT(A37,LEN(A37)-6),'B.Service Target Adult'!$A$2:$A$40,0))</f>
        <v>1.07907023954527</v>
      </c>
      <c r="C37" s="154">
        <f>INDEX('C.Uniform Assessment Complet'!$D$2:$D$40,MATCH(RIGHT(A37,LEN(A37)-6),'C.Uniform Assessment Complet'!$A$2:$A$40,0))</f>
        <v>0.97115610466481905</v>
      </c>
      <c r="D37" s="308">
        <f>INDEX(D.CounselingTarget!$D$2:$D$40,MATCH(RIGHT(A37,LEN(A37)-6),D.CounselingTarget!$A$2:$A$40,0))</f>
        <v>0.65596330275229398</v>
      </c>
      <c r="E37" s="308">
        <f>INDEX(E.ACTTarget!$D$2:$D$40,MATCH(RIGHT(A37,LEN(A37)-6),E.ACTTarget!$A$2:$A$40,0))</f>
        <v>0.59081836327345305</v>
      </c>
      <c r="F37" s="308">
        <f>INDEX('F.Service Target Child'!$D$2:$D$40,MATCH(RIGHT(A37,LEN(A37)-6),'F.Service Target Child'!$A$2:$A$40,0))</f>
        <v>1.69827012641384</v>
      </c>
      <c r="G37" s="308">
        <f>INDEX(G.UniformAssessmentCompleChild!$D$2:$D$40,MATCH(RIGHT(A37,LEN(A37)-6),G.UniformAssessmentCompleChild!$A$2:$A$40,0))</f>
        <v>0.96443691786621499</v>
      </c>
      <c r="H37" s="308">
        <f>INDEX('H.Faml Par Sup Targ Loc234YC'!$D$2:$D$40,MATCH(RIGHT(A37,LEN(A37)-6),'H.Faml Par Sup Targ Loc234YC'!$A$2:$A$40,0))</f>
        <v>0.254567600487211</v>
      </c>
      <c r="I37" s="309">
        <f>INDEX(I.Employment!$D$2:$D$40,MATCH(RIGHT(A37,LEN(A37)-6),I.Employment!$A$2:$A$40,0))</f>
        <v>0.29056725570886799</v>
      </c>
      <c r="J37" s="309">
        <f>INDEX('J.Adult Community Tenure'!$D$2:$D$40,MATCH(RIGHT(A37,LEN(A37)-6),'J.Adult Community Tenure'!$A$2:$A$40,0))</f>
        <v>0.99527186761229303</v>
      </c>
      <c r="K37" s="308">
        <f>INDEX('K.Adult Improvement'!$D$2:$D$40,MATCH(RIGHT(A37,LEN(A37)-6),'K.Adult Improvement'!$A$2:$A$40,0))</f>
        <v>0.40421792618629199</v>
      </c>
      <c r="L37" s="309">
        <f>INDEX('L.AMH Monthly Service Provision'!$D$2:$D$40,MATCH(RIGHT(A37,LEN(A37)-6),'L.AMH Monthly Service Provision'!$A$2:$A$40,0))</f>
        <v>0.681016810168102</v>
      </c>
      <c r="M37" s="309">
        <f>INDEX('M.Employment Improvement'!$D$2:$D$40,MATCH(RIGHT(A37,LEN(A37)-6),'M.Employment Improvement'!$A$2:$A$40,0))</f>
        <v>0.866760168302945</v>
      </c>
      <c r="N37" s="309">
        <f>INDEX('N.Residential Stability'!$E$2:$E$40,MATCH(RIGHT(A37,LEN(A37)-6),'N.Residential Stability'!$A$2:$A$40,0))</f>
        <v>0.89444444444444504</v>
      </c>
      <c r="O37" s="309">
        <f>INDEX('O.Adult Strengths'!$D$2:$D$40,MATCH(RIGHT(A37,LEN(A37)-6),'O.Adult Strengths'!$A$2:$A$40,0))</f>
        <v>0.163333333333333</v>
      </c>
      <c r="P37" s="309">
        <f>INDEX(P.AdultLifeDomainFunctioning!$D$2:$D$40,MATCH(RIGHT(A37,LEN(A37)-6),P.AdultLifeDomainFunctioning!$A$2:$A$40,0))</f>
        <v>0.233333333333333</v>
      </c>
      <c r="Q37" s="309">
        <f>INDEX(Q.EducationalorVolunteeringStre!$D$3:$D$41,MATCH(RIGHT(A37,LEN(A37)-6),Q.EducationalorVolunteeringStre!$A$3:$A$41,0))</f>
        <v>0.41799544419134399</v>
      </c>
      <c r="R37" s="309">
        <f>INDEX('R.Hospitalization'!$D$2:$D$40,MATCH(RIGHT(A37,LEN(A37)-6),'R.Hospitalization'!$A$2:$A$40,0))</f>
        <v>4.6071031156682098E-3</v>
      </c>
      <c r="S37" s="309">
        <f>INDEX('S.Effective Crisis Response'!$D$2:$D$40,MATCH(RIGHT(A37,LEN(A37)-6),'S.Effective Crisis Response'!$A$2:$A$40,0))</f>
        <v>0.96210045662100496</v>
      </c>
      <c r="T37" s="309">
        <f>INDEX('T.Frequent Admissions'!$D$2:$D$40,MATCH(RIGHT(A37,LEN(A37)-6),'T.Frequent Admissions'!$A$2:$A$40,0))</f>
        <v>3.8339148104129099E-5</v>
      </c>
      <c r="U37" s="309">
        <f>INDEX('U.Access to Crisis Res Serv'!$D$2:$D$40,MATCH(RIGHT(A37,LEN(A37)-6),'U.Access to Crisis Res Serv'!$A$2:$A$40,0))</f>
        <v>0.71428571428571397</v>
      </c>
      <c r="V37" s="310">
        <f>INDEX('V.Jail Diversion'!$D$2:$D$40,MATCH(RIGHT(A37,LEN(A37)-6),'V.Jail Diversion'!$A$2:$A$40,0))</f>
        <v>4.7433054393305502E-2</v>
      </c>
      <c r="W37" s="308">
        <f>INDEX('W.Juve Justice Avoidance%'!$D$2:$D$40,MATCH(RIGHT(A37,LEN(A37)-6),'W.Juve Justice Avoidance%'!$A$2:$A$40,0))</f>
        <v>0.99197247706421998</v>
      </c>
      <c r="X37" s="309">
        <f>INDEX('X.Community Tenure Child'!$D$2:$D$40,MATCH(RIGHT(A37,LEN(A37)-6),'X.Community Tenure Child'!$A$2:$A$40,0))</f>
        <v>0.99637681159420299</v>
      </c>
      <c r="Y37" s="308">
        <f>INDEX('Y.Improvement Measure Child'!$D$2:$D$40,MATCH(RIGHT(A37,LEN(A37)-6),'Y.Improvement Measure Child'!$A$2:$A$40,0))</f>
        <v>0.65632754342431798</v>
      </c>
      <c r="Z37" s="308">
        <f>INDEX('Z.ChildMonthlyService Provision'!$D$2:$D$40,MATCH(RIGHT(A37,LEN(A37)-6),'Z.ChildMonthlyService Provision'!$A$2:$A$40,0))</f>
        <v>0.69058295964125604</v>
      </c>
      <c r="AA37" s="309">
        <f>INDEX(AA.School!$D$2:$D$40,MATCH(RIGHT(A37,LEN(A37)-6),AA.School!$A$2:$A$40,0))</f>
        <v>0.76420454545454497</v>
      </c>
      <c r="AB37" s="309">
        <f>INDEX('AB.Family and Living Situation'!$D$2:$D$40,MATCH(RIGHT(A37,LEN(A37)-6),'AB.Family and Living Situation'!$A$2:$A$40,0))</f>
        <v>0.79725085910652904</v>
      </c>
      <c r="AC37" s="309">
        <f>INDEX('AC.Child and Youth Strengths'!$D$2:$D74,MATCH(RIGHT(A37,LEN(A37)-6),'AC.Child and Youth Strengths'!$A$2:$A$40,0))</f>
        <v>0.173539518900344</v>
      </c>
      <c r="AD37" s="309">
        <f>INDEX('AD.Child LifeDomainFunctioning'!$D$2:$D$40,MATCH(RIGHT(A37,LEN(A37)-6),'AD.Child LifeDomainFunctioning'!$A$2:$A$40,0))</f>
        <v>0.475945017182131</v>
      </c>
      <c r="AE37" s="308">
        <f>INDEX('AE.Community Support Plan'!$D$2:$D$40,MATCH(RIGHT(A37,LEN(A37)-6),'AE.Community Support Plan'!$A$2:$A$40,0))</f>
        <v>0.95744680851063835</v>
      </c>
      <c r="AF37" s="308">
        <f>INDEX('AF.Follow-Up Within 7D Fc2Fc'!$D$2:$D$40,MATCH(RIGHT(A37,LEN(A37)-6),'AF.Follow-Up Within 7D Fc2Fc'!$A$2:$A$40,0))</f>
        <v>0.91428571428571426</v>
      </c>
      <c r="AG37" s="308">
        <f>INDEX('AG.Follow-Up Within 7D Dispo'!$D$2:$D$40,MATCH(RIGHT(A37,LEN(A37)-6),'AG.Follow-Up Within 7D Dispo'!$A$2:$A$40,0))</f>
        <v>1</v>
      </c>
      <c r="AH37" s="308">
        <f>INDEX('AH.Longterm Svs &amp; Supports'!$D$2:$D$40,MATCH(RIGHT(A37,LEN(A37)-6),'AH.Longterm Svs &amp; Supports'!$A$2:$A$40,0))</f>
        <v>0.30769230769230799</v>
      </c>
      <c r="AI37" s="308">
        <f>INDEX('AI.Community Linkage'!$D$2:$D$40,MATCH(RIGHT(A37,LEN(A37)-6),'AI.Community Linkage'!$A$2:$A$40,0))</f>
        <v>0.19034205231388299</v>
      </c>
      <c r="AJ37" s="308">
        <f>INDEX('AJ.Crisis Follow-Up Within 30'!$D$2:$D$41,MATCH(RIGHT(A37,LEN(A37)-6),'AJ.Crisis Follow-Up Within 30'!$A$2:$A$40,0))</f>
        <v>0.91666666666666696</v>
      </c>
    </row>
    <row r="38" spans="1:83" s="15" customFormat="1" ht="13.5" customHeight="1">
      <c r="A38" s="9" t="s">
        <v>38</v>
      </c>
      <c r="B38" s="154">
        <f>INDEX('B.Service Target Adult'!$D$2:$D$40,MATCH(RIGHT(A38,LEN(A38)-6),'B.Service Target Adult'!$A$2:$A$40,0))</f>
        <v>0.97970679012345696</v>
      </c>
      <c r="C38" s="154">
        <f>INDEX('C.Uniform Assessment Complet'!$D$2:$D$40,MATCH(RIGHT(A38,LEN(A38)-6),'C.Uniform Assessment Complet'!$A$2:$A$40,0))</f>
        <v>0.99765716516985603</v>
      </c>
      <c r="D38" s="308">
        <f>INDEX(D.CounselingTarget!$D$2:$D$40,MATCH(RIGHT(A38,LEN(A38)-6),D.CounselingTarget!$A$2:$A$40,0))</f>
        <v>0.22222222222222199</v>
      </c>
      <c r="E38" s="308">
        <f>INDEX(E.ACTTarget!$D$2:$D$40,MATCH(RIGHT(A38,LEN(A38)-6),E.ACTTarget!$A$2:$A$40,0))</f>
        <v>0.84976525821596305</v>
      </c>
      <c r="F38" s="308">
        <f>INDEX('F.Service Target Child'!$D$2:$D$40,MATCH(RIGHT(A38,LEN(A38)-6),'F.Service Target Child'!$A$2:$A$40,0))</f>
        <v>1.41043083900227</v>
      </c>
      <c r="G38" s="308">
        <f>INDEX(G.UniformAssessmentCompleChild!$D$2:$D$40,MATCH(RIGHT(A38,LEN(A38)-6),G.UniformAssessmentCompleChild!$A$2:$A$40,0))</f>
        <v>0.99676375404530804</v>
      </c>
      <c r="H38" s="308">
        <f>INDEX('H.Faml Par Sup Targ Loc234YC'!$D$2:$D$40,MATCH(RIGHT(A38,LEN(A38)-6),'H.Faml Par Sup Targ Loc234YC'!$A$2:$A$40,0))</f>
        <v>0.128076923076923</v>
      </c>
      <c r="I38" s="309">
        <f>INDEX(I.Employment!$D$2:$D$40,MATCH(RIGHT(A38,LEN(A38)-6),I.Employment!$A$2:$A$40,0))</f>
        <v>0.212421903711871</v>
      </c>
      <c r="J38" s="309">
        <f>INDEX('J.Adult Community Tenure'!$D$2:$D$40,MATCH(RIGHT(A38,LEN(A38)-6),'J.Adult Community Tenure'!$A$2:$A$40,0))</f>
        <v>0.97826086956521696</v>
      </c>
      <c r="K38" s="308">
        <f>INDEX('K.Adult Improvement'!$D$2:$D$40,MATCH(RIGHT(A38,LEN(A38)-6),'K.Adult Improvement'!$A$2:$A$40,0))</f>
        <v>0.34512761020881699</v>
      </c>
      <c r="L38" s="309">
        <f>INDEX('L.AMH Monthly Service Provision'!$D$2:$D$40,MATCH(RIGHT(A38,LEN(A38)-6),'L.AMH Monthly Service Provision'!$A$2:$A$40,0))</f>
        <v>0.70034129692832803</v>
      </c>
      <c r="M38" s="309">
        <f>INDEX('M.Employment Improvement'!$D$2:$D$40,MATCH(RIGHT(A38,LEN(A38)-6),'M.Employment Improvement'!$A$2:$A$40,0))</f>
        <v>0.56319290465631899</v>
      </c>
      <c r="N38" s="309">
        <f>INDEX('N.Residential Stability'!$E$2:$E$40,MATCH(RIGHT(A38,LEN(A38)-6),'N.Residential Stability'!$A$2:$A$40,0))</f>
        <v>0.93158783783783805</v>
      </c>
      <c r="O38" s="309">
        <f>INDEX('O.Adult Strengths'!$D$2:$D$40,MATCH(RIGHT(A38,LEN(A38)-6),'O.Adult Strengths'!$A$2:$A$40,0))</f>
        <v>7.93918918918919E-2</v>
      </c>
      <c r="P38" s="309">
        <f>INDEX(P.AdultLifeDomainFunctioning!$D$2:$D$40,MATCH(RIGHT(A38,LEN(A38)-6),P.AdultLifeDomainFunctioning!$A$2:$A$40,0))</f>
        <v>0.16807432432432401</v>
      </c>
      <c r="Q38" s="309">
        <f>INDEX(Q.EducationalorVolunteeringStre!$D$3:$D$41,MATCH(RIGHT(A38,LEN(A38)-6),Q.EducationalorVolunteeringStre!$A$3:$A$41,0))</f>
        <v>0.306563039723662</v>
      </c>
      <c r="R38" s="309">
        <f>INDEX('R.Hospitalization'!$D$2:$D$40,MATCH(RIGHT(A38,LEN(A38)-6),'R.Hospitalization'!$A$2:$A$40,0))</f>
        <v>1.3999664873136501E-2</v>
      </c>
      <c r="S38" s="309">
        <f>INDEX('S.Effective Crisis Response'!$D$2:$D$40,MATCH(RIGHT(A38,LEN(A38)-6),'S.Effective Crisis Response'!$A$2:$A$40,0))</f>
        <v>0.730182926829268</v>
      </c>
      <c r="T38" s="309">
        <f>INDEX('T.Frequent Admissions'!$D$2:$D$40,MATCH(RIGHT(A38,LEN(A38)-6),'T.Frequent Admissions'!$A$2:$A$40,0))</f>
        <v>3.57649380279953E-3</v>
      </c>
      <c r="U38" s="309">
        <f>INDEX('U.Access to Crisis Res Serv'!$D$2:$D$40,MATCH(RIGHT(A38,LEN(A38)-6),'U.Access to Crisis Res Serv'!$A$2:$A$40,0))</f>
        <v>0.84782608695652195</v>
      </c>
      <c r="V38" s="310">
        <f>INDEX('V.Jail Diversion'!$D$2:$D$40,MATCH(RIGHT(A38,LEN(A38)-6),'V.Jail Diversion'!$A$2:$A$40,0))</f>
        <v>7.6653909368396306E-2</v>
      </c>
      <c r="W38" s="308">
        <f>INDEX('W.Juve Justice Avoidance%'!$D$2:$D$40,MATCH(RIGHT(A38,LEN(A38)-6),'W.Juve Justice Avoidance%'!$A$2:$A$40,0))</f>
        <v>0.99526066350710896</v>
      </c>
      <c r="X38" s="309">
        <f>INDEX('X.Community Tenure Child'!$D$2:$D$40,MATCH(RIGHT(A38,LEN(A38)-6),'X.Community Tenure Child'!$A$2:$A$40,0))</f>
        <v>0.99217731421121202</v>
      </c>
      <c r="Y38" s="308">
        <f>INDEX('Y.Improvement Measure Child'!$D$2:$D$40,MATCH(RIGHT(A38,LEN(A38)-6),'Y.Improvement Measure Child'!$A$2:$A$40,0))</f>
        <v>0.415672913117547</v>
      </c>
      <c r="Z38" s="308">
        <f>INDEX('Z.ChildMonthlyService Provision'!$D$2:$D$40,MATCH(RIGHT(A38,LEN(A38)-6),'Z.ChildMonthlyService Provision'!$A$2:$A$40,0))</f>
        <v>0.76017639077340604</v>
      </c>
      <c r="AA38" s="309">
        <f>INDEX(AA.School!$D$2:$D$40,MATCH(RIGHT(A38,LEN(A38)-6),AA.School!$A$2:$A$40,0))</f>
        <v>0.68965517241379304</v>
      </c>
      <c r="AB38" s="309">
        <f>INDEX('AB.Family and Living Situation'!$D$2:$D$40,MATCH(RIGHT(A38,LEN(A38)-6),'AB.Family and Living Situation'!$A$2:$A$40,0))</f>
        <v>0.80086580086580095</v>
      </c>
      <c r="AC38" s="309">
        <f>INDEX('AC.Child and Youth Strengths'!$D$2:$D75,MATCH(RIGHT(A38,LEN(A38)-6),'AC.Child and Youth Strengths'!$A$2:$A$40,0))</f>
        <v>8.2251082251082297E-2</v>
      </c>
      <c r="AD38" s="309">
        <f>INDEX('AD.Child LifeDomainFunctioning'!$D$2:$D$40,MATCH(RIGHT(A38,LEN(A38)-6),'AD.Child LifeDomainFunctioning'!$A$2:$A$40,0))</f>
        <v>0.40476190476190499</v>
      </c>
      <c r="AE38" s="308">
        <f>INDEX('AE.Community Support Plan'!$D$2:$D$40,MATCH(RIGHT(A38,LEN(A38)-6),'AE.Community Support Plan'!$A$2:$A$40,0))</f>
        <v>0.98333333333333328</v>
      </c>
      <c r="AF38" s="308">
        <f>INDEX('AF.Follow-Up Within 7D Fc2Fc'!$D$2:$D$40,MATCH(RIGHT(A38,LEN(A38)-6),'AF.Follow-Up Within 7D Fc2Fc'!$A$2:$A$40,0))</f>
        <v>0.7021276595744681</v>
      </c>
      <c r="AG38" s="308">
        <f>INDEX('AG.Follow-Up Within 7D Dispo'!$D$2:$D$40,MATCH(RIGHT(A38,LEN(A38)-6),'AG.Follow-Up Within 7D Dispo'!$A$2:$A$40,0))</f>
        <v>0.7021276595744681</v>
      </c>
      <c r="AH38" s="308">
        <f>INDEX('AH.Longterm Svs &amp; Supports'!$D$2:$D$40,MATCH(RIGHT(A38,LEN(A38)-6),'AH.Longterm Svs &amp; Supports'!$A$2:$A$40,0))</f>
        <v>0.33333333333333298</v>
      </c>
      <c r="AI38" s="308">
        <f>INDEX('AI.Community Linkage'!$D$2:$D$40,MATCH(RIGHT(A38,LEN(A38)-6),'AI.Community Linkage'!$A$2:$A$40,0))</f>
        <v>0.19306930693069299</v>
      </c>
      <c r="AJ38" s="308">
        <f>INDEX('AJ.Crisis Follow-Up Within 30'!$D$2:$D$41,MATCH(RIGHT(A38,LEN(A38)-6),'AJ.Crisis Follow-Up Within 30'!$A$2:$A$40,0))</f>
        <v>0.9</v>
      </c>
    </row>
    <row r="39" spans="1:83" s="15" customFormat="1" ht="13.5" customHeight="1">
      <c r="A39" s="9" t="s">
        <v>39</v>
      </c>
      <c r="B39" s="154">
        <f>INDEX('B.Service Target Adult'!$D$2:$D$40,MATCH(RIGHT(A39,LEN(A39)-6),'B.Service Target Adult'!$A$2:$A$40,0))</f>
        <v>1.11467774420947</v>
      </c>
      <c r="C39" s="154">
        <f>INDEX('C.Uniform Assessment Complet'!$D$2:$D$40,MATCH(RIGHT(A39,LEN(A39)-6),'C.Uniform Assessment Complet'!$A$2:$A$40,0))</f>
        <v>0.98533228026627595</v>
      </c>
      <c r="D39" s="308">
        <f>INDEX(D.CounselingTarget!$D$2:$D$40,MATCH(RIGHT(A39,LEN(A39)-6),D.CounselingTarget!$A$2:$A$40,0))</f>
        <v>0.15075376884422101</v>
      </c>
      <c r="E39" s="308">
        <f>INDEX(E.ACTTarget!$D$2:$D$40,MATCH(RIGHT(A39,LEN(A39)-6),E.ACTTarget!$A$2:$A$40,0))</f>
        <v>0.84967320261437895</v>
      </c>
      <c r="F39" s="308">
        <f>INDEX('F.Service Target Child'!$D$2:$D$40,MATCH(RIGHT(A39,LEN(A39)-6),'F.Service Target Child'!$A$2:$A$40,0))</f>
        <v>1.61574074074074</v>
      </c>
      <c r="G39" s="308">
        <f>INDEX(G.UniformAssessmentCompleChild!$D$2:$D$40,MATCH(RIGHT(A39,LEN(A39)-6),G.UniformAssessmentCompleChild!$A$2:$A$40,0))</f>
        <v>0.98450704225352104</v>
      </c>
      <c r="H39" s="308">
        <f>INDEX('H.Faml Par Sup Targ Loc234YC'!$D$2:$D$40,MATCH(RIGHT(A39,LEN(A39)-6),'H.Faml Par Sup Targ Loc234YC'!$A$2:$A$40,0))</f>
        <v>0.157556270096463</v>
      </c>
      <c r="I39" s="309">
        <f>INDEX(I.Employment!$D$2:$D$40,MATCH(RIGHT(A39,LEN(A39)-6),I.Employment!$A$2:$A$40,0))</f>
        <v>0.20378648435445701</v>
      </c>
      <c r="J39" s="309">
        <f>INDEX('J.Adult Community Tenure'!$D$2:$D$40,MATCH(RIGHT(A39,LEN(A39)-6),'J.Adult Community Tenure'!$A$2:$A$40,0))</f>
        <v>0.98855180309101298</v>
      </c>
      <c r="K39" s="308">
        <f>INDEX('K.Adult Improvement'!$D$2:$D$40,MATCH(RIGHT(A39,LEN(A39)-6),'K.Adult Improvement'!$A$2:$A$40,0))</f>
        <v>0.36024844720496901</v>
      </c>
      <c r="L39" s="309">
        <f>INDEX('L.AMH Monthly Service Provision'!$D$2:$D$40,MATCH(RIGHT(A39,LEN(A39)-6),'L.AMH Monthly Service Provision'!$A$2:$A$40,0))</f>
        <v>0.77035330261136703</v>
      </c>
      <c r="M39" s="309">
        <f>INDEX('M.Employment Improvement'!$D$2:$D$40,MATCH(RIGHT(A39,LEN(A39)-6),'M.Employment Improvement'!$A$2:$A$40,0))</f>
        <v>0.34615384615384598</v>
      </c>
      <c r="N39" s="309">
        <f>INDEX('N.Residential Stability'!$E$2:$E$40,MATCH(RIGHT(A39,LEN(A39)-6),'N.Residential Stability'!$A$2:$A$40,0))</f>
        <v>0.91746307558644702</v>
      </c>
      <c r="O39" s="309">
        <f>INDEX('O.Adult Strengths'!$D$2:$D$40,MATCH(RIGHT(A39,LEN(A39)-6),'O.Adult Strengths'!$A$2:$A$40,0))</f>
        <v>0.123370981754996</v>
      </c>
      <c r="P39" s="309">
        <f>INDEX(P.AdultLifeDomainFunctioning!$D$2:$D$40,MATCH(RIGHT(A39,LEN(A39)-6),P.AdultLifeDomainFunctioning!$A$2:$A$40,0))</f>
        <v>0.16681146828844501</v>
      </c>
      <c r="Q39" s="309">
        <f>INDEX(Q.EducationalorVolunteeringStre!$D$3:$D$41,MATCH(RIGHT(A39,LEN(A39)-6),Q.EducationalorVolunteeringStre!$A$3:$A$41,0))</f>
        <v>0.30366492146596902</v>
      </c>
      <c r="R39" s="309">
        <f>INDEX('R.Hospitalization'!$D$2:$D$40,MATCH(RIGHT(A39,LEN(A39)-6),'R.Hospitalization'!$A$2:$A$40,0))</f>
        <v>1.25270798626313E-2</v>
      </c>
      <c r="S39" s="309">
        <f>INDEX('S.Effective Crisis Response'!$D$2:$D$40,MATCH(RIGHT(A39,LEN(A39)-6),'S.Effective Crisis Response'!$A$2:$A$40,0))</f>
        <v>0.87617554858934199</v>
      </c>
      <c r="T39" s="309">
        <f>INDEX('T.Frequent Admissions'!$D$2:$D$40,MATCH(RIGHT(A39,LEN(A39)-6),'T.Frequent Admissions'!$A$2:$A$40,0))</f>
        <v>5.2383446830801502E-4</v>
      </c>
      <c r="U39" s="309">
        <f>INDEX('U.Access to Crisis Res Serv'!$D$2:$D$40,MATCH(RIGHT(A39,LEN(A39)-6),'U.Access to Crisis Res Serv'!$A$2:$A$40,0))</f>
        <v>0.875</v>
      </c>
      <c r="V39" s="310">
        <f>INDEX('V.Jail Diversion'!$D$2:$D$40,MATCH(RIGHT(A39,LEN(A39)-6),'V.Jail Diversion'!$A$2:$A$40,0))</f>
        <v>8.8660066006600702E-2</v>
      </c>
      <c r="W39" s="308">
        <f>INDEX('W.Juve Justice Avoidance%'!$D$2:$D$40,MATCH(RIGHT(A39,LEN(A39)-6),'W.Juve Justice Avoidance%'!$A$2:$A$40,0))</f>
        <v>1</v>
      </c>
      <c r="X39" s="309">
        <f>INDEX('X.Community Tenure Child'!$D$2:$D$40,MATCH(RIGHT(A39,LEN(A39)-6),'X.Community Tenure Child'!$A$2:$A$40,0))</f>
        <v>0.98148148148148195</v>
      </c>
      <c r="Y39" s="308">
        <f>INDEX('Y.Improvement Measure Child'!$D$2:$D$40,MATCH(RIGHT(A39,LEN(A39)-6),'Y.Improvement Measure Child'!$A$2:$A$40,0))</f>
        <v>0.69491525423728795</v>
      </c>
      <c r="Z39" s="308">
        <f>INDEX('Z.ChildMonthlyService Provision'!$D$2:$D$40,MATCH(RIGHT(A39,LEN(A39)-6),'Z.ChildMonthlyService Provision'!$A$2:$A$40,0))</f>
        <v>0.72796934865900398</v>
      </c>
      <c r="AA39" s="309">
        <f>INDEX(AA.School!$D$2:$D$40,MATCH(RIGHT(A39,LEN(A39)-6),AA.School!$A$2:$A$40,0))</f>
        <v>0.87719298245613997</v>
      </c>
      <c r="AB39" s="309">
        <f>INDEX('AB.Family and Living Situation'!$D$2:$D$40,MATCH(RIGHT(A39,LEN(A39)-6),'AB.Family and Living Situation'!$A$2:$A$40,0))</f>
        <v>0.88749999999999996</v>
      </c>
      <c r="AC39" s="309">
        <f>INDEX('AC.Child and Youth Strengths'!$D$2:$D76,MATCH(RIGHT(A39,LEN(A39)-6),'AC.Child and Youth Strengths'!$A$2:$A$40,0))</f>
        <v>0.15</v>
      </c>
      <c r="AD39" s="309">
        <f>INDEX('AD.Child LifeDomainFunctioning'!$D$2:$D$40,MATCH(RIGHT(A39,LEN(A39)-6),'AD.Child LifeDomainFunctioning'!$A$2:$A$40,0))</f>
        <v>0.78749999999999998</v>
      </c>
      <c r="AE39" s="308">
        <f>INDEX('AE.Community Support Plan'!$D$2:$D$40,MATCH(RIGHT(A39,LEN(A39)-6),'AE.Community Support Plan'!$A$2:$A$40,0))</f>
        <v>0.94186046511627908</v>
      </c>
      <c r="AF39" s="308">
        <f>INDEX('AF.Follow-Up Within 7D Fc2Fc'!$D$2:$D$40,MATCH(RIGHT(A39,LEN(A39)-6),'AF.Follow-Up Within 7D Fc2Fc'!$A$2:$A$40,0))</f>
        <v>0.90666666666666662</v>
      </c>
      <c r="AG39" s="308">
        <f>INDEX('AG.Follow-Up Within 7D Dispo'!$D$2:$D$40,MATCH(RIGHT(A39,LEN(A39)-6),'AG.Follow-Up Within 7D Dispo'!$A$2:$A$40,0))</f>
        <v>0.93333333333333335</v>
      </c>
      <c r="AH39" s="308">
        <f>INDEX('AH.Longterm Svs &amp; Supports'!$D$2:$D$40,MATCH(RIGHT(A39,LEN(A39)-6),'AH.Longterm Svs &amp; Supports'!$A$2:$A$40,0))</f>
        <v>0</v>
      </c>
      <c r="AI39" s="308">
        <f>INDEX('AI.Community Linkage'!$D$2:$D$40,MATCH(RIGHT(A39,LEN(A39)-6),'AI.Community Linkage'!$A$2:$A$40,0))</f>
        <v>0.34090909090909099</v>
      </c>
      <c r="AJ39" s="308">
        <f>INDEX('AJ.Crisis Follow-Up Within 30'!$D$2:$D$41,MATCH(RIGHT(A39,LEN(A39)-6),'AJ.Crisis Follow-Up Within 30'!$A$2:$A$40,0))</f>
        <v>1</v>
      </c>
    </row>
    <row r="40" spans="1:83" s="15" customFormat="1" ht="13.5" customHeight="1">
      <c r="A40" s="9" t="s">
        <v>40</v>
      </c>
      <c r="B40" s="154">
        <f>INDEX('B.Service Target Adult'!$D$2:$D$40,MATCH(RIGHT(A40,LEN(A40)-6),'B.Service Target Adult'!$A$2:$A$40,0))</f>
        <v>1.07990128027148</v>
      </c>
      <c r="C40" s="154">
        <f>INDEX('C.Uniform Assessment Complet'!$D$2:$D$40,MATCH(RIGHT(A40,LEN(A40)-6),'C.Uniform Assessment Complet'!$A$2:$A$40,0))</f>
        <v>0.98950674566350205</v>
      </c>
      <c r="D40" s="308">
        <f>INDEX(D.CounselingTarget!$D$2:$D$40,MATCH(RIGHT(A40,LEN(A40)-6),D.CounselingTarget!$A$2:$A$40,0))</f>
        <v>0.30182421227197298</v>
      </c>
      <c r="E40" s="308">
        <f>INDEX(E.ACTTarget!$D$2:$D$40,MATCH(RIGHT(A40,LEN(A40)-6),E.ACTTarget!$A$2:$A$40,0))</f>
        <v>0.80330882352941202</v>
      </c>
      <c r="F40" s="308">
        <f>INDEX('F.Service Target Child'!$D$2:$D$40,MATCH(RIGHT(A40,LEN(A40)-6),'F.Service Target Child'!$A$2:$A$40,0))</f>
        <v>2.2599156118143502</v>
      </c>
      <c r="G40" s="308">
        <f>INDEX(G.UniformAssessmentCompleChild!$D$2:$D$40,MATCH(RIGHT(A40,LEN(A40)-6),G.UniformAssessmentCompleChild!$A$2:$A$40,0))</f>
        <v>0.99563276397515499</v>
      </c>
      <c r="H40" s="308">
        <f>INDEX('H.Faml Par Sup Targ Loc234YC'!$D$2:$D$40,MATCH(RIGHT(A40,LEN(A40)-6),'H.Faml Par Sup Targ Loc234YC'!$A$2:$A$40,0))</f>
        <v>0.30147058823529399</v>
      </c>
      <c r="I40" s="309">
        <f>INDEX(I.Employment!$D$2:$D$40,MATCH(RIGHT(A40,LEN(A40)-6),I.Employment!$A$2:$A$40,0))</f>
        <v>0.14823914823914799</v>
      </c>
      <c r="J40" s="309">
        <f>INDEX('J.Adult Community Tenure'!$D$2:$D$40,MATCH(RIGHT(A40,LEN(A40)-6),'J.Adult Community Tenure'!$A$2:$A$40,0))</f>
        <v>0.98812522490104404</v>
      </c>
      <c r="K40" s="308">
        <f>INDEX('K.Adult Improvement'!$D$2:$D$40,MATCH(RIGHT(A40,LEN(A40)-6),'K.Adult Improvement'!$A$2:$A$40,0))</f>
        <v>0.31747621432148199</v>
      </c>
      <c r="L40" s="309">
        <f>INDEX('L.AMH Monthly Service Provision'!$D$2:$D$40,MATCH(RIGHT(A40,LEN(A40)-6),'L.AMH Monthly Service Provision'!$A$2:$A$40,0))</f>
        <v>0.78276877761413799</v>
      </c>
      <c r="M40" s="309">
        <f>INDEX('M.Employment Improvement'!$D$2:$D$40,MATCH(RIGHT(A40,LEN(A40)-6),'M.Employment Improvement'!$A$2:$A$40,0))</f>
        <v>0.88633288227334195</v>
      </c>
      <c r="N40" s="309">
        <f>INDEX('N.Residential Stability'!$E$2:$E$40,MATCH(RIGHT(A40,LEN(A40)-6),'N.Residential Stability'!$A$2:$A$40,0))</f>
        <v>0.85197155785391099</v>
      </c>
      <c r="O40" s="309">
        <f>INDEX('O.Adult Strengths'!$D$2:$D$40,MATCH(RIGHT(A40,LEN(A40)-6),'O.Adult Strengths'!$A$2:$A$40,0))</f>
        <v>7.8862314156431801E-2</v>
      </c>
      <c r="P40" s="309">
        <f>INDEX(P.AdultLifeDomainFunctioning!$D$2:$D$40,MATCH(RIGHT(A40,LEN(A40)-6),P.AdultLifeDomainFunctioning!$A$2:$A$40,0))</f>
        <v>0.25921137685843598</v>
      </c>
      <c r="Q40" s="309">
        <f>INDEX(Q.EducationalorVolunteeringStre!$D$3:$D$41,MATCH(RIGHT(A40,LEN(A40)-6),Q.EducationalorVolunteeringStre!$A$3:$A$41,0))</f>
        <v>0.233606557377049</v>
      </c>
      <c r="R40" s="309">
        <f>INDEX('R.Hospitalization'!$D$2:$D$40,MATCH(RIGHT(A40,LEN(A40)-6),'R.Hospitalization'!$A$2:$A$40,0))</f>
        <v>5.7548403837632597E-3</v>
      </c>
      <c r="S40" s="309">
        <f>INDEX('S.Effective Crisis Response'!$D$2:$D$40,MATCH(RIGHT(A40,LEN(A40)-6),'S.Effective Crisis Response'!$A$2:$A$40,0))</f>
        <v>0.90607344632768405</v>
      </c>
      <c r="T40" s="309"/>
      <c r="U40" s="309">
        <f>INDEX('U.Access to Crisis Res Serv'!$D$2:$D$40,MATCH(RIGHT(A40,LEN(A40)-6),'U.Access to Crisis Res Serv'!$A$2:$A$40,0))</f>
        <v>0.95630461922596799</v>
      </c>
      <c r="V40" s="310">
        <f>INDEX('V.Jail Diversion'!$D$2:$D$40,MATCH(RIGHT(A40,LEN(A40)-6),'V.Jail Diversion'!$A$2:$A$40,0))</f>
        <v>7.2956905687036402E-2</v>
      </c>
      <c r="W40" s="308">
        <f>INDEX('W.Juve Justice Avoidance%'!$D$2:$D$40,MATCH(RIGHT(A40,LEN(A40)-6),'W.Juve Justice Avoidance%'!$A$2:$A$40,0))</f>
        <v>0.99291553133514998</v>
      </c>
      <c r="X40" s="309">
        <f>INDEX('X.Community Tenure Child'!$D$2:$D$40,MATCH(RIGHT(A40,LEN(A40)-6),'X.Community Tenure Child'!$A$2:$A$40,0))</f>
        <v>0.99778565101860095</v>
      </c>
      <c r="Y40" s="308">
        <f>INDEX('Y.Improvement Measure Child'!$D$2:$D$40,MATCH(RIGHT(A40,LEN(A40)-6),'Y.Improvement Measure Child'!$A$2:$A$40,0))</f>
        <v>0.66851851851851896</v>
      </c>
      <c r="Z40" s="308">
        <f>INDEX('Z.ChildMonthlyService Provision'!$D$2:$D$40,MATCH(RIGHT(A40,LEN(A40)-6),'Z.ChildMonthlyService Provision'!$A$2:$A$40,0))</f>
        <v>0.85177117964003202</v>
      </c>
      <c r="AA40" s="309">
        <f>INDEX(AA.School!$D$2:$D$40,MATCH(RIGHT(A40,LEN(A40)-6),AA.School!$A$2:$A$40,0))</f>
        <v>0.79706275033377805</v>
      </c>
      <c r="AB40" s="309">
        <f>INDEX('AB.Family and Living Situation'!$D$2:$D$40,MATCH(RIGHT(A40,LEN(A40)-6),'AB.Family and Living Situation'!$A$2:$A$40,0))</f>
        <v>0.848031496062992</v>
      </c>
      <c r="AC40" s="309">
        <f>INDEX('AC.Child and Youth Strengths'!$D$2:$D77,MATCH(RIGHT(A40,LEN(A40)-6),'AC.Child and Youth Strengths'!$A$2:$A$40,0))</f>
        <v>0.16535433070866101</v>
      </c>
      <c r="AD40" s="309">
        <f>INDEX('AD.Child LifeDomainFunctioning'!$D$2:$D$40,MATCH(RIGHT(A40,LEN(A40)-6),'AD.Child LifeDomainFunctioning'!$A$2:$A$40,0))</f>
        <v>0.57086614173228301</v>
      </c>
      <c r="AE40" s="308">
        <f>INDEX('AE.Community Support Plan'!$D$2:$D$40,MATCH(RIGHT(A40,LEN(A40)-6),'AE.Community Support Plan'!$A$2:$A$40,0))</f>
        <v>1</v>
      </c>
      <c r="AF40" s="308">
        <f>INDEX('AF.Follow-Up Within 7D Fc2Fc'!$D$2:$D$40,MATCH(RIGHT(A40,LEN(A40)-6),'AF.Follow-Up Within 7D Fc2Fc'!$A$2:$A$40,0))</f>
        <v>0.47499999999999998</v>
      </c>
      <c r="AG40" s="308">
        <f>INDEX('AG.Follow-Up Within 7D Dispo'!$D$2:$D$40,MATCH(RIGHT(A40,LEN(A40)-6),'AG.Follow-Up Within 7D Dispo'!$A$2:$A$40,0))</f>
        <v>0.72499999999999998</v>
      </c>
      <c r="AH40" s="308"/>
      <c r="AI40" s="308">
        <f>INDEX('AI.Community Linkage'!$D$2:$D$40,MATCH(RIGHT(A40,LEN(A40)-6),'AI.Community Linkage'!$A$2:$A$40,0))</f>
        <v>0.33899821109123401</v>
      </c>
      <c r="AJ40" s="308">
        <f>INDEX('AJ.Crisis Follow-Up Within 30'!$D$2:$D$41,MATCH(RIGHT(A40,LEN(A40)-6),'AJ.Crisis Follow-Up Within 30'!$A$2:$A$40,0))</f>
        <v>0.97368421052631604</v>
      </c>
    </row>
    <row r="41" spans="1:83" s="15" customFormat="1" ht="13.5" customHeight="1">
      <c r="A41" s="9" t="s">
        <v>41</v>
      </c>
      <c r="B41" s="154">
        <f>INDEX('B.Service Target Adult'!$D$2:$D$40,MATCH(RIGHT(A41,LEN(A41)-6),'B.Service Target Adult'!$A$2:$A$40,0))</f>
        <v>1.02278401997503</v>
      </c>
      <c r="C41" s="154">
        <f>INDEX('C.Uniform Assessment Complet'!$D$2:$D$40,MATCH(RIGHT(A41,LEN(A41)-6),'C.Uniform Assessment Complet'!$A$2:$A$40,0))</f>
        <v>0.99522382468627102</v>
      </c>
      <c r="D41" s="308">
        <f>INDEX(D.CounselingTarget!$D$2:$D$40,MATCH(RIGHT(A41,LEN(A41)-6),D.CounselingTarget!$A$2:$A$40,0))</f>
        <v>0.65491183879093195</v>
      </c>
      <c r="E41" s="308">
        <f>INDEX(E.ACTTarget!$D$2:$D$40,MATCH(RIGHT(A41,LEN(A41)-6),E.ACTTarget!$A$2:$A$40,0))</f>
        <v>0.88967971530249101</v>
      </c>
      <c r="F41" s="308">
        <f>INDEX('F.Service Target Child'!$D$2:$D$40,MATCH(RIGHT(A41,LEN(A41)-6),'F.Service Target Child'!$A$2:$A$40,0))</f>
        <v>1.4704861111111101</v>
      </c>
      <c r="G41" s="308">
        <f>INDEX(G.UniformAssessmentCompleChild!$D$2:$D$40,MATCH(RIGHT(A41,LEN(A41)-6),G.UniformAssessmentCompleChild!$A$2:$A$40,0))</f>
        <v>0.99723055619663004</v>
      </c>
      <c r="H41" s="308">
        <f>INDEX('H.Faml Par Sup Targ Loc234YC'!$D$2:$D$40,MATCH(RIGHT(A41,LEN(A41)-6),'H.Faml Par Sup Targ Loc234YC'!$A$2:$A$40,0))</f>
        <v>0.18490566037735801</v>
      </c>
      <c r="I41" s="309">
        <f>INDEX(I.Employment!$D$2:$D$40,MATCH(RIGHT(A41,LEN(A41)-6),I.Employment!$A$2:$A$40,0))</f>
        <v>0.15823699421965301</v>
      </c>
      <c r="J41" s="309">
        <f>INDEX('J.Adult Community Tenure'!$D$2:$D$40,MATCH(RIGHT(A41,LEN(A41)-6),'J.Adult Community Tenure'!$A$2:$A$40,0))</f>
        <v>0.993772703684484</v>
      </c>
      <c r="K41" s="308">
        <f>INDEX('K.Adult Improvement'!$D$2:$D$40,MATCH(RIGHT(A41,LEN(A41)-6),'K.Adult Improvement'!$A$2:$A$40,0))</f>
        <v>0.39518900343642599</v>
      </c>
      <c r="L41" s="309">
        <f>INDEX('L.AMH Monthly Service Provision'!$D$2:$D$40,MATCH(RIGHT(A41,LEN(A41)-6),'L.AMH Monthly Service Provision'!$A$2:$A$40,0))</f>
        <v>0.89150227617602396</v>
      </c>
      <c r="M41" s="309">
        <f>INDEX('M.Employment Improvement'!$D$2:$D$40,MATCH(RIGHT(A41,LEN(A41)-6),'M.Employment Improvement'!$A$2:$A$40,0))</f>
        <v>0.93297101449275399</v>
      </c>
      <c r="N41" s="309">
        <f>INDEX('N.Residential Stability'!$E$2:$E$40,MATCH(RIGHT(A41,LEN(A41)-6),'N.Residential Stability'!$A$2:$A$40,0))</f>
        <v>0.88564273789649395</v>
      </c>
      <c r="O41" s="309">
        <f>INDEX('O.Adult Strengths'!$D$2:$D$40,MATCH(RIGHT(A41,LEN(A41)-6),'O.Adult Strengths'!$A$2:$A$40,0))</f>
        <v>0.12771285475793001</v>
      </c>
      <c r="P41" s="309">
        <f>INDEX(P.AdultLifeDomainFunctioning!$D$2:$D$40,MATCH(RIGHT(A41,LEN(A41)-6),P.AdultLifeDomainFunctioning!$A$2:$A$40,0))</f>
        <v>0.29048414023372299</v>
      </c>
      <c r="Q41" s="309">
        <f>INDEX(Q.EducationalorVolunteeringStre!$D$3:$D$41,MATCH(RIGHT(A41,LEN(A41)-6),Q.EducationalorVolunteeringStre!$A$3:$A$41,0))</f>
        <v>0.30258620689655202</v>
      </c>
      <c r="R41" s="309">
        <f>INDEX('R.Hospitalization'!$D$2:$D$40,MATCH(RIGHT(A41,LEN(A41)-6),'R.Hospitalization'!$A$2:$A$40,0))</f>
        <v>5.5626889157270303E-3</v>
      </c>
      <c r="S41" s="309">
        <f>INDEX('S.Effective Crisis Response'!$D$2:$D$40,MATCH(RIGHT(A41,LEN(A41)-6),'S.Effective Crisis Response'!$A$2:$A$40,0))</f>
        <v>0.90900290416263296</v>
      </c>
      <c r="T41" s="309">
        <f>INDEX('T.Frequent Admissions'!$D$2:$D$40,MATCH(RIGHT(A41,LEN(A41)-6),'T.Frequent Admissions'!$A$2:$A$40,0))</f>
        <v>7.92678532824098E-4</v>
      </c>
      <c r="U41" s="309">
        <f>INDEX('U.Access to Crisis Res Serv'!$D$2:$D$40,MATCH(RIGHT(A41,LEN(A41)-6),'U.Access to Crisis Res Serv'!$A$2:$A$40,0))</f>
        <v>0.95646258503401405</v>
      </c>
      <c r="V41" s="310">
        <f>INDEX('V.Jail Diversion'!$D$2:$D$40,MATCH(RIGHT(A41,LEN(A41)-6),'V.Jail Diversion'!$A$2:$A$40,0))</f>
        <v>0.10971860701576</v>
      </c>
      <c r="W41" s="308">
        <f>INDEX('W.Juve Justice Avoidance%'!$D$2:$D$40,MATCH(RIGHT(A41,LEN(A41)-6),'W.Juve Justice Avoidance%'!$A$2:$A$40,0))</f>
        <v>0.984147952443857</v>
      </c>
      <c r="X41" s="309">
        <f>INDEX('X.Community Tenure Child'!$D$2:$D$40,MATCH(RIGHT(A41,LEN(A41)-6),'X.Community Tenure Child'!$A$2:$A$40,0))</f>
        <v>0.99562841530054602</v>
      </c>
      <c r="Y41" s="308">
        <f>INDEX('Y.Improvement Measure Child'!$D$2:$D$40,MATCH(RIGHT(A41,LEN(A41)-6),'Y.Improvement Measure Child'!$A$2:$A$40,0))</f>
        <v>0.61961367013373003</v>
      </c>
      <c r="Z41" s="308">
        <f>INDEX('Z.ChildMonthlyService Provision'!$D$2:$D$40,MATCH(RIGHT(A41,LEN(A41)-6),'Z.ChildMonthlyService Provision'!$A$2:$A$40,0))</f>
        <v>0.90152439024390196</v>
      </c>
      <c r="AA41" s="309">
        <f>INDEX(AA.School!$D$2:$D$40,MATCH(RIGHT(A41,LEN(A41)-6),AA.School!$A$2:$A$40,0))</f>
        <v>0.66975308641975295</v>
      </c>
      <c r="AB41" s="309">
        <f>INDEX('AB.Family and Living Situation'!$D$2:$D$40,MATCH(RIGHT(A41,LEN(A41)-6),'AB.Family and Living Situation'!$A$2:$A$40,0))</f>
        <v>0.73099415204678397</v>
      </c>
      <c r="AC41" s="309">
        <f>INDEX('AC.Child and Youth Strengths'!$D$2:$D78,MATCH(RIGHT(A41,LEN(A41)-6),'AC.Child and Youth Strengths'!$A$2:$A$40,0))</f>
        <v>0.28849902534113098</v>
      </c>
      <c r="AD41" s="309">
        <f>INDEX('AD.Child LifeDomainFunctioning'!$D$2:$D$40,MATCH(RIGHT(A41,LEN(A41)-6),'AD.Child LifeDomainFunctioning'!$A$2:$A$40,0))</f>
        <v>0.426900584795322</v>
      </c>
      <c r="AE41" s="308">
        <f>INDEX('AE.Community Support Plan'!$D$2:$D$40,MATCH(RIGHT(A41,LEN(A41)-6),'AE.Community Support Plan'!$A$2:$A$40,0))</f>
        <v>0.96226415094339623</v>
      </c>
      <c r="AF41" s="308">
        <f>INDEX('AF.Follow-Up Within 7D Fc2Fc'!$D$2:$D$40,MATCH(RIGHT(A41,LEN(A41)-6),'AF.Follow-Up Within 7D Fc2Fc'!$A$2:$A$40,0))</f>
        <v>0.2857142857142857</v>
      </c>
      <c r="AG41" s="308">
        <f>INDEX('AG.Follow-Up Within 7D Dispo'!$D$2:$D$40,MATCH(RIGHT(A41,LEN(A41)-6),'AG.Follow-Up Within 7D Dispo'!$A$2:$A$40,0))</f>
        <v>0.2857142857142857</v>
      </c>
      <c r="AH41" s="308">
        <f>INDEX('AH.Longterm Svs &amp; Supports'!$D$2:$D$40,MATCH(RIGHT(A41,LEN(A41)-6),'AH.Longterm Svs &amp; Supports'!$A$2:$A$40,0))</f>
        <v>1</v>
      </c>
      <c r="AI41" s="308">
        <f>INDEX('AI.Community Linkage'!$D$2:$D$40,MATCH(RIGHT(A41,LEN(A41)-6),'AI.Community Linkage'!$A$2:$A$40,0))</f>
        <v>0.26307053941908698</v>
      </c>
      <c r="AJ41" s="308">
        <f>INDEX('AJ.Crisis Follow-Up Within 30'!$D$2:$D$41,MATCH(RIGHT(A41,LEN(A41)-6),'AJ.Crisis Follow-Up Within 30'!$A$2:$A$40,0))</f>
        <v>0.98823529411764699</v>
      </c>
    </row>
    <row r="42" spans="1:83" s="15" customFormat="1" ht="15.75" hidden="1" customHeight="1">
      <c r="J42" s="77"/>
      <c r="K42" s="77"/>
      <c r="L42" s="80"/>
      <c r="M42" s="80"/>
      <c r="N42" s="78"/>
      <c r="O42" s="79"/>
      <c r="P42" s="77"/>
      <c r="Q42" s="80"/>
      <c r="R42" s="77"/>
      <c r="S42" s="77"/>
      <c r="T42" s="77"/>
      <c r="U42" s="79"/>
      <c r="V42" s="113"/>
      <c r="W42" s="79"/>
      <c r="X42" s="80"/>
      <c r="Y42" s="80"/>
      <c r="Z42" s="80"/>
      <c r="AA42" s="77"/>
      <c r="AB42" s="80"/>
      <c r="AC42" s="77"/>
      <c r="AD42" s="77"/>
      <c r="AE42" s="79"/>
      <c r="AF42" s="77"/>
      <c r="AG42" s="81"/>
      <c r="AH42" s="81"/>
      <c r="AI42" s="81"/>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row>
    <row r="43" spans="1:83" hidden="1">
      <c r="J43" s="80"/>
      <c r="K43" s="80"/>
      <c r="L43" s="80"/>
      <c r="M43" s="80"/>
      <c r="N43" s="80"/>
      <c r="O43" s="80"/>
      <c r="P43" s="80"/>
      <c r="Q43" s="80"/>
      <c r="R43" s="80"/>
      <c r="S43" s="80"/>
      <c r="T43" s="80"/>
      <c r="U43" s="80"/>
      <c r="V43" s="80"/>
      <c r="W43" s="80"/>
      <c r="X43" s="80"/>
      <c r="Y43" s="80"/>
      <c r="Z43" s="80"/>
      <c r="AA43" s="80"/>
      <c r="AB43" s="80"/>
      <c r="AC43" s="80"/>
      <c r="AD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row>
    <row r="44" spans="1:83" hidden="1">
      <c r="J44" s="80"/>
      <c r="K44" s="80"/>
      <c r="L44" s="80"/>
      <c r="M44" s="80"/>
      <c r="N44" s="80"/>
      <c r="O44" s="80"/>
      <c r="P44" s="80"/>
      <c r="Q44" s="80"/>
      <c r="R44" s="80"/>
      <c r="S44" s="80"/>
      <c r="T44" s="80"/>
      <c r="U44" s="80"/>
      <c r="V44" s="80"/>
      <c r="W44" s="80"/>
      <c r="X44" s="80"/>
      <c r="Y44" s="80"/>
      <c r="Z44" s="80"/>
      <c r="AA44" s="80"/>
      <c r="AB44" s="80"/>
      <c r="AC44" s="80"/>
      <c r="AD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row>
    <row r="45" spans="1:83" hidden="1">
      <c r="J45" s="80"/>
      <c r="K45" s="80"/>
      <c r="L45" s="80"/>
      <c r="M45" s="80"/>
      <c r="N45" s="80"/>
      <c r="O45" s="80"/>
      <c r="P45" s="80"/>
      <c r="Q45" s="80"/>
      <c r="R45" s="80"/>
      <c r="S45" s="80"/>
      <c r="T45" s="80"/>
      <c r="U45" s="80"/>
      <c r="V45" s="80"/>
      <c r="W45" s="80"/>
      <c r="X45" s="80"/>
      <c r="Y45" s="80"/>
      <c r="Z45" s="80"/>
      <c r="AA45" s="80"/>
      <c r="AB45" s="80"/>
      <c r="AC45" s="80"/>
      <c r="AD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row>
    <row r="46" spans="1:83" hidden="1">
      <c r="J46" s="80"/>
      <c r="K46" s="80"/>
      <c r="L46" s="80"/>
      <c r="M46" s="80"/>
      <c r="N46" s="80"/>
      <c r="O46" s="80"/>
      <c r="P46" s="80"/>
      <c r="Q46" s="80"/>
      <c r="R46" s="80"/>
      <c r="S46" s="80"/>
      <c r="T46" s="80"/>
      <c r="U46" s="80"/>
      <c r="V46" s="80"/>
      <c r="W46" s="80"/>
      <c r="X46" s="80"/>
      <c r="Y46" s="80"/>
      <c r="Z46" s="80"/>
      <c r="AA46" s="80"/>
      <c r="AB46" s="80"/>
      <c r="AC46" s="80"/>
      <c r="AD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row>
    <row r="47" spans="1:83" hidden="1">
      <c r="J47" s="80"/>
      <c r="K47" s="80"/>
      <c r="L47" s="80"/>
      <c r="M47" s="80"/>
      <c r="N47" s="80"/>
      <c r="O47" s="80"/>
      <c r="P47" s="80"/>
      <c r="Q47" s="80"/>
      <c r="R47" s="80"/>
      <c r="S47" s="80"/>
      <c r="T47" s="80"/>
      <c r="U47" s="80"/>
      <c r="V47" s="80"/>
      <c r="W47" s="80"/>
      <c r="X47" s="80"/>
      <c r="Y47" s="80"/>
      <c r="Z47" s="80"/>
      <c r="AA47" s="80"/>
      <c r="AB47" s="80"/>
      <c r="AC47" s="80"/>
      <c r="AD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row>
    <row r="48" spans="1:83" hidden="1">
      <c r="J48" s="80"/>
      <c r="K48" s="80"/>
      <c r="L48" s="80"/>
      <c r="M48" s="80"/>
      <c r="N48" s="80"/>
      <c r="O48" s="80"/>
      <c r="P48" s="80"/>
      <c r="Q48" s="80"/>
      <c r="R48" s="80"/>
      <c r="S48" s="80"/>
      <c r="T48" s="80"/>
      <c r="U48" s="80"/>
      <c r="V48" s="80"/>
      <c r="W48" s="80"/>
      <c r="X48" s="80"/>
      <c r="Y48" s="80"/>
      <c r="Z48" s="80"/>
      <c r="AA48" s="80"/>
      <c r="AB48" s="80"/>
      <c r="AC48" s="80"/>
      <c r="AD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row>
    <row r="49" spans="10:83" hidden="1">
      <c r="J49" s="80"/>
      <c r="K49" s="80"/>
      <c r="L49" s="80"/>
      <c r="M49" s="80"/>
      <c r="N49" s="80"/>
      <c r="O49" s="80"/>
      <c r="P49" s="80"/>
      <c r="Q49" s="80"/>
      <c r="R49" s="80"/>
      <c r="S49" s="80"/>
      <c r="T49" s="80"/>
      <c r="U49" s="80"/>
      <c r="V49" s="80"/>
      <c r="W49" s="80"/>
      <c r="X49" s="80"/>
      <c r="Y49" s="80"/>
      <c r="Z49" s="80"/>
      <c r="AA49" s="80"/>
      <c r="AB49" s="80"/>
      <c r="AC49" s="80"/>
      <c r="AD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row>
    <row r="50" spans="10:83" hidden="1">
      <c r="J50" s="80"/>
      <c r="K50" s="80"/>
      <c r="L50" s="80"/>
      <c r="M50" s="80"/>
      <c r="N50" s="80"/>
      <c r="O50" s="80"/>
      <c r="P50" s="80"/>
      <c r="Q50" s="80"/>
      <c r="R50" s="80"/>
      <c r="S50" s="80"/>
      <c r="T50" s="80"/>
      <c r="U50" s="80"/>
      <c r="V50" s="80"/>
      <c r="W50" s="80"/>
      <c r="X50" s="80"/>
      <c r="Y50" s="80"/>
      <c r="Z50" s="80"/>
      <c r="AA50" s="80"/>
      <c r="AB50" s="80"/>
      <c r="AC50" s="80"/>
      <c r="AD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row>
    <row r="51" spans="10:83" hidden="1">
      <c r="J51" s="80"/>
      <c r="K51" s="80"/>
      <c r="L51" s="80"/>
      <c r="M51" s="80"/>
      <c r="N51" s="80"/>
      <c r="O51" s="80"/>
      <c r="P51" s="80"/>
      <c r="Q51" s="80"/>
      <c r="R51" s="80"/>
      <c r="S51" s="80"/>
      <c r="T51" s="80"/>
      <c r="U51" s="80"/>
      <c r="V51" s="80"/>
      <c r="W51" s="80"/>
      <c r="X51" s="80"/>
      <c r="Y51" s="80"/>
      <c r="Z51" s="80"/>
      <c r="AA51" s="80"/>
      <c r="AB51" s="80"/>
      <c r="AC51" s="80"/>
      <c r="AD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row>
    <row r="52" spans="10:83" hidden="1">
      <c r="J52" s="80"/>
      <c r="K52" s="80"/>
      <c r="L52" s="80"/>
      <c r="M52" s="80"/>
      <c r="N52" s="80"/>
      <c r="O52" s="80"/>
      <c r="P52" s="80"/>
      <c r="Q52" s="80"/>
      <c r="R52" s="80"/>
      <c r="S52" s="80"/>
      <c r="T52" s="80"/>
      <c r="U52" s="80"/>
      <c r="V52" s="80"/>
      <c r="W52" s="80"/>
      <c r="X52" s="80"/>
      <c r="Y52" s="80"/>
      <c r="Z52" s="80"/>
      <c r="AA52" s="80"/>
      <c r="AB52" s="80"/>
      <c r="AC52" s="80"/>
      <c r="AD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row>
    <row r="53" spans="10:83" hidden="1">
      <c r="J53" s="80"/>
      <c r="K53" s="80"/>
      <c r="L53" s="80"/>
      <c r="M53" s="80"/>
      <c r="N53" s="80"/>
      <c r="O53" s="80"/>
      <c r="P53" s="80"/>
      <c r="Q53" s="80"/>
      <c r="R53" s="80"/>
      <c r="S53" s="80"/>
      <c r="T53" s="80"/>
      <c r="U53" s="80"/>
      <c r="V53" s="80"/>
      <c r="W53" s="80"/>
      <c r="X53" s="80"/>
      <c r="Y53" s="80"/>
      <c r="Z53" s="80"/>
      <c r="AA53" s="80"/>
      <c r="AB53" s="80"/>
      <c r="AC53" s="80"/>
      <c r="AD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row>
    <row r="54" spans="10:83" hidden="1">
      <c r="J54" s="80"/>
      <c r="K54" s="80"/>
      <c r="L54" s="80"/>
      <c r="M54" s="80"/>
      <c r="N54" s="80"/>
      <c r="O54" s="80"/>
      <c r="P54" s="80"/>
      <c r="Q54" s="80"/>
      <c r="R54" s="80"/>
      <c r="S54" s="80"/>
      <c r="T54" s="80"/>
      <c r="U54" s="80"/>
      <c r="V54" s="80"/>
      <c r="W54" s="80"/>
      <c r="X54" s="80"/>
      <c r="Y54" s="80"/>
      <c r="Z54" s="80"/>
      <c r="AA54" s="80"/>
      <c r="AB54" s="80"/>
      <c r="AC54" s="80"/>
      <c r="AD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row>
    <row r="55" spans="10:83" hidden="1">
      <c r="J55" s="80"/>
      <c r="K55" s="80"/>
      <c r="L55" s="80"/>
      <c r="M55" s="80"/>
      <c r="N55" s="80"/>
      <c r="O55" s="80"/>
      <c r="P55" s="80"/>
      <c r="Q55" s="80"/>
      <c r="R55" s="80"/>
      <c r="S55" s="80"/>
      <c r="T55" s="80"/>
      <c r="U55" s="80"/>
      <c r="V55" s="80"/>
      <c r="W55" s="80"/>
      <c r="X55" s="80"/>
      <c r="Y55" s="80"/>
      <c r="Z55" s="80"/>
      <c r="AA55" s="80"/>
      <c r="AB55" s="80"/>
      <c r="AC55" s="80"/>
      <c r="AD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row>
    <row r="56" spans="10:83" hidden="1">
      <c r="J56" s="80"/>
      <c r="K56" s="80"/>
      <c r="L56" s="80"/>
      <c r="M56" s="80"/>
      <c r="N56" s="80"/>
      <c r="O56" s="80"/>
      <c r="P56" s="80"/>
      <c r="Q56" s="80"/>
      <c r="R56" s="80"/>
      <c r="S56" s="80"/>
      <c r="T56" s="80"/>
      <c r="U56" s="80"/>
      <c r="V56" s="80"/>
      <c r="W56" s="80"/>
      <c r="X56" s="80"/>
      <c r="Y56" s="80"/>
      <c r="Z56" s="80"/>
      <c r="AA56" s="80"/>
      <c r="AB56" s="80"/>
      <c r="AC56" s="80"/>
      <c r="AD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row>
    <row r="57" spans="10:83" hidden="1">
      <c r="J57" s="80"/>
      <c r="K57" s="80"/>
      <c r="L57" s="80"/>
      <c r="M57" s="80"/>
      <c r="N57" s="80"/>
      <c r="O57" s="80"/>
      <c r="P57" s="80"/>
      <c r="Q57" s="80"/>
      <c r="R57" s="80"/>
      <c r="S57" s="80"/>
      <c r="T57" s="80"/>
      <c r="U57" s="80"/>
      <c r="V57" s="80"/>
      <c r="W57" s="80"/>
      <c r="X57" s="80"/>
      <c r="Y57" s="80"/>
      <c r="Z57" s="80"/>
      <c r="AA57" s="80"/>
      <c r="AB57" s="80"/>
      <c r="AC57" s="80"/>
      <c r="AD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row>
    <row r="58" spans="10:83" hidden="1">
      <c r="J58" s="80"/>
      <c r="K58" s="80"/>
      <c r="L58" s="80"/>
      <c r="M58" s="80"/>
      <c r="N58" s="80"/>
      <c r="O58" s="80"/>
      <c r="P58" s="80"/>
      <c r="Q58" s="80"/>
      <c r="R58" s="80"/>
      <c r="S58" s="80"/>
      <c r="T58" s="80"/>
      <c r="U58" s="80"/>
      <c r="V58" s="80"/>
      <c r="W58" s="80"/>
      <c r="X58" s="80"/>
      <c r="Y58" s="80"/>
      <c r="Z58" s="80"/>
      <c r="AA58" s="80"/>
      <c r="AB58" s="80"/>
      <c r="AC58" s="80"/>
      <c r="AD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row>
    <row r="59" spans="10:83" hidden="1">
      <c r="J59" s="80"/>
      <c r="K59" s="80"/>
      <c r="L59" s="80"/>
      <c r="M59" s="80"/>
      <c r="N59" s="80"/>
      <c r="O59" s="80"/>
      <c r="P59" s="80"/>
      <c r="Q59" s="80"/>
      <c r="R59" s="80"/>
      <c r="S59" s="80"/>
      <c r="T59" s="80"/>
      <c r="U59" s="80"/>
      <c r="V59" s="80"/>
      <c r="W59" s="80"/>
      <c r="X59" s="80"/>
      <c r="Y59" s="80"/>
      <c r="Z59" s="80"/>
      <c r="AA59" s="80"/>
      <c r="AB59" s="80"/>
      <c r="AC59" s="80"/>
      <c r="AD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row>
    <row r="60" spans="10:83" hidden="1">
      <c r="J60" s="80"/>
      <c r="K60" s="80"/>
      <c r="L60" s="80"/>
      <c r="M60" s="80"/>
      <c r="N60" s="80"/>
      <c r="O60" s="80"/>
      <c r="P60" s="80"/>
      <c r="Q60" s="80"/>
      <c r="R60" s="80"/>
      <c r="S60" s="80"/>
      <c r="T60" s="80"/>
      <c r="U60" s="80"/>
      <c r="V60" s="80"/>
      <c r="W60" s="80"/>
      <c r="X60" s="80"/>
      <c r="Y60" s="80"/>
      <c r="Z60" s="80"/>
      <c r="AA60" s="80"/>
      <c r="AB60" s="80"/>
      <c r="AC60" s="80"/>
      <c r="AD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row>
    <row r="61" spans="10:83" hidden="1">
      <c r="J61" s="80"/>
      <c r="K61" s="80"/>
      <c r="L61" s="80"/>
      <c r="M61" s="80"/>
      <c r="N61" s="80"/>
      <c r="O61" s="80"/>
      <c r="P61" s="80"/>
      <c r="Q61" s="80"/>
      <c r="R61" s="80"/>
      <c r="S61" s="80"/>
      <c r="T61" s="80"/>
      <c r="U61" s="80"/>
      <c r="V61" s="80"/>
      <c r="W61" s="80"/>
      <c r="X61" s="80"/>
      <c r="Y61" s="80"/>
      <c r="Z61" s="80"/>
      <c r="AA61" s="80"/>
      <c r="AB61" s="80"/>
      <c r="AC61" s="80"/>
      <c r="AD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row>
    <row r="62" spans="10:83" hidden="1">
      <c r="J62" s="80"/>
      <c r="K62" s="80"/>
      <c r="L62" s="80"/>
      <c r="M62" s="80"/>
      <c r="N62" s="80"/>
      <c r="O62" s="80"/>
      <c r="P62" s="80"/>
      <c r="Q62" s="80"/>
      <c r="R62" s="80"/>
      <c r="S62" s="80"/>
      <c r="T62" s="80"/>
      <c r="U62" s="80"/>
      <c r="V62" s="80"/>
      <c r="W62" s="80"/>
      <c r="X62" s="80"/>
      <c r="Y62" s="80"/>
      <c r="Z62" s="80"/>
      <c r="AA62" s="80"/>
      <c r="AB62" s="80"/>
      <c r="AC62" s="80"/>
      <c r="AD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row>
    <row r="63" spans="10:83" hidden="1">
      <c r="J63" s="80"/>
      <c r="K63" s="80"/>
      <c r="L63" s="80"/>
      <c r="M63" s="80"/>
      <c r="N63" s="80"/>
      <c r="O63" s="80"/>
      <c r="P63" s="80"/>
      <c r="Q63" s="80"/>
      <c r="R63" s="80"/>
      <c r="S63" s="80"/>
      <c r="T63" s="80"/>
      <c r="U63" s="80"/>
      <c r="V63" s="80"/>
      <c r="W63" s="80"/>
      <c r="X63" s="80"/>
      <c r="Y63" s="80"/>
      <c r="Z63" s="80"/>
      <c r="AA63" s="80"/>
      <c r="AB63" s="80"/>
      <c r="AC63" s="80"/>
      <c r="AD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row>
    <row r="64" spans="10:83" hidden="1">
      <c r="J64" s="80"/>
      <c r="K64" s="80"/>
      <c r="L64" s="80"/>
      <c r="M64" s="80"/>
      <c r="N64" s="80"/>
      <c r="O64" s="80"/>
      <c r="P64" s="80"/>
      <c r="Q64" s="80"/>
      <c r="R64" s="80"/>
      <c r="S64" s="80"/>
      <c r="T64" s="80"/>
      <c r="U64" s="80"/>
      <c r="V64" s="80"/>
      <c r="W64" s="80"/>
      <c r="X64" s="80"/>
      <c r="Y64" s="80"/>
      <c r="Z64" s="80"/>
      <c r="AA64" s="80"/>
      <c r="AB64" s="80"/>
      <c r="AC64" s="80"/>
      <c r="AD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row>
    <row r="65" spans="10:83" hidden="1">
      <c r="J65" s="80"/>
      <c r="K65" s="80"/>
      <c r="L65" s="80"/>
      <c r="M65" s="80"/>
      <c r="N65" s="80"/>
      <c r="O65" s="80"/>
      <c r="P65" s="80"/>
      <c r="Q65" s="80"/>
      <c r="R65" s="80"/>
      <c r="S65" s="80"/>
      <c r="T65" s="80"/>
      <c r="U65" s="80"/>
      <c r="V65" s="80"/>
      <c r="W65" s="80"/>
      <c r="X65" s="80"/>
      <c r="Y65" s="80"/>
      <c r="Z65" s="80"/>
      <c r="AA65" s="80"/>
      <c r="AB65" s="80"/>
      <c r="AC65" s="80"/>
      <c r="AD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row>
    <row r="66" spans="10:83" hidden="1">
      <c r="J66" s="80"/>
      <c r="K66" s="80"/>
      <c r="L66" s="80"/>
      <c r="M66" s="80"/>
      <c r="N66" s="80"/>
      <c r="O66" s="80"/>
      <c r="P66" s="80"/>
      <c r="Q66" s="80"/>
      <c r="R66" s="80"/>
      <c r="S66" s="80"/>
      <c r="T66" s="80"/>
      <c r="U66" s="80"/>
      <c r="V66" s="80"/>
      <c r="W66" s="80"/>
      <c r="X66" s="80"/>
      <c r="Y66" s="80"/>
      <c r="Z66" s="80"/>
      <c r="AA66" s="80"/>
      <c r="AB66" s="80"/>
      <c r="AC66" s="80"/>
      <c r="AD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row>
    <row r="67" spans="10:83" hidden="1">
      <c r="J67" s="80"/>
      <c r="K67" s="80"/>
      <c r="L67" s="80"/>
      <c r="M67" s="80"/>
      <c r="N67" s="80"/>
      <c r="O67" s="80"/>
      <c r="P67" s="80"/>
      <c r="Q67" s="80"/>
      <c r="R67" s="80"/>
      <c r="S67" s="80"/>
      <c r="T67" s="80"/>
      <c r="U67" s="80"/>
      <c r="V67" s="80"/>
      <c r="W67" s="80"/>
      <c r="X67" s="80"/>
      <c r="Y67" s="80"/>
      <c r="Z67" s="80"/>
      <c r="AA67" s="80"/>
      <c r="AB67" s="80"/>
      <c r="AC67" s="80"/>
      <c r="AD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row>
    <row r="68" spans="10:83" hidden="1">
      <c r="J68" s="80"/>
      <c r="K68" s="80"/>
      <c r="L68" s="80"/>
      <c r="M68" s="80"/>
      <c r="N68" s="80"/>
      <c r="O68" s="80"/>
      <c r="P68" s="80"/>
      <c r="Q68" s="80"/>
      <c r="R68" s="80"/>
      <c r="S68" s="80"/>
      <c r="T68" s="80"/>
      <c r="U68" s="80"/>
      <c r="V68" s="80"/>
      <c r="W68" s="80"/>
      <c r="X68" s="80"/>
      <c r="Y68" s="80"/>
      <c r="Z68" s="80"/>
      <c r="AA68" s="80"/>
      <c r="AB68" s="80"/>
      <c r="AC68" s="80"/>
      <c r="AD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row>
    <row r="69" spans="10:83" hidden="1">
      <c r="J69" s="80"/>
      <c r="K69" s="80"/>
      <c r="L69" s="80"/>
      <c r="M69" s="80"/>
      <c r="N69" s="80"/>
      <c r="O69" s="80"/>
      <c r="P69" s="80"/>
      <c r="Q69" s="80"/>
      <c r="R69" s="80"/>
      <c r="S69" s="80"/>
      <c r="T69" s="80"/>
      <c r="U69" s="80"/>
      <c r="V69" s="80"/>
      <c r="W69" s="80"/>
      <c r="X69" s="80"/>
      <c r="Y69" s="80"/>
      <c r="Z69" s="80"/>
      <c r="AA69" s="80"/>
      <c r="AB69" s="80"/>
      <c r="AC69" s="80"/>
      <c r="AD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row>
    <row r="70" spans="10:83" hidden="1">
      <c r="J70" s="80"/>
      <c r="K70" s="80"/>
      <c r="L70" s="80"/>
      <c r="M70" s="80"/>
      <c r="N70" s="80"/>
      <c r="O70" s="80"/>
      <c r="P70" s="80"/>
      <c r="Q70" s="80"/>
      <c r="R70" s="80"/>
      <c r="S70" s="80"/>
      <c r="T70" s="80"/>
      <c r="U70" s="80"/>
      <c r="V70" s="80"/>
      <c r="W70" s="80"/>
      <c r="X70" s="80"/>
      <c r="Y70" s="80"/>
      <c r="Z70" s="80"/>
      <c r="AA70" s="80"/>
      <c r="AB70" s="80"/>
      <c r="AC70" s="80"/>
      <c r="AD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row>
    <row r="71" spans="10:83" hidden="1">
      <c r="J71" s="80"/>
      <c r="K71" s="80"/>
      <c r="L71" s="80"/>
      <c r="M71" s="80"/>
      <c r="N71" s="80"/>
      <c r="O71" s="80"/>
      <c r="P71" s="80"/>
      <c r="Q71" s="80"/>
      <c r="R71" s="80"/>
      <c r="S71" s="80"/>
      <c r="T71" s="80"/>
      <c r="U71" s="80"/>
      <c r="V71" s="80"/>
      <c r="W71" s="80"/>
      <c r="X71" s="80"/>
      <c r="Y71" s="80"/>
      <c r="Z71" s="80"/>
      <c r="AA71" s="80"/>
      <c r="AB71" s="80"/>
      <c r="AC71" s="80"/>
      <c r="AD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row>
    <row r="72" spans="10:83" hidden="1">
      <c r="J72" s="80"/>
      <c r="K72" s="80"/>
      <c r="L72" s="80"/>
      <c r="M72" s="80"/>
      <c r="N72" s="80"/>
      <c r="O72" s="80"/>
      <c r="P72" s="80"/>
      <c r="Q72" s="80"/>
      <c r="R72" s="80"/>
      <c r="S72" s="80"/>
      <c r="T72" s="80"/>
      <c r="U72" s="80"/>
      <c r="V72" s="80"/>
      <c r="W72" s="80"/>
      <c r="X72" s="80"/>
      <c r="Y72" s="80"/>
      <c r="Z72" s="80"/>
      <c r="AA72" s="80"/>
      <c r="AB72" s="80"/>
      <c r="AC72" s="80"/>
      <c r="AD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row>
    <row r="73" spans="10:83" hidden="1">
      <c r="J73" s="80"/>
      <c r="K73" s="80"/>
      <c r="L73" s="80"/>
      <c r="M73" s="80"/>
      <c r="N73" s="80"/>
      <c r="O73" s="80"/>
      <c r="P73" s="80"/>
      <c r="Q73" s="80"/>
      <c r="R73" s="80"/>
      <c r="S73" s="80"/>
      <c r="T73" s="80"/>
      <c r="U73" s="80"/>
      <c r="V73" s="80"/>
      <c r="W73" s="80"/>
      <c r="X73" s="80"/>
      <c r="Y73" s="80"/>
      <c r="Z73" s="80"/>
      <c r="AA73" s="80"/>
      <c r="AB73" s="80"/>
      <c r="AC73" s="80"/>
      <c r="AD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row>
    <row r="74" spans="10:83" hidden="1">
      <c r="J74" s="80"/>
      <c r="K74" s="80"/>
      <c r="L74" s="80"/>
      <c r="M74" s="80"/>
      <c r="N74" s="80"/>
      <c r="O74" s="80"/>
      <c r="P74" s="80"/>
      <c r="Q74" s="80"/>
      <c r="R74" s="80"/>
      <c r="S74" s="80"/>
      <c r="T74" s="80"/>
      <c r="U74" s="80"/>
      <c r="V74" s="80"/>
      <c r="W74" s="80"/>
      <c r="X74" s="80"/>
      <c r="Y74" s="80"/>
      <c r="Z74" s="80"/>
      <c r="AA74" s="80"/>
      <c r="AB74" s="80"/>
      <c r="AC74" s="80"/>
      <c r="AD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row>
    <row r="75" spans="10:83" hidden="1">
      <c r="J75" s="80"/>
      <c r="K75" s="80"/>
      <c r="L75" s="80"/>
      <c r="M75" s="80"/>
      <c r="N75" s="80"/>
      <c r="O75" s="80"/>
      <c r="P75" s="80"/>
      <c r="Q75" s="80"/>
      <c r="R75" s="80"/>
      <c r="S75" s="80"/>
      <c r="T75" s="80"/>
      <c r="U75" s="80"/>
      <c r="V75" s="80"/>
      <c r="W75" s="80"/>
      <c r="X75" s="80"/>
      <c r="Y75" s="80"/>
      <c r="Z75" s="80"/>
      <c r="AA75" s="80"/>
      <c r="AB75" s="80"/>
      <c r="AC75" s="80"/>
      <c r="AD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row>
    <row r="76" spans="10:83" hidden="1">
      <c r="J76" s="80"/>
      <c r="K76" s="80"/>
      <c r="L76" s="80"/>
      <c r="M76" s="80"/>
      <c r="N76" s="80"/>
      <c r="O76" s="80"/>
      <c r="P76" s="80"/>
      <c r="Q76" s="80"/>
      <c r="R76" s="80"/>
      <c r="S76" s="80"/>
      <c r="T76" s="80"/>
      <c r="U76" s="80"/>
      <c r="V76" s="80"/>
      <c r="W76" s="80"/>
      <c r="X76" s="80"/>
      <c r="Y76" s="80"/>
      <c r="Z76" s="80"/>
      <c r="AA76" s="80"/>
      <c r="AB76" s="80"/>
      <c r="AC76" s="80"/>
      <c r="AD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row>
    <row r="77" spans="10:83" hidden="1">
      <c r="J77" s="80"/>
      <c r="K77" s="80"/>
      <c r="L77" s="80"/>
      <c r="M77" s="80"/>
      <c r="N77" s="80"/>
      <c r="O77" s="80"/>
      <c r="P77" s="80"/>
      <c r="Q77" s="80"/>
      <c r="R77" s="80"/>
      <c r="S77" s="80"/>
      <c r="T77" s="80"/>
      <c r="U77" s="80"/>
      <c r="V77" s="80"/>
      <c r="W77" s="80"/>
      <c r="X77" s="80"/>
      <c r="Y77" s="80"/>
      <c r="Z77" s="80"/>
      <c r="AA77" s="80"/>
      <c r="AB77" s="80"/>
      <c r="AC77" s="80"/>
      <c r="AD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row>
    <row r="78" spans="10:83" hidden="1">
      <c r="J78" s="80"/>
      <c r="K78" s="80"/>
      <c r="L78" s="80"/>
      <c r="M78" s="80"/>
      <c r="N78" s="80"/>
      <c r="O78" s="80"/>
      <c r="P78" s="80"/>
      <c r="Q78" s="80"/>
      <c r="R78" s="80"/>
      <c r="S78" s="80"/>
      <c r="T78" s="80"/>
      <c r="U78" s="80"/>
      <c r="V78" s="80"/>
      <c r="W78" s="80"/>
      <c r="X78" s="80"/>
      <c r="Y78" s="80"/>
      <c r="Z78" s="80"/>
      <c r="AA78" s="80"/>
      <c r="AB78" s="80"/>
      <c r="AC78" s="80"/>
      <c r="AD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row>
    <row r="79" spans="10:83" hidden="1">
      <c r="J79" s="80"/>
      <c r="K79" s="80"/>
      <c r="L79" s="80"/>
      <c r="M79" s="80"/>
      <c r="N79" s="80"/>
      <c r="O79" s="80"/>
      <c r="P79" s="80"/>
      <c r="Q79" s="80"/>
      <c r="R79" s="80"/>
      <c r="S79" s="80"/>
      <c r="T79" s="80"/>
      <c r="U79" s="80"/>
      <c r="V79" s="80"/>
      <c r="W79" s="80"/>
      <c r="X79" s="80"/>
      <c r="Y79" s="80"/>
      <c r="Z79" s="80"/>
      <c r="AA79" s="80"/>
      <c r="AB79" s="80"/>
      <c r="AC79" s="80"/>
      <c r="AD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row>
    <row r="80" spans="10:83" hidden="1">
      <c r="J80" s="80"/>
      <c r="K80" s="80"/>
      <c r="L80" s="80"/>
      <c r="M80" s="80"/>
      <c r="N80" s="80"/>
      <c r="O80" s="80"/>
      <c r="P80" s="80"/>
      <c r="Q80" s="80"/>
      <c r="R80" s="80"/>
      <c r="S80" s="80"/>
      <c r="T80" s="80"/>
      <c r="U80" s="80"/>
      <c r="V80" s="80"/>
      <c r="W80" s="80"/>
      <c r="X80" s="80"/>
      <c r="Y80" s="80"/>
      <c r="Z80" s="80"/>
      <c r="AA80" s="80"/>
      <c r="AB80" s="80"/>
      <c r="AC80" s="80"/>
      <c r="AD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row>
    <row r="81" spans="10:83" hidden="1">
      <c r="J81" s="80"/>
      <c r="K81" s="80"/>
      <c r="L81" s="80"/>
      <c r="M81" s="80"/>
      <c r="N81" s="80"/>
      <c r="O81" s="80"/>
      <c r="P81" s="80"/>
      <c r="Q81" s="80"/>
      <c r="R81" s="80"/>
      <c r="S81" s="80"/>
      <c r="T81" s="80"/>
      <c r="U81" s="80"/>
      <c r="V81" s="80"/>
      <c r="W81" s="80"/>
      <c r="X81" s="80"/>
      <c r="Y81" s="80"/>
      <c r="Z81" s="80"/>
      <c r="AA81" s="80"/>
      <c r="AB81" s="80"/>
      <c r="AC81" s="80"/>
      <c r="AD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row>
    <row r="82" spans="10:83" hidden="1">
      <c r="J82" s="80"/>
      <c r="K82" s="80"/>
      <c r="L82" s="80"/>
      <c r="M82" s="80"/>
      <c r="N82" s="80"/>
      <c r="O82" s="80"/>
      <c r="P82" s="80"/>
      <c r="Q82" s="80"/>
      <c r="R82" s="80"/>
      <c r="S82" s="80"/>
      <c r="T82" s="80"/>
      <c r="U82" s="80"/>
      <c r="V82" s="80"/>
      <c r="W82" s="80"/>
      <c r="X82" s="80"/>
      <c r="Y82" s="80"/>
      <c r="Z82" s="80"/>
      <c r="AA82" s="80"/>
      <c r="AB82" s="80"/>
      <c r="AC82" s="80"/>
      <c r="AD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row>
    <row r="83" spans="10:83" hidden="1">
      <c r="J83" s="80"/>
      <c r="K83" s="80"/>
      <c r="L83" s="80"/>
      <c r="M83" s="80"/>
      <c r="N83" s="80"/>
      <c r="O83" s="80"/>
      <c r="P83" s="80"/>
      <c r="Q83" s="80"/>
      <c r="R83" s="80"/>
      <c r="S83" s="80"/>
      <c r="T83" s="80"/>
      <c r="U83" s="80"/>
      <c r="V83" s="80"/>
      <c r="W83" s="80"/>
      <c r="X83" s="80"/>
      <c r="Y83" s="80"/>
      <c r="Z83" s="80"/>
      <c r="AA83" s="80"/>
      <c r="AB83" s="80"/>
      <c r="AC83" s="80"/>
      <c r="AD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row>
    <row r="84" spans="10:83" hidden="1">
      <c r="J84" s="80"/>
      <c r="K84" s="80"/>
      <c r="L84" s="80"/>
      <c r="M84" s="80"/>
      <c r="N84" s="80"/>
      <c r="O84" s="80"/>
      <c r="P84" s="80"/>
      <c r="Q84" s="80"/>
      <c r="R84" s="80"/>
      <c r="S84" s="80"/>
      <c r="T84" s="80"/>
      <c r="U84" s="80"/>
      <c r="V84" s="80"/>
      <c r="W84" s="80"/>
      <c r="X84" s="80"/>
      <c r="Y84" s="80"/>
      <c r="Z84" s="80"/>
      <c r="AA84" s="80"/>
      <c r="AB84" s="80"/>
      <c r="AC84" s="80"/>
      <c r="AD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row>
    <row r="85" spans="10:83" hidden="1">
      <c r="J85" s="80"/>
      <c r="K85" s="80"/>
      <c r="L85" s="80"/>
      <c r="M85" s="80"/>
      <c r="N85" s="80"/>
      <c r="O85" s="80"/>
      <c r="P85" s="80"/>
      <c r="Q85" s="80"/>
      <c r="R85" s="80"/>
      <c r="S85" s="80"/>
      <c r="T85" s="80"/>
      <c r="U85" s="80"/>
      <c r="V85" s="80"/>
      <c r="W85" s="80"/>
      <c r="X85" s="80"/>
      <c r="Y85" s="80"/>
      <c r="Z85" s="80"/>
      <c r="AA85" s="80"/>
      <c r="AB85" s="80"/>
      <c r="AC85" s="80"/>
      <c r="AD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row>
    <row r="86" spans="10:83" hidden="1">
      <c r="J86" s="80"/>
      <c r="K86" s="80"/>
      <c r="L86" s="80"/>
      <c r="M86" s="80"/>
      <c r="N86" s="80"/>
      <c r="O86" s="80"/>
      <c r="P86" s="80"/>
      <c r="Q86" s="80"/>
      <c r="R86" s="80"/>
      <c r="S86" s="80"/>
      <c r="T86" s="80"/>
      <c r="U86" s="80"/>
      <c r="V86" s="80"/>
      <c r="W86" s="80"/>
      <c r="X86" s="80"/>
      <c r="Y86" s="80"/>
      <c r="Z86" s="80"/>
      <c r="AA86" s="80"/>
      <c r="AB86" s="80"/>
      <c r="AC86" s="80"/>
      <c r="AD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row>
    <row r="87" spans="10:83" hidden="1">
      <c r="J87" s="80"/>
      <c r="K87" s="80"/>
      <c r="L87" s="80"/>
      <c r="M87" s="80"/>
      <c r="N87" s="80"/>
      <c r="O87" s="80"/>
      <c r="P87" s="80"/>
      <c r="Q87" s="80"/>
      <c r="R87" s="80"/>
      <c r="S87" s="80"/>
      <c r="T87" s="80"/>
      <c r="U87" s="80"/>
      <c r="V87" s="80"/>
      <c r="W87" s="80"/>
      <c r="X87" s="80"/>
      <c r="Y87" s="80"/>
      <c r="Z87" s="80"/>
      <c r="AA87" s="80"/>
      <c r="AB87" s="80"/>
      <c r="AC87" s="80"/>
      <c r="AD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row>
    <row r="88" spans="10:83" hidden="1">
      <c r="J88" s="80"/>
      <c r="K88" s="80"/>
      <c r="L88" s="80"/>
      <c r="M88" s="80"/>
      <c r="N88" s="80"/>
      <c r="O88" s="80"/>
      <c r="P88" s="80"/>
      <c r="Q88" s="80"/>
      <c r="R88" s="80"/>
      <c r="S88" s="80"/>
      <c r="T88" s="80"/>
      <c r="U88" s="80"/>
      <c r="V88" s="80"/>
      <c r="W88" s="80"/>
      <c r="X88" s="80"/>
      <c r="Y88" s="80"/>
      <c r="Z88" s="80"/>
      <c r="AA88" s="80"/>
      <c r="AB88" s="80"/>
      <c r="AC88" s="80"/>
      <c r="AD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row>
    <row r="89" spans="10:83" hidden="1">
      <c r="J89" s="80"/>
      <c r="K89" s="80"/>
      <c r="L89" s="80"/>
      <c r="M89" s="80"/>
      <c r="N89" s="80"/>
      <c r="O89" s="80"/>
      <c r="P89" s="80"/>
      <c r="Q89" s="80"/>
      <c r="R89" s="80"/>
      <c r="S89" s="80"/>
      <c r="T89" s="80"/>
      <c r="U89" s="80"/>
      <c r="V89" s="80"/>
      <c r="W89" s="80"/>
      <c r="X89" s="80"/>
      <c r="Y89" s="80"/>
      <c r="Z89" s="80"/>
      <c r="AA89" s="80"/>
      <c r="AB89" s="80"/>
      <c r="AC89" s="80"/>
      <c r="AD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row>
    <row r="90" spans="10:83" hidden="1">
      <c r="J90" s="80"/>
      <c r="K90" s="80"/>
      <c r="L90" s="80"/>
      <c r="M90" s="80"/>
      <c r="N90" s="80"/>
      <c r="O90" s="80"/>
      <c r="P90" s="80"/>
      <c r="Q90" s="80"/>
      <c r="R90" s="80"/>
      <c r="S90" s="80"/>
      <c r="T90" s="80"/>
      <c r="U90" s="80"/>
      <c r="V90" s="80"/>
      <c r="W90" s="80"/>
      <c r="X90" s="80"/>
      <c r="Y90" s="80"/>
      <c r="Z90" s="80"/>
      <c r="AA90" s="80"/>
      <c r="AB90" s="80"/>
      <c r="AC90" s="80"/>
      <c r="AD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row>
    <row r="91" spans="10:83" hidden="1">
      <c r="J91" s="80"/>
      <c r="K91" s="80"/>
      <c r="L91" s="80"/>
      <c r="M91" s="80"/>
      <c r="N91" s="80"/>
      <c r="O91" s="80"/>
      <c r="P91" s="80"/>
      <c r="Q91" s="80"/>
      <c r="R91" s="80"/>
      <c r="S91" s="80"/>
      <c r="T91" s="80"/>
      <c r="U91" s="80"/>
      <c r="V91" s="80"/>
      <c r="W91" s="80"/>
      <c r="X91" s="80"/>
      <c r="Y91" s="80"/>
      <c r="Z91" s="80"/>
      <c r="AA91" s="80"/>
      <c r="AB91" s="80"/>
      <c r="AC91" s="80"/>
      <c r="AD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row>
    <row r="92" spans="10:83" hidden="1">
      <c r="J92" s="80"/>
      <c r="K92" s="80"/>
      <c r="L92" s="80"/>
      <c r="M92" s="80"/>
      <c r="N92" s="80"/>
      <c r="O92" s="80"/>
      <c r="P92" s="80"/>
      <c r="Q92" s="80"/>
      <c r="R92" s="80"/>
      <c r="S92" s="80"/>
      <c r="T92" s="80"/>
      <c r="U92" s="80"/>
      <c r="V92" s="80"/>
      <c r="W92" s="80"/>
      <c r="X92" s="80"/>
      <c r="Y92" s="80"/>
      <c r="Z92" s="80"/>
      <c r="AA92" s="80"/>
      <c r="AB92" s="80"/>
      <c r="AC92" s="80"/>
      <c r="AD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row>
    <row r="93" spans="10:83" hidden="1">
      <c r="J93" s="80"/>
      <c r="K93" s="80"/>
      <c r="L93" s="80"/>
      <c r="M93" s="80"/>
      <c r="N93" s="80"/>
      <c r="O93" s="80"/>
      <c r="P93" s="80"/>
      <c r="Q93" s="80"/>
      <c r="R93" s="80"/>
      <c r="S93" s="80"/>
      <c r="T93" s="80"/>
      <c r="U93" s="80"/>
      <c r="V93" s="80"/>
      <c r="W93" s="80"/>
      <c r="X93" s="80"/>
      <c r="Y93" s="80"/>
      <c r="Z93" s="80"/>
      <c r="AA93" s="80"/>
      <c r="AB93" s="80"/>
      <c r="AC93" s="80"/>
      <c r="AD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row>
    <row r="94" spans="10:83" hidden="1">
      <c r="J94" s="80"/>
      <c r="K94" s="80"/>
      <c r="L94" s="80"/>
      <c r="M94" s="80"/>
      <c r="N94" s="80"/>
      <c r="O94" s="80"/>
      <c r="P94" s="80"/>
      <c r="Q94" s="80"/>
      <c r="R94" s="80"/>
      <c r="S94" s="80"/>
      <c r="T94" s="80"/>
      <c r="U94" s="80"/>
      <c r="V94" s="80"/>
      <c r="W94" s="80"/>
      <c r="X94" s="80"/>
      <c r="Y94" s="80"/>
      <c r="Z94" s="80"/>
      <c r="AA94" s="80"/>
      <c r="AB94" s="80"/>
      <c r="AC94" s="80"/>
      <c r="AD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row>
    <row r="95" spans="10:83" hidden="1">
      <c r="J95" s="80"/>
      <c r="K95" s="80"/>
      <c r="L95" s="80"/>
      <c r="M95" s="80"/>
      <c r="N95" s="80"/>
      <c r="O95" s="80"/>
      <c r="P95" s="80"/>
      <c r="Q95" s="80"/>
      <c r="R95" s="80"/>
      <c r="S95" s="80"/>
      <c r="T95" s="80"/>
      <c r="U95" s="80"/>
      <c r="V95" s="80"/>
      <c r="W95" s="80"/>
      <c r="X95" s="80"/>
      <c r="Y95" s="80"/>
      <c r="Z95" s="80"/>
      <c r="AA95" s="80"/>
      <c r="AB95" s="80"/>
      <c r="AC95" s="80"/>
      <c r="AD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row>
    <row r="96" spans="10:83" hidden="1">
      <c r="J96" s="80"/>
      <c r="K96" s="80"/>
      <c r="L96" s="80"/>
      <c r="M96" s="80"/>
      <c r="N96" s="80"/>
      <c r="O96" s="80"/>
      <c r="P96" s="80"/>
      <c r="Q96" s="80"/>
      <c r="R96" s="80"/>
      <c r="S96" s="80"/>
      <c r="T96" s="80"/>
      <c r="U96" s="80"/>
      <c r="V96" s="80"/>
      <c r="W96" s="80"/>
      <c r="X96" s="80"/>
      <c r="Y96" s="80"/>
      <c r="Z96" s="80"/>
      <c r="AA96" s="80"/>
      <c r="AB96" s="80"/>
      <c r="AC96" s="80"/>
      <c r="AD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row>
    <row r="97" spans="10:83" hidden="1">
      <c r="J97" s="80"/>
      <c r="K97" s="80"/>
      <c r="L97" s="80"/>
      <c r="M97" s="80"/>
      <c r="N97" s="80"/>
      <c r="O97" s="80"/>
      <c r="P97" s="80"/>
      <c r="Q97" s="80"/>
      <c r="R97" s="80"/>
      <c r="S97" s="80"/>
      <c r="T97" s="80"/>
      <c r="U97" s="80"/>
      <c r="V97" s="80"/>
      <c r="W97" s="80"/>
      <c r="X97" s="80"/>
      <c r="Y97" s="80"/>
      <c r="Z97" s="80"/>
      <c r="AA97" s="80"/>
      <c r="AB97" s="80"/>
      <c r="AC97" s="80"/>
      <c r="AD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row>
    <row r="98" spans="10:83" hidden="1">
      <c r="J98" s="80"/>
      <c r="K98" s="80"/>
      <c r="L98" s="80"/>
      <c r="M98" s="80"/>
      <c r="N98" s="80"/>
      <c r="O98" s="80"/>
      <c r="P98" s="80"/>
      <c r="Q98" s="80"/>
      <c r="R98" s="80"/>
      <c r="S98" s="80"/>
      <c r="T98" s="80"/>
      <c r="U98" s="80"/>
      <c r="V98" s="80"/>
      <c r="W98" s="80"/>
      <c r="X98" s="80"/>
      <c r="Y98" s="80"/>
      <c r="Z98" s="80"/>
      <c r="AA98" s="80"/>
      <c r="AB98" s="80"/>
      <c r="AC98" s="80"/>
      <c r="AD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row>
    <row r="99" spans="10:83" hidden="1">
      <c r="J99" s="80"/>
      <c r="K99" s="80"/>
      <c r="L99" s="80"/>
      <c r="M99" s="80"/>
      <c r="N99" s="80"/>
      <c r="O99" s="80"/>
      <c r="P99" s="80"/>
      <c r="Q99" s="80"/>
      <c r="R99" s="80"/>
      <c r="S99" s="80"/>
      <c r="T99" s="80"/>
      <c r="U99" s="80"/>
      <c r="V99" s="80"/>
      <c r="W99" s="80"/>
      <c r="X99" s="80"/>
      <c r="Y99" s="80"/>
      <c r="Z99" s="80"/>
      <c r="AA99" s="80"/>
      <c r="AB99" s="80"/>
      <c r="AC99" s="80"/>
      <c r="AD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row>
    <row r="100" spans="10:83" hidden="1">
      <c r="J100" s="80"/>
      <c r="K100" s="80"/>
      <c r="L100" s="80"/>
      <c r="M100" s="80"/>
      <c r="N100" s="80"/>
      <c r="O100" s="80"/>
      <c r="P100" s="80"/>
      <c r="Q100" s="80"/>
      <c r="R100" s="80"/>
      <c r="S100" s="80"/>
      <c r="T100" s="80"/>
      <c r="U100" s="80"/>
      <c r="V100" s="80"/>
      <c r="W100" s="80"/>
      <c r="X100" s="80"/>
      <c r="Y100" s="80"/>
      <c r="Z100" s="80"/>
      <c r="AA100" s="80"/>
      <c r="AB100" s="80"/>
      <c r="AC100" s="80"/>
      <c r="AD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row>
    <row r="101" spans="10:83" hidden="1">
      <c r="J101" s="80"/>
      <c r="K101" s="80"/>
      <c r="L101" s="80"/>
      <c r="M101" s="80"/>
      <c r="N101" s="80"/>
      <c r="O101" s="80"/>
      <c r="P101" s="80"/>
      <c r="Q101" s="80"/>
      <c r="R101" s="80"/>
      <c r="S101" s="80"/>
      <c r="T101" s="80"/>
      <c r="U101" s="80"/>
      <c r="V101" s="80"/>
      <c r="W101" s="80"/>
      <c r="X101" s="80"/>
      <c r="Y101" s="80"/>
      <c r="Z101" s="80"/>
      <c r="AA101" s="80"/>
      <c r="AB101" s="80"/>
      <c r="AC101" s="80"/>
      <c r="AD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row>
    <row r="102" spans="10:83" hidden="1">
      <c r="J102" s="80"/>
      <c r="K102" s="80"/>
      <c r="L102" s="80"/>
      <c r="M102" s="80"/>
      <c r="N102" s="80"/>
      <c r="O102" s="80"/>
      <c r="P102" s="80"/>
      <c r="Q102" s="80"/>
      <c r="R102" s="80"/>
      <c r="S102" s="80"/>
      <c r="T102" s="80"/>
      <c r="U102" s="80"/>
      <c r="V102" s="80"/>
      <c r="W102" s="80"/>
      <c r="X102" s="80"/>
      <c r="Y102" s="80"/>
      <c r="Z102" s="80"/>
      <c r="AA102" s="80"/>
      <c r="AB102" s="80"/>
      <c r="AC102" s="80"/>
      <c r="AD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row>
    <row r="103" spans="10:83" hidden="1">
      <c r="J103" s="80"/>
      <c r="K103" s="80"/>
      <c r="L103" s="80"/>
      <c r="M103" s="80"/>
      <c r="N103" s="80"/>
      <c r="O103" s="80"/>
      <c r="P103" s="80"/>
      <c r="Q103" s="80"/>
      <c r="R103" s="80"/>
      <c r="S103" s="80"/>
      <c r="T103" s="80"/>
      <c r="U103" s="80"/>
      <c r="V103" s="80"/>
      <c r="W103" s="80"/>
      <c r="X103" s="80"/>
      <c r="Y103" s="80"/>
      <c r="Z103" s="80"/>
      <c r="AA103" s="80"/>
      <c r="AB103" s="80"/>
      <c r="AC103" s="80"/>
      <c r="AD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row>
    <row r="104" spans="10:83" hidden="1">
      <c r="J104" s="80"/>
      <c r="K104" s="80"/>
      <c r="L104" s="80"/>
      <c r="M104" s="80"/>
      <c r="N104" s="80"/>
      <c r="O104" s="80"/>
      <c r="P104" s="80"/>
      <c r="Q104" s="80"/>
      <c r="R104" s="80"/>
      <c r="S104" s="80"/>
      <c r="T104" s="80"/>
      <c r="U104" s="80"/>
      <c r="V104" s="80"/>
      <c r="W104" s="80"/>
      <c r="X104" s="80"/>
      <c r="Y104" s="80"/>
      <c r="Z104" s="80"/>
      <c r="AA104" s="80"/>
      <c r="AB104" s="80"/>
      <c r="AC104" s="80"/>
      <c r="AD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row>
    <row r="105" spans="10:83" hidden="1">
      <c r="J105" s="80"/>
      <c r="K105" s="80"/>
      <c r="L105" s="80"/>
      <c r="M105" s="80"/>
      <c r="N105" s="80"/>
      <c r="O105" s="80"/>
      <c r="P105" s="80"/>
      <c r="Q105" s="80"/>
      <c r="R105" s="80"/>
      <c r="S105" s="80"/>
      <c r="T105" s="80"/>
      <c r="U105" s="80"/>
      <c r="V105" s="80"/>
      <c r="W105" s="80"/>
      <c r="X105" s="80"/>
      <c r="Y105" s="80"/>
      <c r="Z105" s="80"/>
      <c r="AA105" s="80"/>
      <c r="AB105" s="80"/>
      <c r="AC105" s="80"/>
      <c r="AD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row>
    <row r="106" spans="10:83" hidden="1">
      <c r="J106" s="80"/>
      <c r="K106" s="80"/>
      <c r="L106" s="80"/>
      <c r="M106" s="80"/>
      <c r="N106" s="80"/>
      <c r="O106" s="80"/>
      <c r="P106" s="80"/>
      <c r="Q106" s="80"/>
      <c r="R106" s="80"/>
      <c r="S106" s="80"/>
      <c r="T106" s="80"/>
      <c r="U106" s="80"/>
      <c r="V106" s="80"/>
      <c r="W106" s="80"/>
      <c r="X106" s="80"/>
      <c r="Y106" s="80"/>
      <c r="Z106" s="80"/>
      <c r="AA106" s="80"/>
      <c r="AB106" s="80"/>
      <c r="AC106" s="80"/>
      <c r="AD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row>
    <row r="107" spans="10:83" hidden="1">
      <c r="J107" s="80"/>
      <c r="K107" s="80"/>
      <c r="L107" s="80"/>
      <c r="M107" s="80"/>
      <c r="N107" s="80"/>
      <c r="O107" s="80"/>
      <c r="P107" s="80"/>
      <c r="Q107" s="80"/>
      <c r="R107" s="80"/>
      <c r="S107" s="80"/>
      <c r="T107" s="80"/>
      <c r="U107" s="80"/>
      <c r="V107" s="80"/>
      <c r="W107" s="80"/>
      <c r="X107" s="80"/>
      <c r="Y107" s="80"/>
      <c r="Z107" s="80"/>
      <c r="AA107" s="80"/>
      <c r="AB107" s="80"/>
      <c r="AC107" s="80"/>
      <c r="AD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row>
    <row r="108" spans="10:83" hidden="1">
      <c r="J108" s="80"/>
      <c r="K108" s="80"/>
      <c r="L108" s="80"/>
      <c r="M108" s="80"/>
      <c r="N108" s="80"/>
      <c r="O108" s="80"/>
      <c r="P108" s="80"/>
      <c r="Q108" s="80"/>
      <c r="R108" s="80"/>
      <c r="S108" s="80"/>
      <c r="T108" s="80"/>
      <c r="U108" s="80"/>
      <c r="V108" s="80"/>
      <c r="W108" s="80"/>
      <c r="X108" s="80"/>
      <c r="Y108" s="80"/>
      <c r="Z108" s="80"/>
      <c r="AA108" s="80"/>
      <c r="AB108" s="80"/>
      <c r="AC108" s="80"/>
      <c r="AD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row>
    <row r="109" spans="10:83" hidden="1">
      <c r="J109" s="80"/>
      <c r="K109" s="80"/>
      <c r="L109" s="80"/>
      <c r="M109" s="80"/>
      <c r="N109" s="80"/>
      <c r="O109" s="80"/>
      <c r="P109" s="80"/>
      <c r="Q109" s="80"/>
      <c r="R109" s="80"/>
      <c r="S109" s="80"/>
      <c r="T109" s="80"/>
      <c r="U109" s="80"/>
      <c r="V109" s="80"/>
      <c r="W109" s="80"/>
      <c r="X109" s="80"/>
      <c r="Y109" s="80"/>
      <c r="Z109" s="80"/>
      <c r="AA109" s="80"/>
      <c r="AB109" s="80"/>
      <c r="AC109" s="80"/>
      <c r="AD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row>
    <row r="110" spans="10:83" hidden="1">
      <c r="J110" s="80"/>
      <c r="K110" s="80"/>
      <c r="L110" s="80"/>
      <c r="M110" s="80"/>
      <c r="N110" s="80"/>
      <c r="O110" s="80"/>
      <c r="P110" s="80"/>
      <c r="Q110" s="80"/>
      <c r="R110" s="80"/>
      <c r="S110" s="80"/>
      <c r="T110" s="80"/>
      <c r="U110" s="80"/>
      <c r="V110" s="80"/>
      <c r="W110" s="80"/>
      <c r="X110" s="80"/>
      <c r="Y110" s="80"/>
      <c r="Z110" s="80"/>
      <c r="AA110" s="80"/>
      <c r="AB110" s="80"/>
      <c r="AC110" s="80"/>
      <c r="AD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row>
    <row r="111" spans="10:83" hidden="1">
      <c r="J111" s="80"/>
      <c r="K111" s="80"/>
      <c r="L111" s="80"/>
      <c r="M111" s="80"/>
      <c r="N111" s="80"/>
      <c r="O111" s="80"/>
      <c r="P111" s="80"/>
      <c r="Q111" s="80"/>
      <c r="R111" s="80"/>
      <c r="S111" s="80"/>
      <c r="T111" s="80"/>
      <c r="U111" s="80"/>
      <c r="V111" s="80"/>
      <c r="W111" s="80"/>
      <c r="X111" s="80"/>
      <c r="Y111" s="80"/>
      <c r="Z111" s="80"/>
      <c r="AA111" s="80"/>
      <c r="AB111" s="80"/>
      <c r="AC111" s="80"/>
      <c r="AD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row>
    <row r="112" spans="10:83" hidden="1">
      <c r="J112" s="80"/>
      <c r="K112" s="80"/>
      <c r="L112" s="80"/>
      <c r="M112" s="80"/>
      <c r="N112" s="80"/>
      <c r="O112" s="80"/>
      <c r="P112" s="80"/>
      <c r="Q112" s="80"/>
      <c r="R112" s="80"/>
      <c r="S112" s="80"/>
      <c r="T112" s="80"/>
      <c r="U112" s="80"/>
      <c r="V112" s="80"/>
      <c r="W112" s="80"/>
      <c r="X112" s="80"/>
      <c r="Y112" s="80"/>
      <c r="Z112" s="80"/>
      <c r="AA112" s="80"/>
      <c r="AB112" s="80"/>
      <c r="AC112" s="80"/>
      <c r="AD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row>
    <row r="113" spans="10:83" hidden="1">
      <c r="J113" s="80"/>
      <c r="K113" s="80"/>
      <c r="L113" s="80"/>
      <c r="M113" s="80"/>
      <c r="N113" s="80"/>
      <c r="O113" s="80"/>
      <c r="P113" s="80"/>
      <c r="Q113" s="80"/>
      <c r="R113" s="80"/>
      <c r="S113" s="80"/>
      <c r="T113" s="80"/>
      <c r="U113" s="80"/>
      <c r="V113" s="80"/>
      <c r="W113" s="80"/>
      <c r="X113" s="80"/>
      <c r="Y113" s="80"/>
      <c r="Z113" s="80"/>
      <c r="AA113" s="80"/>
      <c r="AB113" s="80"/>
      <c r="AC113" s="80"/>
      <c r="AD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row>
    <row r="114" spans="10:83" hidden="1">
      <c r="J114" s="80"/>
      <c r="K114" s="80"/>
      <c r="L114" s="80"/>
      <c r="M114" s="80"/>
      <c r="N114" s="80"/>
      <c r="O114" s="80"/>
      <c r="P114" s="80"/>
      <c r="Q114" s="80"/>
      <c r="R114" s="80"/>
      <c r="S114" s="80"/>
      <c r="T114" s="80"/>
      <c r="U114" s="80"/>
      <c r="V114" s="80"/>
      <c r="W114" s="80"/>
      <c r="X114" s="80"/>
      <c r="Y114" s="80"/>
      <c r="Z114" s="80"/>
      <c r="AA114" s="80"/>
      <c r="AB114" s="80"/>
      <c r="AC114" s="80"/>
      <c r="AD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row>
    <row r="115" spans="10:83" hidden="1">
      <c r="J115" s="80"/>
      <c r="K115" s="80"/>
      <c r="L115" s="80"/>
      <c r="M115" s="80"/>
      <c r="N115" s="80"/>
      <c r="O115" s="80"/>
      <c r="P115" s="80"/>
      <c r="Q115" s="80"/>
      <c r="R115" s="80"/>
      <c r="S115" s="80"/>
      <c r="T115" s="80"/>
      <c r="U115" s="80"/>
      <c r="V115" s="80"/>
      <c r="W115" s="80"/>
      <c r="X115" s="80"/>
      <c r="Y115" s="80"/>
      <c r="Z115" s="80"/>
      <c r="AA115" s="80"/>
      <c r="AB115" s="80"/>
      <c r="AC115" s="80"/>
      <c r="AD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row>
    <row r="116" spans="10:83" hidden="1">
      <c r="J116" s="80"/>
      <c r="K116" s="80"/>
      <c r="L116" s="80"/>
      <c r="M116" s="80"/>
      <c r="N116" s="80"/>
      <c r="O116" s="80"/>
      <c r="P116" s="80"/>
      <c r="Q116" s="80"/>
      <c r="R116" s="80"/>
      <c r="S116" s="80"/>
      <c r="T116" s="80"/>
      <c r="U116" s="80"/>
      <c r="V116" s="80"/>
      <c r="W116" s="80"/>
      <c r="X116" s="80"/>
      <c r="Y116" s="80"/>
      <c r="Z116" s="80"/>
      <c r="AA116" s="80"/>
      <c r="AB116" s="80"/>
      <c r="AC116" s="80"/>
      <c r="AD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row>
    <row r="117" spans="10:83" hidden="1">
      <c r="J117" s="80"/>
      <c r="K117" s="80"/>
      <c r="L117" s="80"/>
      <c r="M117" s="80"/>
      <c r="N117" s="80"/>
      <c r="O117" s="80"/>
      <c r="P117" s="80"/>
      <c r="Q117" s="80"/>
      <c r="R117" s="80"/>
      <c r="S117" s="80"/>
      <c r="T117" s="80"/>
      <c r="U117" s="80"/>
      <c r="V117" s="80"/>
      <c r="W117" s="80"/>
      <c r="X117" s="80"/>
      <c r="Y117" s="80"/>
      <c r="Z117" s="80"/>
      <c r="AA117" s="80"/>
      <c r="AB117" s="80"/>
      <c r="AC117" s="80"/>
      <c r="AD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row>
    <row r="118" spans="10:83" hidden="1">
      <c r="J118" s="80"/>
      <c r="K118" s="80"/>
      <c r="L118" s="80"/>
      <c r="M118" s="80"/>
      <c r="N118" s="80"/>
      <c r="O118" s="80"/>
      <c r="P118" s="80"/>
      <c r="Q118" s="80"/>
      <c r="R118" s="80"/>
      <c r="S118" s="80"/>
      <c r="T118" s="80"/>
      <c r="U118" s="80"/>
      <c r="V118" s="80"/>
      <c r="W118" s="80"/>
      <c r="X118" s="80"/>
      <c r="Y118" s="80"/>
      <c r="Z118" s="80"/>
      <c r="AA118" s="80"/>
      <c r="AB118" s="80"/>
      <c r="AC118" s="80"/>
      <c r="AD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row>
    <row r="119" spans="10:83" hidden="1">
      <c r="J119" s="80"/>
      <c r="K119" s="80"/>
      <c r="L119" s="80"/>
      <c r="M119" s="80"/>
      <c r="N119" s="80"/>
      <c r="O119" s="80"/>
      <c r="P119" s="80"/>
      <c r="Q119" s="80"/>
      <c r="R119" s="80"/>
      <c r="S119" s="80"/>
      <c r="T119" s="80"/>
      <c r="U119" s="80"/>
      <c r="V119" s="80"/>
      <c r="W119" s="80"/>
      <c r="X119" s="80"/>
      <c r="Y119" s="80"/>
      <c r="Z119" s="80"/>
      <c r="AA119" s="80"/>
      <c r="AB119" s="80"/>
      <c r="AC119" s="80"/>
      <c r="AD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row>
    <row r="120" spans="10:83" hidden="1">
      <c r="J120" s="80"/>
      <c r="K120" s="80"/>
      <c r="L120" s="80"/>
      <c r="M120" s="80"/>
      <c r="N120" s="80"/>
      <c r="O120" s="80"/>
      <c r="P120" s="80"/>
      <c r="Q120" s="80"/>
      <c r="R120" s="80"/>
      <c r="S120" s="80"/>
      <c r="T120" s="80"/>
      <c r="U120" s="80"/>
      <c r="V120" s="80"/>
      <c r="W120" s="80"/>
      <c r="X120" s="80"/>
      <c r="Y120" s="80"/>
      <c r="Z120" s="80"/>
      <c r="AA120" s="80"/>
      <c r="AB120" s="80"/>
      <c r="AC120" s="80"/>
      <c r="AD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row>
    <row r="121" spans="10:83" hidden="1">
      <c r="J121" s="80"/>
      <c r="K121" s="80"/>
      <c r="L121" s="80"/>
      <c r="M121" s="80"/>
      <c r="N121" s="80"/>
      <c r="O121" s="80"/>
      <c r="P121" s="80"/>
      <c r="Q121" s="80"/>
      <c r="R121" s="80"/>
      <c r="S121" s="80"/>
      <c r="T121" s="80"/>
      <c r="U121" s="80"/>
      <c r="V121" s="80"/>
      <c r="W121" s="80"/>
      <c r="X121" s="80"/>
      <c r="Y121" s="80"/>
      <c r="Z121" s="80"/>
      <c r="AA121" s="80"/>
      <c r="AB121" s="80"/>
      <c r="AC121" s="80"/>
      <c r="AD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row>
    <row r="122" spans="10:83" hidden="1">
      <c r="J122" s="80"/>
      <c r="K122" s="80"/>
      <c r="L122" s="80"/>
      <c r="M122" s="80"/>
      <c r="N122" s="80"/>
      <c r="O122" s="80"/>
      <c r="P122" s="80"/>
      <c r="Q122" s="80"/>
      <c r="R122" s="80"/>
      <c r="S122" s="80"/>
      <c r="T122" s="80"/>
      <c r="U122" s="80"/>
      <c r="V122" s="80"/>
      <c r="W122" s="80"/>
      <c r="X122" s="80"/>
      <c r="Y122" s="80"/>
      <c r="Z122" s="80"/>
      <c r="AA122" s="80"/>
      <c r="AB122" s="80"/>
      <c r="AC122" s="80"/>
      <c r="AD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row>
    <row r="123" spans="10:83" hidden="1">
      <c r="J123" s="80"/>
      <c r="K123" s="80"/>
      <c r="L123" s="80"/>
      <c r="M123" s="80"/>
      <c r="N123" s="80"/>
      <c r="O123" s="80"/>
      <c r="P123" s="80"/>
      <c r="Q123" s="80"/>
      <c r="R123" s="80"/>
      <c r="S123" s="80"/>
      <c r="T123" s="80"/>
      <c r="U123" s="80"/>
      <c r="V123" s="80"/>
      <c r="W123" s="80"/>
      <c r="X123" s="80"/>
      <c r="Y123" s="80"/>
      <c r="Z123" s="80"/>
      <c r="AA123" s="80"/>
      <c r="AB123" s="80"/>
      <c r="AC123" s="80"/>
      <c r="AD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row>
    <row r="124" spans="10:83" hidden="1">
      <c r="J124" s="80"/>
      <c r="K124" s="80"/>
      <c r="L124" s="80"/>
      <c r="M124" s="80"/>
      <c r="N124" s="80"/>
      <c r="O124" s="80"/>
      <c r="P124" s="80"/>
      <c r="Q124" s="80"/>
      <c r="R124" s="80"/>
      <c r="S124" s="80"/>
      <c r="T124" s="80"/>
      <c r="U124" s="80"/>
      <c r="V124" s="80"/>
      <c r="W124" s="80"/>
      <c r="X124" s="80"/>
      <c r="Y124" s="80"/>
      <c r="Z124" s="80"/>
      <c r="AA124" s="80"/>
      <c r="AB124" s="80"/>
      <c r="AC124" s="80"/>
      <c r="AD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row>
    <row r="125" spans="10:83" hidden="1">
      <c r="J125" s="80"/>
      <c r="K125" s="80"/>
      <c r="L125" s="80"/>
      <c r="M125" s="80"/>
      <c r="N125" s="80"/>
      <c r="O125" s="80"/>
      <c r="P125" s="80"/>
      <c r="Q125" s="80"/>
      <c r="R125" s="80"/>
      <c r="S125" s="80"/>
      <c r="T125" s="80"/>
      <c r="U125" s="80"/>
      <c r="V125" s="80"/>
      <c r="W125" s="80"/>
      <c r="X125" s="80"/>
      <c r="Y125" s="80"/>
      <c r="Z125" s="80"/>
      <c r="AA125" s="80"/>
      <c r="AB125" s="80"/>
      <c r="AC125" s="80"/>
      <c r="AD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row>
    <row r="126" spans="10:83" hidden="1">
      <c r="J126" s="80"/>
      <c r="K126" s="80"/>
      <c r="L126" s="80"/>
      <c r="M126" s="80"/>
      <c r="N126" s="80"/>
      <c r="O126" s="80"/>
      <c r="P126" s="80"/>
      <c r="Q126" s="80"/>
      <c r="R126" s="80"/>
      <c r="S126" s="80"/>
      <c r="T126" s="80"/>
      <c r="U126" s="80"/>
      <c r="V126" s="80"/>
      <c r="W126" s="80"/>
      <c r="X126" s="80"/>
      <c r="Y126" s="80"/>
      <c r="Z126" s="80"/>
      <c r="AA126" s="80"/>
      <c r="AB126" s="80"/>
      <c r="AC126" s="80"/>
      <c r="AD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row>
    <row r="127" spans="10:83" hidden="1">
      <c r="J127" s="80"/>
      <c r="K127" s="80"/>
      <c r="L127" s="80"/>
      <c r="M127" s="80"/>
      <c r="N127" s="80"/>
      <c r="O127" s="80"/>
      <c r="P127" s="80"/>
      <c r="Q127" s="80"/>
      <c r="R127" s="80"/>
      <c r="S127" s="80"/>
      <c r="T127" s="80"/>
      <c r="U127" s="80"/>
      <c r="V127" s="80"/>
      <c r="W127" s="80"/>
      <c r="X127" s="80"/>
      <c r="Y127" s="80"/>
      <c r="Z127" s="80"/>
      <c r="AA127" s="80"/>
      <c r="AB127" s="80"/>
      <c r="AC127" s="80"/>
      <c r="AD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row>
    <row r="128" spans="10:83" hidden="1">
      <c r="J128" s="80"/>
      <c r="K128" s="80"/>
      <c r="L128" s="80"/>
      <c r="M128" s="80"/>
      <c r="N128" s="80"/>
      <c r="O128" s="80"/>
      <c r="P128" s="80"/>
      <c r="Q128" s="80"/>
      <c r="R128" s="80"/>
      <c r="S128" s="80"/>
      <c r="T128" s="80"/>
      <c r="U128" s="80"/>
      <c r="V128" s="80"/>
      <c r="W128" s="80"/>
      <c r="X128" s="80"/>
      <c r="Y128" s="80"/>
      <c r="Z128" s="80"/>
      <c r="AA128" s="80"/>
      <c r="AB128" s="80"/>
      <c r="AC128" s="80"/>
      <c r="AD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row>
    <row r="129" spans="10:83" hidden="1">
      <c r="J129" s="80"/>
      <c r="K129" s="80"/>
      <c r="L129" s="80"/>
      <c r="M129" s="80"/>
      <c r="N129" s="80"/>
      <c r="O129" s="80"/>
      <c r="P129" s="80"/>
      <c r="Q129" s="80"/>
      <c r="R129" s="80"/>
      <c r="S129" s="80"/>
      <c r="T129" s="80"/>
      <c r="U129" s="80"/>
      <c r="V129" s="80"/>
      <c r="W129" s="80"/>
      <c r="X129" s="80"/>
      <c r="Y129" s="80"/>
      <c r="Z129" s="80"/>
      <c r="AA129" s="80"/>
      <c r="AB129" s="80"/>
      <c r="AC129" s="80"/>
      <c r="AD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row>
    <row r="130" spans="10:83" hidden="1">
      <c r="J130" s="80"/>
      <c r="K130" s="80"/>
      <c r="L130" s="80"/>
      <c r="M130" s="80"/>
      <c r="N130" s="80"/>
      <c r="O130" s="80"/>
      <c r="P130" s="80"/>
      <c r="Q130" s="80"/>
      <c r="R130" s="80"/>
      <c r="S130" s="80"/>
      <c r="T130" s="80"/>
      <c r="U130" s="80"/>
      <c r="V130" s="80"/>
      <c r="W130" s="80"/>
      <c r="X130" s="80"/>
      <c r="Y130" s="80"/>
      <c r="Z130" s="80"/>
      <c r="AA130" s="80"/>
      <c r="AB130" s="80"/>
      <c r="AC130" s="80"/>
      <c r="AD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row>
    <row r="131" spans="10:83" hidden="1">
      <c r="J131" s="80"/>
      <c r="K131" s="80"/>
      <c r="L131" s="80"/>
      <c r="M131" s="80"/>
      <c r="N131" s="80"/>
      <c r="O131" s="80"/>
      <c r="P131" s="80"/>
      <c r="Q131" s="80"/>
      <c r="R131" s="80"/>
      <c r="S131" s="80"/>
      <c r="T131" s="80"/>
      <c r="U131" s="80"/>
      <c r="V131" s="80"/>
      <c r="W131" s="80"/>
      <c r="X131" s="80"/>
      <c r="Y131" s="80"/>
      <c r="Z131" s="80"/>
      <c r="AA131" s="80"/>
      <c r="AB131" s="80"/>
      <c r="AC131" s="80"/>
      <c r="AD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row>
    <row r="132" spans="10:83" hidden="1">
      <c r="J132" s="80"/>
      <c r="K132" s="80"/>
      <c r="L132" s="80"/>
      <c r="M132" s="80"/>
      <c r="N132" s="80"/>
      <c r="O132" s="80"/>
      <c r="P132" s="80"/>
      <c r="Q132" s="80"/>
      <c r="R132" s="80"/>
      <c r="S132" s="80"/>
      <c r="T132" s="80"/>
      <c r="U132" s="80"/>
      <c r="V132" s="80"/>
      <c r="W132" s="80"/>
      <c r="X132" s="80"/>
      <c r="Y132" s="80"/>
      <c r="Z132" s="80"/>
      <c r="AA132" s="80"/>
      <c r="AB132" s="80"/>
      <c r="AC132" s="80"/>
      <c r="AD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row>
    <row r="133" spans="10:83" hidden="1">
      <c r="J133" s="80"/>
      <c r="K133" s="80"/>
      <c r="L133" s="80"/>
      <c r="M133" s="80"/>
      <c r="N133" s="80"/>
      <c r="O133" s="80"/>
      <c r="P133" s="80"/>
      <c r="Q133" s="80"/>
      <c r="R133" s="80"/>
      <c r="S133" s="80"/>
      <c r="T133" s="80"/>
      <c r="U133" s="80"/>
      <c r="V133" s="80"/>
      <c r="W133" s="80"/>
      <c r="X133" s="80"/>
      <c r="Y133" s="80"/>
      <c r="Z133" s="80"/>
      <c r="AA133" s="80"/>
      <c r="AB133" s="80"/>
      <c r="AC133" s="80"/>
      <c r="AD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row>
    <row r="134" spans="10:83" hidden="1">
      <c r="J134" s="80"/>
      <c r="K134" s="80"/>
      <c r="L134" s="80"/>
      <c r="M134" s="80"/>
      <c r="N134" s="80"/>
      <c r="O134" s="80"/>
      <c r="P134" s="80"/>
      <c r="Q134" s="80"/>
      <c r="R134" s="80"/>
      <c r="S134" s="80"/>
      <c r="T134" s="80"/>
      <c r="U134" s="80"/>
      <c r="V134" s="80"/>
      <c r="W134" s="80"/>
      <c r="X134" s="80"/>
      <c r="Y134" s="80"/>
      <c r="Z134" s="80"/>
      <c r="AA134" s="80"/>
      <c r="AB134" s="80"/>
      <c r="AC134" s="80"/>
      <c r="AD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row>
    <row r="135" spans="10:83" hidden="1">
      <c r="J135" s="80"/>
      <c r="K135" s="80"/>
      <c r="L135" s="80"/>
      <c r="M135" s="80"/>
      <c r="N135" s="80"/>
      <c r="O135" s="80"/>
      <c r="P135" s="80"/>
      <c r="Q135" s="80"/>
      <c r="R135" s="80"/>
      <c r="S135" s="80"/>
      <c r="T135" s="80"/>
      <c r="U135" s="80"/>
      <c r="V135" s="80"/>
      <c r="W135" s="80"/>
      <c r="X135" s="80"/>
      <c r="Y135" s="80"/>
      <c r="Z135" s="80"/>
      <c r="AA135" s="80"/>
      <c r="AB135" s="80"/>
      <c r="AC135" s="80"/>
      <c r="AD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row>
    <row r="136" spans="10:83" hidden="1">
      <c r="J136" s="80"/>
      <c r="K136" s="80"/>
      <c r="L136" s="80"/>
      <c r="M136" s="80"/>
      <c r="N136" s="80"/>
      <c r="O136" s="80"/>
      <c r="P136" s="80"/>
      <c r="Q136" s="80"/>
      <c r="R136" s="80"/>
      <c r="S136" s="80"/>
      <c r="T136" s="80"/>
      <c r="U136" s="80"/>
      <c r="V136" s="80"/>
      <c r="W136" s="80"/>
      <c r="X136" s="80"/>
      <c r="Y136" s="80"/>
      <c r="Z136" s="80"/>
      <c r="AA136" s="80"/>
      <c r="AB136" s="80"/>
      <c r="AC136" s="80"/>
      <c r="AD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row>
    <row r="137" spans="10:83" hidden="1">
      <c r="J137" s="80"/>
      <c r="K137" s="80"/>
      <c r="L137" s="80"/>
      <c r="M137" s="80"/>
      <c r="N137" s="80"/>
      <c r="O137" s="80"/>
      <c r="P137" s="80"/>
      <c r="Q137" s="80"/>
      <c r="R137" s="80"/>
      <c r="S137" s="80"/>
      <c r="T137" s="80"/>
      <c r="U137" s="80"/>
      <c r="V137" s="80"/>
      <c r="W137" s="80"/>
      <c r="X137" s="80"/>
      <c r="Y137" s="80"/>
      <c r="Z137" s="80"/>
      <c r="AA137" s="80"/>
      <c r="AB137" s="80"/>
      <c r="AC137" s="80"/>
      <c r="AD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row>
    <row r="138" spans="10:83" hidden="1">
      <c r="J138" s="80"/>
      <c r="K138" s="80"/>
      <c r="L138" s="80"/>
      <c r="M138" s="80"/>
      <c r="N138" s="80"/>
      <c r="O138" s="80"/>
      <c r="P138" s="80"/>
      <c r="Q138" s="80"/>
      <c r="R138" s="80"/>
      <c r="S138" s="80"/>
      <c r="T138" s="80"/>
      <c r="U138" s="80"/>
      <c r="V138" s="80"/>
      <c r="W138" s="80"/>
      <c r="X138" s="80"/>
      <c r="Y138" s="80"/>
      <c r="Z138" s="80"/>
      <c r="AA138" s="80"/>
      <c r="AB138" s="80"/>
      <c r="AC138" s="80"/>
      <c r="AD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row>
    <row r="139" spans="10:83" hidden="1">
      <c r="J139" s="80"/>
      <c r="K139" s="80"/>
      <c r="L139" s="80"/>
      <c r="M139" s="80"/>
      <c r="N139" s="80"/>
      <c r="O139" s="80"/>
      <c r="P139" s="80"/>
      <c r="Q139" s="80"/>
      <c r="R139" s="80"/>
      <c r="S139" s="80"/>
      <c r="T139" s="80"/>
      <c r="U139" s="80"/>
      <c r="V139" s="80"/>
      <c r="W139" s="80"/>
      <c r="X139" s="80"/>
      <c r="Y139" s="80"/>
      <c r="Z139" s="80"/>
      <c r="AA139" s="80"/>
      <c r="AB139" s="80"/>
      <c r="AC139" s="80"/>
      <c r="AD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row>
    <row r="140" spans="10:83" hidden="1">
      <c r="J140" s="80"/>
      <c r="K140" s="80"/>
      <c r="L140" s="80"/>
      <c r="M140" s="80"/>
      <c r="N140" s="80"/>
      <c r="O140" s="80"/>
      <c r="P140" s="80"/>
      <c r="Q140" s="80"/>
      <c r="R140" s="80"/>
      <c r="S140" s="80"/>
      <c r="T140" s="80"/>
      <c r="U140" s="80"/>
      <c r="V140" s="80"/>
      <c r="W140" s="80"/>
      <c r="X140" s="80"/>
      <c r="Y140" s="80"/>
      <c r="Z140" s="80"/>
      <c r="AA140" s="80"/>
      <c r="AB140" s="80"/>
      <c r="AC140" s="80"/>
      <c r="AD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row>
    <row r="141" spans="10:83" hidden="1">
      <c r="J141" s="80"/>
      <c r="K141" s="80"/>
      <c r="L141" s="80"/>
      <c r="M141" s="80"/>
      <c r="N141" s="80"/>
      <c r="O141" s="80"/>
      <c r="P141" s="80"/>
      <c r="Q141" s="80"/>
      <c r="R141" s="80"/>
      <c r="S141" s="80"/>
      <c r="T141" s="80"/>
      <c r="U141" s="80"/>
      <c r="V141" s="80"/>
      <c r="W141" s="80"/>
      <c r="X141" s="80"/>
      <c r="Y141" s="80"/>
      <c r="Z141" s="80"/>
      <c r="AA141" s="80"/>
      <c r="AB141" s="80"/>
      <c r="AC141" s="80"/>
      <c r="AD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row>
    <row r="142" spans="10:83" hidden="1">
      <c r="J142" s="80"/>
      <c r="K142" s="80"/>
      <c r="L142" s="80"/>
      <c r="M142" s="80"/>
      <c r="N142" s="80"/>
      <c r="O142" s="80"/>
      <c r="P142" s="80"/>
      <c r="Q142" s="80"/>
      <c r="R142" s="80"/>
      <c r="S142" s="80"/>
      <c r="T142" s="80"/>
      <c r="U142" s="80"/>
      <c r="V142" s="80"/>
      <c r="W142" s="80"/>
      <c r="X142" s="80"/>
      <c r="Y142" s="80"/>
      <c r="Z142" s="80"/>
      <c r="AA142" s="80"/>
      <c r="AB142" s="80"/>
      <c r="AC142" s="80"/>
      <c r="AD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row>
    <row r="143" spans="10:83" hidden="1">
      <c r="J143" s="80"/>
      <c r="K143" s="80"/>
      <c r="L143" s="80"/>
      <c r="M143" s="80"/>
      <c r="N143" s="80"/>
      <c r="O143" s="80"/>
      <c r="P143" s="80"/>
      <c r="Q143" s="80"/>
      <c r="R143" s="80"/>
      <c r="S143" s="80"/>
      <c r="T143" s="80"/>
      <c r="U143" s="80"/>
      <c r="V143" s="80"/>
      <c r="W143" s="80"/>
      <c r="X143" s="80"/>
      <c r="Y143" s="80"/>
      <c r="Z143" s="80"/>
      <c r="AA143" s="80"/>
      <c r="AB143" s="80"/>
      <c r="AC143" s="80"/>
      <c r="AD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row>
    <row r="144" spans="10:83" hidden="1">
      <c r="J144" s="80"/>
      <c r="K144" s="80"/>
      <c r="L144" s="80"/>
      <c r="M144" s="80"/>
      <c r="N144" s="80"/>
      <c r="O144" s="80"/>
      <c r="P144" s="80"/>
      <c r="Q144" s="80"/>
      <c r="R144" s="80"/>
      <c r="S144" s="80"/>
      <c r="T144" s="80"/>
      <c r="U144" s="80"/>
      <c r="V144" s="80"/>
      <c r="W144" s="80"/>
      <c r="X144" s="80"/>
      <c r="Y144" s="80"/>
      <c r="Z144" s="80"/>
      <c r="AA144" s="80"/>
      <c r="AB144" s="80"/>
      <c r="AC144" s="80"/>
      <c r="AD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row>
    <row r="145" spans="10:83" hidden="1">
      <c r="J145" s="80"/>
      <c r="K145" s="80"/>
      <c r="L145" s="80"/>
      <c r="M145" s="80"/>
      <c r="N145" s="80"/>
      <c r="O145" s="80"/>
      <c r="P145" s="80"/>
      <c r="Q145" s="80"/>
      <c r="R145" s="80"/>
      <c r="S145" s="80"/>
      <c r="T145" s="80"/>
      <c r="U145" s="80"/>
      <c r="V145" s="80"/>
      <c r="W145" s="80"/>
      <c r="X145" s="80"/>
      <c r="Y145" s="80"/>
      <c r="Z145" s="80"/>
      <c r="AA145" s="80"/>
      <c r="AB145" s="80"/>
      <c r="AC145" s="80"/>
      <c r="AD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row>
    <row r="146" spans="10:83" hidden="1">
      <c r="J146" s="80"/>
      <c r="K146" s="80"/>
      <c r="L146" s="80"/>
      <c r="M146" s="80"/>
      <c r="N146" s="80"/>
      <c r="O146" s="80"/>
      <c r="P146" s="80"/>
      <c r="Q146" s="80"/>
      <c r="R146" s="80"/>
      <c r="S146" s="80"/>
      <c r="T146" s="80"/>
      <c r="U146" s="80"/>
      <c r="V146" s="80"/>
      <c r="W146" s="80"/>
      <c r="X146" s="80"/>
      <c r="Y146" s="80"/>
      <c r="Z146" s="80"/>
      <c r="AA146" s="80"/>
      <c r="AB146" s="80"/>
      <c r="AC146" s="80"/>
      <c r="AD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row>
    <row r="147" spans="10:83" hidden="1">
      <c r="J147" s="80"/>
      <c r="K147" s="80"/>
      <c r="L147" s="80"/>
      <c r="M147" s="80"/>
      <c r="N147" s="80"/>
      <c r="O147" s="80"/>
      <c r="P147" s="80"/>
      <c r="Q147" s="80"/>
      <c r="R147" s="80"/>
      <c r="S147" s="80"/>
      <c r="T147" s="80"/>
      <c r="U147" s="80"/>
      <c r="V147" s="80"/>
      <c r="W147" s="80"/>
      <c r="X147" s="80"/>
      <c r="Y147" s="80"/>
      <c r="Z147" s="80"/>
      <c r="AA147" s="80"/>
      <c r="AB147" s="80"/>
      <c r="AC147" s="80"/>
      <c r="AD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row>
    <row r="148" spans="10:83" hidden="1">
      <c r="J148" s="80"/>
      <c r="K148" s="80"/>
      <c r="L148" s="80"/>
      <c r="M148" s="80"/>
      <c r="N148" s="80"/>
      <c r="O148" s="80"/>
      <c r="P148" s="80"/>
      <c r="Q148" s="80"/>
      <c r="R148" s="80"/>
      <c r="S148" s="80"/>
      <c r="T148" s="80"/>
      <c r="U148" s="80"/>
      <c r="V148" s="80"/>
      <c r="W148" s="80"/>
      <c r="X148" s="80"/>
      <c r="Y148" s="80"/>
      <c r="Z148" s="80"/>
      <c r="AA148" s="80"/>
      <c r="AB148" s="80"/>
      <c r="AC148" s="80"/>
      <c r="AD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row>
    <row r="149" spans="10:83" hidden="1">
      <c r="J149" s="80"/>
      <c r="K149" s="80"/>
      <c r="L149" s="80"/>
      <c r="M149" s="80"/>
      <c r="N149" s="80"/>
      <c r="O149" s="80"/>
      <c r="P149" s="80"/>
      <c r="Q149" s="80"/>
      <c r="R149" s="80"/>
      <c r="S149" s="80"/>
      <c r="T149" s="80"/>
      <c r="U149" s="80"/>
      <c r="V149" s="80"/>
      <c r="W149" s="80"/>
      <c r="X149" s="80"/>
      <c r="Y149" s="80"/>
      <c r="Z149" s="80"/>
      <c r="AA149" s="80"/>
      <c r="AB149" s="80"/>
      <c r="AC149" s="80"/>
      <c r="AD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row>
    <row r="150" spans="10:83" hidden="1">
      <c r="J150" s="80"/>
      <c r="K150" s="80"/>
      <c r="L150" s="80"/>
      <c r="M150" s="80"/>
      <c r="N150" s="80"/>
      <c r="O150" s="80"/>
      <c r="P150" s="80"/>
      <c r="Q150" s="80"/>
      <c r="R150" s="80"/>
      <c r="S150" s="80"/>
      <c r="T150" s="80"/>
      <c r="U150" s="80"/>
      <c r="V150" s="80"/>
      <c r="W150" s="80"/>
      <c r="X150" s="80"/>
      <c r="Y150" s="80"/>
      <c r="Z150" s="80"/>
      <c r="AA150" s="80"/>
      <c r="AB150" s="80"/>
      <c r="AC150" s="80"/>
      <c r="AD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row>
    <row r="151" spans="10:83" hidden="1">
      <c r="J151" s="80"/>
      <c r="K151" s="80"/>
      <c r="L151" s="80"/>
      <c r="M151" s="80"/>
      <c r="N151" s="80"/>
      <c r="O151" s="80"/>
      <c r="P151" s="80"/>
      <c r="Q151" s="80"/>
      <c r="R151" s="80"/>
      <c r="S151" s="80"/>
      <c r="T151" s="80"/>
      <c r="U151" s="80"/>
      <c r="V151" s="80"/>
      <c r="W151" s="80"/>
      <c r="X151" s="80"/>
      <c r="Y151" s="80"/>
      <c r="Z151" s="80"/>
      <c r="AA151" s="80"/>
      <c r="AB151" s="80"/>
      <c r="AC151" s="80"/>
      <c r="AD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row>
    <row r="152" spans="10:83" hidden="1">
      <c r="J152" s="80"/>
      <c r="K152" s="80"/>
      <c r="L152" s="80"/>
      <c r="M152" s="80"/>
      <c r="N152" s="80"/>
      <c r="O152" s="80"/>
      <c r="P152" s="80"/>
      <c r="Q152" s="80"/>
      <c r="R152" s="80"/>
      <c r="S152" s="80"/>
      <c r="T152" s="80"/>
      <c r="U152" s="80"/>
      <c r="V152" s="80"/>
      <c r="W152" s="80"/>
      <c r="X152" s="80"/>
      <c r="Y152" s="80"/>
      <c r="Z152" s="80"/>
      <c r="AA152" s="80"/>
      <c r="AB152" s="80"/>
      <c r="AC152" s="80"/>
      <c r="AD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row>
    <row r="153" spans="10:83" hidden="1">
      <c r="J153" s="80"/>
      <c r="K153" s="80"/>
      <c r="L153" s="80"/>
      <c r="M153" s="80"/>
      <c r="N153" s="80"/>
      <c r="O153" s="80"/>
      <c r="P153" s="80"/>
      <c r="Q153" s="80"/>
      <c r="R153" s="80"/>
      <c r="S153" s="80"/>
      <c r="T153" s="80"/>
      <c r="U153" s="80"/>
      <c r="V153" s="80"/>
      <c r="W153" s="80"/>
      <c r="X153" s="80"/>
      <c r="Y153" s="80"/>
      <c r="Z153" s="80"/>
      <c r="AA153" s="80"/>
      <c r="AB153" s="80"/>
      <c r="AC153" s="80"/>
      <c r="AD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row>
    <row r="154" spans="10:83" hidden="1">
      <c r="J154" s="80"/>
      <c r="K154" s="80"/>
      <c r="L154" s="80"/>
      <c r="M154" s="80"/>
      <c r="N154" s="80"/>
      <c r="O154" s="80"/>
      <c r="P154" s="80"/>
      <c r="Q154" s="80"/>
      <c r="R154" s="80"/>
      <c r="S154" s="80"/>
      <c r="T154" s="80"/>
      <c r="U154" s="80"/>
      <c r="V154" s="80"/>
      <c r="W154" s="80"/>
      <c r="X154" s="80"/>
      <c r="Y154" s="80"/>
      <c r="Z154" s="80"/>
      <c r="AA154" s="80"/>
      <c r="AB154" s="80"/>
      <c r="AC154" s="80"/>
      <c r="AD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row>
    <row r="155" spans="10:83" hidden="1">
      <c r="J155" s="80"/>
      <c r="K155" s="80"/>
      <c r="L155" s="80"/>
      <c r="M155" s="80"/>
      <c r="N155" s="80"/>
      <c r="O155" s="80"/>
      <c r="P155" s="80"/>
      <c r="Q155" s="80"/>
      <c r="R155" s="80"/>
      <c r="S155" s="80"/>
      <c r="T155" s="80"/>
      <c r="U155" s="80"/>
      <c r="V155" s="80"/>
      <c r="W155" s="80"/>
      <c r="X155" s="80"/>
      <c r="Y155" s="80"/>
      <c r="Z155" s="80"/>
      <c r="AA155" s="80"/>
      <c r="AB155" s="80"/>
      <c r="AC155" s="80"/>
      <c r="AD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row>
    <row r="156" spans="10:83" hidden="1">
      <c r="J156" s="80"/>
      <c r="K156" s="80"/>
      <c r="L156" s="80"/>
      <c r="M156" s="80"/>
      <c r="N156" s="80"/>
      <c r="O156" s="80"/>
      <c r="P156" s="80"/>
      <c r="Q156" s="80"/>
      <c r="R156" s="80"/>
      <c r="S156" s="80"/>
      <c r="T156" s="80"/>
      <c r="U156" s="80"/>
      <c r="V156" s="80"/>
      <c r="W156" s="80"/>
      <c r="X156" s="80"/>
      <c r="Y156" s="80"/>
      <c r="Z156" s="80"/>
      <c r="AA156" s="80"/>
      <c r="AB156" s="80"/>
      <c r="AC156" s="80"/>
      <c r="AD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row>
    <row r="157" spans="10:83" hidden="1">
      <c r="J157" s="80"/>
      <c r="K157" s="80"/>
      <c r="L157" s="80"/>
      <c r="M157" s="80"/>
      <c r="N157" s="80"/>
      <c r="O157" s="80"/>
      <c r="P157" s="80"/>
      <c r="Q157" s="80"/>
      <c r="R157" s="80"/>
      <c r="S157" s="80"/>
      <c r="T157" s="80"/>
      <c r="U157" s="80"/>
      <c r="V157" s="80"/>
      <c r="W157" s="80"/>
      <c r="X157" s="80"/>
      <c r="Y157" s="80"/>
      <c r="Z157" s="80"/>
      <c r="AA157" s="80"/>
      <c r="AB157" s="80"/>
      <c r="AC157" s="80"/>
      <c r="AD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row>
    <row r="158" spans="10:83" hidden="1">
      <c r="J158" s="80"/>
      <c r="K158" s="80"/>
      <c r="L158" s="80"/>
      <c r="M158" s="80"/>
      <c r="N158" s="80"/>
      <c r="O158" s="80"/>
      <c r="P158" s="80"/>
      <c r="Q158" s="80"/>
      <c r="R158" s="80"/>
      <c r="S158" s="80"/>
      <c r="T158" s="80"/>
      <c r="U158" s="80"/>
      <c r="V158" s="80"/>
      <c r="W158" s="80"/>
      <c r="X158" s="80"/>
      <c r="Y158" s="80"/>
      <c r="Z158" s="80"/>
      <c r="AA158" s="80"/>
      <c r="AB158" s="80"/>
      <c r="AC158" s="80"/>
      <c r="AD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row>
    <row r="159" spans="10:83" hidden="1">
      <c r="J159" s="80"/>
      <c r="K159" s="80"/>
      <c r="L159" s="80"/>
      <c r="M159" s="80"/>
      <c r="N159" s="80"/>
      <c r="O159" s="80"/>
      <c r="P159" s="80"/>
      <c r="Q159" s="80"/>
      <c r="R159" s="80"/>
      <c r="S159" s="80"/>
      <c r="T159" s="80"/>
      <c r="U159" s="80"/>
      <c r="V159" s="80"/>
      <c r="W159" s="80"/>
      <c r="X159" s="80"/>
      <c r="Y159" s="80"/>
      <c r="Z159" s="80"/>
      <c r="AA159" s="80"/>
      <c r="AB159" s="80"/>
      <c r="AC159" s="80"/>
      <c r="AD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row>
    <row r="160" spans="10:83" hidden="1">
      <c r="J160" s="80"/>
      <c r="K160" s="80"/>
      <c r="L160" s="80"/>
      <c r="M160" s="80"/>
      <c r="N160" s="80"/>
      <c r="O160" s="80"/>
      <c r="P160" s="80"/>
      <c r="Q160" s="80"/>
      <c r="R160" s="80"/>
      <c r="S160" s="80"/>
      <c r="T160" s="80"/>
      <c r="U160" s="80"/>
      <c r="V160" s="80"/>
      <c r="W160" s="80"/>
      <c r="X160" s="80"/>
      <c r="Y160" s="80"/>
      <c r="Z160" s="80"/>
      <c r="AA160" s="80"/>
      <c r="AB160" s="80"/>
      <c r="AC160" s="80"/>
      <c r="AD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row>
    <row r="161" spans="10:83" hidden="1">
      <c r="J161" s="80"/>
      <c r="K161" s="80"/>
      <c r="L161" s="80"/>
      <c r="M161" s="80"/>
      <c r="N161" s="80"/>
      <c r="O161" s="80"/>
      <c r="P161" s="80"/>
      <c r="Q161" s="80"/>
      <c r="R161" s="80"/>
      <c r="S161" s="80"/>
      <c r="T161" s="80"/>
      <c r="U161" s="80"/>
      <c r="V161" s="80"/>
      <c r="W161" s="80"/>
      <c r="X161" s="80"/>
      <c r="Y161" s="80"/>
      <c r="Z161" s="80"/>
      <c r="AA161" s="80"/>
      <c r="AB161" s="80"/>
      <c r="AC161" s="80"/>
      <c r="AD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row>
    <row r="162" spans="10:83" hidden="1">
      <c r="J162" s="80"/>
      <c r="K162" s="80"/>
      <c r="L162" s="80"/>
      <c r="M162" s="80"/>
      <c r="N162" s="80"/>
      <c r="O162" s="80"/>
      <c r="P162" s="80"/>
      <c r="Q162" s="80"/>
      <c r="R162" s="80"/>
      <c r="S162" s="80"/>
      <c r="T162" s="80"/>
      <c r="U162" s="80"/>
      <c r="V162" s="80"/>
      <c r="W162" s="80"/>
      <c r="X162" s="80"/>
      <c r="Y162" s="80"/>
      <c r="Z162" s="80"/>
      <c r="AA162" s="80"/>
      <c r="AB162" s="80"/>
      <c r="AC162" s="80"/>
      <c r="AD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row>
    <row r="163" spans="10:83" hidden="1">
      <c r="J163" s="80"/>
      <c r="K163" s="80"/>
      <c r="L163" s="80"/>
      <c r="M163" s="80"/>
      <c r="N163" s="80"/>
      <c r="O163" s="80"/>
      <c r="P163" s="80"/>
      <c r="Q163" s="80"/>
      <c r="R163" s="80"/>
      <c r="S163" s="80"/>
      <c r="T163" s="80"/>
      <c r="U163" s="80"/>
      <c r="V163" s="80"/>
      <c r="W163" s="80"/>
      <c r="X163" s="80"/>
      <c r="Y163" s="80"/>
      <c r="Z163" s="80"/>
      <c r="AA163" s="80"/>
      <c r="AB163" s="80"/>
      <c r="AC163" s="80"/>
      <c r="AD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row>
    <row r="164" spans="10:83" hidden="1">
      <c r="J164" s="80"/>
      <c r="K164" s="80"/>
      <c r="L164" s="80"/>
      <c r="M164" s="80"/>
      <c r="N164" s="80"/>
      <c r="O164" s="80"/>
      <c r="P164" s="80"/>
      <c r="Q164" s="80"/>
      <c r="R164" s="80"/>
      <c r="S164" s="80"/>
      <c r="T164" s="80"/>
      <c r="U164" s="80"/>
      <c r="V164" s="80"/>
      <c r="W164" s="80"/>
      <c r="X164" s="80"/>
      <c r="Y164" s="80"/>
      <c r="Z164" s="80"/>
      <c r="AA164" s="80"/>
      <c r="AB164" s="80"/>
      <c r="AC164" s="80"/>
      <c r="AD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row>
    <row r="165" spans="10:83" hidden="1">
      <c r="J165" s="80"/>
      <c r="K165" s="80"/>
      <c r="L165" s="80"/>
      <c r="M165" s="80"/>
      <c r="N165" s="80"/>
      <c r="O165" s="80"/>
      <c r="P165" s="80"/>
      <c r="Q165" s="80"/>
      <c r="R165" s="80"/>
      <c r="S165" s="80"/>
      <c r="T165" s="80"/>
      <c r="U165" s="80"/>
      <c r="V165" s="80"/>
      <c r="W165" s="80"/>
      <c r="X165" s="80"/>
      <c r="Y165" s="80"/>
      <c r="Z165" s="80"/>
      <c r="AA165" s="80"/>
      <c r="AB165" s="80"/>
      <c r="AC165" s="80"/>
      <c r="AD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row>
    <row r="166" spans="10:83" hidden="1">
      <c r="J166" s="80"/>
      <c r="K166" s="80"/>
      <c r="L166" s="80"/>
      <c r="M166" s="80"/>
      <c r="N166" s="80"/>
      <c r="O166" s="80"/>
      <c r="P166" s="80"/>
      <c r="Q166" s="80"/>
      <c r="R166" s="80"/>
      <c r="S166" s="80"/>
      <c r="T166" s="80"/>
      <c r="U166" s="80"/>
      <c r="V166" s="80"/>
      <c r="W166" s="80"/>
      <c r="X166" s="80"/>
      <c r="Y166" s="80"/>
      <c r="Z166" s="80"/>
      <c r="AA166" s="80"/>
      <c r="AB166" s="80"/>
      <c r="AC166" s="80"/>
      <c r="AD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row>
    <row r="167" spans="10:83" hidden="1">
      <c r="J167" s="80"/>
      <c r="K167" s="80"/>
      <c r="L167" s="80"/>
      <c r="M167" s="80"/>
      <c r="N167" s="80"/>
      <c r="O167" s="80"/>
      <c r="P167" s="80"/>
      <c r="Q167" s="80"/>
      <c r="R167" s="80"/>
      <c r="S167" s="80"/>
      <c r="T167" s="80"/>
      <c r="U167" s="80"/>
      <c r="V167" s="80"/>
      <c r="W167" s="80"/>
      <c r="X167" s="80"/>
      <c r="Y167" s="80"/>
      <c r="Z167" s="80"/>
      <c r="AA167" s="80"/>
      <c r="AB167" s="80"/>
      <c r="AC167" s="80"/>
      <c r="AD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row>
    <row r="168" spans="10:83" hidden="1">
      <c r="J168" s="80"/>
      <c r="K168" s="80"/>
      <c r="L168" s="80"/>
      <c r="M168" s="80"/>
      <c r="N168" s="80"/>
      <c r="O168" s="80"/>
      <c r="P168" s="80"/>
      <c r="Q168" s="80"/>
      <c r="R168" s="80"/>
      <c r="S168" s="80"/>
      <c r="T168" s="80"/>
      <c r="U168" s="80"/>
      <c r="V168" s="80"/>
      <c r="W168" s="80"/>
      <c r="X168" s="80"/>
      <c r="Y168" s="80"/>
      <c r="Z168" s="80"/>
      <c r="AA168" s="80"/>
      <c r="AB168" s="80"/>
      <c r="AC168" s="80"/>
      <c r="AD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row>
    <row r="169" spans="10:83" hidden="1">
      <c r="J169" s="80"/>
      <c r="K169" s="80"/>
      <c r="L169" s="80"/>
      <c r="M169" s="80"/>
      <c r="N169" s="80"/>
      <c r="O169" s="80"/>
      <c r="P169" s="80"/>
      <c r="Q169" s="80"/>
      <c r="R169" s="80"/>
      <c r="S169" s="80"/>
      <c r="T169" s="80"/>
      <c r="U169" s="80"/>
      <c r="V169" s="80"/>
      <c r="W169" s="80"/>
      <c r="X169" s="80"/>
      <c r="Y169" s="80"/>
      <c r="Z169" s="80"/>
      <c r="AA169" s="80"/>
      <c r="AB169" s="80"/>
      <c r="AC169" s="80"/>
      <c r="AD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row>
    <row r="170" spans="10:83" hidden="1">
      <c r="J170" s="80"/>
      <c r="K170" s="80"/>
      <c r="L170" s="80"/>
      <c r="M170" s="80"/>
      <c r="N170" s="80"/>
      <c r="O170" s="80"/>
      <c r="P170" s="80"/>
      <c r="Q170" s="80"/>
      <c r="R170" s="80"/>
      <c r="S170" s="80"/>
      <c r="T170" s="80"/>
      <c r="U170" s="80"/>
      <c r="V170" s="80"/>
      <c r="W170" s="80"/>
      <c r="X170" s="80"/>
      <c r="Y170" s="80"/>
      <c r="Z170" s="80"/>
      <c r="AA170" s="80"/>
      <c r="AB170" s="80"/>
      <c r="AC170" s="80"/>
      <c r="AD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row>
    <row r="171" spans="10:83" hidden="1">
      <c r="J171" s="80"/>
      <c r="K171" s="80"/>
      <c r="L171" s="80"/>
      <c r="M171" s="80"/>
      <c r="N171" s="80"/>
      <c r="O171" s="80"/>
      <c r="P171" s="80"/>
      <c r="Q171" s="80"/>
      <c r="R171" s="80"/>
      <c r="S171" s="80"/>
      <c r="T171" s="80"/>
      <c r="U171" s="80"/>
      <c r="V171" s="80"/>
      <c r="W171" s="80"/>
      <c r="X171" s="80"/>
      <c r="Y171" s="80"/>
      <c r="Z171" s="80"/>
      <c r="AA171" s="80"/>
      <c r="AB171" s="80"/>
      <c r="AC171" s="80"/>
      <c r="AD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row>
    <row r="172" spans="10:83" hidden="1">
      <c r="J172" s="80"/>
      <c r="K172" s="80"/>
      <c r="L172" s="80"/>
      <c r="M172" s="80"/>
      <c r="N172" s="80"/>
      <c r="O172" s="80"/>
      <c r="P172" s="80"/>
      <c r="Q172" s="80"/>
      <c r="R172" s="80"/>
      <c r="S172" s="80"/>
      <c r="T172" s="80"/>
      <c r="U172" s="80"/>
      <c r="V172" s="80"/>
      <c r="W172" s="80"/>
      <c r="X172" s="80"/>
      <c r="Y172" s="80"/>
      <c r="Z172" s="80"/>
      <c r="AA172" s="80"/>
      <c r="AB172" s="80"/>
      <c r="AC172" s="80"/>
      <c r="AD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row>
    <row r="173" spans="10:83" hidden="1">
      <c r="J173" s="80"/>
      <c r="K173" s="80"/>
      <c r="L173" s="80"/>
      <c r="M173" s="80"/>
      <c r="N173" s="80"/>
      <c r="O173" s="80"/>
      <c r="P173" s="80"/>
      <c r="Q173" s="80"/>
      <c r="R173" s="80"/>
      <c r="S173" s="80"/>
      <c r="T173" s="80"/>
      <c r="U173" s="80"/>
      <c r="V173" s="80"/>
      <c r="W173" s="80"/>
      <c r="X173" s="80"/>
      <c r="Y173" s="80"/>
      <c r="Z173" s="80"/>
      <c r="AA173" s="80"/>
      <c r="AB173" s="80"/>
      <c r="AC173" s="80"/>
      <c r="AD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row>
    <row r="174" spans="10:83" hidden="1">
      <c r="J174" s="80"/>
      <c r="K174" s="80"/>
      <c r="L174" s="80"/>
      <c r="M174" s="80"/>
      <c r="N174" s="80"/>
      <c r="O174" s="80"/>
      <c r="P174" s="80"/>
      <c r="Q174" s="80"/>
      <c r="R174" s="80"/>
      <c r="S174" s="80"/>
      <c r="T174" s="80"/>
      <c r="U174" s="80"/>
      <c r="V174" s="80"/>
      <c r="W174" s="80"/>
      <c r="X174" s="80"/>
      <c r="Y174" s="80"/>
      <c r="Z174" s="80"/>
      <c r="AA174" s="80"/>
      <c r="AB174" s="80"/>
      <c r="AC174" s="80"/>
      <c r="AD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row>
    <row r="175" spans="10:83" hidden="1">
      <c r="J175" s="80"/>
      <c r="K175" s="80"/>
      <c r="L175" s="80"/>
      <c r="M175" s="80"/>
      <c r="N175" s="80"/>
      <c r="O175" s="80"/>
      <c r="P175" s="80"/>
      <c r="Q175" s="80"/>
      <c r="R175" s="80"/>
      <c r="S175" s="80"/>
      <c r="T175" s="80"/>
      <c r="U175" s="80"/>
      <c r="V175" s="80"/>
      <c r="W175" s="80"/>
      <c r="X175" s="80"/>
      <c r="Y175" s="80"/>
      <c r="Z175" s="80"/>
      <c r="AA175" s="80"/>
      <c r="AB175" s="80"/>
      <c r="AC175" s="80"/>
      <c r="AD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row>
    <row r="176" spans="10:83" hidden="1">
      <c r="J176" s="80"/>
      <c r="K176" s="80"/>
      <c r="L176" s="80"/>
      <c r="M176" s="80"/>
      <c r="N176" s="80"/>
      <c r="O176" s="80"/>
      <c r="P176" s="80"/>
      <c r="Q176" s="80"/>
      <c r="R176" s="80"/>
      <c r="S176" s="80"/>
      <c r="T176" s="80"/>
      <c r="U176" s="80"/>
      <c r="V176" s="80"/>
      <c r="W176" s="80"/>
      <c r="X176" s="80"/>
      <c r="Y176" s="80"/>
      <c r="Z176" s="80"/>
      <c r="AA176" s="80"/>
      <c r="AB176" s="80"/>
      <c r="AC176" s="80"/>
      <c r="AD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row>
    <row r="177" spans="10:83" hidden="1">
      <c r="J177" s="80"/>
      <c r="K177" s="80"/>
      <c r="L177" s="80"/>
      <c r="M177" s="80"/>
      <c r="N177" s="80"/>
      <c r="O177" s="80"/>
      <c r="P177" s="80"/>
      <c r="Q177" s="80"/>
      <c r="R177" s="80"/>
      <c r="S177" s="80"/>
      <c r="T177" s="80"/>
      <c r="U177" s="80"/>
      <c r="V177" s="80"/>
      <c r="W177" s="80"/>
      <c r="X177" s="80"/>
      <c r="Y177" s="80"/>
      <c r="Z177" s="80"/>
      <c r="AA177" s="80"/>
      <c r="AB177" s="80"/>
      <c r="AC177" s="80"/>
      <c r="AD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row>
    <row r="178" spans="10:83" hidden="1">
      <c r="J178" s="80"/>
      <c r="K178" s="80"/>
      <c r="L178" s="80"/>
      <c r="M178" s="80"/>
      <c r="N178" s="80"/>
      <c r="O178" s="80"/>
      <c r="P178" s="80"/>
      <c r="Q178" s="80"/>
      <c r="R178" s="80"/>
      <c r="S178" s="80"/>
      <c r="T178" s="80"/>
      <c r="U178" s="80"/>
      <c r="V178" s="80"/>
      <c r="W178" s="80"/>
      <c r="X178" s="80"/>
      <c r="Y178" s="80"/>
      <c r="Z178" s="80"/>
      <c r="AA178" s="80"/>
      <c r="AB178" s="80"/>
      <c r="AC178" s="80"/>
      <c r="AD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row>
    <row r="179" spans="10:83" hidden="1">
      <c r="J179" s="80"/>
      <c r="K179" s="80"/>
      <c r="L179" s="80"/>
      <c r="M179" s="80"/>
      <c r="N179" s="80"/>
      <c r="O179" s="80"/>
      <c r="P179" s="80"/>
      <c r="Q179" s="80"/>
      <c r="R179" s="80"/>
      <c r="S179" s="80"/>
      <c r="T179" s="80"/>
      <c r="U179" s="80"/>
      <c r="V179" s="80"/>
      <c r="W179" s="80"/>
      <c r="X179" s="80"/>
      <c r="Y179" s="80"/>
      <c r="Z179" s="80"/>
      <c r="AA179" s="80"/>
      <c r="AB179" s="80"/>
      <c r="AC179" s="80"/>
      <c r="AD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row>
    <row r="180" spans="10:83" hidden="1">
      <c r="J180" s="80"/>
      <c r="K180" s="80"/>
      <c r="L180" s="80"/>
      <c r="M180" s="80"/>
      <c r="N180" s="80"/>
      <c r="O180" s="80"/>
      <c r="P180" s="80"/>
      <c r="Q180" s="80"/>
      <c r="R180" s="80"/>
      <c r="S180" s="80"/>
      <c r="T180" s="80"/>
      <c r="U180" s="80"/>
      <c r="V180" s="80"/>
      <c r="W180" s="80"/>
      <c r="X180" s="80"/>
      <c r="Y180" s="80"/>
      <c r="Z180" s="80"/>
      <c r="AA180" s="80"/>
      <c r="AB180" s="80"/>
      <c r="AC180" s="80"/>
      <c r="AD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row>
    <row r="181" spans="10:83" hidden="1">
      <c r="J181" s="80"/>
      <c r="K181" s="80"/>
      <c r="L181" s="80"/>
      <c r="M181" s="80"/>
      <c r="N181" s="80"/>
      <c r="O181" s="80"/>
      <c r="P181" s="80"/>
      <c r="Q181" s="80"/>
      <c r="R181" s="80"/>
      <c r="S181" s="80"/>
      <c r="T181" s="80"/>
      <c r="U181" s="80"/>
      <c r="V181" s="80"/>
      <c r="W181" s="80"/>
      <c r="X181" s="80"/>
      <c r="Y181" s="80"/>
      <c r="Z181" s="80"/>
      <c r="AA181" s="80"/>
      <c r="AB181" s="80"/>
      <c r="AC181" s="80"/>
      <c r="AD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row>
    <row r="182" spans="10:83" hidden="1">
      <c r="J182" s="80"/>
      <c r="K182" s="80"/>
      <c r="L182" s="80"/>
      <c r="M182" s="80"/>
      <c r="N182" s="80"/>
      <c r="O182" s="80"/>
      <c r="P182" s="80"/>
      <c r="Q182" s="80"/>
      <c r="R182" s="80"/>
      <c r="S182" s="80"/>
      <c r="T182" s="80"/>
      <c r="U182" s="80"/>
      <c r="V182" s="80"/>
      <c r="W182" s="80"/>
      <c r="X182" s="80"/>
      <c r="Y182" s="80"/>
      <c r="Z182" s="80"/>
      <c r="AA182" s="80"/>
      <c r="AB182" s="80"/>
      <c r="AC182" s="80"/>
      <c r="AD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row>
    <row r="183" spans="10:83" hidden="1">
      <c r="J183" s="80"/>
      <c r="K183" s="80"/>
      <c r="L183" s="80"/>
      <c r="M183" s="80"/>
      <c r="N183" s="80"/>
      <c r="O183" s="80"/>
      <c r="P183" s="80"/>
      <c r="Q183" s="80"/>
      <c r="R183" s="80"/>
      <c r="S183" s="80"/>
      <c r="T183" s="80"/>
      <c r="U183" s="80"/>
      <c r="V183" s="80"/>
      <c r="W183" s="80"/>
      <c r="X183" s="80"/>
      <c r="Y183" s="80"/>
      <c r="Z183" s="80"/>
      <c r="AA183" s="80"/>
      <c r="AB183" s="80"/>
      <c r="AC183" s="80"/>
      <c r="AD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row>
    <row r="184" spans="10:83" hidden="1">
      <c r="J184" s="80"/>
      <c r="K184" s="80"/>
      <c r="L184" s="80"/>
      <c r="M184" s="80"/>
      <c r="N184" s="80"/>
      <c r="O184" s="80"/>
      <c r="P184" s="80"/>
      <c r="Q184" s="80"/>
      <c r="R184" s="80"/>
      <c r="S184" s="80"/>
      <c r="T184" s="80"/>
      <c r="U184" s="80"/>
      <c r="V184" s="80"/>
      <c r="W184" s="80"/>
      <c r="X184" s="80"/>
      <c r="Y184" s="80"/>
      <c r="Z184" s="80"/>
      <c r="AA184" s="80"/>
      <c r="AB184" s="80"/>
      <c r="AC184" s="80"/>
      <c r="AD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row>
    <row r="185" spans="10:83" hidden="1">
      <c r="J185" s="80"/>
      <c r="K185" s="80"/>
      <c r="L185" s="80"/>
      <c r="M185" s="80"/>
      <c r="N185" s="80"/>
      <c r="O185" s="80"/>
      <c r="P185" s="80"/>
      <c r="Q185" s="80"/>
      <c r="R185" s="80"/>
      <c r="S185" s="80"/>
      <c r="T185" s="80"/>
      <c r="U185" s="80"/>
      <c r="V185" s="80"/>
      <c r="W185" s="80"/>
      <c r="X185" s="80"/>
      <c r="Y185" s="80"/>
      <c r="Z185" s="80"/>
      <c r="AA185" s="80"/>
      <c r="AB185" s="80"/>
      <c r="AC185" s="80"/>
      <c r="AD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row>
    <row r="186" spans="10:83" hidden="1">
      <c r="J186" s="80"/>
      <c r="K186" s="80"/>
      <c r="L186" s="80"/>
      <c r="M186" s="80"/>
      <c r="N186" s="80"/>
      <c r="O186" s="80"/>
      <c r="P186" s="80"/>
      <c r="Q186" s="80"/>
      <c r="R186" s="80"/>
      <c r="S186" s="80"/>
      <c r="T186" s="80"/>
      <c r="U186" s="80"/>
      <c r="V186" s="80"/>
      <c r="W186" s="80"/>
      <c r="X186" s="80"/>
      <c r="Y186" s="80"/>
      <c r="Z186" s="80"/>
      <c r="AA186" s="80"/>
      <c r="AB186" s="80"/>
      <c r="AC186" s="80"/>
      <c r="AD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row>
    <row r="187" spans="10:83" hidden="1">
      <c r="J187" s="80"/>
      <c r="K187" s="80"/>
      <c r="L187" s="80"/>
      <c r="M187" s="80"/>
      <c r="N187" s="80"/>
      <c r="O187" s="80"/>
      <c r="P187" s="80"/>
      <c r="Q187" s="80"/>
      <c r="R187" s="80"/>
      <c r="S187" s="80"/>
      <c r="T187" s="80"/>
      <c r="U187" s="80"/>
      <c r="V187" s="80"/>
      <c r="W187" s="80"/>
      <c r="X187" s="80"/>
      <c r="Y187" s="80"/>
      <c r="Z187" s="80"/>
      <c r="AA187" s="80"/>
      <c r="AB187" s="80"/>
      <c r="AC187" s="80"/>
      <c r="AD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row>
    <row r="188" spans="10:83" hidden="1">
      <c r="J188" s="80"/>
      <c r="K188" s="80"/>
      <c r="L188" s="80"/>
      <c r="M188" s="80"/>
      <c r="N188" s="80"/>
      <c r="O188" s="80"/>
      <c r="P188" s="80"/>
      <c r="Q188" s="80"/>
      <c r="R188" s="80"/>
      <c r="S188" s="80"/>
      <c r="T188" s="80"/>
      <c r="U188" s="80"/>
      <c r="V188" s="80"/>
      <c r="W188" s="80"/>
      <c r="X188" s="80"/>
      <c r="Y188" s="80"/>
      <c r="Z188" s="80"/>
      <c r="AA188" s="80"/>
      <c r="AB188" s="80"/>
      <c r="AC188" s="80"/>
      <c r="AD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row>
    <row r="189" spans="10:83" hidden="1">
      <c r="J189" s="80"/>
      <c r="K189" s="80"/>
      <c r="L189" s="80"/>
      <c r="M189" s="80"/>
      <c r="N189" s="80"/>
      <c r="O189" s="80"/>
      <c r="P189" s="80"/>
      <c r="Q189" s="80"/>
      <c r="R189" s="80"/>
      <c r="S189" s="80"/>
      <c r="T189" s="80"/>
      <c r="U189" s="80"/>
      <c r="V189" s="80"/>
      <c r="W189" s="80"/>
      <c r="X189" s="80"/>
      <c r="Y189" s="80"/>
      <c r="Z189" s="80"/>
      <c r="AA189" s="80"/>
      <c r="AB189" s="80"/>
      <c r="AC189" s="80"/>
      <c r="AD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row>
    <row r="190" spans="10:83" hidden="1">
      <c r="J190" s="80"/>
      <c r="K190" s="80"/>
      <c r="L190" s="80"/>
      <c r="M190" s="80"/>
      <c r="N190" s="80"/>
      <c r="O190" s="80"/>
      <c r="P190" s="80"/>
      <c r="Q190" s="80"/>
      <c r="R190" s="80"/>
      <c r="S190" s="80"/>
      <c r="T190" s="80"/>
      <c r="U190" s="80"/>
      <c r="V190" s="80"/>
      <c r="W190" s="80"/>
      <c r="X190" s="80"/>
      <c r="Y190" s="80"/>
      <c r="Z190" s="80"/>
      <c r="AA190" s="80"/>
      <c r="AB190" s="80"/>
      <c r="AC190" s="80"/>
      <c r="AD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row>
    <row r="191" spans="10:83" hidden="1">
      <c r="J191" s="80"/>
      <c r="K191" s="80"/>
      <c r="L191" s="80"/>
      <c r="M191" s="80"/>
      <c r="N191" s="80"/>
      <c r="O191" s="80"/>
      <c r="P191" s="80"/>
      <c r="Q191" s="80"/>
      <c r="R191" s="80"/>
      <c r="S191" s="80"/>
      <c r="T191" s="80"/>
      <c r="U191" s="80"/>
      <c r="V191" s="80"/>
      <c r="W191" s="80"/>
      <c r="X191" s="80"/>
      <c r="Y191" s="80"/>
      <c r="Z191" s="80"/>
      <c r="AA191" s="80"/>
      <c r="AB191" s="80"/>
      <c r="AC191" s="80"/>
      <c r="AD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row>
    <row r="192" spans="10:83" hidden="1">
      <c r="J192" s="80"/>
      <c r="K192" s="80"/>
      <c r="L192" s="80"/>
      <c r="M192" s="80"/>
      <c r="N192" s="80"/>
      <c r="O192" s="80"/>
      <c r="P192" s="80"/>
      <c r="Q192" s="80"/>
      <c r="R192" s="80"/>
      <c r="S192" s="80"/>
      <c r="T192" s="80"/>
      <c r="U192" s="80"/>
      <c r="V192" s="80"/>
      <c r="W192" s="80"/>
      <c r="X192" s="80"/>
      <c r="Y192" s="80"/>
      <c r="Z192" s="80"/>
      <c r="AA192" s="80"/>
      <c r="AB192" s="80"/>
      <c r="AC192" s="80"/>
      <c r="AD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row>
    <row r="193" spans="10:83" hidden="1">
      <c r="J193" s="80"/>
      <c r="K193" s="80"/>
      <c r="L193" s="80"/>
      <c r="M193" s="80"/>
      <c r="N193" s="80"/>
      <c r="O193" s="80"/>
      <c r="P193" s="80"/>
      <c r="Q193" s="80"/>
      <c r="R193" s="80"/>
      <c r="S193" s="80"/>
      <c r="T193" s="80"/>
      <c r="U193" s="80"/>
      <c r="V193" s="80"/>
      <c r="W193" s="80"/>
      <c r="X193" s="80"/>
      <c r="Y193" s="80"/>
      <c r="Z193" s="80"/>
      <c r="AA193" s="80"/>
      <c r="AB193" s="80"/>
      <c r="AC193" s="80"/>
      <c r="AD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row>
    <row r="194" spans="10:83" hidden="1">
      <c r="J194" s="80"/>
      <c r="K194" s="80"/>
      <c r="L194" s="80"/>
      <c r="M194" s="80"/>
      <c r="N194" s="80"/>
      <c r="O194" s="80"/>
      <c r="P194" s="80"/>
      <c r="Q194" s="80"/>
      <c r="R194" s="80"/>
      <c r="S194" s="80"/>
      <c r="T194" s="80"/>
      <c r="U194" s="80"/>
      <c r="V194" s="80"/>
      <c r="W194" s="80"/>
      <c r="X194" s="80"/>
      <c r="Y194" s="80"/>
      <c r="Z194" s="80"/>
      <c r="AA194" s="80"/>
      <c r="AB194" s="80"/>
      <c r="AC194" s="80"/>
      <c r="AD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row>
    <row r="195" spans="10:83" hidden="1">
      <c r="J195" s="80"/>
      <c r="K195" s="80"/>
      <c r="L195" s="80"/>
      <c r="M195" s="80"/>
      <c r="N195" s="80"/>
      <c r="O195" s="80"/>
      <c r="P195" s="80"/>
      <c r="Q195" s="80"/>
      <c r="R195" s="80"/>
      <c r="S195" s="80"/>
      <c r="T195" s="80"/>
      <c r="U195" s="80"/>
      <c r="V195" s="80"/>
      <c r="W195" s="80"/>
      <c r="X195" s="80"/>
      <c r="Y195" s="80"/>
      <c r="Z195" s="80"/>
      <c r="AA195" s="80"/>
      <c r="AB195" s="80"/>
      <c r="AC195" s="80"/>
      <c r="AD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row>
    <row r="196" spans="10:83" hidden="1">
      <c r="J196" s="80"/>
      <c r="K196" s="80"/>
      <c r="L196" s="80"/>
      <c r="M196" s="80"/>
      <c r="N196" s="80"/>
      <c r="O196" s="80"/>
      <c r="P196" s="80"/>
      <c r="Q196" s="80"/>
      <c r="R196" s="80"/>
      <c r="S196" s="80"/>
      <c r="T196" s="80"/>
      <c r="U196" s="80"/>
      <c r="V196" s="80"/>
      <c r="W196" s="80"/>
      <c r="X196" s="80"/>
      <c r="Y196" s="80"/>
      <c r="Z196" s="80"/>
      <c r="AA196" s="80"/>
      <c r="AB196" s="80"/>
      <c r="AC196" s="80"/>
      <c r="AD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row>
    <row r="197" spans="10:83" hidden="1">
      <c r="J197" s="80"/>
      <c r="K197" s="80"/>
      <c r="L197" s="80"/>
      <c r="M197" s="80"/>
      <c r="N197" s="80"/>
      <c r="O197" s="80"/>
      <c r="P197" s="80"/>
      <c r="Q197" s="80"/>
      <c r="R197" s="80"/>
      <c r="S197" s="80"/>
      <c r="T197" s="80"/>
      <c r="U197" s="80"/>
      <c r="V197" s="80"/>
      <c r="W197" s="80"/>
      <c r="X197" s="80"/>
      <c r="Y197" s="80"/>
      <c r="Z197" s="80"/>
      <c r="AA197" s="80"/>
      <c r="AB197" s="80"/>
      <c r="AC197" s="80"/>
      <c r="AD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row>
    <row r="198" spans="10:83" hidden="1">
      <c r="J198" s="80"/>
      <c r="K198" s="80"/>
      <c r="L198" s="80"/>
      <c r="M198" s="80"/>
      <c r="N198" s="80"/>
      <c r="O198" s="80"/>
      <c r="P198" s="80"/>
      <c r="Q198" s="80"/>
      <c r="R198" s="80"/>
      <c r="S198" s="80"/>
      <c r="T198" s="80"/>
      <c r="U198" s="80"/>
      <c r="V198" s="80"/>
      <c r="W198" s="80"/>
      <c r="X198" s="80"/>
      <c r="Y198" s="80"/>
      <c r="Z198" s="80"/>
      <c r="AA198" s="80"/>
      <c r="AB198" s="80"/>
      <c r="AC198" s="80"/>
      <c r="AD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row>
    <row r="199" spans="10:83" hidden="1">
      <c r="J199" s="80"/>
      <c r="K199" s="80"/>
      <c r="L199" s="80"/>
      <c r="M199" s="80"/>
      <c r="N199" s="80"/>
      <c r="O199" s="80"/>
      <c r="P199" s="80"/>
      <c r="Q199" s="80"/>
      <c r="R199" s="80"/>
      <c r="S199" s="80"/>
      <c r="T199" s="80"/>
      <c r="U199" s="80"/>
      <c r="V199" s="80"/>
      <c r="W199" s="80"/>
      <c r="X199" s="80"/>
      <c r="Y199" s="80"/>
      <c r="Z199" s="80"/>
      <c r="AA199" s="80"/>
      <c r="AB199" s="80"/>
      <c r="AC199" s="80"/>
      <c r="AD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row>
    <row r="200" spans="10:83" hidden="1">
      <c r="J200" s="80"/>
      <c r="K200" s="80"/>
      <c r="L200" s="80"/>
      <c r="M200" s="80"/>
      <c r="N200" s="80"/>
      <c r="O200" s="80"/>
      <c r="P200" s="80"/>
      <c r="Q200" s="80"/>
      <c r="R200" s="80"/>
      <c r="S200" s="80"/>
      <c r="T200" s="80"/>
      <c r="U200" s="80"/>
      <c r="V200" s="80"/>
      <c r="W200" s="80"/>
      <c r="X200" s="80"/>
      <c r="Y200" s="80"/>
      <c r="Z200" s="80"/>
      <c r="AA200" s="80"/>
      <c r="AB200" s="80"/>
      <c r="AC200" s="80"/>
      <c r="AD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row>
    <row r="201" spans="10:83" hidden="1">
      <c r="J201" s="80"/>
      <c r="K201" s="80"/>
      <c r="L201" s="80"/>
      <c r="M201" s="80"/>
      <c r="N201" s="80"/>
      <c r="O201" s="80"/>
      <c r="P201" s="80"/>
      <c r="Q201" s="80"/>
      <c r="R201" s="80"/>
      <c r="S201" s="80"/>
      <c r="T201" s="80"/>
      <c r="U201" s="80"/>
      <c r="V201" s="80"/>
      <c r="W201" s="80"/>
      <c r="X201" s="80"/>
      <c r="Y201" s="80"/>
      <c r="Z201" s="80"/>
      <c r="AA201" s="80"/>
      <c r="AB201" s="80"/>
      <c r="AC201" s="80"/>
      <c r="AD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row>
    <row r="202" spans="10:83" hidden="1">
      <c r="J202" s="80"/>
      <c r="K202" s="80"/>
      <c r="L202" s="80"/>
      <c r="M202" s="80"/>
      <c r="N202" s="80"/>
      <c r="O202" s="80"/>
      <c r="P202" s="80"/>
      <c r="Q202" s="80"/>
      <c r="R202" s="80"/>
      <c r="S202" s="80"/>
      <c r="T202" s="80"/>
      <c r="U202" s="80"/>
      <c r="V202" s="80"/>
      <c r="W202" s="80"/>
      <c r="X202" s="80"/>
      <c r="Y202" s="80"/>
      <c r="Z202" s="80"/>
      <c r="AA202" s="80"/>
      <c r="AB202" s="80"/>
      <c r="AC202" s="80"/>
      <c r="AD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row>
    <row r="203" spans="10:83" hidden="1">
      <c r="J203" s="80"/>
      <c r="K203" s="80"/>
      <c r="L203" s="80"/>
      <c r="M203" s="80"/>
      <c r="N203" s="80"/>
      <c r="O203" s="80"/>
      <c r="P203" s="80"/>
      <c r="Q203" s="80"/>
      <c r="R203" s="80"/>
      <c r="S203" s="80"/>
      <c r="T203" s="80"/>
      <c r="U203" s="80"/>
      <c r="V203" s="80"/>
      <c r="W203" s="80"/>
      <c r="X203" s="80"/>
      <c r="Y203" s="80"/>
      <c r="Z203" s="80"/>
      <c r="AA203" s="80"/>
      <c r="AB203" s="80"/>
      <c r="AC203" s="80"/>
      <c r="AD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row>
    <row r="204" spans="10:83" hidden="1">
      <c r="J204" s="80"/>
      <c r="K204" s="80"/>
      <c r="L204" s="80"/>
      <c r="M204" s="80"/>
      <c r="N204" s="80"/>
      <c r="O204" s="80"/>
      <c r="P204" s="80"/>
      <c r="Q204" s="80"/>
      <c r="R204" s="80"/>
      <c r="S204" s="80"/>
      <c r="T204" s="80"/>
      <c r="U204" s="80"/>
      <c r="V204" s="80"/>
      <c r="W204" s="80"/>
      <c r="X204" s="80"/>
      <c r="Y204" s="80"/>
      <c r="Z204" s="80"/>
      <c r="AA204" s="80"/>
      <c r="AB204" s="80"/>
      <c r="AC204" s="80"/>
      <c r="AD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row>
    <row r="205" spans="10:83" hidden="1">
      <c r="J205" s="80"/>
      <c r="K205" s="80"/>
      <c r="L205" s="80"/>
      <c r="M205" s="80"/>
      <c r="N205" s="80"/>
      <c r="O205" s="80"/>
      <c r="P205" s="80"/>
      <c r="Q205" s="80"/>
      <c r="R205" s="80"/>
      <c r="S205" s="80"/>
      <c r="T205" s="80"/>
      <c r="U205" s="80"/>
      <c r="V205" s="80"/>
      <c r="W205" s="80"/>
      <c r="X205" s="80"/>
      <c r="Y205" s="80"/>
      <c r="Z205" s="80"/>
      <c r="AA205" s="80"/>
      <c r="AB205" s="80"/>
      <c r="AC205" s="80"/>
      <c r="AD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row>
    <row r="206" spans="10:83" hidden="1">
      <c r="J206" s="80"/>
      <c r="K206" s="80"/>
      <c r="L206" s="80"/>
      <c r="M206" s="80"/>
      <c r="N206" s="80"/>
      <c r="O206" s="80"/>
      <c r="P206" s="80"/>
      <c r="Q206" s="80"/>
      <c r="R206" s="80"/>
      <c r="S206" s="80"/>
      <c r="T206" s="80"/>
      <c r="U206" s="80"/>
      <c r="V206" s="80"/>
      <c r="W206" s="80"/>
      <c r="X206" s="80"/>
      <c r="Y206" s="80"/>
      <c r="Z206" s="80"/>
      <c r="AA206" s="80"/>
      <c r="AB206" s="80"/>
      <c r="AC206" s="80"/>
      <c r="AD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row>
    <row r="207" spans="10:83" hidden="1">
      <c r="J207" s="80"/>
      <c r="K207" s="80"/>
      <c r="L207" s="80"/>
      <c r="M207" s="80"/>
      <c r="N207" s="80"/>
      <c r="O207" s="80"/>
      <c r="P207" s="80"/>
      <c r="Q207" s="80"/>
      <c r="R207" s="80"/>
      <c r="S207" s="80"/>
      <c r="T207" s="80"/>
      <c r="U207" s="80"/>
      <c r="V207" s="80"/>
      <c r="W207" s="80"/>
      <c r="X207" s="80"/>
      <c r="Y207" s="80"/>
      <c r="Z207" s="80"/>
      <c r="AA207" s="80"/>
      <c r="AB207" s="80"/>
      <c r="AC207" s="80"/>
      <c r="AD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row>
    <row r="208" spans="10:83" hidden="1">
      <c r="J208" s="80"/>
      <c r="K208" s="80"/>
      <c r="L208" s="80"/>
      <c r="M208" s="80"/>
      <c r="N208" s="80"/>
      <c r="O208" s="80"/>
      <c r="P208" s="80"/>
      <c r="Q208" s="80"/>
      <c r="R208" s="80"/>
      <c r="S208" s="80"/>
      <c r="T208" s="80"/>
      <c r="U208" s="80"/>
      <c r="V208" s="80"/>
      <c r="W208" s="80"/>
      <c r="X208" s="80"/>
      <c r="Y208" s="80"/>
      <c r="Z208" s="80"/>
      <c r="AA208" s="80"/>
      <c r="AB208" s="80"/>
      <c r="AC208" s="80"/>
      <c r="AD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row>
    <row r="209" spans="10:83" hidden="1">
      <c r="J209" s="80"/>
      <c r="K209" s="80"/>
      <c r="L209" s="80"/>
      <c r="M209" s="80"/>
      <c r="N209" s="80"/>
      <c r="O209" s="80"/>
      <c r="P209" s="80"/>
      <c r="Q209" s="80"/>
      <c r="R209" s="80"/>
      <c r="S209" s="80"/>
      <c r="T209" s="80"/>
      <c r="U209" s="80"/>
      <c r="V209" s="80"/>
      <c r="W209" s="80"/>
      <c r="X209" s="80"/>
      <c r="Y209" s="80"/>
      <c r="Z209" s="80"/>
      <c r="AA209" s="80"/>
      <c r="AB209" s="80"/>
      <c r="AC209" s="80"/>
      <c r="AD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row>
    <row r="210" spans="10:83" hidden="1">
      <c r="J210" s="80"/>
      <c r="K210" s="80"/>
      <c r="L210" s="80"/>
      <c r="M210" s="80"/>
      <c r="N210" s="80"/>
      <c r="O210" s="80"/>
      <c r="P210" s="80"/>
      <c r="Q210" s="80"/>
      <c r="R210" s="80"/>
      <c r="S210" s="80"/>
      <c r="T210" s="80"/>
      <c r="U210" s="80"/>
      <c r="V210" s="80"/>
      <c r="W210" s="80"/>
      <c r="X210" s="80"/>
      <c r="Y210" s="80"/>
      <c r="Z210" s="80"/>
      <c r="AA210" s="80"/>
      <c r="AB210" s="80"/>
      <c r="AC210" s="80"/>
      <c r="AD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row>
    <row r="211" spans="10:83" hidden="1">
      <c r="J211" s="80"/>
      <c r="K211" s="80"/>
      <c r="L211" s="80"/>
      <c r="M211" s="80"/>
      <c r="N211" s="80"/>
      <c r="O211" s="80"/>
      <c r="P211" s="80"/>
      <c r="Q211" s="80"/>
      <c r="R211" s="80"/>
      <c r="S211" s="80"/>
      <c r="T211" s="80"/>
      <c r="U211" s="80"/>
      <c r="V211" s="80"/>
      <c r="W211" s="80"/>
      <c r="X211" s="80"/>
      <c r="Y211" s="80"/>
      <c r="Z211" s="80"/>
      <c r="AA211" s="80"/>
      <c r="AB211" s="80"/>
      <c r="AC211" s="80"/>
      <c r="AD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row>
    <row r="212" spans="10:83" hidden="1">
      <c r="J212" s="80"/>
      <c r="K212" s="80"/>
      <c r="L212" s="80"/>
      <c r="M212" s="80"/>
      <c r="N212" s="80"/>
      <c r="O212" s="80"/>
      <c r="P212" s="80"/>
      <c r="Q212" s="80"/>
      <c r="R212" s="80"/>
      <c r="S212" s="80"/>
      <c r="T212" s="80"/>
      <c r="U212" s="80"/>
      <c r="V212" s="80"/>
      <c r="W212" s="80"/>
      <c r="X212" s="80"/>
      <c r="Y212" s="80"/>
      <c r="Z212" s="80"/>
      <c r="AA212" s="80"/>
      <c r="AB212" s="80"/>
      <c r="AC212" s="80"/>
      <c r="AD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row>
    <row r="213" spans="10:83" hidden="1">
      <c r="J213" s="80"/>
      <c r="K213" s="80"/>
      <c r="L213" s="80"/>
      <c r="M213" s="80"/>
      <c r="N213" s="80"/>
      <c r="O213" s="80"/>
      <c r="P213" s="80"/>
      <c r="Q213" s="80"/>
      <c r="R213" s="80"/>
      <c r="S213" s="80"/>
      <c r="T213" s="80"/>
      <c r="U213" s="80"/>
      <c r="V213" s="80"/>
      <c r="W213" s="80"/>
      <c r="X213" s="80"/>
      <c r="Y213" s="80"/>
      <c r="Z213" s="80"/>
      <c r="AA213" s="80"/>
      <c r="AB213" s="80"/>
      <c r="AC213" s="80"/>
      <c r="AD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row>
    <row r="214" spans="10:83" hidden="1">
      <c r="J214" s="80"/>
      <c r="K214" s="80"/>
      <c r="L214" s="80"/>
      <c r="M214" s="80"/>
      <c r="N214" s="80"/>
      <c r="O214" s="80"/>
      <c r="P214" s="80"/>
      <c r="Q214" s="80"/>
      <c r="R214" s="80"/>
      <c r="S214" s="80"/>
      <c r="T214" s="80"/>
      <c r="U214" s="80"/>
      <c r="V214" s="80"/>
      <c r="W214" s="80"/>
      <c r="X214" s="80"/>
      <c r="Y214" s="80"/>
      <c r="Z214" s="80"/>
      <c r="AA214" s="80"/>
      <c r="AB214" s="80"/>
      <c r="AC214" s="80"/>
      <c r="AD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row>
    <row r="215" spans="10:83" hidden="1">
      <c r="J215" s="80"/>
      <c r="K215" s="80"/>
      <c r="L215" s="80"/>
      <c r="M215" s="80"/>
      <c r="N215" s="80"/>
      <c r="O215" s="80"/>
      <c r="P215" s="80"/>
      <c r="Q215" s="80"/>
      <c r="R215" s="80"/>
      <c r="S215" s="80"/>
      <c r="T215" s="80"/>
      <c r="U215" s="80"/>
      <c r="V215" s="80"/>
      <c r="W215" s="80"/>
      <c r="X215" s="80"/>
      <c r="Y215" s="80"/>
      <c r="Z215" s="80"/>
      <c r="AA215" s="80"/>
      <c r="AB215" s="80"/>
      <c r="AC215" s="80"/>
      <c r="AD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row>
    <row r="216" spans="10:83" hidden="1">
      <c r="J216" s="80"/>
      <c r="K216" s="80"/>
      <c r="L216" s="80"/>
      <c r="M216" s="80"/>
      <c r="N216" s="80"/>
      <c r="O216" s="80"/>
      <c r="P216" s="80"/>
      <c r="Q216" s="80"/>
      <c r="R216" s="80"/>
      <c r="S216" s="80"/>
      <c r="T216" s="80"/>
      <c r="U216" s="80"/>
      <c r="V216" s="80"/>
      <c r="W216" s="80"/>
      <c r="X216" s="80"/>
      <c r="Y216" s="80"/>
      <c r="Z216" s="80"/>
      <c r="AA216" s="80"/>
      <c r="AB216" s="80"/>
      <c r="AC216" s="80"/>
      <c r="AD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row>
    <row r="217" spans="10:83" hidden="1">
      <c r="J217" s="80"/>
      <c r="K217" s="80"/>
      <c r="L217" s="80"/>
      <c r="M217" s="80"/>
      <c r="N217" s="80"/>
      <c r="O217" s="80"/>
      <c r="P217" s="80"/>
      <c r="Q217" s="80"/>
      <c r="R217" s="80"/>
      <c r="S217" s="80"/>
      <c r="T217" s="80"/>
      <c r="U217" s="80"/>
      <c r="V217" s="80"/>
      <c r="W217" s="80"/>
      <c r="X217" s="80"/>
      <c r="Y217" s="80"/>
      <c r="Z217" s="80"/>
      <c r="AA217" s="80"/>
      <c r="AB217" s="80"/>
      <c r="AC217" s="80"/>
      <c r="AD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row>
    <row r="218" spans="10:83" hidden="1">
      <c r="J218" s="80"/>
      <c r="K218" s="80"/>
      <c r="L218" s="80"/>
      <c r="M218" s="80"/>
      <c r="N218" s="80"/>
      <c r="O218" s="80"/>
      <c r="P218" s="80"/>
      <c r="Q218" s="80"/>
      <c r="R218" s="80"/>
      <c r="S218" s="80"/>
      <c r="T218" s="80"/>
      <c r="U218" s="80"/>
      <c r="V218" s="80"/>
      <c r="W218" s="80"/>
      <c r="AA218" s="80"/>
      <c r="AB218" s="80"/>
      <c r="AC218" s="80"/>
      <c r="AD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row>
    <row r="219" spans="10:83" hidden="1">
      <c r="J219" s="80"/>
      <c r="K219" s="80"/>
      <c r="N219" s="80"/>
      <c r="O219" s="80"/>
      <c r="P219" s="80"/>
      <c r="Q219" s="80"/>
      <c r="R219" s="80"/>
      <c r="S219" s="80"/>
      <c r="T219" s="80"/>
      <c r="U219" s="80"/>
      <c r="V219" s="80"/>
      <c r="W219" s="80"/>
      <c r="AA219" s="80"/>
      <c r="AB219" s="80"/>
      <c r="AC219" s="80"/>
      <c r="AD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row>
  </sheetData>
  <mergeCells count="1">
    <mergeCell ref="A1:AJ1"/>
  </mergeCells>
  <conditionalFormatting sqref="C3:C41">
    <cfRule type="cellIs" dxfId="1079" priority="89" operator="lessThan">
      <formula>0.945</formula>
    </cfRule>
  </conditionalFormatting>
  <conditionalFormatting sqref="D40">
    <cfRule type="cellIs" dxfId="1078" priority="51" operator="lessThan">
      <formula>0.12</formula>
    </cfRule>
  </conditionalFormatting>
  <conditionalFormatting sqref="AG3:AG20 AG22:AG41">
    <cfRule type="cellIs" dxfId="1077" priority="27" operator="lessThan">
      <formula>0.95</formula>
    </cfRule>
    <cfRule type="cellIs" dxfId="1076" priority="49" operator="lessThan">
      <formula>95%</formula>
    </cfRule>
  </conditionalFormatting>
  <conditionalFormatting sqref="AI3:AI41">
    <cfRule type="cellIs" dxfId="1075" priority="24" operator="lessThan">
      <formula>0.23</formula>
    </cfRule>
    <cfRule type="cellIs" dxfId="1074" priority="47" operator="lessThan">
      <formula>0.23</formula>
    </cfRule>
  </conditionalFormatting>
  <conditionalFormatting sqref="AJ3:AJ41">
    <cfRule type="cellIs" dxfId="1073" priority="22" operator="lessThan">
      <formula>0.9</formula>
    </cfRule>
    <cfRule type="cellIs" dxfId="1072" priority="23" operator="lessThan">
      <formula>0.9</formula>
    </cfRule>
    <cfRule type="cellIs" dxfId="1071" priority="45" operator="lessThan">
      <formula>0.9</formula>
    </cfRule>
    <cfRule type="cellIs" dxfId="1070" priority="46" operator="lessThan">
      <formula>0.23</formula>
    </cfRule>
  </conditionalFormatting>
  <conditionalFormatting sqref="B3:B11 F3:F41 B13:B27 B29:B33 B35:B41">
    <cfRule type="cellIs" dxfId="1069" priority="42" operator="lessThan">
      <formula>1</formula>
    </cfRule>
  </conditionalFormatting>
  <conditionalFormatting sqref="O42:O1048576 U3:U41">
    <cfRule type="cellIs" dxfId="1068" priority="41" operator="lessThan">
      <formula>0.522</formula>
    </cfRule>
  </conditionalFormatting>
  <conditionalFormatting sqref="I3:I41">
    <cfRule type="cellIs" dxfId="1067" priority="12" operator="lessThan">
      <formula>0.098</formula>
    </cfRule>
    <cfRule type="cellIs" dxfId="1066" priority="40" operator="lessThan">
      <formula>0.098</formula>
    </cfRule>
  </conditionalFormatting>
  <conditionalFormatting sqref="K3:K33 K35:K41">
    <cfRule type="cellIs" dxfId="1065" priority="10" operator="lessThan">
      <formula>0.2</formula>
    </cfRule>
    <cfRule type="cellIs" dxfId="1064" priority="38" operator="lessThan">
      <formula>0.2</formula>
    </cfRule>
  </conditionalFormatting>
  <conditionalFormatting sqref="L3:L41">
    <cfRule type="cellIs" dxfId="1063" priority="37" operator="lessThan">
      <formula>0.656</formula>
    </cfRule>
  </conditionalFormatting>
  <conditionalFormatting sqref="G3:G9 G11:G19 W3:W41 AE3:AE12 G21:G41 AE14:AE41">
    <cfRule type="cellIs" dxfId="1062" priority="35" operator="lessThan">
      <formula>0.95</formula>
    </cfRule>
  </conditionalFormatting>
  <conditionalFormatting sqref="H3:H15 H33:H41 H17:H31">
    <cfRule type="cellIs" dxfId="1061" priority="34" operator="lessThan">
      <formula>0.1</formula>
    </cfRule>
  </conditionalFormatting>
  <conditionalFormatting sqref="X3:X41">
    <cfRule type="cellIs" dxfId="1060" priority="32" operator="lessThan">
      <formula>0.981</formula>
    </cfRule>
  </conditionalFormatting>
  <conditionalFormatting sqref="Y3:Y41">
    <cfRule type="cellIs" dxfId="1059" priority="31" operator="lessThan">
      <formula>0.25</formula>
    </cfRule>
  </conditionalFormatting>
  <conditionalFormatting sqref="Z3:Z41">
    <cfRule type="cellIs" dxfId="1058" priority="30" operator="lessThan">
      <formula>0.65</formula>
    </cfRule>
  </conditionalFormatting>
  <conditionalFormatting sqref="AF3:AF41">
    <cfRule type="cellIs" dxfId="1057" priority="28" operator="lessThan">
      <formula>0.75</formula>
    </cfRule>
  </conditionalFormatting>
  <conditionalFormatting sqref="AH3:AH41">
    <cfRule type="cellIs" dxfId="1056" priority="18" operator="lessThan">
      <formula>0.7</formula>
    </cfRule>
  </conditionalFormatting>
  <conditionalFormatting sqref="R3:R41">
    <cfRule type="cellIs" dxfId="1055" priority="17" operator="greaterThan">
      <formula>0.019</formula>
    </cfRule>
  </conditionalFormatting>
  <conditionalFormatting sqref="S3:S41">
    <cfRule type="cellIs" dxfId="1054" priority="16" operator="lessThan">
      <formula>0.751</formula>
    </cfRule>
  </conditionalFormatting>
  <conditionalFormatting sqref="D3:D41">
    <cfRule type="cellIs" dxfId="1053" priority="14" operator="lessThan">
      <formula>0.12</formula>
    </cfRule>
  </conditionalFormatting>
  <conditionalFormatting sqref="V3:V41">
    <cfRule type="cellIs" dxfId="1052" priority="5" operator="greaterThan">
      <formula>0.1046</formula>
    </cfRule>
  </conditionalFormatting>
  <conditionalFormatting sqref="T10:T11 T3:T8 T13:T24">
    <cfRule type="cellIs" dxfId="1051" priority="4" operator="greaterThan">
      <formula>0.003</formula>
    </cfRule>
  </conditionalFormatting>
  <conditionalFormatting sqref="G10">
    <cfRule type="cellIs" dxfId="1050" priority="3" operator="lessThan">
      <formula>0.95</formula>
    </cfRule>
  </conditionalFormatting>
  <conditionalFormatting sqref="J3:J41">
    <cfRule type="cellIs" dxfId="1049" priority="2" operator="lessThan">
      <formula>0.964</formula>
    </cfRule>
  </conditionalFormatting>
  <conditionalFormatting sqref="H32">
    <cfRule type="cellIs" dxfId="1048" priority="1" operator="lessThan">
      <formula>0.1</formula>
    </cfRule>
  </conditionalFormatting>
  <hyperlinks>
    <hyperlink ref="AE2" location="Calculation!A31" display="Community Support Plan % (&gt;=95% Annual Measure)"/>
    <hyperlink ref="AF2" location="Calculation!A32" display="Follow-Up Within 7 Days: Face-to-Face % (&gt;=75% Annual Measure)"/>
    <hyperlink ref="AG2" location="Calculation!A33" display="Follow-Up Within 7 Days: Any Disposition % (&gt;=95% Annual Measure)"/>
    <hyperlink ref="B2" location="Calculation!A2" tooltip="calculation" display="Service Target Adult % (&gt;=100%)"/>
    <hyperlink ref="C2" location="Calculation!A3" display="Uniform Assessment Completion Rate Adult % (&gt;=90%)"/>
    <hyperlink ref="N2" location="Calculation!A14" display="Residential Stability % (&lt;=-1.645% Benchmarking Year)"/>
    <hyperlink ref="I2" location="Calculation!A9" display="Employment % (&gt;=9.8%)"/>
    <hyperlink ref="F2" location="Calculation!A6" display="Child and Youth Service Target % (&gt;=100%)"/>
    <hyperlink ref="G2" location="Calculation!A7" display="Child and Youth Uniform Assessment (UA) Completion Rate % (&gt;=95%)"/>
    <hyperlink ref="AI2" location="Calculation!A35" display="Community Linkage % (&gt;=23% Annual Measure)"/>
    <hyperlink ref="AJ2" location="Calculation!A36" display="Crisis Follow-Up Within 30 Days % (&gt;=90%)"/>
    <hyperlink ref="O2" location="Calculation!A15" display="Adult Strengths % (&lt;=-1.645 Benchmarking Year)"/>
    <hyperlink ref="P2" location="Calculation!A16" display="Adult Life Domain Functioning % (&lt;=-1.645 Benchmarking Year)"/>
    <hyperlink ref="Q2" location="Calculation!A17" display="Educational or Volunteering Strengths % (&lt;=-1.645 % Benchmarking Year)"/>
    <hyperlink ref="M2" location="Calculation!A13" display="Employment Improvement % (&lt;=-1.645% Benchmarking Year)"/>
    <hyperlink ref="D2" location="Calculation!A4" display="Adult Counseling Target % (&gt;= 12%)"/>
    <hyperlink ref="E2" location="Calculation!A5" display="ACT Target % (&gt;=54%)"/>
    <hyperlink ref="R2" location="Calculation!A18" display="Hospitalization % (&lt;=1.9%)"/>
    <hyperlink ref="V2" location="Calculation!A22" display="Jail Diversion % (&lt;=10.46%)"/>
    <hyperlink ref="S2" location="Calculation!A19" display="Effective Crisis Response % (&gt;=75.1%)"/>
    <hyperlink ref="T2" location="Calculation!A20" display="Frequent Admission % (&lt;=0.3%)"/>
    <hyperlink ref="U2" location="Calculation!A21" display="Access to Crisis Response Services % (&gt;=52.2%)"/>
    <hyperlink ref="J2" location="Calculation!A10" display="Adult Community Tenure % (&gt;=96.4%)"/>
    <hyperlink ref="K2" location="Calculation!A11" display="Adult Improvement % (&gt;=20%)"/>
    <hyperlink ref="L2" location="Calculation!A12" display="Adult Monthly Service Provision % (&gt;=65.6%)"/>
    <hyperlink ref="AC2" location="Calculation!A29" display="Child and Youth Strengths % (Benchmarking Year)"/>
    <hyperlink ref="AD2" location="Calculation!A30" display="Child and Youth Life Domain Functioning       (&lt;= -1.645 Benchmarking Year)"/>
    <hyperlink ref="AA2" location="Calculation!A27" display="Child and Youth School % (&lt;= -1.645 Benchmarking Year)"/>
    <hyperlink ref="AB2" location="Calculation!A28" display="Family and Living Situation % (&lt;= -1.645% Benchmarking Year)"/>
    <hyperlink ref="H2" location="Calculation!A8" display="Family Partner Supports Services for LOCs 2, 3, 4 and YC % (&gt;=10%)"/>
    <hyperlink ref="W2" location="Calculation!A23" display="Juvenile Justice Avoidance % (&gt;=95%)"/>
    <hyperlink ref="X2" location="Calculation!A24" display="Child and Youth Community Tenure % (&gt;=98.1%)"/>
    <hyperlink ref="Y2" location="Calculation!A25" display="Child and Youth Improvement Measure % (&gt;=25%)"/>
    <hyperlink ref="Z2" location="Calculation!A26" display="Child and Youth Monthly Service Provision % (&gt;=65%)"/>
    <hyperlink ref="AH2" location="Calculation!A34" display="Long-Term Services and Support Screen Follow-Up (&gt;=70% Annual Measure)"/>
  </hyperlinks>
  <pageMargins left="0.25" right="0.25" top="0.25" bottom="0.25" header="0.2" footer="0.2"/>
  <pageSetup paperSize="5"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F23" sqref="F23"/>
    </sheetView>
  </sheetViews>
  <sheetFormatPr defaultColWidth="38.42578125" defaultRowHeight="12.75"/>
  <cols>
    <col min="1" max="1" width="38.42578125" style="25"/>
    <col min="2" max="2" width="27.42578125" style="25" bestFit="1" customWidth="1"/>
    <col min="3" max="3" width="7" style="25" bestFit="1" customWidth="1"/>
    <col min="4" max="4" width="9.140625" style="25" customWidth="1"/>
    <col min="5" max="16384" width="38.42578125" style="25"/>
  </cols>
  <sheetData>
    <row r="1" spans="1:4" ht="25.5">
      <c r="B1" s="31" t="s">
        <v>147</v>
      </c>
    </row>
    <row r="2" spans="1:4">
      <c r="A2" s="63" t="s">
        <v>162</v>
      </c>
      <c r="B2" s="110"/>
      <c r="C2" s="110">
        <f>D2</f>
        <v>0.96040560115885998</v>
      </c>
      <c r="D2" s="216">
        <v>0.96040560115885998</v>
      </c>
    </row>
    <row r="3" spans="1:4">
      <c r="A3" s="63" t="s">
        <v>177</v>
      </c>
      <c r="B3" s="110"/>
      <c r="C3" s="110">
        <f>D3</f>
        <v>0.96341042457714898</v>
      </c>
      <c r="D3" s="216">
        <v>0.96341042457714898</v>
      </c>
    </row>
    <row r="4" spans="1:4">
      <c r="A4" s="63" t="s">
        <v>158</v>
      </c>
      <c r="B4" s="110">
        <f t="shared" ref="B4:B40" si="0">D4</f>
        <v>0.97022923489133694</v>
      </c>
      <c r="C4" s="74"/>
      <c r="D4" s="216">
        <v>0.97022923489133694</v>
      </c>
    </row>
    <row r="5" spans="1:4">
      <c r="A5" s="63" t="s">
        <v>160</v>
      </c>
      <c r="B5" s="110">
        <f t="shared" si="0"/>
        <v>0.97122380280160703</v>
      </c>
      <c r="C5" s="112"/>
      <c r="D5" s="216">
        <v>0.97122380280160703</v>
      </c>
    </row>
    <row r="6" spans="1:4">
      <c r="A6" s="63" t="s">
        <v>171</v>
      </c>
      <c r="B6" s="110">
        <f t="shared" si="0"/>
        <v>0.97344278126508899</v>
      </c>
      <c r="C6" s="74"/>
      <c r="D6" s="216">
        <v>0.97344278126508899</v>
      </c>
    </row>
    <row r="7" spans="1:4">
      <c r="A7" s="63" t="s">
        <v>179</v>
      </c>
      <c r="B7" s="110">
        <f t="shared" si="0"/>
        <v>0.97441043652784698</v>
      </c>
      <c r="C7" s="74"/>
      <c r="D7" s="216">
        <v>0.97441043652784698</v>
      </c>
    </row>
    <row r="8" spans="1:4">
      <c r="A8" s="63" t="s">
        <v>173</v>
      </c>
      <c r="B8" s="110">
        <f t="shared" si="0"/>
        <v>0.97560659141040595</v>
      </c>
      <c r="C8" s="74"/>
      <c r="D8" s="216">
        <v>0.97560659141040595</v>
      </c>
    </row>
    <row r="9" spans="1:4">
      <c r="A9" s="63" t="s">
        <v>150</v>
      </c>
      <c r="B9" s="110">
        <f t="shared" si="0"/>
        <v>0.97676819824470795</v>
      </c>
      <c r="C9" s="74"/>
      <c r="D9" s="216">
        <v>0.97676819824470795</v>
      </c>
    </row>
    <row r="10" spans="1:4">
      <c r="A10" s="63" t="s">
        <v>166</v>
      </c>
      <c r="B10" s="110">
        <f t="shared" si="0"/>
        <v>0.97760716570697404</v>
      </c>
      <c r="C10" s="74"/>
      <c r="D10" s="216">
        <v>0.97760716570697404</v>
      </c>
    </row>
    <row r="11" spans="1:4">
      <c r="A11" s="63" t="s">
        <v>154</v>
      </c>
      <c r="B11" s="110">
        <f t="shared" si="0"/>
        <v>0.977960403436683</v>
      </c>
      <c r="C11" s="74"/>
      <c r="D11" s="216">
        <v>0.977960403436683</v>
      </c>
    </row>
    <row r="12" spans="1:4">
      <c r="A12" s="63" t="s">
        <v>182</v>
      </c>
      <c r="B12" s="110">
        <f t="shared" si="0"/>
        <v>0.97826086956521696</v>
      </c>
      <c r="C12" s="74"/>
      <c r="D12" s="216">
        <v>0.97826086956521696</v>
      </c>
    </row>
    <row r="13" spans="1:4">
      <c r="A13" s="63" t="s">
        <v>155</v>
      </c>
      <c r="B13" s="110">
        <f t="shared" si="0"/>
        <v>0.97959183673469397</v>
      </c>
      <c r="C13" s="74"/>
      <c r="D13" s="216">
        <v>0.97959183673469397</v>
      </c>
    </row>
    <row r="14" spans="1:4">
      <c r="A14" s="63" t="s">
        <v>178</v>
      </c>
      <c r="B14" s="110">
        <f t="shared" si="0"/>
        <v>0.98117421825143603</v>
      </c>
      <c r="C14" s="61"/>
      <c r="D14" s="216">
        <v>0.98117421825143603</v>
      </c>
    </row>
    <row r="15" spans="1:4">
      <c r="A15" s="63" t="s">
        <v>240</v>
      </c>
      <c r="B15" s="110">
        <f t="shared" si="0"/>
        <v>0.98210023866348495</v>
      </c>
      <c r="C15" s="74"/>
      <c r="D15" s="216">
        <v>0.98210023866348495</v>
      </c>
    </row>
    <row r="16" spans="1:4">
      <c r="A16" s="63" t="s">
        <v>164</v>
      </c>
      <c r="B16" s="110">
        <f t="shared" si="0"/>
        <v>0.98265060240963897</v>
      </c>
      <c r="C16" s="74"/>
      <c r="D16" s="216">
        <v>0.98265060240963897</v>
      </c>
    </row>
    <row r="17" spans="1:4">
      <c r="A17" s="63" t="s">
        <v>156</v>
      </c>
      <c r="B17" s="110">
        <f t="shared" si="0"/>
        <v>0.98291721419185296</v>
      </c>
      <c r="C17" s="74"/>
      <c r="D17" s="216">
        <v>0.98291721419185296</v>
      </c>
    </row>
    <row r="18" spans="1:4">
      <c r="A18" s="63" t="s">
        <v>312</v>
      </c>
      <c r="B18" s="110">
        <f t="shared" si="0"/>
        <v>0.98443983402489599</v>
      </c>
      <c r="C18" s="74"/>
      <c r="D18" s="216">
        <v>0.98443983402489599</v>
      </c>
    </row>
    <row r="19" spans="1:4">
      <c r="A19" s="63" t="s">
        <v>169</v>
      </c>
      <c r="B19" s="110">
        <f t="shared" si="0"/>
        <v>0.98458626284478101</v>
      </c>
      <c r="C19" s="74"/>
      <c r="D19" s="216">
        <v>0.98458626284478101</v>
      </c>
    </row>
    <row r="20" spans="1:4">
      <c r="A20" s="63" t="s">
        <v>157</v>
      </c>
      <c r="B20" s="110">
        <f t="shared" si="0"/>
        <v>0.98492292054887298</v>
      </c>
      <c r="C20" s="61"/>
      <c r="D20" s="216">
        <v>0.98492292054887298</v>
      </c>
    </row>
    <row r="21" spans="1:4">
      <c r="A21" s="63" t="s">
        <v>152</v>
      </c>
      <c r="B21" s="110">
        <f t="shared" si="0"/>
        <v>0.98589611283109702</v>
      </c>
      <c r="C21" s="74"/>
      <c r="D21" s="216">
        <v>0.98589611283109702</v>
      </c>
    </row>
    <row r="22" spans="1:4">
      <c r="A22" s="63" t="s">
        <v>161</v>
      </c>
      <c r="B22" s="110">
        <f t="shared" si="0"/>
        <v>0.98747509251352095</v>
      </c>
      <c r="C22" s="74"/>
      <c r="D22" s="216">
        <v>0.98747509251352095</v>
      </c>
    </row>
    <row r="23" spans="1:4">
      <c r="A23" s="63" t="s">
        <v>184</v>
      </c>
      <c r="B23" s="110">
        <f t="shared" si="0"/>
        <v>0.98812522490104404</v>
      </c>
      <c r="C23" s="74"/>
      <c r="D23" s="216">
        <v>0.98812522490104404</v>
      </c>
    </row>
    <row r="24" spans="1:4">
      <c r="A24" s="63" t="s">
        <v>183</v>
      </c>
      <c r="B24" s="110">
        <f t="shared" si="0"/>
        <v>0.98855180309101298</v>
      </c>
      <c r="C24" s="74"/>
      <c r="D24" s="216">
        <v>0.98855180309101298</v>
      </c>
    </row>
    <row r="25" spans="1:4">
      <c r="A25" s="63" t="s">
        <v>176</v>
      </c>
      <c r="B25" s="110">
        <f t="shared" si="0"/>
        <v>0.989093387866394</v>
      </c>
      <c r="C25" s="74"/>
      <c r="D25" s="216">
        <v>0.989093387866394</v>
      </c>
    </row>
    <row r="26" spans="1:4">
      <c r="A26" s="63" t="s">
        <v>172</v>
      </c>
      <c r="B26" s="110">
        <f t="shared" si="0"/>
        <v>0.98952879581151798</v>
      </c>
      <c r="C26" s="61"/>
      <c r="D26" s="216">
        <v>0.98952879581151798</v>
      </c>
    </row>
    <row r="27" spans="1:4">
      <c r="A27" s="63" t="s">
        <v>163</v>
      </c>
      <c r="B27" s="110">
        <f t="shared" si="0"/>
        <v>0.98964326812428105</v>
      </c>
      <c r="C27" s="74"/>
      <c r="D27" s="216">
        <v>0.98964326812428105</v>
      </c>
    </row>
    <row r="28" spans="1:4">
      <c r="A28" s="63" t="s">
        <v>311</v>
      </c>
      <c r="B28" s="110">
        <f t="shared" si="0"/>
        <v>0.99070129062354195</v>
      </c>
      <c r="C28" s="74"/>
      <c r="D28" s="216">
        <v>0.99070129062354195</v>
      </c>
    </row>
    <row r="29" spans="1:4">
      <c r="A29" s="63" t="s">
        <v>168</v>
      </c>
      <c r="B29" s="110">
        <f t="shared" si="0"/>
        <v>0.99264345267287901</v>
      </c>
      <c r="C29" s="74"/>
      <c r="D29" s="216">
        <v>0.99264345267287901</v>
      </c>
    </row>
    <row r="30" spans="1:4">
      <c r="A30" s="63" t="s">
        <v>159</v>
      </c>
      <c r="B30" s="110">
        <f t="shared" si="0"/>
        <v>0.99326599326599296</v>
      </c>
      <c r="C30" s="74"/>
      <c r="D30" s="216">
        <v>0.99326599326599296</v>
      </c>
    </row>
    <row r="31" spans="1:4">
      <c r="A31" s="63" t="s">
        <v>185</v>
      </c>
      <c r="B31" s="110">
        <f t="shared" si="0"/>
        <v>0.993772703684484</v>
      </c>
      <c r="C31" s="74"/>
      <c r="D31" s="216">
        <v>0.993772703684484</v>
      </c>
    </row>
    <row r="32" spans="1:4">
      <c r="A32" s="63" t="s">
        <v>174</v>
      </c>
      <c r="B32" s="110">
        <f t="shared" si="0"/>
        <v>0.99435559736594503</v>
      </c>
      <c r="C32" s="74"/>
      <c r="D32" s="216">
        <v>0.99435559736594503</v>
      </c>
    </row>
    <row r="33" spans="1:4">
      <c r="A33" s="63" t="s">
        <v>170</v>
      </c>
      <c r="B33" s="110">
        <f t="shared" si="0"/>
        <v>0.99518072289156601</v>
      </c>
      <c r="C33" s="74"/>
      <c r="D33" s="216">
        <v>0.99518072289156601</v>
      </c>
    </row>
    <row r="34" spans="1:4">
      <c r="A34" s="63" t="s">
        <v>181</v>
      </c>
      <c r="B34" s="110">
        <f t="shared" si="0"/>
        <v>0.99527186761229303</v>
      </c>
      <c r="C34" s="74"/>
      <c r="D34" s="216">
        <v>0.99527186761229303</v>
      </c>
    </row>
    <row r="35" spans="1:4">
      <c r="A35" s="63" t="s">
        <v>153</v>
      </c>
      <c r="B35" s="110">
        <f t="shared" si="0"/>
        <v>0.99528814787966702</v>
      </c>
      <c r="C35" s="74"/>
      <c r="D35" s="216">
        <v>0.99528814787966702</v>
      </c>
    </row>
    <row r="36" spans="1:4">
      <c r="A36" s="63" t="s">
        <v>151</v>
      </c>
      <c r="B36" s="110">
        <f t="shared" si="0"/>
        <v>0.99602473498233202</v>
      </c>
      <c r="C36" s="74"/>
      <c r="D36" s="216">
        <v>0.99602473498233202</v>
      </c>
    </row>
    <row r="37" spans="1:4">
      <c r="A37" s="63" t="s">
        <v>180</v>
      </c>
      <c r="B37" s="110">
        <f t="shared" si="0"/>
        <v>0.99624217118997904</v>
      </c>
      <c r="C37" s="74"/>
      <c r="D37" s="216">
        <v>0.99624217118997904</v>
      </c>
    </row>
    <row r="38" spans="1:4">
      <c r="A38" s="63" t="s">
        <v>167</v>
      </c>
      <c r="B38" s="110">
        <f t="shared" si="0"/>
        <v>0.99679175578456203</v>
      </c>
      <c r="C38" s="74"/>
      <c r="D38" s="216">
        <v>0.99679175578456203</v>
      </c>
    </row>
    <row r="39" spans="1:4">
      <c r="A39" s="63" t="s">
        <v>175</v>
      </c>
      <c r="B39" s="110">
        <f t="shared" si="0"/>
        <v>0.997617156473392</v>
      </c>
      <c r="C39" s="111"/>
      <c r="D39" s="216">
        <v>0.997617156473392</v>
      </c>
    </row>
    <row r="40" spans="1:4">
      <c r="A40" s="63" t="s">
        <v>165</v>
      </c>
      <c r="B40" s="110">
        <f t="shared" si="0"/>
        <v>0.998043052837573</v>
      </c>
      <c r="C40" s="74"/>
      <c r="D40" s="216">
        <v>0.998043052837573</v>
      </c>
    </row>
  </sheetData>
  <autoFilter ref="A1:D1">
    <sortState ref="A2:D40">
      <sortCondition ref="D1"/>
    </sortState>
  </autoFilter>
  <sortState ref="A2:D36">
    <sortCondition ref="D2:D36"/>
  </sortState>
  <conditionalFormatting sqref="D2:D35 B2:B40">
    <cfRule type="cellIs" dxfId="44" priority="7" operator="lessThan">
      <formula>0.964</formula>
    </cfRule>
  </conditionalFormatting>
  <conditionalFormatting sqref="C2:C3">
    <cfRule type="cellIs" dxfId="43" priority="1" operator="lessThan">
      <formula>0.964</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 sqref="F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activeCell="E13" sqref="E13"/>
    </sheetView>
  </sheetViews>
  <sheetFormatPr defaultColWidth="28.140625" defaultRowHeight="12.75"/>
  <cols>
    <col min="1" max="1" width="40" style="25" bestFit="1" customWidth="1"/>
    <col min="2" max="2" width="21.5703125" style="25" customWidth="1"/>
    <col min="3" max="3" width="8" style="25" customWidth="1"/>
    <col min="4" max="4" width="10.85546875" style="25" customWidth="1"/>
    <col min="5" max="16384" width="28.140625" style="25"/>
  </cols>
  <sheetData>
    <row r="1" spans="1:4">
      <c r="A1" s="25" t="s">
        <v>243</v>
      </c>
      <c r="B1" s="25" t="s">
        <v>186</v>
      </c>
    </row>
    <row r="2" spans="1:4">
      <c r="A2" s="63" t="s">
        <v>240</v>
      </c>
      <c r="B2" s="220">
        <f t="shared" ref="B2:B40" si="0">D2</f>
        <v>0.19510204081632701</v>
      </c>
      <c r="C2" s="276"/>
      <c r="D2" s="276">
        <v>0.19510204081632701</v>
      </c>
    </row>
    <row r="3" spans="1:4">
      <c r="A3" s="63" t="s">
        <v>151</v>
      </c>
      <c r="B3" s="220">
        <f t="shared" si="0"/>
        <v>0.262305699481865</v>
      </c>
      <c r="C3" s="222"/>
      <c r="D3" s="276">
        <v>0.262305699481865</v>
      </c>
    </row>
    <row r="4" spans="1:4">
      <c r="A4" s="63" t="s">
        <v>163</v>
      </c>
      <c r="B4" s="220">
        <f t="shared" si="0"/>
        <v>0.26260869565217398</v>
      </c>
      <c r="C4" s="222"/>
      <c r="D4" s="275">
        <v>0.26260869565217398</v>
      </c>
    </row>
    <row r="5" spans="1:4">
      <c r="A5" s="63" t="s">
        <v>162</v>
      </c>
      <c r="B5" s="220">
        <f t="shared" si="0"/>
        <v>0.27022653721682899</v>
      </c>
      <c r="C5" s="222"/>
      <c r="D5" s="276">
        <v>0.27022653721682899</v>
      </c>
    </row>
    <row r="6" spans="1:4">
      <c r="A6" s="63" t="s">
        <v>167</v>
      </c>
      <c r="B6" s="220">
        <f t="shared" si="0"/>
        <v>0.29279556650246302</v>
      </c>
      <c r="C6" s="222"/>
      <c r="D6" s="275">
        <v>0.29279556650246302</v>
      </c>
    </row>
    <row r="7" spans="1:4">
      <c r="A7" s="63" t="s">
        <v>184</v>
      </c>
      <c r="B7" s="220">
        <f t="shared" si="0"/>
        <v>0.31747621432148199</v>
      </c>
      <c r="C7" s="222"/>
      <c r="D7" s="276">
        <v>0.31747621432148199</v>
      </c>
    </row>
    <row r="8" spans="1:4">
      <c r="A8" s="63" t="s">
        <v>174</v>
      </c>
      <c r="B8" s="220">
        <f t="shared" si="0"/>
        <v>0.31848852901484498</v>
      </c>
      <c r="C8" s="222"/>
      <c r="D8" s="276">
        <v>0.31848852901484498</v>
      </c>
    </row>
    <row r="9" spans="1:4">
      <c r="A9" s="63" t="s">
        <v>168</v>
      </c>
      <c r="B9" s="220">
        <f t="shared" si="0"/>
        <v>0.32579505300353401</v>
      </c>
      <c r="C9" s="223"/>
      <c r="D9" s="276">
        <v>0.32579505300353401</v>
      </c>
    </row>
    <row r="10" spans="1:4">
      <c r="A10" s="63" t="s">
        <v>182</v>
      </c>
      <c r="B10" s="220">
        <f t="shared" si="0"/>
        <v>0.34512761020881699</v>
      </c>
      <c r="C10" s="222"/>
      <c r="D10" s="276">
        <v>0.34512761020881699</v>
      </c>
    </row>
    <row r="11" spans="1:4">
      <c r="A11" s="63" t="s">
        <v>155</v>
      </c>
      <c r="B11" s="220">
        <f t="shared" si="0"/>
        <v>0.35540069686411202</v>
      </c>
      <c r="C11" s="222"/>
      <c r="D11" s="276">
        <v>0.35540069686411202</v>
      </c>
    </row>
    <row r="12" spans="1:4">
      <c r="A12" s="63" t="s">
        <v>183</v>
      </c>
      <c r="B12" s="220">
        <f t="shared" si="0"/>
        <v>0.36024844720496901</v>
      </c>
      <c r="C12" s="222"/>
      <c r="D12" s="275">
        <v>0.36024844720496901</v>
      </c>
    </row>
    <row r="13" spans="1:4">
      <c r="A13" s="63" t="s">
        <v>170</v>
      </c>
      <c r="B13" s="220">
        <f t="shared" si="0"/>
        <v>0.37304347826086998</v>
      </c>
      <c r="C13" s="222"/>
      <c r="D13" s="276">
        <v>0.37304347826086998</v>
      </c>
    </row>
    <row r="14" spans="1:4">
      <c r="A14" s="63" t="s">
        <v>172</v>
      </c>
      <c r="B14" s="220">
        <f t="shared" si="0"/>
        <v>0.37693945847277199</v>
      </c>
      <c r="C14" s="222"/>
      <c r="D14" s="276">
        <v>0.37693945847277199</v>
      </c>
    </row>
    <row r="15" spans="1:4">
      <c r="A15" s="63" t="s">
        <v>165</v>
      </c>
      <c r="B15" s="220">
        <f t="shared" si="0"/>
        <v>0.38733552631578999</v>
      </c>
      <c r="C15" s="223"/>
      <c r="D15" s="275">
        <v>0.38733552631578999</v>
      </c>
    </row>
    <row r="16" spans="1:4">
      <c r="A16" s="63" t="s">
        <v>185</v>
      </c>
      <c r="B16" s="220">
        <f t="shared" si="0"/>
        <v>0.39518900343642599</v>
      </c>
      <c r="C16" s="222"/>
      <c r="D16" s="275">
        <v>0.39518900343642599</v>
      </c>
    </row>
    <row r="17" spans="1:4">
      <c r="A17" s="63" t="s">
        <v>181</v>
      </c>
      <c r="B17" s="220">
        <f t="shared" si="0"/>
        <v>0.40421792618629199</v>
      </c>
      <c r="C17" s="222"/>
      <c r="D17" s="275">
        <v>0.40421792618629199</v>
      </c>
    </row>
    <row r="18" spans="1:4">
      <c r="A18" s="63" t="s">
        <v>153</v>
      </c>
      <c r="B18" s="220">
        <f t="shared" si="0"/>
        <v>0.41014332965821398</v>
      </c>
      <c r="C18" s="222"/>
      <c r="D18" s="276">
        <v>0.41014332965821398</v>
      </c>
    </row>
    <row r="19" spans="1:4">
      <c r="A19" s="63" t="s">
        <v>180</v>
      </c>
      <c r="B19" s="220">
        <f t="shared" si="0"/>
        <v>0.41267123287671198</v>
      </c>
      <c r="C19" s="222"/>
      <c r="D19" s="276">
        <v>0.41267123287671198</v>
      </c>
    </row>
    <row r="20" spans="1:4">
      <c r="A20" s="63" t="s">
        <v>178</v>
      </c>
      <c r="B20" s="220">
        <f t="shared" si="0"/>
        <v>0.42397226349678102</v>
      </c>
      <c r="C20" s="222"/>
      <c r="D20" s="275">
        <v>0.42397226349678102</v>
      </c>
    </row>
    <row r="21" spans="1:4">
      <c r="A21" s="63" t="s">
        <v>152</v>
      </c>
      <c r="B21" s="220">
        <f t="shared" si="0"/>
        <v>0.42985074626865699</v>
      </c>
      <c r="C21" s="222"/>
      <c r="D21" s="275">
        <v>0.42985074626865699</v>
      </c>
    </row>
    <row r="22" spans="1:4">
      <c r="A22" s="63" t="s">
        <v>312</v>
      </c>
      <c r="B22" s="220">
        <f t="shared" si="0"/>
        <v>0.43342036553524799</v>
      </c>
      <c r="C22" s="222"/>
      <c r="D22" s="276">
        <v>0.43342036553524799</v>
      </c>
    </row>
    <row r="23" spans="1:4">
      <c r="A23" s="63" t="s">
        <v>177</v>
      </c>
      <c r="B23" s="220">
        <f t="shared" si="0"/>
        <v>0.44006659267480602</v>
      </c>
      <c r="C23" s="222"/>
      <c r="D23" s="275">
        <v>0.44006659267480602</v>
      </c>
    </row>
    <row r="24" spans="1:4">
      <c r="A24" s="63" t="s">
        <v>158</v>
      </c>
      <c r="B24" s="220">
        <f t="shared" si="0"/>
        <v>0.44081068631966802</v>
      </c>
      <c r="C24" s="222"/>
      <c r="D24" s="276">
        <v>0.44081068631966802</v>
      </c>
    </row>
    <row r="25" spans="1:4">
      <c r="A25" s="63" t="s">
        <v>164</v>
      </c>
      <c r="B25" s="220">
        <f t="shared" si="0"/>
        <v>0.44255874673629197</v>
      </c>
      <c r="C25" s="222"/>
      <c r="D25" s="276">
        <v>0.44255874673629197</v>
      </c>
    </row>
    <row r="26" spans="1:4">
      <c r="A26" s="63" t="s">
        <v>157</v>
      </c>
      <c r="B26" s="220">
        <f t="shared" si="0"/>
        <v>0.45714285714285702</v>
      </c>
      <c r="C26" s="223"/>
      <c r="D26" s="275">
        <v>0.45714285714285702</v>
      </c>
    </row>
    <row r="27" spans="1:4">
      <c r="A27" s="63" t="s">
        <v>169</v>
      </c>
      <c r="B27" s="220">
        <f t="shared" si="0"/>
        <v>0.47498014297061197</v>
      </c>
      <c r="C27" s="222"/>
      <c r="D27" s="275">
        <v>0.47498014297061197</v>
      </c>
    </row>
    <row r="28" spans="1:4">
      <c r="A28" s="63" t="s">
        <v>171</v>
      </c>
      <c r="B28" s="220">
        <f t="shared" si="0"/>
        <v>0.47643219724438002</v>
      </c>
      <c r="C28" s="222"/>
      <c r="D28" s="275">
        <v>0.47643219724438002</v>
      </c>
    </row>
    <row r="29" spans="1:4">
      <c r="A29" s="63" t="s">
        <v>160</v>
      </c>
      <c r="B29" s="220">
        <f t="shared" si="0"/>
        <v>0.47980813863530902</v>
      </c>
      <c r="C29" s="222"/>
      <c r="D29" s="276">
        <v>0.47980813863530902</v>
      </c>
    </row>
    <row r="30" spans="1:4">
      <c r="A30" s="63" t="s">
        <v>173</v>
      </c>
      <c r="B30" s="220">
        <f t="shared" si="0"/>
        <v>0.48797752808988798</v>
      </c>
      <c r="C30" s="222"/>
      <c r="D30" s="275">
        <v>0.48797752808988798</v>
      </c>
    </row>
    <row r="31" spans="1:4">
      <c r="A31" s="63" t="s">
        <v>311</v>
      </c>
      <c r="B31" s="220">
        <f t="shared" si="0"/>
        <v>0.49618724846430801</v>
      </c>
      <c r="C31" s="222"/>
      <c r="D31" s="276">
        <v>0.49618724846430801</v>
      </c>
    </row>
    <row r="32" spans="1:4">
      <c r="A32" s="63" t="s">
        <v>176</v>
      </c>
      <c r="B32" s="220">
        <f t="shared" si="0"/>
        <v>0.49746560463432299</v>
      </c>
      <c r="C32" s="222"/>
      <c r="D32" s="276">
        <v>0.49746560463432299</v>
      </c>
    </row>
    <row r="33" spans="1:4">
      <c r="A33" s="63" t="s">
        <v>175</v>
      </c>
      <c r="B33" s="220">
        <f t="shared" si="0"/>
        <v>0.50277059475434105</v>
      </c>
      <c r="C33" s="222"/>
      <c r="D33" s="275">
        <v>0.50277059475434105</v>
      </c>
    </row>
    <row r="34" spans="1:4">
      <c r="A34" s="63" t="s">
        <v>156</v>
      </c>
      <c r="B34" s="220">
        <f t="shared" si="0"/>
        <v>0.50909090909090904</v>
      </c>
      <c r="C34" s="222"/>
      <c r="D34" s="275">
        <v>0.50909090909090904</v>
      </c>
    </row>
    <row r="35" spans="1:4">
      <c r="A35" s="63" t="s">
        <v>154</v>
      </c>
      <c r="B35" s="220">
        <f t="shared" si="0"/>
        <v>0.51154734411085501</v>
      </c>
      <c r="C35" s="222"/>
      <c r="D35" s="275">
        <v>0.51154734411085501</v>
      </c>
    </row>
    <row r="36" spans="1:4">
      <c r="A36" s="63" t="s">
        <v>179</v>
      </c>
      <c r="B36" s="220">
        <f t="shared" si="0"/>
        <v>0.52706078268109902</v>
      </c>
      <c r="C36" s="222"/>
      <c r="D36" s="275">
        <v>0.52706078268109902</v>
      </c>
    </row>
    <row r="37" spans="1:4">
      <c r="A37" s="63" t="s">
        <v>150</v>
      </c>
      <c r="B37" s="220">
        <f t="shared" si="0"/>
        <v>0.53858520900321505</v>
      </c>
      <c r="C37" s="221"/>
      <c r="D37" s="275">
        <v>0.53858520900321505</v>
      </c>
    </row>
    <row r="38" spans="1:4">
      <c r="A38" s="63" t="s">
        <v>161</v>
      </c>
      <c r="B38" s="220">
        <f t="shared" si="0"/>
        <v>0.546686018384132</v>
      </c>
      <c r="C38" s="222"/>
      <c r="D38" s="275">
        <v>0.546686018384132</v>
      </c>
    </row>
    <row r="39" spans="1:4">
      <c r="A39" s="63" t="s">
        <v>159</v>
      </c>
      <c r="B39" s="220">
        <f t="shared" si="0"/>
        <v>0.5625</v>
      </c>
      <c r="C39" s="222"/>
      <c r="D39" s="275">
        <v>0.5625</v>
      </c>
    </row>
    <row r="40" spans="1:4">
      <c r="A40" s="63" t="s">
        <v>166</v>
      </c>
      <c r="B40" s="220">
        <f t="shared" si="0"/>
        <v>0.66622251832111901</v>
      </c>
      <c r="C40" s="222"/>
      <c r="D40" s="276">
        <v>0.66622251832111901</v>
      </c>
    </row>
    <row r="41" spans="1:4">
      <c r="D41" s="277"/>
    </row>
    <row r="42" spans="1:4">
      <c r="D42" s="277"/>
    </row>
  </sheetData>
  <autoFilter ref="A1:D34">
    <sortState ref="A2:D40">
      <sortCondition ref="D1:D34"/>
    </sortState>
  </autoFilter>
  <conditionalFormatting sqref="D3:D36 C2 B3:B40">
    <cfRule type="cellIs" dxfId="42" priority="4" operator="lessThan">
      <formula>0.2</formula>
    </cfRule>
  </conditionalFormatting>
  <conditionalFormatting sqref="C3">
    <cfRule type="cellIs" dxfId="41" priority="2" operator="lessThan">
      <formula>0.2</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I13" sqref="I13"/>
    </sheetView>
  </sheetViews>
  <sheetFormatPr defaultColWidth="26.5703125" defaultRowHeight="12.75"/>
  <cols>
    <col min="1" max="1" width="39.5703125" style="25" bestFit="1" customWidth="1"/>
    <col min="2" max="2" width="11.85546875" style="25" bestFit="1" customWidth="1"/>
    <col min="3" max="3" width="9.5703125" style="25" customWidth="1"/>
    <col min="4" max="4" width="14.85546875" style="25" customWidth="1"/>
    <col min="5" max="16384" width="26.5703125" style="25"/>
  </cols>
  <sheetData>
    <row r="1" spans="1:4">
      <c r="B1" s="25" t="s">
        <v>191</v>
      </c>
    </row>
    <row r="2" spans="1:4">
      <c r="A2" s="63" t="s">
        <v>311</v>
      </c>
      <c r="B2" s="98">
        <f>D2</f>
        <v>0.57902930086138304</v>
      </c>
      <c r="C2" s="228"/>
      <c r="D2" s="98">
        <v>0.57902930086138304</v>
      </c>
    </row>
    <row r="3" spans="1:4">
      <c r="A3" s="63" t="s">
        <v>312</v>
      </c>
      <c r="B3" s="98">
        <f t="shared" ref="B3:B4" si="0">D3</f>
        <v>0.58877644894204195</v>
      </c>
      <c r="C3" s="228"/>
      <c r="D3" s="98">
        <v>0.58877644894204195</v>
      </c>
    </row>
    <row r="4" spans="1:4">
      <c r="A4" s="63" t="s">
        <v>166</v>
      </c>
      <c r="B4" s="98">
        <f t="shared" si="0"/>
        <v>0.63719711853307104</v>
      </c>
      <c r="C4" s="228"/>
      <c r="D4" s="98">
        <v>0.63719711853307104</v>
      </c>
    </row>
    <row r="5" spans="1:4">
      <c r="A5" s="63" t="s">
        <v>169</v>
      </c>
      <c r="B5" s="279"/>
      <c r="C5" s="98">
        <f t="shared" ref="C5:C17" si="1">D5</f>
        <v>0.66292707802141804</v>
      </c>
      <c r="D5" s="98">
        <v>0.66292707802141804</v>
      </c>
    </row>
    <row r="6" spans="1:4">
      <c r="A6" s="63" t="s">
        <v>158</v>
      </c>
      <c r="B6" s="278"/>
      <c r="C6" s="98">
        <f t="shared" si="1"/>
        <v>0.665647921760391</v>
      </c>
      <c r="D6" s="98">
        <v>0.665647921760391</v>
      </c>
    </row>
    <row r="7" spans="1:4">
      <c r="A7" s="63" t="s">
        <v>162</v>
      </c>
      <c r="B7" s="279"/>
      <c r="C7" s="98">
        <f t="shared" si="1"/>
        <v>0.67653367653367702</v>
      </c>
      <c r="D7" s="98">
        <v>0.67653367653367702</v>
      </c>
    </row>
    <row r="8" spans="1:4">
      <c r="A8" s="63" t="s">
        <v>173</v>
      </c>
      <c r="B8" s="228"/>
      <c r="C8" s="98">
        <f t="shared" si="1"/>
        <v>0.67760475840406298</v>
      </c>
      <c r="D8" s="98">
        <v>0.67760475840406298</v>
      </c>
    </row>
    <row r="9" spans="1:4">
      <c r="A9" s="63" t="s">
        <v>181</v>
      </c>
      <c r="B9" s="226"/>
      <c r="C9" s="98">
        <f t="shared" si="1"/>
        <v>0.681016810168102</v>
      </c>
      <c r="D9" s="98">
        <v>0.681016810168102</v>
      </c>
    </row>
    <row r="10" spans="1:4">
      <c r="A10" s="63" t="s">
        <v>163</v>
      </c>
      <c r="B10" s="229"/>
      <c r="C10" s="98">
        <f t="shared" si="1"/>
        <v>0.68134171907756802</v>
      </c>
      <c r="D10" s="98">
        <v>0.68134171907756802</v>
      </c>
    </row>
    <row r="11" spans="1:4">
      <c r="A11" s="63" t="s">
        <v>179</v>
      </c>
      <c r="B11" s="226"/>
      <c r="C11" s="98">
        <f t="shared" si="1"/>
        <v>0.684389140271493</v>
      </c>
      <c r="D11" s="98">
        <v>0.684389140271493</v>
      </c>
    </row>
    <row r="12" spans="1:4">
      <c r="A12" s="63" t="s">
        <v>180</v>
      </c>
      <c r="B12" s="226"/>
      <c r="C12" s="98">
        <f t="shared" si="1"/>
        <v>0.69138589788120897</v>
      </c>
      <c r="D12" s="98">
        <v>0.69138589788120897</v>
      </c>
    </row>
    <row r="13" spans="1:4">
      <c r="A13" s="63" t="s">
        <v>156</v>
      </c>
      <c r="B13" s="226"/>
      <c r="C13" s="98">
        <f t="shared" si="1"/>
        <v>0.69252873563218398</v>
      </c>
      <c r="D13" s="98">
        <v>0.69252873563218398</v>
      </c>
    </row>
    <row r="14" spans="1:4">
      <c r="A14" s="63" t="s">
        <v>177</v>
      </c>
      <c r="B14" s="228"/>
      <c r="C14" s="98">
        <f t="shared" si="1"/>
        <v>0.69733769266697798</v>
      </c>
      <c r="D14" s="98">
        <v>0.69733769266697798</v>
      </c>
    </row>
    <row r="15" spans="1:4">
      <c r="A15" s="63" t="s">
        <v>159</v>
      </c>
      <c r="B15" s="226"/>
      <c r="C15" s="98">
        <f t="shared" si="1"/>
        <v>0.69830949284785404</v>
      </c>
      <c r="D15" s="98">
        <v>0.69830949284785404</v>
      </c>
    </row>
    <row r="16" spans="1:4">
      <c r="A16" s="63" t="s">
        <v>182</v>
      </c>
      <c r="B16" s="226"/>
      <c r="C16" s="98">
        <f t="shared" si="1"/>
        <v>0.70034129692832803</v>
      </c>
      <c r="D16" s="98">
        <v>0.70034129692832803</v>
      </c>
    </row>
    <row r="17" spans="1:4">
      <c r="A17" s="63" t="s">
        <v>161</v>
      </c>
      <c r="B17" s="229"/>
      <c r="C17" s="98">
        <f t="shared" si="1"/>
        <v>0.70382695507487503</v>
      </c>
      <c r="D17" s="98">
        <v>0.70382695507487503</v>
      </c>
    </row>
    <row r="18" spans="1:4">
      <c r="A18" s="63" t="s">
        <v>240</v>
      </c>
      <c r="B18" s="229"/>
      <c r="C18" s="98">
        <f t="shared" ref="C18:C34" si="2">D18</f>
        <v>0.70738636363636398</v>
      </c>
      <c r="D18" s="98">
        <v>0.70738636363636398</v>
      </c>
    </row>
    <row r="19" spans="1:4">
      <c r="A19" s="63" t="s">
        <v>154</v>
      </c>
      <c r="B19" s="229"/>
      <c r="C19" s="98">
        <f t="shared" si="2"/>
        <v>0.71346744900810299</v>
      </c>
      <c r="D19" s="98">
        <v>0.71346744900810299</v>
      </c>
    </row>
    <row r="20" spans="1:4">
      <c r="A20" s="63" t="s">
        <v>152</v>
      </c>
      <c r="B20" s="229"/>
      <c r="C20" s="98">
        <f t="shared" si="2"/>
        <v>0.71663851351351404</v>
      </c>
      <c r="D20" s="98">
        <v>0.71663851351351404</v>
      </c>
    </row>
    <row r="21" spans="1:4">
      <c r="A21" s="63" t="s">
        <v>150</v>
      </c>
      <c r="B21" s="229"/>
      <c r="C21" s="98">
        <f t="shared" si="2"/>
        <v>0.71884498480243197</v>
      </c>
      <c r="D21" s="98">
        <v>0.71884498480243197</v>
      </c>
    </row>
    <row r="22" spans="1:4">
      <c r="A22" s="63" t="s">
        <v>165</v>
      </c>
      <c r="B22" s="229"/>
      <c r="C22" s="98">
        <f t="shared" si="2"/>
        <v>0.72641509433962304</v>
      </c>
      <c r="D22" s="98">
        <v>0.72641509433962304</v>
      </c>
    </row>
    <row r="23" spans="1:4">
      <c r="A23" s="63" t="s">
        <v>167</v>
      </c>
      <c r="B23" s="229"/>
      <c r="C23" s="98">
        <f t="shared" si="2"/>
        <v>0.72920256932476901</v>
      </c>
      <c r="D23" s="98">
        <v>0.72920256932476901</v>
      </c>
    </row>
    <row r="24" spans="1:4">
      <c r="A24" s="63" t="s">
        <v>153</v>
      </c>
      <c r="B24" s="229"/>
      <c r="C24" s="98">
        <f t="shared" si="2"/>
        <v>0.73648648648648696</v>
      </c>
      <c r="D24" s="98">
        <v>0.73648648648648696</v>
      </c>
    </row>
    <row r="25" spans="1:4">
      <c r="A25" s="63" t="s">
        <v>176</v>
      </c>
      <c r="B25" s="229"/>
      <c r="C25" s="98">
        <f t="shared" si="2"/>
        <v>0.74610726643598602</v>
      </c>
      <c r="D25" s="98">
        <v>0.74610726643598602</v>
      </c>
    </row>
    <row r="26" spans="1:4">
      <c r="A26" s="63" t="s">
        <v>151</v>
      </c>
      <c r="B26" s="229"/>
      <c r="C26" s="98">
        <f t="shared" si="2"/>
        <v>0.74767864352038804</v>
      </c>
      <c r="D26" s="98">
        <v>0.74767864352038804</v>
      </c>
    </row>
    <row r="27" spans="1:4">
      <c r="A27" s="63" t="s">
        <v>175</v>
      </c>
      <c r="B27" s="229"/>
      <c r="C27" s="98">
        <f t="shared" si="2"/>
        <v>0.74843397644700604</v>
      </c>
      <c r="D27" s="98">
        <v>0.74843397644700604</v>
      </c>
    </row>
    <row r="28" spans="1:4">
      <c r="A28" s="63" t="s">
        <v>172</v>
      </c>
      <c r="B28" s="229"/>
      <c r="C28" s="98">
        <f t="shared" si="2"/>
        <v>0.75282485875706195</v>
      </c>
      <c r="D28" s="98">
        <v>0.75282485875706195</v>
      </c>
    </row>
    <row r="29" spans="1:4">
      <c r="A29" s="63" t="s">
        <v>174</v>
      </c>
      <c r="B29" s="229"/>
      <c r="C29" s="98">
        <f t="shared" si="2"/>
        <v>0.76742627345844505</v>
      </c>
      <c r="D29" s="98">
        <v>0.76742627345844505</v>
      </c>
    </row>
    <row r="30" spans="1:4">
      <c r="A30" s="63" t="s">
        <v>183</v>
      </c>
      <c r="B30" s="229"/>
      <c r="C30" s="98">
        <f t="shared" si="2"/>
        <v>0.77035330261136703</v>
      </c>
      <c r="D30" s="98">
        <v>0.77035330261136703</v>
      </c>
    </row>
    <row r="31" spans="1:4">
      <c r="A31" s="63" t="s">
        <v>184</v>
      </c>
      <c r="B31" s="229"/>
      <c r="C31" s="98">
        <f t="shared" si="2"/>
        <v>0.78276877761413799</v>
      </c>
      <c r="D31" s="98">
        <v>0.78276877761413799</v>
      </c>
    </row>
    <row r="32" spans="1:4">
      <c r="A32" s="63" t="s">
        <v>168</v>
      </c>
      <c r="B32" s="229"/>
      <c r="C32" s="98">
        <f t="shared" si="2"/>
        <v>0.78345688646117795</v>
      </c>
      <c r="D32" s="98">
        <v>0.78345688646117795</v>
      </c>
    </row>
    <row r="33" spans="1:4">
      <c r="A33" s="63" t="s">
        <v>171</v>
      </c>
      <c r="B33" s="229"/>
      <c r="C33" s="98">
        <f t="shared" si="2"/>
        <v>0.79500000000000004</v>
      </c>
      <c r="D33" s="98">
        <v>0.79500000000000004</v>
      </c>
    </row>
    <row r="34" spans="1:4">
      <c r="A34" s="63" t="s">
        <v>155</v>
      </c>
      <c r="B34" s="229"/>
      <c r="C34" s="98">
        <f t="shared" si="2"/>
        <v>0.80508474576271205</v>
      </c>
      <c r="D34" s="98">
        <v>0.80508474576271205</v>
      </c>
    </row>
    <row r="35" spans="1:4">
      <c r="A35" s="63" t="s">
        <v>170</v>
      </c>
      <c r="B35" s="229"/>
      <c r="C35" s="98">
        <f t="shared" ref="C35:C40" si="3">D35</f>
        <v>0.82617586912065399</v>
      </c>
      <c r="D35" s="98">
        <v>0.82617586912065399</v>
      </c>
    </row>
    <row r="36" spans="1:4">
      <c r="A36" s="63" t="s">
        <v>178</v>
      </c>
      <c r="B36" s="226"/>
      <c r="C36" s="98">
        <f t="shared" si="3"/>
        <v>0.82894736842105299</v>
      </c>
      <c r="D36" s="98">
        <v>0.82894736842105299</v>
      </c>
    </row>
    <row r="37" spans="1:4">
      <c r="A37" s="63" t="s">
        <v>160</v>
      </c>
      <c r="B37" s="227"/>
      <c r="C37" s="98">
        <f t="shared" si="3"/>
        <v>0.83643840214837195</v>
      </c>
      <c r="D37" s="98">
        <v>0.83643840214837195</v>
      </c>
    </row>
    <row r="38" spans="1:4">
      <c r="A38" s="63" t="s">
        <v>157</v>
      </c>
      <c r="B38" s="226"/>
      <c r="C38" s="98">
        <f t="shared" si="3"/>
        <v>0.83814961547424804</v>
      </c>
      <c r="D38" s="98">
        <v>0.83814961547424804</v>
      </c>
    </row>
    <row r="39" spans="1:4">
      <c r="A39" s="63" t="s">
        <v>185</v>
      </c>
      <c r="B39" s="226"/>
      <c r="C39" s="98">
        <f t="shared" si="3"/>
        <v>0.89150227617602396</v>
      </c>
      <c r="D39" s="98">
        <v>0.89150227617602396</v>
      </c>
    </row>
    <row r="40" spans="1:4">
      <c r="A40" s="63" t="s">
        <v>164</v>
      </c>
      <c r="B40" s="228"/>
      <c r="C40" s="225">
        <f t="shared" si="3"/>
        <v>0.89829437776373999</v>
      </c>
      <c r="D40" s="98">
        <v>0.89829437776373999</v>
      </c>
    </row>
  </sheetData>
  <autoFilter ref="A1:D34">
    <sortState ref="A2:D40">
      <sortCondition ref="D1:D34"/>
    </sortState>
  </autoFilter>
  <conditionalFormatting sqref="B2:B7 D2:D36">
    <cfRule type="cellIs" dxfId="40" priority="7" operator="lessThan">
      <formula>0.656</formula>
    </cfRule>
  </conditionalFormatting>
  <conditionalFormatting sqref="C5:C39">
    <cfRule type="cellIs" dxfId="39" priority="3" operator="lessThan">
      <formula>0.656</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140625" defaultRowHeight="12.75"/>
  <cols>
    <col min="1" max="1" width="140.5703125" style="25" customWidth="1"/>
    <col min="2" max="16384" width="9.140625" style="25"/>
  </cols>
  <sheetData>
    <row r="1" spans="1:1" s="19" customFormat="1" ht="17.25" customHeight="1">
      <c r="A1" s="20" t="s">
        <v>313</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ColWidth="43.42578125" defaultRowHeight="12.75"/>
  <cols>
    <col min="1" max="1" width="43.42578125" style="25" customWidth="1"/>
    <col min="2" max="2" width="32.28515625" style="25" customWidth="1"/>
    <col min="3" max="3" width="22.28515625" style="25" customWidth="1"/>
    <col min="4" max="4" width="20.5703125" style="25" customWidth="1"/>
    <col min="5" max="16384" width="43.42578125" style="25"/>
  </cols>
  <sheetData>
    <row r="1" spans="1:4" ht="25.5">
      <c r="B1" s="166" t="s">
        <v>218</v>
      </c>
    </row>
    <row r="2" spans="1:4">
      <c r="A2" s="63" t="s">
        <v>154</v>
      </c>
      <c r="B2" s="171">
        <f>D2</f>
        <v>0.235249621785174</v>
      </c>
      <c r="C2" s="167"/>
      <c r="D2" s="283">
        <v>0.235249621785174</v>
      </c>
    </row>
    <row r="3" spans="1:4">
      <c r="A3" s="63" t="s">
        <v>162</v>
      </c>
      <c r="B3" s="171">
        <f t="shared" ref="B3:B8" si="0">D3</f>
        <v>0.25</v>
      </c>
      <c r="C3" s="167"/>
      <c r="D3" s="282">
        <v>0.25</v>
      </c>
    </row>
    <row r="4" spans="1:4">
      <c r="A4" s="63" t="s">
        <v>153</v>
      </c>
      <c r="B4" s="171">
        <f t="shared" si="0"/>
        <v>0.32484076433121001</v>
      </c>
      <c r="C4" s="167"/>
      <c r="D4" s="282">
        <v>0.32484076433121001</v>
      </c>
    </row>
    <row r="5" spans="1:4">
      <c r="A5" s="63" t="s">
        <v>163</v>
      </c>
      <c r="B5" s="171">
        <f t="shared" si="0"/>
        <v>0.32867132867132898</v>
      </c>
      <c r="C5" s="167"/>
      <c r="D5" s="283">
        <v>0.32867132867132898</v>
      </c>
    </row>
    <row r="6" spans="1:4">
      <c r="A6" s="63" t="s">
        <v>170</v>
      </c>
      <c r="B6" s="171">
        <f t="shared" si="0"/>
        <v>0.33572710951526002</v>
      </c>
      <c r="C6" s="167"/>
      <c r="D6" s="282">
        <v>0.33572710951526002</v>
      </c>
    </row>
    <row r="7" spans="1:4">
      <c r="A7" s="63" t="s">
        <v>183</v>
      </c>
      <c r="B7" s="171">
        <f t="shared" si="0"/>
        <v>0.34615384615384598</v>
      </c>
      <c r="C7" s="167"/>
      <c r="D7" s="283">
        <v>0.34615384615384598</v>
      </c>
    </row>
    <row r="8" spans="1:4">
      <c r="A8" s="63" t="s">
        <v>175</v>
      </c>
      <c r="B8" s="171">
        <f t="shared" si="0"/>
        <v>0.35498839907192598</v>
      </c>
      <c r="C8" s="167"/>
      <c r="D8" s="283">
        <v>0.35498839907192598</v>
      </c>
    </row>
    <row r="9" spans="1:4">
      <c r="A9" s="63" t="s">
        <v>240</v>
      </c>
      <c r="B9" s="167"/>
      <c r="C9" s="167">
        <f>D9</f>
        <v>0.37265415549597902</v>
      </c>
      <c r="D9" s="281">
        <v>0.37265415549597902</v>
      </c>
    </row>
    <row r="10" spans="1:4">
      <c r="A10" s="63" t="s">
        <v>160</v>
      </c>
      <c r="B10" s="170"/>
      <c r="C10" s="167">
        <f>D10</f>
        <v>0.40618101545253898</v>
      </c>
      <c r="D10" s="281">
        <v>0.40618101545253898</v>
      </c>
    </row>
    <row r="11" spans="1:4">
      <c r="A11" s="63" t="s">
        <v>172</v>
      </c>
      <c r="B11" s="170"/>
      <c r="C11" s="167">
        <f>D11</f>
        <v>0.42892459826946899</v>
      </c>
      <c r="D11" s="281">
        <v>0.42892459826946899</v>
      </c>
    </row>
    <row r="12" spans="1:4">
      <c r="A12" s="63" t="s">
        <v>171</v>
      </c>
      <c r="B12" s="167"/>
      <c r="C12" s="167">
        <f>D12</f>
        <v>0.44444444444444398</v>
      </c>
      <c r="D12" s="280">
        <v>0.44444444444444398</v>
      </c>
    </row>
    <row r="13" spans="1:4">
      <c r="A13" s="63" t="s">
        <v>151</v>
      </c>
      <c r="B13" s="171"/>
      <c r="C13" s="167">
        <f t="shared" ref="C13:C31" si="1">D13</f>
        <v>0.45771144278607001</v>
      </c>
      <c r="D13" s="281">
        <v>0.45771144278607001</v>
      </c>
    </row>
    <row r="14" spans="1:4">
      <c r="A14" s="63" t="s">
        <v>152</v>
      </c>
      <c r="B14" s="171"/>
      <c r="C14" s="167">
        <f t="shared" si="1"/>
        <v>0.462025316455696</v>
      </c>
      <c r="D14" s="280">
        <v>0.462025316455696</v>
      </c>
    </row>
    <row r="15" spans="1:4">
      <c r="A15" s="63" t="s">
        <v>161</v>
      </c>
      <c r="B15" s="167"/>
      <c r="C15" s="167">
        <f t="shared" si="1"/>
        <v>0.48936170212766</v>
      </c>
      <c r="D15" s="280">
        <v>0.48936170212766</v>
      </c>
    </row>
    <row r="16" spans="1:4">
      <c r="A16" s="63" t="s">
        <v>168</v>
      </c>
      <c r="B16" s="169"/>
      <c r="C16" s="167">
        <f t="shared" si="1"/>
        <v>0.50236966824644502</v>
      </c>
      <c r="D16" s="281">
        <v>0.50236966824644502</v>
      </c>
    </row>
    <row r="17" spans="1:4">
      <c r="A17" s="63" t="s">
        <v>176</v>
      </c>
      <c r="B17" s="167"/>
      <c r="C17" s="167">
        <f t="shared" si="1"/>
        <v>0.52225130890052396</v>
      </c>
      <c r="D17" s="281">
        <v>0.52225130890052396</v>
      </c>
    </row>
    <row r="18" spans="1:4">
      <c r="A18" s="63" t="s">
        <v>179</v>
      </c>
      <c r="B18" s="169"/>
      <c r="C18" s="167">
        <f t="shared" si="1"/>
        <v>0.53875968992248102</v>
      </c>
      <c r="D18" s="280">
        <v>0.53875968992248102</v>
      </c>
    </row>
    <row r="19" spans="1:4">
      <c r="A19" s="63" t="s">
        <v>182</v>
      </c>
      <c r="B19" s="169"/>
      <c r="C19" s="167">
        <f t="shared" si="1"/>
        <v>0.56319290465631899</v>
      </c>
      <c r="D19" s="281">
        <v>0.56319290465631899</v>
      </c>
    </row>
    <row r="20" spans="1:4">
      <c r="A20" s="63" t="s">
        <v>155</v>
      </c>
      <c r="B20" s="171"/>
      <c r="C20" s="167">
        <f t="shared" si="1"/>
        <v>0.56647398843930596</v>
      </c>
      <c r="D20" s="281">
        <v>0.56647398843930596</v>
      </c>
    </row>
    <row r="21" spans="1:4">
      <c r="A21" s="63" t="s">
        <v>311</v>
      </c>
      <c r="B21" s="171"/>
      <c r="C21" s="167">
        <f t="shared" si="1"/>
        <v>0.57663833287633703</v>
      </c>
      <c r="D21" s="281">
        <v>0.57663833287633703</v>
      </c>
    </row>
    <row r="22" spans="1:4">
      <c r="A22" s="63" t="s">
        <v>166</v>
      </c>
      <c r="B22" s="167"/>
      <c r="C22" s="167">
        <f t="shared" si="1"/>
        <v>0.62105263157894697</v>
      </c>
      <c r="D22" s="281">
        <v>0.62105263157894697</v>
      </c>
    </row>
    <row r="23" spans="1:4">
      <c r="A23" s="63" t="s">
        <v>150</v>
      </c>
      <c r="B23" s="171"/>
      <c r="C23" s="167">
        <f t="shared" si="1"/>
        <v>0.67687074829932004</v>
      </c>
      <c r="D23" s="280">
        <v>0.67687074829932004</v>
      </c>
    </row>
    <row r="24" spans="1:4">
      <c r="A24" s="63" t="s">
        <v>180</v>
      </c>
      <c r="B24" s="169"/>
      <c r="C24" s="167">
        <f t="shared" si="1"/>
        <v>0.68467336683417102</v>
      </c>
      <c r="D24" s="281">
        <v>0.68467336683417102</v>
      </c>
    </row>
    <row r="25" spans="1:4">
      <c r="A25" s="63" t="s">
        <v>174</v>
      </c>
      <c r="B25" s="167"/>
      <c r="C25" s="167">
        <f t="shared" si="1"/>
        <v>0.68944099378881996</v>
      </c>
      <c r="D25" s="281">
        <v>0.68944099378881996</v>
      </c>
    </row>
    <row r="26" spans="1:4">
      <c r="A26" s="63" t="s">
        <v>312</v>
      </c>
      <c r="B26" s="169"/>
      <c r="C26" s="167">
        <f t="shared" si="1"/>
        <v>0.70212765957446799</v>
      </c>
      <c r="D26" s="281">
        <v>0.70212765957446799</v>
      </c>
    </row>
    <row r="27" spans="1:4">
      <c r="A27" s="63" t="s">
        <v>173</v>
      </c>
      <c r="B27" s="169"/>
      <c r="C27" s="167">
        <f t="shared" si="1"/>
        <v>0.71903881700554495</v>
      </c>
      <c r="D27" s="280">
        <v>0.71903881700554495</v>
      </c>
    </row>
    <row r="28" spans="1:4">
      <c r="A28" s="63" t="s">
        <v>178</v>
      </c>
      <c r="B28" s="171"/>
      <c r="C28" s="167">
        <f t="shared" si="1"/>
        <v>0.8</v>
      </c>
      <c r="D28" s="280">
        <v>0.8</v>
      </c>
    </row>
    <row r="29" spans="1:4">
      <c r="A29" s="63" t="s">
        <v>169</v>
      </c>
      <c r="B29" s="170"/>
      <c r="C29" s="167">
        <f t="shared" si="1"/>
        <v>0.81776765375854199</v>
      </c>
      <c r="D29" s="280">
        <v>0.81776765375854199</v>
      </c>
    </row>
    <row r="30" spans="1:4">
      <c r="A30" s="63" t="s">
        <v>165</v>
      </c>
      <c r="B30" s="168"/>
      <c r="C30" s="167">
        <f t="shared" si="1"/>
        <v>0.843621399176955</v>
      </c>
      <c r="D30" s="280">
        <v>0.843621399176955</v>
      </c>
    </row>
    <row r="31" spans="1:4">
      <c r="A31" s="63" t="s">
        <v>156</v>
      </c>
      <c r="B31" s="171"/>
      <c r="C31" s="167">
        <f t="shared" si="1"/>
        <v>0.84536082474226804</v>
      </c>
      <c r="D31" s="280">
        <v>0.84536082474226804</v>
      </c>
    </row>
    <row r="32" spans="1:4">
      <c r="A32" s="63" t="s">
        <v>181</v>
      </c>
      <c r="B32" s="171"/>
      <c r="C32" s="167">
        <f t="shared" ref="C32:C40" si="2">D32</f>
        <v>0.866760168302945</v>
      </c>
      <c r="D32" s="280">
        <v>0.866760168302945</v>
      </c>
    </row>
    <row r="33" spans="1:4">
      <c r="A33" s="63" t="s">
        <v>159</v>
      </c>
      <c r="B33" s="167"/>
      <c r="C33" s="167">
        <f t="shared" si="2"/>
        <v>0.87845303867403302</v>
      </c>
      <c r="D33" s="280">
        <v>0.87845303867403302</v>
      </c>
    </row>
    <row r="34" spans="1:4">
      <c r="A34" s="63" t="s">
        <v>177</v>
      </c>
      <c r="B34" s="171"/>
      <c r="C34" s="167">
        <f t="shared" si="2"/>
        <v>0.88403041825095097</v>
      </c>
      <c r="D34" s="280">
        <v>0.88403041825095097</v>
      </c>
    </row>
    <row r="35" spans="1:4">
      <c r="A35" s="63" t="s">
        <v>184</v>
      </c>
      <c r="B35" s="167"/>
      <c r="C35" s="167">
        <f t="shared" si="2"/>
        <v>0.88633288227334195</v>
      </c>
      <c r="D35" s="281">
        <v>0.88633288227334195</v>
      </c>
    </row>
    <row r="36" spans="1:4">
      <c r="A36" s="63" t="s">
        <v>157</v>
      </c>
      <c r="B36" s="170"/>
      <c r="C36" s="167">
        <f t="shared" si="2"/>
        <v>0.91847041847041799</v>
      </c>
      <c r="D36" s="280">
        <v>0.91847041847041799</v>
      </c>
    </row>
    <row r="37" spans="1:4">
      <c r="A37" s="63" t="s">
        <v>185</v>
      </c>
      <c r="B37" s="167"/>
      <c r="C37" s="167">
        <f t="shared" si="2"/>
        <v>0.93297101449275399</v>
      </c>
      <c r="D37" s="280">
        <v>0.93297101449275399</v>
      </c>
    </row>
    <row r="38" spans="1:4">
      <c r="A38" s="63" t="s">
        <v>167</v>
      </c>
      <c r="B38" s="167"/>
      <c r="C38" s="167">
        <f t="shared" si="2"/>
        <v>0.93479664299548104</v>
      </c>
      <c r="D38" s="280">
        <v>0.93479664299548104</v>
      </c>
    </row>
    <row r="39" spans="1:4">
      <c r="A39" s="63" t="s">
        <v>164</v>
      </c>
      <c r="B39" s="171"/>
      <c r="C39" s="167">
        <f t="shared" si="2"/>
        <v>0.954337899543379</v>
      </c>
      <c r="D39" s="281">
        <v>0.954337899543379</v>
      </c>
    </row>
    <row r="40" spans="1:4">
      <c r="A40" s="63" t="s">
        <v>158</v>
      </c>
      <c r="B40" s="171"/>
      <c r="C40" s="167">
        <f t="shared" si="2"/>
        <v>0.95754716981132104</v>
      </c>
      <c r="D40" s="281">
        <v>0.95754716981132104</v>
      </c>
    </row>
    <row r="41" spans="1:4">
      <c r="D41" s="61"/>
    </row>
    <row r="42" spans="1:4">
      <c r="D42" s="61"/>
    </row>
  </sheetData>
  <autoFilter ref="A1:D36">
    <sortState ref="A2:D40">
      <sortCondition ref="D1:D36"/>
    </sortState>
  </autoFilter>
  <sortState ref="A2:B36">
    <sortCondition ref="B2:B36"/>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RowHeight="12.75"/>
  <cols>
    <col min="1" max="1" width="40.28515625" bestFit="1" customWidth="1"/>
  </cols>
  <sheetData>
    <row r="1" spans="1:5">
      <c r="B1" t="s">
        <v>219</v>
      </c>
    </row>
    <row r="2" spans="1:5">
      <c r="A2" s="63" t="s">
        <v>154</v>
      </c>
      <c r="B2" s="171">
        <f>E2</f>
        <v>0.75015634771732298</v>
      </c>
      <c r="C2" s="172"/>
      <c r="D2" s="105"/>
      <c r="E2" s="283">
        <v>0.75015634771732298</v>
      </c>
    </row>
    <row r="3" spans="1:5">
      <c r="A3" s="63" t="s">
        <v>180</v>
      </c>
      <c r="B3" s="171">
        <f t="shared" ref="B3:B8" si="0">E3</f>
        <v>0.79899497487437199</v>
      </c>
      <c r="C3" s="172"/>
      <c r="E3" s="282">
        <v>0.79899497487437199</v>
      </c>
    </row>
    <row r="4" spans="1:5">
      <c r="A4" s="63" t="s">
        <v>152</v>
      </c>
      <c r="B4" s="171">
        <f t="shared" si="0"/>
        <v>0.82845451683978599</v>
      </c>
      <c r="C4" s="172"/>
      <c r="D4" s="105"/>
      <c r="E4" s="283">
        <v>0.82845451683978599</v>
      </c>
    </row>
    <row r="5" spans="1:5">
      <c r="A5" s="63" t="s">
        <v>160</v>
      </c>
      <c r="B5" s="171">
        <f t="shared" si="0"/>
        <v>0.83972267536704703</v>
      </c>
      <c r="C5" s="172"/>
      <c r="D5" s="105"/>
      <c r="E5" s="282">
        <v>0.83972267536704703</v>
      </c>
    </row>
    <row r="6" spans="1:5">
      <c r="A6" s="63" t="s">
        <v>164</v>
      </c>
      <c r="B6" s="171">
        <f t="shared" si="0"/>
        <v>0.840753424657534</v>
      </c>
      <c r="C6" s="172"/>
      <c r="D6" s="105"/>
      <c r="E6" s="282">
        <v>0.840753424657534</v>
      </c>
    </row>
    <row r="7" spans="1:5">
      <c r="A7" s="63" t="s">
        <v>311</v>
      </c>
      <c r="B7" s="171">
        <f t="shared" si="0"/>
        <v>0.84163027656477396</v>
      </c>
      <c r="C7" s="172"/>
      <c r="D7" s="105"/>
      <c r="E7" s="282">
        <v>0.84163027656477396</v>
      </c>
    </row>
    <row r="8" spans="1:5">
      <c r="A8" s="63" t="s">
        <v>162</v>
      </c>
      <c r="B8" s="171">
        <f t="shared" si="0"/>
        <v>0.84284051222351597</v>
      </c>
      <c r="C8" s="107"/>
      <c r="D8" s="105"/>
      <c r="E8" s="282">
        <v>0.84284051222351597</v>
      </c>
    </row>
    <row r="9" spans="1:5">
      <c r="A9" s="63" t="s">
        <v>165</v>
      </c>
      <c r="B9" s="108"/>
      <c r="C9" s="107">
        <f t="shared" ref="C9:C15" si="1">E9</f>
        <v>0.84503311258278202</v>
      </c>
      <c r="D9" s="105"/>
      <c r="E9" s="280">
        <v>0.84503311258278202</v>
      </c>
    </row>
    <row r="10" spans="1:5">
      <c r="A10" s="63" t="s">
        <v>161</v>
      </c>
      <c r="B10" s="89"/>
      <c r="C10" s="107">
        <f t="shared" si="1"/>
        <v>0.84782608695652195</v>
      </c>
      <c r="E10" s="280">
        <v>0.84782608695652195</v>
      </c>
    </row>
    <row r="11" spans="1:5">
      <c r="A11" s="63" t="s">
        <v>171</v>
      </c>
      <c r="B11" s="104"/>
      <c r="C11" s="107">
        <f t="shared" si="1"/>
        <v>0.84966592427616905</v>
      </c>
      <c r="D11" s="105"/>
      <c r="E11" s="280">
        <v>0.84966592427616905</v>
      </c>
    </row>
    <row r="12" spans="1:5">
      <c r="A12" s="63" t="s">
        <v>174</v>
      </c>
      <c r="B12" s="231"/>
      <c r="C12" s="107">
        <f t="shared" si="1"/>
        <v>0.85028790786948205</v>
      </c>
      <c r="D12" s="105"/>
      <c r="E12" s="281">
        <v>0.85028790786948205</v>
      </c>
    </row>
    <row r="13" spans="1:5">
      <c r="A13" s="63" t="s">
        <v>184</v>
      </c>
      <c r="B13" s="104"/>
      <c r="C13" s="107">
        <f t="shared" si="1"/>
        <v>0.85197155785391099</v>
      </c>
      <c r="D13" s="105"/>
      <c r="E13" s="281">
        <v>0.85197155785391099</v>
      </c>
    </row>
    <row r="14" spans="1:5">
      <c r="A14" s="63" t="s">
        <v>173</v>
      </c>
      <c r="B14" s="106"/>
      <c r="C14" s="107">
        <f t="shared" si="1"/>
        <v>0.85789658811114999</v>
      </c>
      <c r="D14" s="105"/>
      <c r="E14" s="280">
        <v>0.85789658811114999</v>
      </c>
    </row>
    <row r="15" spans="1:5">
      <c r="A15" s="63" t="s">
        <v>178</v>
      </c>
      <c r="B15" s="106"/>
      <c r="C15" s="107">
        <f t="shared" si="1"/>
        <v>0.863707165109034</v>
      </c>
      <c r="D15" s="105"/>
      <c r="E15" s="280">
        <v>0.863707165109034</v>
      </c>
    </row>
    <row r="16" spans="1:5">
      <c r="A16" s="63" t="s">
        <v>150</v>
      </c>
      <c r="B16" s="231"/>
      <c r="C16" s="107">
        <f t="shared" ref="C16:C38" si="2">E16</f>
        <v>0.86956521739130399</v>
      </c>
      <c r="D16" s="105"/>
      <c r="E16" s="280">
        <v>0.86956521739130399</v>
      </c>
    </row>
    <row r="17" spans="1:5">
      <c r="A17" s="63" t="s">
        <v>153</v>
      </c>
      <c r="B17" s="231"/>
      <c r="C17" s="107">
        <f t="shared" si="2"/>
        <v>0.87786259541984701</v>
      </c>
      <c r="D17" s="105"/>
      <c r="E17" s="281">
        <v>0.87786259541984701</v>
      </c>
    </row>
    <row r="18" spans="1:5">
      <c r="A18" s="63" t="s">
        <v>312</v>
      </c>
      <c r="B18" s="104"/>
      <c r="C18" s="107">
        <f t="shared" si="2"/>
        <v>0.88395904436860095</v>
      </c>
      <c r="D18" s="105"/>
      <c r="E18" s="281">
        <v>0.88395904436860095</v>
      </c>
    </row>
    <row r="19" spans="1:5">
      <c r="A19" s="63" t="s">
        <v>176</v>
      </c>
      <c r="B19" s="106"/>
      <c r="C19" s="107">
        <f t="shared" si="2"/>
        <v>0.88539944903581302</v>
      </c>
      <c r="D19" s="105"/>
      <c r="E19" s="281">
        <v>0.88539944903581302</v>
      </c>
    </row>
    <row r="20" spans="1:5">
      <c r="A20" s="63" t="s">
        <v>185</v>
      </c>
      <c r="B20" s="106"/>
      <c r="C20" s="107">
        <f t="shared" si="2"/>
        <v>0.88564273789649395</v>
      </c>
      <c r="D20" s="105"/>
      <c r="E20" s="280">
        <v>0.88564273789649395</v>
      </c>
    </row>
    <row r="21" spans="1:5">
      <c r="A21" s="63" t="s">
        <v>167</v>
      </c>
      <c r="B21" s="230"/>
      <c r="C21" s="107">
        <f t="shared" si="2"/>
        <v>0.89014722536806401</v>
      </c>
      <c r="D21" s="105"/>
      <c r="E21" s="280">
        <v>0.89014722536806401</v>
      </c>
    </row>
    <row r="22" spans="1:5">
      <c r="A22" s="63" t="s">
        <v>151</v>
      </c>
      <c r="B22" s="231"/>
      <c r="C22" s="107">
        <f t="shared" si="2"/>
        <v>0.89443378119001904</v>
      </c>
      <c r="D22" s="105"/>
      <c r="E22" s="281">
        <v>0.89443378119001904</v>
      </c>
    </row>
    <row r="23" spans="1:5">
      <c r="A23" s="63" t="s">
        <v>181</v>
      </c>
      <c r="B23" s="89"/>
      <c r="C23" s="107">
        <f t="shared" si="2"/>
        <v>0.89444444444444504</v>
      </c>
      <c r="E23" s="280">
        <v>0.89444444444444504</v>
      </c>
    </row>
    <row r="24" spans="1:5">
      <c r="A24" s="63" t="s">
        <v>158</v>
      </c>
      <c r="B24" s="108"/>
      <c r="C24" s="107">
        <f t="shared" si="2"/>
        <v>0.895663104965431</v>
      </c>
      <c r="D24" s="105"/>
      <c r="E24" s="281">
        <v>0.895663104965431</v>
      </c>
    </row>
    <row r="25" spans="1:5">
      <c r="A25" s="63" t="s">
        <v>159</v>
      </c>
      <c r="B25" s="106"/>
      <c r="C25" s="107">
        <f t="shared" si="2"/>
        <v>0.89870689655172398</v>
      </c>
      <c r="D25" s="105"/>
      <c r="E25" s="280">
        <v>0.89870689655172398</v>
      </c>
    </row>
    <row r="26" spans="1:5">
      <c r="A26" s="63" t="s">
        <v>168</v>
      </c>
      <c r="B26" s="89"/>
      <c r="C26" s="107">
        <f t="shared" si="2"/>
        <v>0.899322362052275</v>
      </c>
      <c r="E26" s="281">
        <v>0.899322362052275</v>
      </c>
    </row>
    <row r="27" spans="1:5">
      <c r="A27" s="63" t="s">
        <v>157</v>
      </c>
      <c r="B27" s="104"/>
      <c r="C27" s="107">
        <f t="shared" si="2"/>
        <v>0.90323520839405402</v>
      </c>
      <c r="D27" s="105"/>
      <c r="E27" s="280">
        <v>0.90323520839405402</v>
      </c>
    </row>
    <row r="28" spans="1:5">
      <c r="A28" s="63" t="s">
        <v>172</v>
      </c>
      <c r="B28" s="106"/>
      <c r="C28" s="107">
        <f t="shared" si="2"/>
        <v>0.90739833414992699</v>
      </c>
      <c r="D28" s="105"/>
      <c r="E28" s="281">
        <v>0.90739833414992699</v>
      </c>
    </row>
    <row r="29" spans="1:5">
      <c r="A29" s="63" t="s">
        <v>170</v>
      </c>
      <c r="B29" s="106"/>
      <c r="C29" s="107">
        <f t="shared" si="2"/>
        <v>0.90744606819763396</v>
      </c>
      <c r="D29" s="105"/>
      <c r="E29" s="281">
        <v>0.90744606819763396</v>
      </c>
    </row>
    <row r="30" spans="1:5">
      <c r="A30" s="63" t="s">
        <v>177</v>
      </c>
      <c r="B30" s="104"/>
      <c r="C30" s="107">
        <f t="shared" si="2"/>
        <v>0.90827190827190796</v>
      </c>
      <c r="D30" s="105"/>
      <c r="E30" s="280">
        <v>0.90827190827190796</v>
      </c>
    </row>
    <row r="31" spans="1:5">
      <c r="A31" s="63" t="s">
        <v>163</v>
      </c>
      <c r="B31" s="109"/>
      <c r="C31" s="107">
        <f t="shared" si="2"/>
        <v>0.90883190883190901</v>
      </c>
      <c r="D31" s="105"/>
      <c r="E31" s="280">
        <v>0.90883190883190901</v>
      </c>
    </row>
    <row r="32" spans="1:5">
      <c r="A32" s="63" t="s">
        <v>179</v>
      </c>
      <c r="B32" s="106"/>
      <c r="C32" s="107">
        <f t="shared" si="2"/>
        <v>0.90944881889763796</v>
      </c>
      <c r="D32" s="105"/>
      <c r="E32" s="280">
        <v>0.90944881889763796</v>
      </c>
    </row>
    <row r="33" spans="1:5">
      <c r="A33" s="63" t="s">
        <v>175</v>
      </c>
      <c r="B33" s="104"/>
      <c r="C33" s="107">
        <f t="shared" si="2"/>
        <v>0.910552763819096</v>
      </c>
      <c r="D33" s="105"/>
      <c r="E33" s="280">
        <v>0.910552763819096</v>
      </c>
    </row>
    <row r="34" spans="1:5">
      <c r="A34" s="63" t="s">
        <v>156</v>
      </c>
      <c r="B34" s="231"/>
      <c r="C34" s="107">
        <f t="shared" si="2"/>
        <v>0.91578947368421104</v>
      </c>
      <c r="D34" s="105"/>
      <c r="E34" s="280">
        <v>0.91578947368421104</v>
      </c>
    </row>
    <row r="35" spans="1:5">
      <c r="A35" s="63" t="s">
        <v>166</v>
      </c>
      <c r="B35" s="106"/>
      <c r="C35" s="107">
        <f t="shared" si="2"/>
        <v>0.91611185086551306</v>
      </c>
      <c r="D35" s="105"/>
      <c r="E35" s="281">
        <v>0.91611185086551306</v>
      </c>
    </row>
    <row r="36" spans="1:5">
      <c r="A36" s="63" t="s">
        <v>183</v>
      </c>
      <c r="B36" s="284"/>
      <c r="C36" s="107">
        <f t="shared" si="2"/>
        <v>0.91746307558644702</v>
      </c>
      <c r="D36" s="105"/>
      <c r="E36" s="280">
        <v>0.91746307558644702</v>
      </c>
    </row>
    <row r="37" spans="1:5">
      <c r="A37" s="63" t="s">
        <v>169</v>
      </c>
      <c r="B37" s="171"/>
      <c r="C37" s="107">
        <f t="shared" si="2"/>
        <v>0.92149631190727099</v>
      </c>
      <c r="D37" s="105"/>
      <c r="E37" s="280">
        <v>0.92149631190727099</v>
      </c>
    </row>
    <row r="38" spans="1:5">
      <c r="A38" s="63" t="s">
        <v>155</v>
      </c>
      <c r="B38" s="171"/>
      <c r="C38" s="107">
        <f t="shared" si="2"/>
        <v>0.930946291560102</v>
      </c>
      <c r="D38" s="105"/>
      <c r="E38" s="281">
        <v>0.930946291560102</v>
      </c>
    </row>
    <row r="39" spans="1:5">
      <c r="A39" s="63" t="s">
        <v>182</v>
      </c>
      <c r="B39" s="171"/>
      <c r="C39" s="172">
        <f>E39</f>
        <v>0.93158783783783805</v>
      </c>
      <c r="D39" s="105"/>
      <c r="E39" s="281">
        <v>0.93158783783783805</v>
      </c>
    </row>
    <row r="40" spans="1:5">
      <c r="A40" s="63" t="s">
        <v>240</v>
      </c>
      <c r="B40" s="170"/>
      <c r="C40" s="172">
        <f>E40</f>
        <v>0.97703788748564901</v>
      </c>
      <c r="D40" s="105"/>
      <c r="E40" s="281">
        <v>0.97703788748564901</v>
      </c>
    </row>
  </sheetData>
  <autoFilter ref="A1:E36">
    <sortState ref="A2:E40">
      <sortCondition ref="E1:E36"/>
    </sortState>
  </autoFilter>
  <pageMargins left="0.78431372549019618" right="0.78431372549019618" top="0.98039215686274517" bottom="0.98039215686274517" header="0.50980392156862753" footer="0.50980392156862753"/>
  <pageSetup paperSize="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workbookViewId="0">
      <selection activeCell="B36" sqref="B36"/>
    </sheetView>
  </sheetViews>
  <sheetFormatPr defaultRowHeight="12.75"/>
  <cols>
    <col min="1" max="1" width="59.85546875" style="34" customWidth="1"/>
    <col min="2" max="2" width="12.5703125" customWidth="1"/>
  </cols>
  <sheetData>
    <row r="1" spans="1:40" s="3" customFormat="1" ht="90">
      <c r="A1" s="2" t="s">
        <v>0</v>
      </c>
      <c r="B1" s="2" t="s">
        <v>6</v>
      </c>
      <c r="C1" s="2" t="s">
        <v>7</v>
      </c>
      <c r="D1" s="2" t="s">
        <v>8</v>
      </c>
      <c r="E1" s="2" t="s">
        <v>9</v>
      </c>
      <c r="F1" s="2" t="s">
        <v>10</v>
      </c>
      <c r="G1" s="2" t="s">
        <v>11</v>
      </c>
      <c r="H1" s="2" t="s">
        <v>12</v>
      </c>
      <c r="I1" s="2" t="s">
        <v>241</v>
      </c>
      <c r="J1" s="2" t="s">
        <v>13</v>
      </c>
      <c r="K1" s="2" t="s">
        <v>14</v>
      </c>
      <c r="L1" s="2" t="s">
        <v>15</v>
      </c>
      <c r="M1" s="2" t="s">
        <v>16</v>
      </c>
      <c r="N1" s="2" t="s">
        <v>17</v>
      </c>
      <c r="O1" s="2" t="s">
        <v>18</v>
      </c>
      <c r="P1" s="2" t="s">
        <v>19</v>
      </c>
      <c r="Q1" s="2" t="s">
        <v>20</v>
      </c>
      <c r="R1" s="2" t="s">
        <v>21</v>
      </c>
      <c r="S1" s="2" t="s">
        <v>22</v>
      </c>
      <c r="T1" s="2" t="s">
        <v>23</v>
      </c>
      <c r="U1" s="2" t="s">
        <v>24</v>
      </c>
      <c r="V1" s="2" t="s">
        <v>25</v>
      </c>
      <c r="W1" s="2" t="s">
        <v>26</v>
      </c>
      <c r="X1" s="2" t="s">
        <v>27</v>
      </c>
      <c r="Y1" s="2" t="s">
        <v>28</v>
      </c>
      <c r="Z1" s="2" t="s">
        <v>29</v>
      </c>
      <c r="AA1" s="2" t="s">
        <v>30</v>
      </c>
      <c r="AB1" s="2" t="s">
        <v>31</v>
      </c>
      <c r="AC1" s="2" t="s">
        <v>32</v>
      </c>
      <c r="AD1" s="2" t="s">
        <v>33</v>
      </c>
      <c r="AE1" s="2" t="s">
        <v>242</v>
      </c>
      <c r="AF1" s="2" t="s">
        <v>34</v>
      </c>
      <c r="AG1" s="2" t="s">
        <v>71</v>
      </c>
      <c r="AH1" s="2" t="s">
        <v>35</v>
      </c>
      <c r="AI1" s="2" t="s">
        <v>36</v>
      </c>
      <c r="AJ1" s="2" t="s">
        <v>37</v>
      </c>
      <c r="AK1" s="2" t="s">
        <v>38</v>
      </c>
      <c r="AL1" s="2" t="s">
        <v>39</v>
      </c>
      <c r="AM1" s="136" t="s">
        <v>40</v>
      </c>
      <c r="AN1" s="136" t="s">
        <v>41</v>
      </c>
    </row>
    <row r="2" spans="1:40">
      <c r="A2" s="75" t="s">
        <v>1</v>
      </c>
      <c r="B2" s="126">
        <f>INDEX('B.Service Target Adult'!$D$2:$D$36,MATCH(RIGHT(B1,LEN(B1)-6),'B.Service Target Adult'!$A$2:$A$36,0))</f>
        <v>1.0237929433611901</v>
      </c>
      <c r="C2" s="126">
        <f>INDEX('B.Service Target Adult'!$D$2:$D$36,MATCH(RIGHT(C1,LEN(C1)-6),'B.Service Target Adult'!$A$2:$A$36,0))</f>
        <v>1.0698237458841799</v>
      </c>
      <c r="D2" s="131">
        <f>INDEX('B.Service Target Adult'!$D$2:$D$36,MATCH(RIGHT(D1,LEN(D1)-6),'B.Service Target Adult'!$A$2:$A$36,0))</f>
        <v>1.03976942196837</v>
      </c>
      <c r="E2" s="126" t="e">
        <f>INDEX('B.Service Target Adult'!$D$2:$D$36,MATCH(RIGHT(E1,LEN(E1)-6),'B.Service Target Adult'!$A$2:$A$36,0))</f>
        <v>#N/A</v>
      </c>
      <c r="F2" s="126">
        <f>INDEX('B.Service Target Adult'!$D$2:$D$36,MATCH(RIGHT(F1,LEN(F1)-6),'B.Service Target Adult'!$A$2:$A$36,0))</f>
        <v>0.96678575126850996</v>
      </c>
      <c r="G2" s="126">
        <f>INDEX('B.Service Target Adult'!$D$2:$D$36,MATCH(RIGHT(G1,LEN(G1)-6),'B.Service Target Adult'!$A$2:$A$36,0))</f>
        <v>1.0633528265107199</v>
      </c>
      <c r="H2" s="131">
        <f>INDEX('B.Service Target Adult'!$D$2:$D$36,MATCH(RIGHT(H1,LEN(H1)-6),'B.Service Target Adult'!$A$2:$A$36,0))</f>
        <v>0.97700216450216404</v>
      </c>
      <c r="I2" s="135">
        <f>INDEX('B.Service Target Adult'!$D$2:$D$36,MATCH(RIGHT(I1,LEN(I1)-6),'B.Service Target Adult'!$A$2:$A$36,0))</f>
        <v>1.06638897238803</v>
      </c>
      <c r="J2" s="131">
        <f>INDEX('B.Service Target Adult'!$D$2:$D$36,MATCH(RIGHT(J1,LEN(J1)-6),'B.Service Target Adult'!$A$2:$A$36,0))</f>
        <v>1.13857505187918</v>
      </c>
      <c r="K2" s="126">
        <f>INDEX('B.Service Target Adult'!$D$2:$D$36,MATCH(RIGHT(K1,LEN(K1)-6),'B.Service Target Adult'!$A$2:$A$36,0))</f>
        <v>0.99801013024602003</v>
      </c>
      <c r="L2" s="126" t="e">
        <f>INDEX('B.Service Target Adult'!$D$2:$D$36,MATCH(RIGHT(L1,LEN(L1)-6),'B.Service Target Adult'!$A$2:$A$36,0))</f>
        <v>#N/A</v>
      </c>
      <c r="M2" s="131">
        <f>INDEX('B.Service Target Adult'!$D$2:$D$36,MATCH(RIGHT(M1,LEN(M1)-6),'B.Service Target Adult'!$A$2:$A$36,0))</f>
        <v>0.97139618615815404</v>
      </c>
      <c r="N2" s="131">
        <f>INDEX('B.Service Target Adult'!$D$2:$D$36,MATCH(RIGHT(N1,LEN(N1)-6),'B.Service Target Adult'!$A$2:$A$36,0))</f>
        <v>1.00249687890137</v>
      </c>
      <c r="O2" s="131" t="e">
        <f>INDEX('B.Service Target Adult'!$D$2:$D$36,MATCH(RIGHT(O1,LEN(O1)-6),'B.Service Target Adult'!$A$2:$A$36,0))</f>
        <v>#N/A</v>
      </c>
      <c r="P2" s="131">
        <f>INDEX('B.Service Target Adult'!$D$2:$D$36,MATCH(RIGHT(P1,LEN(P1)-6),'B.Service Target Adult'!$A$2:$A$36,0))</f>
        <v>1.0825593395252799</v>
      </c>
      <c r="Q2" s="131">
        <f>INDEX('B.Service Target Adult'!$D$2:$D$36,MATCH(RIGHT(Q1,LEN(Q1)-6),'B.Service Target Adult'!$A$2:$A$36,0))</f>
        <v>0.97963800904977405</v>
      </c>
      <c r="R2" s="131">
        <f>INDEX('B.Service Target Adult'!$D$2:$D$36,MATCH(RIGHT(R1,LEN(R1)-6),'B.Service Target Adult'!$A$2:$A$36,0))</f>
        <v>0.92213446739570704</v>
      </c>
      <c r="S2" s="119">
        <f>INDEX('B.Service Target Adult'!$D$2:$D$36,MATCH(RIGHT(S1,LEN(S1)-6),'B.Service Target Adult'!$A$2:$A$36,0))</f>
        <v>1.0885197317111199</v>
      </c>
      <c r="T2" s="131">
        <f>INDEX('B.Service Target Adult'!$D$2:$D$36,MATCH(RIGHT(T1,LEN(T1)-6),'B.Service Target Adult'!$A$2:$A$36,0))</f>
        <v>1.08147168979952</v>
      </c>
      <c r="U2" s="131">
        <f>INDEX('B.Service Target Adult'!$D$2:$D$36,MATCH(RIGHT(U1,LEN(U1)-6),'B.Service Target Adult'!$A$2:$A$36,0))</f>
        <v>1.0651364764268001</v>
      </c>
      <c r="V2" s="131">
        <f>INDEX('B.Service Target Adult'!$D$2:$D$36,MATCH(RIGHT(V1,LEN(V1)-6),'B.Service Target Adult'!$A$2:$A$36,0))</f>
        <v>1.08522797863089</v>
      </c>
      <c r="W2" s="126">
        <f>INDEX('B.Service Target Adult'!$D$2:$D$36,MATCH(RIGHT(W1,LEN(W1)-6),'B.Service Target Adult'!$A$2:$A$36,0))</f>
        <v>1.0381703874775501</v>
      </c>
      <c r="X2" s="131">
        <f>INDEX('B.Service Target Adult'!$D$2:$D$36,MATCH(RIGHT(X1,LEN(X1)-6),'B.Service Target Adult'!$A$2:$A$36,0))</f>
        <v>1.11717311233886</v>
      </c>
      <c r="Y2" s="126" t="e">
        <f>INDEX('B.Service Target Adult'!$D$2:$D$36,MATCH(RIGHT(Y1,LEN(Y1)-6),'B.Service Target Adult'!$A$2:$A$36,0))</f>
        <v>#N/A</v>
      </c>
      <c r="Z2" s="131">
        <f>INDEX('B.Service Target Adult'!$D$2:$D$36,MATCH(RIGHT(Z1,LEN(Z1)-6),'B.Service Target Adult'!$A$2:$A$36,0))</f>
        <v>0.92551255286119605</v>
      </c>
      <c r="AA2" s="126">
        <f>INDEX('B.Service Target Adult'!$D$2:$D$36,MATCH(RIGHT(AA1,LEN(AA1)-6),'B.Service Target Adult'!$A$2:$A$36,0))</f>
        <v>0.99552572706935105</v>
      </c>
      <c r="AB2" s="126">
        <f>INDEX('B.Service Target Adult'!$D$2:$D$36,MATCH(RIGHT(AB1,LEN(AB1)-6),'B.Service Target Adult'!$A$2:$A$36,0))</f>
        <v>1.07038466035309</v>
      </c>
      <c r="AC2" s="126">
        <f>INDEX('B.Service Target Adult'!$D$2:$D$36,MATCH(RIGHT(AC1,LEN(AC1)-6),'B.Service Target Adult'!$A$2:$A$36,0))</f>
        <v>1.14826072272881</v>
      </c>
      <c r="AD2" s="126">
        <f>INDEX('B.Service Target Adult'!$D$2:$D$36,MATCH(RIGHT(AD1,LEN(AD1)-6),'B.Service Target Adult'!$A$2:$A$36,0))</f>
        <v>1.08369900861368</v>
      </c>
      <c r="AE2" s="135">
        <f>INDEX('B.Service Target Adult'!$D$2:$D$36,MATCH(RIGHT(AE1,LEN(AE1)-6),'B.Service Target Adult'!$A$2:$A$36,0))</f>
        <v>0.88330587589236698</v>
      </c>
      <c r="AF2" s="135">
        <f>INDEX('B.Service Target Adult'!$D$2:$D$36,MATCH(RIGHT(AF1,LEN(AF1)-6),'B.Service Target Adult'!$A$2:$A$36,0))</f>
        <v>0.94538089638050404</v>
      </c>
      <c r="AG2" s="131">
        <f>INDEX('B.Service Target Adult'!$D$2:$D$36,MATCH(RIGHT(AG1,LEN(AG1)-6),'B.Service Target Adult'!$A$2:$A$36,0))</f>
        <v>0.99700239808153501</v>
      </c>
      <c r="AH2" s="131">
        <f>INDEX('B.Service Target Adult'!$D$2:$D$36,MATCH(RIGHT(AH1,LEN(AH1)-6),'B.Service Target Adult'!$A$2:$A$36,0))</f>
        <v>0.84511981297486904</v>
      </c>
      <c r="AI2" s="131">
        <f>INDEX('B.Service Target Adult'!$D$2:$D$36,MATCH(RIGHT(AI1,LEN(AI1)-6),'B.Service Target Adult'!$A$2:$A$36,0))</f>
        <v>1.0122216186855</v>
      </c>
      <c r="AJ2" s="126">
        <f>INDEX('B.Service Target Adult'!$D$2:$D$36,MATCH(RIGHT(AJ1,LEN(AJ1)-6),'B.Service Target Adult'!$A$2:$A$36,0))</f>
        <v>1.07907023954527</v>
      </c>
      <c r="AK2" s="126">
        <f>INDEX('B.Service Target Adult'!$D$2:$D$36,MATCH(RIGHT(AK1,LEN(AK1)-6),'B.Service Target Adult'!$A$2:$A$36,0))</f>
        <v>0.97970679012345696</v>
      </c>
      <c r="AL2" s="126">
        <f>INDEX('B.Service Target Adult'!$D$2:$D$36,MATCH(RIGHT(AL1,LEN(AL1)-6),'B.Service Target Adult'!$A$2:$A$36,0))</f>
        <v>1.11467774420947</v>
      </c>
      <c r="AM2" s="138">
        <f>INDEX('B.Service Target Adult'!$D$2:$D$36,MATCH(RIGHT(AM1,LEN(AM1)-6),'B.Service Target Adult'!$A$2:$A$36,0))</f>
        <v>1.07990128027148</v>
      </c>
      <c r="AN2" s="138">
        <f>INDEX('B.Service Target Adult'!$D$2:$D$36,MATCH(RIGHT(AN1,LEN(AN1)-6),'B.Service Target Adult'!$A$2:$A$36,0))</f>
        <v>1.02278401997503</v>
      </c>
    </row>
    <row r="3" spans="1:40">
      <c r="A3" s="75" t="s">
        <v>105</v>
      </c>
      <c r="B3" s="126">
        <f>INDEX('C.Uniform Assessment Complet'!$D$2:$D$36,MATCH(RIGHT(B1,LEN(B1)-6),'C.Uniform Assessment Complet'!$A$2:$A$36,0))</f>
        <v>0.975632614807873</v>
      </c>
      <c r="C3" s="127">
        <f>INDEX('C.Uniform Assessment Complet'!$D$2:$D$36,MATCH(RIGHT(C1,LEN(C1)-6),'C.Uniform Assessment Complet'!$A$2:$A$36,0))</f>
        <v>0.98705903208650903</v>
      </c>
      <c r="D3" s="130">
        <f>INDEX('C.Uniform Assessment Complet'!$D$2:$D$36,MATCH(RIGHT(D1,LEN(D1)-6),'C.Uniform Assessment Complet'!$A$2:$A$36,0))</f>
        <v>0.98696665556771201</v>
      </c>
      <c r="E3" s="127" t="e">
        <f>INDEX('C.Uniform Assessment Complet'!$D$2:$D$36,MATCH(RIGHT(E1,LEN(E1)-6),'C.Uniform Assessment Complet'!$A$2:$A$36,0))</f>
        <v>#N/A</v>
      </c>
      <c r="F3" s="127">
        <f>INDEX('C.Uniform Assessment Complet'!$D$2:$D$36,MATCH(RIGHT(F1,LEN(F1)-6),'C.Uniform Assessment Complet'!$A$2:$A$36,0))</f>
        <v>0.97028153071791501</v>
      </c>
      <c r="G3" s="130">
        <f>INDEX('C.Uniform Assessment Complet'!$D$2:$D$36,MATCH(RIGHT(G1,LEN(G1)-6),'C.Uniform Assessment Complet'!$A$2:$A$36,0))</f>
        <v>0.97338403041825095</v>
      </c>
      <c r="H3" s="127">
        <f>INDEX('C.Uniform Assessment Complet'!$D$2:$D$36,MATCH(RIGHT(H1,LEN(H1)-6),'C.Uniform Assessment Complet'!$A$2:$A$36,0))</f>
        <v>0.95944558521560597</v>
      </c>
      <c r="I3" s="127">
        <f>INDEX('C.Uniform Assessment Complet'!$D$2:$D$36,MATCH(RIGHT(I1,LEN(I1)-6),'C.Uniform Assessment Complet'!$A$2:$A$36,0))</f>
        <v>0.97481980401155399</v>
      </c>
      <c r="J3" s="130">
        <f>INDEX('C.Uniform Assessment Complet'!$D$2:$D$36,MATCH(RIGHT(J1,LEN(J1)-6),'C.Uniform Assessment Complet'!$A$2:$A$36,0))</f>
        <v>0.99164387724096004</v>
      </c>
      <c r="K3" s="130">
        <f>INDEX('C.Uniform Assessment Complet'!$D$2:$D$36,MATCH(RIGHT(K1,LEN(K1)-6),'C.Uniform Assessment Complet'!$A$2:$A$36,0))</f>
        <v>0.99177611390695997</v>
      </c>
      <c r="L3" s="130">
        <f>INDEX('C.Uniform Assessment Complet'!$D$2:$D$36,MATCH(RIGHT(L1,LEN(L1)-6),'C.Uniform Assessment Complet'!$A$2:$A$36,0))</f>
        <v>0.96889382637676602</v>
      </c>
      <c r="M3" s="130" t="e">
        <f>INDEX('C.Uniform Assessment Complet'!$D$2:$D$36,MATCH(RIGHT(M1,LEN(M1)-6),'C.Uniform Assessment Complet'!$A$2:$A$36,0))</f>
        <v>#N/A</v>
      </c>
      <c r="N3" s="130">
        <f>INDEX('C.Uniform Assessment Complet'!$D$2:$D$36,MATCH(RIGHT(N1,LEN(N1)-6),'C.Uniform Assessment Complet'!$A$2:$A$36,0))</f>
        <v>0.98455506712605401</v>
      </c>
      <c r="O3" s="130">
        <f>INDEX('C.Uniform Assessment Complet'!$D$2:$D$36,MATCH(RIGHT(O1,LEN(O1)-6),'C.Uniform Assessment Complet'!$A$2:$A$36,0))</f>
        <v>0.960465980914611</v>
      </c>
      <c r="P3" s="130">
        <f>INDEX('C.Uniform Assessment Complet'!$D$2:$D$36,MATCH(RIGHT(P1,LEN(P1)-6),'C.Uniform Assessment Complet'!$A$2:$A$36,0))</f>
        <v>0.98611449451888</v>
      </c>
      <c r="Q3" s="130">
        <f>INDEX('C.Uniform Assessment Complet'!$D$2:$D$36,MATCH(RIGHT(Q1,LEN(Q1)-6),'C.Uniform Assessment Complet'!$A$2:$A$36,0))</f>
        <v>0.99490647962591905</v>
      </c>
      <c r="R3" s="130">
        <f>INDEX('C.Uniform Assessment Complet'!$D$2:$D$36,MATCH(RIGHT(R1,LEN(R1)-6),'C.Uniform Assessment Complet'!$A$2:$A$36,0))</f>
        <v>0.97453586283859195</v>
      </c>
      <c r="S3" s="17">
        <f>INDEX('C.Uniform Assessment Complet'!$D$2:$D$36,MATCH(RIGHT(S1,LEN(S1)-6),'C.Uniform Assessment Complet'!$A$2:$A$36,0))</f>
        <v>0.90293566520924395</v>
      </c>
      <c r="T3" s="130">
        <f>INDEX('C.Uniform Assessment Complet'!$D$2:$D$36,MATCH(RIGHT(T1,LEN(T1)-6),'C.Uniform Assessment Complet'!$A$2:$A$36,0))</f>
        <v>0.97204102652132895</v>
      </c>
      <c r="U3" s="130">
        <f>INDEX('C.Uniform Assessment Complet'!$D$2:$D$36,MATCH(RIGHT(U1,LEN(U1)-6),'C.Uniform Assessment Complet'!$A$2:$A$36,0))</f>
        <v>0.99174819225861299</v>
      </c>
      <c r="V3" s="130">
        <f>INDEX('C.Uniform Assessment Complet'!$D$2:$D$36,MATCH(RIGHT(V1,LEN(V1)-6),'C.Uniform Assessment Complet'!$A$2:$A$36,0))</f>
        <v>0.99098835508221705</v>
      </c>
      <c r="W3" s="130">
        <f>INDEX('C.Uniform Assessment Complet'!$D$2:$D$36,MATCH(RIGHT(W1,LEN(W1)-6),'C.Uniform Assessment Complet'!$A$2:$A$36,0))</f>
        <v>0.98982053545160298</v>
      </c>
      <c r="X3" s="127">
        <f>INDEX('C.Uniform Assessment Complet'!$D$2:$D$36,MATCH(RIGHT(X1,LEN(X1)-6),'C.Uniform Assessment Complet'!$A$2:$A$36,0))</f>
        <v>0.97826514555468103</v>
      </c>
      <c r="Y3" s="130">
        <f>INDEX('C.Uniform Assessment Complet'!$D$2:$D$36,MATCH(RIGHT(Y1,LEN(Y1)-6),'C.Uniform Assessment Complet'!$A$2:$A$36,0))</f>
        <v>0.99511206485455395</v>
      </c>
      <c r="Z3" s="130">
        <f>INDEX('C.Uniform Assessment Complet'!$D$2:$D$36,MATCH(RIGHT(Z1,LEN(Z1)-6),'C.Uniform Assessment Complet'!$A$2:$A$36,0))</f>
        <v>0.987318002449313</v>
      </c>
      <c r="AA3" s="130">
        <f>INDEX('C.Uniform Assessment Complet'!$D$2:$D$36,MATCH(RIGHT(AA1,LEN(AA1)-6),'C.Uniform Assessment Complet'!$A$2:$A$36,0))</f>
        <v>0.98384410393071298</v>
      </c>
      <c r="AB3" s="130">
        <f>INDEX('C.Uniform Assessment Complet'!$D$2:$D$36,MATCH(RIGHT(AB1,LEN(AB1)-6),'C.Uniform Assessment Complet'!$A$2:$A$36,0))</f>
        <v>0.97145073700543105</v>
      </c>
      <c r="AC3" s="130">
        <f>INDEX('C.Uniform Assessment Complet'!$D$2:$D$36,MATCH(RIGHT(AC1,LEN(AC1)-6),'C.Uniform Assessment Complet'!$A$2:$A$36,0))</f>
        <v>0.98148837209302298</v>
      </c>
      <c r="AD3" s="130">
        <f>INDEX('C.Uniform Assessment Complet'!$D$2:$D$36,MATCH(RIGHT(AD1,LEN(AD1)-6),'C.Uniform Assessment Complet'!$A$2:$A$36,0))</f>
        <v>0.99046787943881298</v>
      </c>
      <c r="AE3" s="130">
        <f>INDEX('C.Uniform Assessment Complet'!$D$2:$D$36,MATCH(RIGHT(AE1,LEN(AE1)-6),'C.Uniform Assessment Complet'!$A$2:$A$36,0))</f>
        <v>0.97807049287110104</v>
      </c>
      <c r="AF3" s="130">
        <f>INDEX('C.Uniform Assessment Complet'!$D$2:$D$36,MATCH(RIGHT(AF1,LEN(AF1)-6),'C.Uniform Assessment Complet'!$A$2:$A$36,0))</f>
        <v>0.992676345882051</v>
      </c>
      <c r="AG3" s="127" t="e">
        <f>INDEX('C.Uniform Assessment Complet'!$D$2:$D$36,MATCH(RIGHT(AG1,LEN(AG1)-6),'C.Uniform Assessment Complet'!$A$2:$A$36,0))</f>
        <v>#N/A</v>
      </c>
      <c r="AH3" s="127">
        <f>INDEX('C.Uniform Assessment Complet'!$D$2:$D$36,MATCH(RIGHT(AH1,LEN(AH1)-6),'C.Uniform Assessment Complet'!$A$2:$A$36,0))</f>
        <v>0.91892677256877198</v>
      </c>
      <c r="AI3" s="130">
        <f>INDEX('C.Uniform Assessment Complet'!$D$2:$D$36,MATCH(RIGHT(AI1,LEN(AI1)-6),'C.Uniform Assessment Complet'!$A$2:$A$36,0))</f>
        <v>0.99438984082804205</v>
      </c>
      <c r="AJ3" s="127">
        <f>INDEX('C.Uniform Assessment Complet'!$D$2:$D$36,MATCH(RIGHT(AJ1,LEN(AJ1)-6),'C.Uniform Assessment Complet'!$A$2:$A$36,0))</f>
        <v>0.97115610466481905</v>
      </c>
      <c r="AK3" s="130" t="e">
        <f>INDEX('C.Uniform Assessment Complet'!$D$2:$D$36,MATCH(RIGHT(AK1,LEN(AK1)-6),'C.Uniform Assessment Complet'!$A$2:$A$36,0))</f>
        <v>#N/A</v>
      </c>
      <c r="AL3" s="130">
        <f>INDEX('C.Uniform Assessment Complet'!$D$2:$D$36,MATCH(RIGHT(AL1,LEN(AL1)-6),'C.Uniform Assessment Complet'!$A$2:$A$36,0))</f>
        <v>0.98533228026627595</v>
      </c>
      <c r="AM3" s="138">
        <f>INDEX('C.Uniform Assessment Complet'!$D$2:$D$36,MATCH(RIGHT(AM1,LEN(AM1)-6),'C.Uniform Assessment Complet'!$A$2:$A$36,0))</f>
        <v>0.98950674566350205</v>
      </c>
      <c r="AN3" s="138">
        <f>INDEX('C.Uniform Assessment Complet'!$D$2:$D$36,MATCH(RIGHT(AN1,LEN(AN1)-6),'C.Uniform Assessment Complet'!$A$2:$A$36,0))</f>
        <v>0.99522382468627102</v>
      </c>
    </row>
    <row r="4" spans="1:40">
      <c r="A4" s="75" t="s">
        <v>207</v>
      </c>
      <c r="B4" s="126">
        <f>INDEX('O.Adult Strengths'!$D$2:$D$36,MATCH(RIGHT(B1,LEN(B1)-6),'O.Adult Strengths'!$A$2:$A$36,0))</f>
        <v>0.23229813664596299</v>
      </c>
      <c r="C4" s="123">
        <f>INDEX('O.Adult Strengths'!$D$2:$D$36,MATCH(RIGHT(C1,LEN(C1)-6),'O.Adult Strengths'!$A$2:$A$36,0))</f>
        <v>0.110364683301344</v>
      </c>
      <c r="D4" s="123">
        <f>INDEX('O.Adult Strengths'!$D$2:$D$36,MATCH(RIGHT(D1,LEN(D1)-6),'O.Adult Strengths'!$A$2:$A$36,0))</f>
        <v>0.112055398174378</v>
      </c>
      <c r="E4" s="123">
        <f>INDEX('O.Adult Strengths'!$D$2:$D$36,MATCH(RIGHT(E1,LEN(E1)-6),'O.Adult Strengths'!$A$2:$A$36,0))</f>
        <v>0.20865139949109399</v>
      </c>
      <c r="F4" s="123">
        <f>INDEX('O.Adult Strengths'!$D$2:$D$36,MATCH(RIGHT(F1,LEN(F1)-6),'O.Adult Strengths'!$A$2:$A$36,0))</f>
        <v>0.13477173233270801</v>
      </c>
      <c r="G4" s="123">
        <f>INDEX('O.Adult Strengths'!$D$2:$D$36,MATCH(RIGHT(G1,LEN(G1)-6),'O.Adult Strengths'!$A$2:$A$36,0))</f>
        <v>0.143222506393862</v>
      </c>
      <c r="H4" s="123" t="e">
        <f>INDEX('O.Adult Strengths'!$D$2:$D$36,MATCH(RIGHT(H1,LEN(H1)-6),'O.Adult Strengths'!$A$2:$A$36,0))</f>
        <v>#N/A</v>
      </c>
      <c r="I4" s="123"/>
      <c r="J4" s="123">
        <f>INDEX('O.Adult Strengths'!$D$2:$D$36,MATCH(RIGHT(J1,LEN(J1)-6),'O.Adult Strengths'!$A$2:$A$36,0))</f>
        <v>0.220926843485864</v>
      </c>
      <c r="K4" s="123" t="e">
        <f>INDEX('O.Adult Strengths'!$D$2:$D$36,MATCH(RIGHT(K1,LEN(K1)-6),'O.Adult Strengths'!$A$2:$A$36,0))</f>
        <v>#N/A</v>
      </c>
      <c r="L4" s="123">
        <f>INDEX('O.Adult Strengths'!$D$2:$D$36,MATCH(RIGHT(L1,LEN(L1)-6),'O.Adult Strengths'!$A$2:$A$36,0))</f>
        <v>0.232758620689655</v>
      </c>
      <c r="M4" s="123">
        <f>INDEX('O.Adult Strengths'!$D$2:$D$36,MATCH(RIGHT(M1,LEN(M1)-6),'O.Adult Strengths'!$A$2:$A$36,0))</f>
        <v>0.20167210440456801</v>
      </c>
      <c r="N4" s="123">
        <f>INDEX('O.Adult Strengths'!$D$2:$D$36,MATCH(RIGHT(N1,LEN(N1)-6),'O.Adult Strengths'!$A$2:$A$36,0))</f>
        <v>0.190743338008415</v>
      </c>
      <c r="O4" s="123">
        <f>INDEX('O.Adult Strengths'!$D$2:$D$36,MATCH(RIGHT(O1,LEN(O1)-6),'O.Adult Strengths'!$A$2:$A$36,0))</f>
        <v>6.0535506402793898E-2</v>
      </c>
      <c r="P4" s="123">
        <f>INDEX('O.Adult Strengths'!$D$2:$D$36,MATCH(RIGHT(P1,LEN(P1)-6),'O.Adult Strengths'!$A$2:$A$36,0))</f>
        <v>9.6866096866096901E-2</v>
      </c>
      <c r="Q4" s="123">
        <f>INDEX('O.Adult Strengths'!$D$2:$D$36,MATCH(RIGHT(Q1,LEN(Q1)-6),'O.Adult Strengths'!$A$2:$A$36,0))</f>
        <v>0.1875</v>
      </c>
      <c r="R4" s="123">
        <f>INDEX('O.Adult Strengths'!$D$2:$D$36,MATCH(RIGHT(R1,LEN(R1)-6),'O.Adult Strengths'!$A$2:$A$36,0))</f>
        <v>9.6688741721854293E-2</v>
      </c>
      <c r="S4" s="120" t="e">
        <f>INDEX('O.Adult Strengths'!$D$2:$D$36,MATCH(RIGHT(S1,LEN(S1)-6),'O.Adult Strengths'!$A$2:$A$36,0))</f>
        <v>#N/A</v>
      </c>
      <c r="T4" s="123">
        <f>INDEX('O.Adult Strengths'!$D$2:$D$36,MATCH(RIGHT(T1,LEN(T1)-6),'O.Adult Strengths'!$A$2:$A$36,0))</f>
        <v>6.1155152887882203E-2</v>
      </c>
      <c r="U4" s="123">
        <f>INDEX('O.Adult Strengths'!$D$2:$D$36,MATCH(RIGHT(U1,LEN(U1)-6),'O.Adult Strengths'!$A$2:$A$36,0))</f>
        <v>0.13746369796708599</v>
      </c>
      <c r="V4" s="123" t="e">
        <f>INDEX('O.Adult Strengths'!$D$2:$D$36,MATCH(RIGHT(V1,LEN(V1)-6),'O.Adult Strengths'!$A$2:$A$36,0))</f>
        <v>#N/A</v>
      </c>
      <c r="W4" s="123">
        <f>INDEX('O.Adult Strengths'!$D$2:$D$36,MATCH(RIGHT(W1,LEN(W1)-6),'O.Adult Strengths'!$A$2:$A$36,0))</f>
        <v>0.23034098816979801</v>
      </c>
      <c r="X4" s="123">
        <f>INDEX('O.Adult Strengths'!$D$2:$D$36,MATCH(RIGHT(X1,LEN(X1)-6),'O.Adult Strengths'!$A$2:$A$36,0))</f>
        <v>9.5768374164810696E-2</v>
      </c>
      <c r="Y4" s="123">
        <f>INDEX('O.Adult Strengths'!$D$2:$D$36,MATCH(RIGHT(Y1,LEN(Y1)-6),'O.Adult Strengths'!$A$2:$A$36,0))</f>
        <v>0.14061734443900001</v>
      </c>
      <c r="Z4" s="123">
        <f>INDEX('O.Adult Strengths'!$D$2:$D$36,MATCH(RIGHT(Z1,LEN(Z1)-6),'O.Adult Strengths'!$A$2:$A$36,0))</f>
        <v>0.19803024973619399</v>
      </c>
      <c r="AA4" s="123">
        <f>INDEX('O.Adult Strengths'!$D$2:$D$36,MATCH(RIGHT(AA1,LEN(AA1)-6),'O.Adult Strengths'!$A$2:$A$36,0))</f>
        <v>7.6775431861804203E-2</v>
      </c>
      <c r="AB4" s="123">
        <f>INDEX('O.Adult Strengths'!$D$2:$D$36,MATCH(RIGHT(AB1,LEN(AB1)-6),'O.Adult Strengths'!$A$2:$A$36,0))</f>
        <v>0.14070351758794</v>
      </c>
      <c r="AC4" s="123">
        <f>INDEX('O.Adult Strengths'!$D$2:$D$36,MATCH(RIGHT(AC1,LEN(AC1)-6),'O.Adult Strengths'!$A$2:$A$36,0))</f>
        <v>0.24352617079889799</v>
      </c>
      <c r="AD4" s="123">
        <f>INDEX('O.Adult Strengths'!$D$2:$D$36,MATCH(RIGHT(AD1,LEN(AD1)-6),'O.Adult Strengths'!$A$2:$A$36,0))</f>
        <v>0.195741195741196</v>
      </c>
      <c r="AE4" s="123"/>
      <c r="AF4" s="123">
        <f>INDEX('O.Adult Strengths'!$D$2:$D$36,MATCH(RIGHT(AF1,LEN(AF1)-6),'O.Adult Strengths'!$A$2:$A$36,0))</f>
        <v>0.13551401869158899</v>
      </c>
      <c r="AG4" s="123">
        <f>INDEX('O.Adult Strengths'!$D$2:$D$36,MATCH(RIGHT(AG1,LEN(AG1)-6),'O.Adult Strengths'!$A$2:$A$36,0))</f>
        <v>0.13892078071182501</v>
      </c>
      <c r="AH4" s="123">
        <f>INDEX('O.Adult Strengths'!$D$2:$D$36,MATCH(RIGHT(AH1,LEN(AH1)-6),'O.Adult Strengths'!$A$2:$A$36,0))</f>
        <v>0.17847769028871399</v>
      </c>
      <c r="AI4" s="123">
        <f>INDEX('O.Adult Strengths'!$D$2:$D$36,MATCH(RIGHT(AI1,LEN(AI1)-6),'O.Adult Strengths'!$A$2:$A$36,0))</f>
        <v>0.12412060301507501</v>
      </c>
      <c r="AJ4" s="123">
        <f>INDEX('O.Adult Strengths'!$D$2:$D$36,MATCH(RIGHT(AJ1,LEN(AJ1)-6),'O.Adult Strengths'!$A$2:$A$36,0))</f>
        <v>0.163333333333333</v>
      </c>
      <c r="AK4" s="123">
        <f>INDEX('O.Adult Strengths'!$D$2:$D$36,MATCH(RIGHT(AK1,LEN(AK1)-6),'O.Adult Strengths'!$A$2:$A$36,0))</f>
        <v>7.93918918918919E-2</v>
      </c>
      <c r="AL4" s="123">
        <f>INDEX('O.Adult Strengths'!$D$2:$D$36,MATCH(RIGHT(AL1,LEN(AL1)-6),'O.Adult Strengths'!$A$2:$A$36,0))</f>
        <v>0.123370981754996</v>
      </c>
      <c r="AM4" s="138">
        <f>INDEX('O.Adult Strengths'!$D$2:$D$36,MATCH(RIGHT(AM1,LEN(AM1)-6),'O.Adult Strengths'!$A$2:$A$36,0))</f>
        <v>7.8862314156431801E-2</v>
      </c>
      <c r="AN4" s="138">
        <f>INDEX('O.Adult Strengths'!$D$2:$D$36,MATCH(RIGHT(AN1,LEN(AN1)-6),'O.Adult Strengths'!$A$2:$A$36,0))</f>
        <v>0.12771285475793001</v>
      </c>
    </row>
    <row r="5" spans="1:40">
      <c r="A5" s="75" t="s">
        <v>208</v>
      </c>
      <c r="B5" s="126">
        <f>INDEX(P.AdultLifeDomainFunctioning!$D$2:$D$36,MATCH(RIGHT(B1,LEN(B1)-6),P.AdultLifeDomainFunctioning!$A$2:$A$36,0))</f>
        <v>0.33416149068322998</v>
      </c>
      <c r="C5" s="123">
        <f>INDEX(P.AdultLifeDomainFunctioning!$D$2:$D$36,MATCH(RIGHT(C1,LEN(C1)-6),P.AdultLifeDomainFunctioning!$A$2:$A$36,0))</f>
        <v>0.10748560460652599</v>
      </c>
      <c r="D5" s="123">
        <f>INDEX(P.AdultLifeDomainFunctioning!$D$2:$D$36,MATCH(RIGHT(D1,LEN(D1)-6),P.AdultLifeDomainFunctioning!$A$2:$A$36,0))</f>
        <v>0.17406358199559299</v>
      </c>
      <c r="E5" s="123">
        <f>INDEX(P.AdultLifeDomainFunctioning!$D$2:$D$36,MATCH(RIGHT(E1,LEN(E1)-6),P.AdultLifeDomainFunctioning!$A$2:$A$36,0))</f>
        <v>0.16115351993214599</v>
      </c>
      <c r="F5" s="123">
        <f>INDEX(P.AdultLifeDomainFunctioning!$D$2:$D$36,MATCH(RIGHT(F1,LEN(F1)-6),P.AdultLifeDomainFunctioning!$A$2:$A$36,0))</f>
        <v>0.152282676672921</v>
      </c>
      <c r="G5" s="123">
        <f>INDEX(P.AdultLifeDomainFunctioning!$D$2:$D$36,MATCH(RIGHT(G1,LEN(G1)-6),P.AdultLifeDomainFunctioning!$A$2:$A$36,0))</f>
        <v>0.18670076726342699</v>
      </c>
      <c r="H5" s="123" t="e">
        <f>INDEX(P.AdultLifeDomainFunctioning!$D$2:$D$36,MATCH(RIGHT(H1,LEN(H1)-6),P.AdultLifeDomainFunctioning!$A$2:$A$36,0))</f>
        <v>#N/A</v>
      </c>
      <c r="I5" s="123"/>
      <c r="J5" s="123">
        <f>INDEX(P.AdultLifeDomainFunctioning!$D$2:$D$36,MATCH(RIGHT(J1,LEN(J1)-6),P.AdultLifeDomainFunctioning!$A$2:$A$36,0))</f>
        <v>0.240454677936462</v>
      </c>
      <c r="K5" s="123">
        <f>INDEX(P.AdultLifeDomainFunctioning!$D$2:$D$36,MATCH(RIGHT(K1,LEN(K1)-6),P.AdultLifeDomainFunctioning!$A$2:$A$36,0))</f>
        <v>0.39283469516027703</v>
      </c>
      <c r="L5" s="123" t="e">
        <f>INDEX(P.AdultLifeDomainFunctioning!$D$2:$D$36,MATCH(RIGHT(L1,LEN(L1)-6),P.AdultLifeDomainFunctioning!$A$2:$A$36,0))</f>
        <v>#N/A</v>
      </c>
      <c r="M5" s="123">
        <f>INDEX(P.AdultLifeDomainFunctioning!$D$2:$D$36,MATCH(RIGHT(M1,LEN(M1)-6),P.AdultLifeDomainFunctioning!$A$2:$A$36,0))</f>
        <v>0.19188417618270801</v>
      </c>
      <c r="N5" s="123">
        <f>INDEX(P.AdultLifeDomainFunctioning!$D$2:$D$36,MATCH(RIGHT(N1,LEN(N1)-6),P.AdultLifeDomainFunctioning!$A$2:$A$36,0))</f>
        <v>0.37377279102384298</v>
      </c>
      <c r="O5" s="123">
        <f>INDEX(P.AdultLifeDomainFunctioning!$D$2:$D$36,MATCH(RIGHT(O1,LEN(O1)-6),P.AdultLifeDomainFunctioning!$A$2:$A$36,0))</f>
        <v>9.6623981373690299E-2</v>
      </c>
      <c r="P5" s="123">
        <f>INDEX(P.AdultLifeDomainFunctioning!$D$2:$D$36,MATCH(RIGHT(P1,LEN(P1)-6),P.AdultLifeDomainFunctioning!$A$2:$A$36,0))</f>
        <v>0.11965811965812</v>
      </c>
      <c r="Q5" s="123">
        <f>INDEX(P.AdultLifeDomainFunctioning!$D$2:$D$36,MATCH(RIGHT(Q1,LEN(Q1)-6),P.AdultLifeDomainFunctioning!$A$2:$A$36,0))</f>
        <v>0.37928082191780799</v>
      </c>
      <c r="R5" s="123">
        <f>INDEX(P.AdultLifeDomainFunctioning!$D$2:$D$36,MATCH(RIGHT(R1,LEN(R1)-6),P.AdultLifeDomainFunctioning!$A$2:$A$36,0))</f>
        <v>0.28344370860927198</v>
      </c>
      <c r="S5" s="120">
        <f>INDEX(P.AdultLifeDomainFunctioning!$D$2:$D$36,MATCH(RIGHT(S1,LEN(S1)-6),P.AdultLifeDomainFunctioning!$A$2:$A$36,0))</f>
        <v>0.32090545938748299</v>
      </c>
      <c r="T5" s="123">
        <f>INDEX(P.AdultLifeDomainFunctioning!$D$2:$D$36,MATCH(RIGHT(T1,LEN(T1)-6),P.AdultLifeDomainFunctioning!$A$2:$A$36,0))</f>
        <v>0.11325028312570801</v>
      </c>
      <c r="U5" s="123">
        <f>INDEX(P.AdultLifeDomainFunctioning!$D$2:$D$36,MATCH(RIGHT(U1,LEN(U1)-6),P.AdultLifeDomainFunctioning!$A$2:$A$36,0))</f>
        <v>0.102613746369797</v>
      </c>
      <c r="V5" s="123" t="e">
        <f>INDEX(P.AdultLifeDomainFunctioning!$D$2:$D$36,MATCH(RIGHT(V1,LEN(V1)-6),P.AdultLifeDomainFunctioning!$A$2:$A$36,0))</f>
        <v>#N/A</v>
      </c>
      <c r="W5" s="123">
        <f>INDEX(P.AdultLifeDomainFunctioning!$D$2:$D$36,MATCH(RIGHT(W1,LEN(W1)-6),P.AdultLifeDomainFunctioning!$A$2:$A$36,0))</f>
        <v>0.16562282533055001</v>
      </c>
      <c r="X5" s="123">
        <f>INDEX(P.AdultLifeDomainFunctioning!$D$2:$D$36,MATCH(RIGHT(X1,LEN(X1)-6),P.AdultLifeDomainFunctioning!$A$2:$A$36,0))</f>
        <v>0.211581291759465</v>
      </c>
      <c r="Y5" s="123">
        <f>INDEX(P.AdultLifeDomainFunctioning!$D$2:$D$36,MATCH(RIGHT(Y1,LEN(Y1)-6),P.AdultLifeDomainFunctioning!$A$2:$A$36,0))</f>
        <v>0.20431161195492401</v>
      </c>
      <c r="Z5" s="123">
        <f>INDEX(P.AdultLifeDomainFunctioning!$D$2:$D$36,MATCH(RIGHT(Z1,LEN(Z1)-6),P.AdultLifeDomainFunctioning!$A$2:$A$36,0))</f>
        <v>0.34611326064016901</v>
      </c>
      <c r="AA5" s="123">
        <f>INDEX(P.AdultLifeDomainFunctioning!$D$2:$D$36,MATCH(RIGHT(AA1,LEN(AA1)-6),P.AdultLifeDomainFunctioning!$A$2:$A$36,0))</f>
        <v>0.18426103646833</v>
      </c>
      <c r="AB5" s="123">
        <f>INDEX(P.AdultLifeDomainFunctioning!$D$2:$D$36,MATCH(RIGHT(AB1,LEN(AB1)-6),P.AdultLifeDomainFunctioning!$A$2:$A$36,0))</f>
        <v>0.19296482412060301</v>
      </c>
      <c r="AC5" s="123">
        <f>INDEX(P.AdultLifeDomainFunctioning!$D$2:$D$36,MATCH(RIGHT(AC1,LEN(AC1)-6),P.AdultLifeDomainFunctioning!$A$2:$A$36,0))</f>
        <v>0.27382920110192799</v>
      </c>
      <c r="AD5" s="123" t="e">
        <f>INDEX(P.AdultLifeDomainFunctioning!$D$2:$D$36,MATCH(RIGHT(AD1,LEN(AD1)-6),P.AdultLifeDomainFunctioning!$A$2:$A$36,0))</f>
        <v>#N/A</v>
      </c>
      <c r="AE5" s="123"/>
      <c r="AF5" s="123">
        <f>INDEX(P.AdultLifeDomainFunctioning!$D$2:$D$36,MATCH(RIGHT(AF1,LEN(AF1)-6),P.AdultLifeDomainFunctioning!$A$2:$A$36,0))</f>
        <v>0.346573208722741</v>
      </c>
      <c r="AG5" s="123">
        <f>INDEX(P.AdultLifeDomainFunctioning!$D$2:$D$36,MATCH(RIGHT(AG1,LEN(AG1)-6),P.AdultLifeDomainFunctioning!$A$2:$A$36,0))</f>
        <v>0.14466130884041301</v>
      </c>
      <c r="AH5" s="123">
        <f>INDEX(P.AdultLifeDomainFunctioning!$D$2:$D$36,MATCH(RIGHT(AH1,LEN(AH1)-6),P.AdultLifeDomainFunctioning!$A$2:$A$36,0))</f>
        <v>0.26509186351705999</v>
      </c>
      <c r="AI5" s="123">
        <f>INDEX(P.AdultLifeDomainFunctioning!$D$2:$D$36,MATCH(RIGHT(AI1,LEN(AI1)-6),P.AdultLifeDomainFunctioning!$A$2:$A$36,0))</f>
        <v>0.19547738693467301</v>
      </c>
      <c r="AJ5" s="123">
        <f>INDEX(P.AdultLifeDomainFunctioning!$D$2:$D$36,MATCH(RIGHT(AJ1,LEN(AJ1)-6),P.AdultLifeDomainFunctioning!$A$2:$A$36,0))</f>
        <v>0.233333333333333</v>
      </c>
      <c r="AK5" s="123">
        <f>INDEX(P.AdultLifeDomainFunctioning!$D$2:$D$36,MATCH(RIGHT(AK1,LEN(AK1)-6),P.AdultLifeDomainFunctioning!$A$2:$A$36,0))</f>
        <v>0.16807432432432401</v>
      </c>
      <c r="AL5" s="123">
        <f>INDEX(P.AdultLifeDomainFunctioning!$D$2:$D$36,MATCH(RIGHT(AL1,LEN(AL1)-6),P.AdultLifeDomainFunctioning!$A$2:$A$36,0))</f>
        <v>0.16681146828844501</v>
      </c>
      <c r="AM5" s="138">
        <f>INDEX(P.AdultLifeDomainFunctioning!$D$2:$D$36,MATCH(RIGHT(AM1,LEN(AM1)-6),P.AdultLifeDomainFunctioning!$A$2:$A$36,0))</f>
        <v>0.25921137685843598</v>
      </c>
      <c r="AN5" s="138">
        <f>INDEX(P.AdultLifeDomainFunctioning!$D$2:$D$36,MATCH(RIGHT(AN1,LEN(AN1)-6),P.AdultLifeDomainFunctioning!$A$2:$A$36,0))</f>
        <v>0.29048414023372299</v>
      </c>
    </row>
    <row r="6" spans="1:40">
      <c r="A6" s="75" t="s">
        <v>206</v>
      </c>
      <c r="B6" s="126">
        <f>INDEX(Q.EducationalorVolunteeringStre!$D$3:$D$38,MATCH(RIGHT(B1,LEN(B1)-6),Q.EducationalorVolunteeringStre!$A$3:$A$38,0))</f>
        <v>0.27094240837696298</v>
      </c>
      <c r="C6" s="123">
        <f>INDEX(Q.EducationalorVolunteeringStre!$D$3:$D$38,MATCH(RIGHT(C1,LEN(C1)-6),Q.EducationalorVolunteeringStre!$A$3:$A$38,0))</f>
        <v>0.44827586206896602</v>
      </c>
      <c r="D6" s="123">
        <f>INDEX(Q.EducationalorVolunteeringStre!$D$3:$D$38,MATCH(RIGHT(D1,LEN(D1)-6),Q.EducationalorVolunteeringStre!$A$3:$A$38,0))</f>
        <v>0.28620049504950501</v>
      </c>
      <c r="E6" s="123">
        <f>INDEX(Q.EducationalorVolunteeringStre!$D$3:$D$38,MATCH(RIGHT(E1,LEN(E1)-6),Q.EducationalorVolunteeringStre!$A$3:$A$38,0))</f>
        <v>0.296422487223169</v>
      </c>
      <c r="F6" s="123">
        <f>INDEX(Q.EducationalorVolunteeringStre!$D$3:$D$38,MATCH(RIGHT(F1,LEN(F1)-6),Q.EducationalorVolunteeringStre!$A$3:$A$38,0))</f>
        <v>0.29368485591661603</v>
      </c>
      <c r="G6" s="123">
        <f>INDEX(Q.EducationalorVolunteeringStre!$D$3:$D$38,MATCH(RIGHT(G1,LEN(G1)-6),Q.EducationalorVolunteeringStre!$A$3:$A$38,0))</f>
        <v>0.36968085106382997</v>
      </c>
      <c r="H6" s="123">
        <f>INDEX(Q.EducationalorVolunteeringStre!$D$3:$D$38,MATCH(RIGHT(H1,LEN(H1)-6),Q.EducationalorVolunteeringStre!$A$3:$A$38,0))</f>
        <v>0.44256756756756799</v>
      </c>
      <c r="I6" s="123"/>
      <c r="J6" s="123">
        <f>INDEX(Q.EducationalorVolunteeringStre!$D$3:$D$38,MATCH(RIGHT(J1,LEN(J1)-6),Q.EducationalorVolunteeringStre!$A$3:$A$38,0))</f>
        <v>0.46323743097936698</v>
      </c>
      <c r="K6" s="123">
        <f>INDEX(Q.EducationalorVolunteeringStre!$D$3:$D$38,MATCH(RIGHT(K1,LEN(K1)-6),Q.EducationalorVolunteeringStre!$A$3:$A$38,0))</f>
        <v>0.40749414519906302</v>
      </c>
      <c r="L6" s="123">
        <f>INDEX(Q.EducationalorVolunteeringStre!$D$3:$D$38,MATCH(RIGHT(L1,LEN(L1)-6),Q.EducationalorVolunteeringStre!$A$3:$A$38,0))</f>
        <v>0.45</v>
      </c>
      <c r="M6" s="123">
        <f>INDEX(Q.EducationalorVolunteeringStre!$D$3:$D$38,MATCH(RIGHT(M1,LEN(M1)-6),Q.EducationalorVolunteeringStre!$A$3:$A$38,0))</f>
        <v>0.45319465081723598</v>
      </c>
      <c r="N6" s="123" t="e">
        <f>INDEX(Q.EducationalorVolunteeringStre!$D$3:$D$38,MATCH(RIGHT(N1,LEN(N1)-6),Q.EducationalorVolunteeringStre!$A$3:$A$38,0))</f>
        <v>#N/A</v>
      </c>
      <c r="O6" s="123">
        <f>INDEX(Q.EducationalorVolunteeringStre!$D$3:$D$38,MATCH(RIGHT(O1,LEN(O1)-6),Q.EducationalorVolunteeringStre!$A$3:$A$38,0))</f>
        <v>0.26733921815889</v>
      </c>
      <c r="P6" s="123">
        <f>INDEX(Q.EducationalorVolunteeringStre!$D$3:$D$38,MATCH(RIGHT(P1,LEN(P1)-6),Q.EducationalorVolunteeringStre!$A$3:$A$38,0))</f>
        <v>0.18209876543209899</v>
      </c>
      <c r="Q6" s="123">
        <f>INDEX(Q.EducationalorVolunteeringStre!$D$3:$D$38,MATCH(RIGHT(Q1,LEN(Q1)-6),Q.EducationalorVolunteeringStre!$A$3:$A$38,0))</f>
        <v>0.29982817869415801</v>
      </c>
      <c r="R6" s="123">
        <f>INDEX(Q.EducationalorVolunteeringStre!$D$3:$D$38,MATCH(RIGHT(R1,LEN(R1)-6),Q.EducationalorVolunteeringStre!$A$3:$A$38,0))</f>
        <v>0.33192686357243301</v>
      </c>
      <c r="S6" s="120" t="e">
        <f>INDEX(Q.EducationalorVolunteeringStre!$D$3:$D$38,MATCH(RIGHT(S1,LEN(S1)-6),Q.EducationalorVolunteeringStre!$A$3:$A$38,0))</f>
        <v>#N/A</v>
      </c>
      <c r="T6" s="123">
        <f>INDEX(Q.EducationalorVolunteeringStre!$D$3:$D$38,MATCH(RIGHT(T1,LEN(T1)-6),Q.EducationalorVolunteeringStre!$A$3:$A$38,0))</f>
        <v>0.269117252481889</v>
      </c>
      <c r="U6" s="123">
        <f>INDEX(Q.EducationalorVolunteeringStre!$D$3:$D$38,MATCH(RIGHT(U1,LEN(U1)-6),Q.EducationalorVolunteeringStre!$A$3:$A$38,0))</f>
        <v>0.49183477425552402</v>
      </c>
      <c r="V6" s="123">
        <f>INDEX(Q.EducationalorVolunteeringStre!$D$3:$D$38,MATCH(RIGHT(V1,LEN(V1)-6),Q.EducationalorVolunteeringStre!$A$3:$A$38,0))</f>
        <v>0.50062499999999999</v>
      </c>
      <c r="W6" s="123">
        <f>INDEX(Q.EducationalorVolunteeringStre!$D$3:$D$38,MATCH(RIGHT(W1,LEN(W1)-6),Q.EducationalorVolunteeringStre!$A$3:$A$38,0))</f>
        <v>0.265406162464986</v>
      </c>
      <c r="X6" s="123">
        <f>INDEX(Q.EducationalorVolunteeringStre!$D$3:$D$38,MATCH(RIGHT(X1,LEN(X1)-6),Q.EducationalorVolunteeringStre!$A$3:$A$38,0))</f>
        <v>0.40168243953732902</v>
      </c>
      <c r="Y6" s="123">
        <f>INDEX(Q.EducationalorVolunteeringStre!$D$3:$D$38,MATCH(RIGHT(Y1,LEN(Y1)-6),Q.EducationalorVolunteeringStre!$A$3:$A$38,0))</f>
        <v>0.25114155251141601</v>
      </c>
      <c r="Z6" s="123">
        <f>INDEX(Q.EducationalorVolunteeringStre!$D$3:$D$38,MATCH(RIGHT(Z1,LEN(Z1)-6),Q.EducationalorVolunteeringStre!$A$3:$A$38,0))</f>
        <v>0.44426139483800098</v>
      </c>
      <c r="AA6" s="123">
        <f>INDEX(Q.EducationalorVolunteeringStre!$D$3:$D$38,MATCH(RIGHT(AA1,LEN(AA1)-6),Q.EducationalorVolunteeringStre!$A$3:$A$38,0))</f>
        <v>0.29702970297029702</v>
      </c>
      <c r="AB6" s="123">
        <f>INDEX(Q.EducationalorVolunteeringStre!$D$3:$D$38,MATCH(RIGHT(AB1,LEN(AB1)-6),Q.EducationalorVolunteeringStre!$A$3:$A$38,0))</f>
        <v>0.29414893617021298</v>
      </c>
      <c r="AC6" s="123">
        <f>INDEX(Q.EducationalorVolunteeringStre!$D$3:$D$38,MATCH(RIGHT(AC1,LEN(AC1)-6),Q.EducationalorVolunteeringStre!$A$3:$A$38,0))</f>
        <v>0.34450323339212202</v>
      </c>
      <c r="AD6" s="123">
        <f>INDEX(Q.EducationalorVolunteeringStre!$D$3:$D$38,MATCH(RIGHT(AD1,LEN(AD1)-6),Q.EducationalorVolunteeringStre!$A$3:$A$38,0))</f>
        <v>0.285976168652612</v>
      </c>
      <c r="AE6" s="123"/>
      <c r="AF6" s="123">
        <f>INDEX(Q.EducationalorVolunteeringStre!$D$3:$D$38,MATCH(RIGHT(AF1,LEN(AF1)-6),Q.EducationalorVolunteeringStre!$A$3:$A$38,0))</f>
        <v>0.41575492341356701</v>
      </c>
      <c r="AG6" s="123" t="e">
        <f>INDEX(Q.EducationalorVolunteeringStre!$D$3:$D$38,MATCH(RIGHT(AG1,LEN(AG1)-6),Q.EducationalorVolunteeringStre!$A$3:$A$38,0))</f>
        <v>#N/A</v>
      </c>
      <c r="AH6" s="123">
        <f>INDEX(Q.EducationalorVolunteeringStre!$D$3:$D$38,MATCH(RIGHT(AH1,LEN(AH1)-6),Q.EducationalorVolunteeringStre!$A$3:$A$38,0))</f>
        <v>0.43473053892215602</v>
      </c>
      <c r="AI6" s="123">
        <f>INDEX(Q.EducationalorVolunteeringStre!$D$3:$D$38,MATCH(RIGHT(AI1,LEN(AI1)-6),Q.EducationalorVolunteeringStre!$A$3:$A$38,0))</f>
        <v>0.33367929423975101</v>
      </c>
      <c r="AJ6" s="123">
        <f>INDEX(Q.EducationalorVolunteeringStre!$D$3:$D$38,MATCH(RIGHT(AJ1,LEN(AJ1)-6),Q.EducationalorVolunteeringStre!$A$3:$A$38,0))</f>
        <v>0.41799544419134399</v>
      </c>
      <c r="AK6" s="123">
        <f>INDEX(Q.EducationalorVolunteeringStre!$D$3:$D$38,MATCH(RIGHT(AK1,LEN(AK1)-6),Q.EducationalorVolunteeringStre!$A$3:$A$38,0))</f>
        <v>0.306563039723662</v>
      </c>
      <c r="AL6" s="123">
        <f>INDEX(Q.EducationalorVolunteeringStre!$D$3:$D$38,MATCH(RIGHT(AL1,LEN(AL1)-6),Q.EducationalorVolunteeringStre!$A$3:$A$38,0))</f>
        <v>0.30366492146596902</v>
      </c>
      <c r="AM6" s="138">
        <f>INDEX(Q.EducationalorVolunteeringStre!$D$3:$D$38,MATCH(RIGHT(AM1,LEN(AM1)-6),Q.EducationalorVolunteeringStre!$A$3:$A$38,0))</f>
        <v>0.233606557377049</v>
      </c>
      <c r="AN6" s="138">
        <f>INDEX(Q.EducationalorVolunteeringStre!$D$3:$D$38,MATCH(RIGHT(AN1,LEN(AN1)-6),Q.EducationalorVolunteeringStre!$A$3:$A$38,0))</f>
        <v>0.30258620689655202</v>
      </c>
    </row>
    <row r="7" spans="1:40">
      <c r="A7" s="75" t="s">
        <v>205</v>
      </c>
      <c r="B7" s="126">
        <f>INDEX('M.Employment Improvement'!$D$2:$D$36,MATCH(RIGHT(B1,LEN(B1)-6),'M.Employment Improvement'!$A$2:$A$36,0))</f>
        <v>0.67687074829932004</v>
      </c>
      <c r="C7" s="128">
        <f>INDEX('M.Employment Improvement'!$D$2:$D$36,MATCH(RIGHT(C1,LEN(C1)-6),'M.Employment Improvement'!$A$2:$A$36,0))</f>
        <v>0.45771144278607001</v>
      </c>
      <c r="D7" s="128">
        <f>INDEX('M.Employment Improvement'!$D$2:$D$36,MATCH(RIGHT(D1,LEN(D1)-6),'M.Employment Improvement'!$A$2:$A$36,0))</f>
        <v>0.462025316455696</v>
      </c>
      <c r="E7" s="128">
        <f>INDEX('M.Employment Improvement'!$D$2:$D$36,MATCH(RIGHT(E1,LEN(E1)-6),'M.Employment Improvement'!$A$2:$A$36,0))</f>
        <v>0.32484076433121001</v>
      </c>
      <c r="F7" s="128">
        <f>INDEX('M.Employment Improvement'!$D$2:$D$36,MATCH(RIGHT(F1,LEN(F1)-6),'M.Employment Improvement'!$A$2:$A$36,0))</f>
        <v>0.235249621785174</v>
      </c>
      <c r="G7" s="128">
        <f>INDEX('M.Employment Improvement'!$D$2:$D$36,MATCH(RIGHT(G1,LEN(G1)-6),'M.Employment Improvement'!$A$2:$A$36,0))</f>
        <v>0.56647398843930596</v>
      </c>
      <c r="H7" s="128">
        <f>INDEX('M.Employment Improvement'!$D$2:$D$36,MATCH(RIGHT(H1,LEN(H1)-6),'M.Employment Improvement'!$A$2:$A$36,0))</f>
        <v>0.84536082474226804</v>
      </c>
      <c r="I7" s="128"/>
      <c r="J7" s="128">
        <f>INDEX('M.Employment Improvement'!$D$2:$D$36,MATCH(RIGHT(J1,LEN(J1)-6),'M.Employment Improvement'!$A$2:$A$36,0))</f>
        <v>0.91847041847041799</v>
      </c>
      <c r="K7" s="127" t="e">
        <f>INDEX('M.Employment Improvement'!$D$2:$D$36,MATCH(RIGHT(K1,LEN(K1)-6),'M.Employment Improvement'!$A$2:$A$36,0))</f>
        <v>#N/A</v>
      </c>
      <c r="L7" s="128">
        <f>INDEX('M.Employment Improvement'!$D$2:$D$36,MATCH(RIGHT(L1,LEN(L1)-6),'M.Employment Improvement'!$A$2:$A$36,0))</f>
        <v>0.87845303867403302</v>
      </c>
      <c r="M7" s="128">
        <f>INDEX('M.Employment Improvement'!$D$2:$D$36,MATCH(RIGHT(M1,LEN(M1)-6),'M.Employment Improvement'!$A$2:$A$36,0))</f>
        <v>0.40618101545253898</v>
      </c>
      <c r="N7" s="128">
        <f>INDEX('M.Employment Improvement'!$D$2:$D$36,MATCH(RIGHT(N1,LEN(N1)-6),'M.Employment Improvement'!$A$2:$A$36,0))</f>
        <v>0.48936170212766</v>
      </c>
      <c r="O7" s="128">
        <f>INDEX('M.Employment Improvement'!$D$2:$D$36,MATCH(RIGHT(O1,LEN(O1)-6),'M.Employment Improvement'!$A$2:$A$36,0))</f>
        <v>0.25</v>
      </c>
      <c r="P7" s="128">
        <f>INDEX('M.Employment Improvement'!$D$2:$D$36,MATCH(RIGHT(P1,LEN(P1)-6),'M.Employment Improvement'!$A$2:$A$36,0))</f>
        <v>0.32867132867132898</v>
      </c>
      <c r="Q7" s="128" t="e">
        <f>INDEX('M.Employment Improvement'!$D$2:$D$36,MATCH(RIGHT(Q1,LEN(Q1)-6),'M.Employment Improvement'!$A$2:$A$36,0))</f>
        <v>#N/A</v>
      </c>
      <c r="R7" s="128">
        <f>INDEX('M.Employment Improvement'!$D$2:$D$36,MATCH(RIGHT(R1,LEN(R1)-6),'M.Employment Improvement'!$A$2:$A$36,0))</f>
        <v>0.843621399176955</v>
      </c>
      <c r="S7" s="121">
        <f>INDEX('M.Employment Improvement'!$D$2:$D$36,MATCH(RIGHT(S1,LEN(S1)-6),'M.Employment Improvement'!$A$2:$A$36,0))</f>
        <v>0.62105263157894697</v>
      </c>
      <c r="T7" s="128" t="e">
        <f>INDEX('M.Employment Improvement'!$D$2:$D$36,MATCH(RIGHT(T1,LEN(T1)-6),'M.Employment Improvement'!$A$2:$A$36,0))</f>
        <v>#N/A</v>
      </c>
      <c r="U7" s="128">
        <f>INDEX('M.Employment Improvement'!$D$2:$D$36,MATCH(RIGHT(U1,LEN(U1)-6),'M.Employment Improvement'!$A$2:$A$36,0))</f>
        <v>0.50236966824644502</v>
      </c>
      <c r="V7" s="128">
        <f>INDEX('M.Employment Improvement'!$D$2:$D$36,MATCH(RIGHT(V1,LEN(V1)-6),'M.Employment Improvement'!$A$2:$A$36,0))</f>
        <v>0.81776765375854199</v>
      </c>
      <c r="W7" s="128">
        <f>INDEX('M.Employment Improvement'!$D$2:$D$36,MATCH(RIGHT(W1,LEN(W1)-6),'M.Employment Improvement'!$A$2:$A$36,0))</f>
        <v>0.33572710951526002</v>
      </c>
      <c r="X7" s="128">
        <f>INDEX('M.Employment Improvement'!$D$2:$D$36,MATCH(RIGHT(X1,LEN(X1)-6),'M.Employment Improvement'!$A$2:$A$36,0))</f>
        <v>0.44444444444444398</v>
      </c>
      <c r="Y7" s="128">
        <f>INDEX('M.Employment Improvement'!$D$2:$D$36,MATCH(RIGHT(Y1,LEN(Y1)-6),'M.Employment Improvement'!$A$2:$A$36,0))</f>
        <v>0.42892459826946899</v>
      </c>
      <c r="Z7" s="128">
        <f>INDEX('M.Employment Improvement'!$D$2:$D$36,MATCH(RIGHT(Z1,LEN(Z1)-6),'M.Employment Improvement'!$A$2:$A$36,0))</f>
        <v>0.71903881700554495</v>
      </c>
      <c r="AA7" s="128">
        <f>INDEX('M.Employment Improvement'!$D$2:$D$36,MATCH(RIGHT(AA1,LEN(AA1)-6),'M.Employment Improvement'!$A$2:$A$36,0))</f>
        <v>0.68944099378881996</v>
      </c>
      <c r="AB7" s="128">
        <f>INDEX('M.Employment Improvement'!$D$2:$D$36,MATCH(RIGHT(AB1,LEN(AB1)-6),'M.Employment Improvement'!$A$2:$A$36,0))</f>
        <v>0.35498839907192598</v>
      </c>
      <c r="AC7" s="128">
        <f>INDEX('M.Employment Improvement'!$D$2:$D$36,MATCH(RIGHT(AC1,LEN(AC1)-6),'M.Employment Improvement'!$A$2:$A$36,0))</f>
        <v>0.52225130890052396</v>
      </c>
      <c r="AD7" s="128">
        <f>INDEX('M.Employment Improvement'!$D$2:$D$36,MATCH(RIGHT(AD1,LEN(AD1)-6),'M.Employment Improvement'!$A$2:$A$36,0))</f>
        <v>0.88403041825095097</v>
      </c>
      <c r="AE7" s="128"/>
      <c r="AF7" s="128">
        <f>INDEX('M.Employment Improvement'!$D$2:$D$36,MATCH(RIGHT(AF1,LEN(AF1)-6),'M.Employment Improvement'!$A$2:$A$36,0))</f>
        <v>0.8</v>
      </c>
      <c r="AG7" s="128">
        <f>INDEX('M.Employment Improvement'!$D$2:$D$36,MATCH(RIGHT(AG1,LEN(AG1)-6),'M.Employment Improvement'!$A$2:$A$36,0))</f>
        <v>0.37265415549597902</v>
      </c>
      <c r="AH7" s="128">
        <f>INDEX('M.Employment Improvement'!$D$2:$D$36,MATCH(RIGHT(AH1,LEN(AH1)-6),'M.Employment Improvement'!$A$2:$A$36,0))</f>
        <v>0.53875968992248102</v>
      </c>
      <c r="AI7" s="128">
        <f>INDEX('M.Employment Improvement'!$D$2:$D$36,MATCH(RIGHT(AI1,LEN(AI1)-6),'M.Employment Improvement'!$A$2:$A$36,0))</f>
        <v>0.68467336683417102</v>
      </c>
      <c r="AJ7" s="128">
        <f>INDEX('M.Employment Improvement'!$D$2:$D$36,MATCH(RIGHT(AJ1,LEN(AJ1)-6),'M.Employment Improvement'!$A$2:$A$36,0))</f>
        <v>0.866760168302945</v>
      </c>
      <c r="AK7" s="128">
        <f>INDEX('M.Employment Improvement'!$D$2:$D$36,MATCH(RIGHT(AK1,LEN(AK1)-6),'M.Employment Improvement'!$A$2:$A$36,0))</f>
        <v>0.56319290465631899</v>
      </c>
      <c r="AL7" s="123">
        <f>INDEX('M.Employment Improvement'!$D$2:$D$36,MATCH(RIGHT(AL1,LEN(AL1)-6),'M.Employment Improvement'!$A$2:$A$36,0))</f>
        <v>0.34615384615384598</v>
      </c>
      <c r="AM7" s="138">
        <f>INDEX('M.Employment Improvement'!$D$2:$D$36,MATCH(RIGHT(AM1,LEN(AM1)-6),'M.Employment Improvement'!$A$2:$A$36,0))</f>
        <v>0.88633288227334195</v>
      </c>
      <c r="AN7" s="138" t="e">
        <f>INDEX('M.Employment Improvement'!$D$2:$D$36,MATCH(RIGHT(AN1,LEN(AN1)-6),'M.Employment Improvement'!$A$2:$A$36,0))</f>
        <v>#N/A</v>
      </c>
    </row>
    <row r="8" spans="1:40">
      <c r="A8" s="75" t="s">
        <v>204</v>
      </c>
      <c r="B8" s="126">
        <f>INDEX('N.Residential Stability'!$E$2:$E$36,MATCH(RIGHT(B1,LEN(B1)-6),'N.Residential Stability'!$A$2:$A$36,0))</f>
        <v>0.86956521739130399</v>
      </c>
      <c r="C8" s="123">
        <f>INDEX('N.Residential Stability'!$E$2:$E$36,MATCH(RIGHT(C1,LEN(C1)-6),'N.Residential Stability'!$A$2:$A$36,0))</f>
        <v>0.89443378119001904</v>
      </c>
      <c r="D8" s="123">
        <f>INDEX('N.Residential Stability'!$E$2:$E$36,MATCH(RIGHT(D1,LEN(D1)-6),'N.Residential Stability'!$A$2:$A$36,0))</f>
        <v>0.82845451683978599</v>
      </c>
      <c r="E8" s="123">
        <f>INDEX('N.Residential Stability'!$E$2:$E$36,MATCH(RIGHT(E1,LEN(E1)-6),'N.Residential Stability'!$A$2:$A$36,0))</f>
        <v>0.87786259541984701</v>
      </c>
      <c r="F8" s="123">
        <f>INDEX('N.Residential Stability'!$E$2:$E$36,MATCH(RIGHT(F1,LEN(F1)-6),'N.Residential Stability'!$A$2:$A$36,0))</f>
        <v>0.75015634771732298</v>
      </c>
      <c r="G8" s="123" t="e">
        <f>INDEX('N.Residential Stability'!$E$2:$E$36,MATCH(RIGHT(G1,LEN(G1)-6),'N.Residential Stability'!$A$2:$A$36,0))</f>
        <v>#N/A</v>
      </c>
      <c r="H8" s="123">
        <f>INDEX('N.Residential Stability'!$E$2:$E$36,MATCH(RIGHT(H1,LEN(H1)-6),'N.Residential Stability'!$A$2:$A$36,0))</f>
        <v>0.91578947368421104</v>
      </c>
      <c r="I8" s="123"/>
      <c r="J8" s="123">
        <f>INDEX('N.Residential Stability'!$E$2:$E$36,MATCH(RIGHT(J1,LEN(J1)-6),'N.Residential Stability'!$A$2:$A$36,0))</f>
        <v>0.90323520839405402</v>
      </c>
      <c r="K8" s="137">
        <f>INDEX('N.Residential Stability'!$E$2:$E$36,MATCH(RIGHT(K1,LEN(K1)-6),'N.Residential Stability'!$A$2:$A$36,0))</f>
        <v>0.895663104965431</v>
      </c>
      <c r="L8" s="123">
        <f>INDEX('N.Residential Stability'!$E$2:$E$36,MATCH(RIGHT(L1,LEN(L1)-6),'N.Residential Stability'!$A$2:$A$36,0))</f>
        <v>0.89870689655172398</v>
      </c>
      <c r="M8" s="123">
        <f>INDEX('N.Residential Stability'!$E$2:$E$36,MATCH(RIGHT(M1,LEN(M1)-6),'N.Residential Stability'!$A$2:$A$36,0))</f>
        <v>0.83972267536704703</v>
      </c>
      <c r="N8" s="123">
        <f>INDEX('N.Residential Stability'!$E$2:$E$36,MATCH(RIGHT(N1,LEN(N1)-6),'N.Residential Stability'!$A$2:$A$36,0))</f>
        <v>0.84782608695652195</v>
      </c>
      <c r="O8" s="123">
        <f>INDEX('N.Residential Stability'!$E$2:$E$36,MATCH(RIGHT(O1,LEN(O1)-6),'N.Residential Stability'!$A$2:$A$36,0))</f>
        <v>0.84284051222351597</v>
      </c>
      <c r="P8" s="123">
        <f>INDEX('N.Residential Stability'!$E$2:$E$36,MATCH(RIGHT(P1,LEN(P1)-6),'N.Residential Stability'!$A$2:$A$36,0))</f>
        <v>0.90883190883190901</v>
      </c>
      <c r="Q8" s="123">
        <f>INDEX('N.Residential Stability'!$E$2:$E$36,MATCH(RIGHT(Q1,LEN(Q1)-6),'N.Residential Stability'!$A$2:$A$36,0))</f>
        <v>0.840753424657534</v>
      </c>
      <c r="R8" s="123">
        <f>INDEX('N.Residential Stability'!$E$2:$E$36,MATCH(RIGHT(R1,LEN(R1)-6),'N.Residential Stability'!$A$2:$A$36,0))</f>
        <v>0.84503311258278202</v>
      </c>
      <c r="S8" s="18">
        <f>INDEX('N.Residential Stability'!$E$2:$E$36,MATCH(RIGHT(S1,LEN(S1)-6),'N.Residential Stability'!$A$2:$A$36,0))</f>
        <v>0.91611185086551306</v>
      </c>
      <c r="T8" s="123">
        <f>INDEX('N.Residential Stability'!$E$2:$E$36,MATCH(RIGHT(T1,LEN(T1)-6),'N.Residential Stability'!$A$2:$A$36,0))</f>
        <v>0.89014722536806401</v>
      </c>
      <c r="U8" s="123">
        <f>INDEX('N.Residential Stability'!$E$2:$E$36,MATCH(RIGHT(U1,LEN(U1)-6),'N.Residential Stability'!$A$2:$A$36,0))</f>
        <v>0.899322362052275</v>
      </c>
      <c r="V8" s="123" t="e">
        <f>INDEX('N.Residential Stability'!$E$2:$E$36,MATCH(RIGHT(V1,LEN(V1)-6),'N.Residential Stability'!$A$2:$A$36,0))</f>
        <v>#N/A</v>
      </c>
      <c r="W8" s="123">
        <f>INDEX('N.Residential Stability'!$E$2:$E$36,MATCH(RIGHT(W1,LEN(W1)-6),'N.Residential Stability'!$A$2:$A$36,0))</f>
        <v>0.90744606819763396</v>
      </c>
      <c r="X8" s="123">
        <f>INDEX('N.Residential Stability'!$E$2:$E$36,MATCH(RIGHT(X1,LEN(X1)-6),'N.Residential Stability'!$A$2:$A$36,0))</f>
        <v>0.84966592427616905</v>
      </c>
      <c r="Y8" s="123">
        <f>INDEX('N.Residential Stability'!$E$2:$E$36,MATCH(RIGHT(Y1,LEN(Y1)-6),'N.Residential Stability'!$A$2:$A$36,0))</f>
        <v>0.90739833414992699</v>
      </c>
      <c r="Z8" s="123">
        <f>INDEX('N.Residential Stability'!$E$2:$E$36,MATCH(RIGHT(Z1,LEN(Z1)-6),'N.Residential Stability'!$A$2:$A$36,0))</f>
        <v>0.85789658811114999</v>
      </c>
      <c r="AA8" s="123">
        <f>INDEX('N.Residential Stability'!$E$2:$E$36,MATCH(RIGHT(AA1,LEN(AA1)-6),'N.Residential Stability'!$A$2:$A$36,0))</f>
        <v>0.85028790786948205</v>
      </c>
      <c r="AB8" s="123">
        <f>INDEX('N.Residential Stability'!$E$2:$E$36,MATCH(RIGHT(AB1,LEN(AB1)-6),'N.Residential Stability'!$A$2:$A$36,0))</f>
        <v>0.910552763819096</v>
      </c>
      <c r="AC8" s="123">
        <f>INDEX('N.Residential Stability'!$E$2:$E$36,MATCH(RIGHT(AC1,LEN(AC1)-6),'N.Residential Stability'!$A$2:$A$36,0))</f>
        <v>0.88539944903581302</v>
      </c>
      <c r="AD8" s="123">
        <f>INDEX('N.Residential Stability'!$E$2:$E$36,MATCH(RIGHT(AD1,LEN(AD1)-6),'N.Residential Stability'!$A$2:$A$36,0))</f>
        <v>0.90827190827190796</v>
      </c>
      <c r="AE8" s="123"/>
      <c r="AF8" s="123">
        <f>INDEX('N.Residential Stability'!$E$2:$E$36,MATCH(RIGHT(AF1,LEN(AF1)-6),'N.Residential Stability'!$A$2:$A$36,0))</f>
        <v>0.863707165109034</v>
      </c>
      <c r="AG8" s="123" t="e">
        <f>INDEX('N.Residential Stability'!$E$2:$E$36,MATCH(RIGHT(AG1,LEN(AG1)-6),'N.Residential Stability'!$A$2:$A$36,0))</f>
        <v>#N/A</v>
      </c>
      <c r="AH8" s="123">
        <f>INDEX('N.Residential Stability'!$E$2:$E$36,MATCH(RIGHT(AH1,LEN(AH1)-6),'N.Residential Stability'!$A$2:$A$36,0))</f>
        <v>0.90944881889763796</v>
      </c>
      <c r="AI8" s="123">
        <f>INDEX('N.Residential Stability'!$E$2:$E$36,MATCH(RIGHT(AI1,LEN(AI1)-6),'N.Residential Stability'!$A$2:$A$36,0))</f>
        <v>0.79899497487437199</v>
      </c>
      <c r="AJ8" s="123">
        <f>INDEX('N.Residential Stability'!$E$2:$E$36,MATCH(RIGHT(AJ1,LEN(AJ1)-6),'N.Residential Stability'!$A$2:$A$36,0))</f>
        <v>0.89444444444444504</v>
      </c>
      <c r="AK8" s="123" t="e">
        <f>INDEX('N.Residential Stability'!$E$2:$E$36,MATCH(RIGHT(AK1,LEN(AK1)-6),'N.Residential Stability'!$A$2:$A$36,0))</f>
        <v>#N/A</v>
      </c>
      <c r="AL8" s="123">
        <f>INDEX('N.Residential Stability'!$E$2:$E$36,MATCH(RIGHT(AL1,LEN(AL1)-6),'N.Residential Stability'!$A$2:$A$36,0))</f>
        <v>0.91746307558644702</v>
      </c>
      <c r="AM8" s="138">
        <f>INDEX('N.Residential Stability'!$E$2:$E$36,MATCH(RIGHT(AM1,LEN(AM1)-6),'N.Residential Stability'!$A$2:$A$36,0))</f>
        <v>0.85197155785391099</v>
      </c>
      <c r="AN8" s="138">
        <f>INDEX('N.Residential Stability'!$E$2:$E$36,MATCH(RIGHT(AN1,LEN(AN1)-6),'N.Residential Stability'!$A$2:$A$36,0))</f>
        <v>0.88564273789649395</v>
      </c>
    </row>
    <row r="9" spans="1:40">
      <c r="A9" s="75" t="s">
        <v>192</v>
      </c>
      <c r="B9" s="126">
        <f>INDEX(D.CounselingTarget!$D$2:$D$36,MATCH(RIGHT(B1,LEN(B1)-6),D.CounselingTarget!$A$2:$A$36,0))</f>
        <v>0.48458149779735699</v>
      </c>
      <c r="C9" s="123">
        <f>INDEX(D.CounselingTarget!$D$2:$D$36,MATCH(RIGHT(C1,LEN(C1)-6),D.CounselingTarget!$A$2:$A$36,0))</f>
        <v>0.30607476635514003</v>
      </c>
      <c r="D9" s="123">
        <f>INDEX(D.CounselingTarget!$D$2:$D$36,MATCH(RIGHT(D1,LEN(D1)-6),D.CounselingTarget!$A$2:$A$36,0))</f>
        <v>0.37861271676300601</v>
      </c>
      <c r="E9" s="123">
        <f>INDEX(D.CounselingTarget!$D$2:$D$36,MATCH(RIGHT(E1,LEN(E1)-6),D.CounselingTarget!$A$2:$A$36,0))</f>
        <v>0.46049046321525899</v>
      </c>
      <c r="F9" s="123">
        <f>INDEX(D.CounselingTarget!$D$2:$D$36,MATCH(RIGHT(F1,LEN(F1)-6),D.CounselingTarget!$A$2:$A$36,0))</f>
        <v>0.37422360248447201</v>
      </c>
      <c r="G9" s="123">
        <f>INDEX(D.CounselingTarget!$D$2:$D$36,MATCH(RIGHT(G1,LEN(G1)-6),D.CounselingTarget!$A$2:$A$36,0))</f>
        <v>0.382066276803119</v>
      </c>
      <c r="H9" s="123">
        <f>INDEX(D.CounselingTarget!$D$2:$D$36,MATCH(RIGHT(H1,LEN(H1)-6),D.CounselingTarget!$A$2:$A$36,0))</f>
        <v>0.56338028169014098</v>
      </c>
      <c r="I9" s="123">
        <f>INDEX(D.CounselingTarget!$D$2:$D$36,MATCH(RIGHT(I1,LEN(I1)-6),D.CounselingTarget!$A$2:$A$36,0))</f>
        <v>0.69379246448425003</v>
      </c>
      <c r="J9" s="123">
        <f>INDEX(D.CounselingTarget!$D$2:$D$36,MATCH(RIGHT(J1,LEN(J1)-6),D.CounselingTarget!$A$2:$A$36,0))</f>
        <v>0.28227654698242899</v>
      </c>
      <c r="K9" s="123">
        <f>INDEX(D.CounselingTarget!$D$2:$D$36,MATCH(RIGHT(K1,LEN(K1)-6),D.CounselingTarget!$A$2:$A$36,0))</f>
        <v>0.713450292397661</v>
      </c>
      <c r="L9" s="123">
        <f>INDEX(D.CounselingTarget!$D$2:$D$36,MATCH(RIGHT(L1,LEN(L1)-6),D.CounselingTarget!$A$2:$A$36,0))</f>
        <v>0.45792079207920799</v>
      </c>
      <c r="M9" s="123">
        <f>INDEX(D.CounselingTarget!$D$2:$D$36,MATCH(RIGHT(M1,LEN(M1)-6),D.CounselingTarget!$A$2:$A$36,0))</f>
        <v>0.246598639455782</v>
      </c>
      <c r="N9" s="123">
        <f>INDEX(D.CounselingTarget!$D$2:$D$36,MATCH(RIGHT(N1,LEN(N1)-6),D.CounselingTarget!$A$2:$A$36,0))</f>
        <v>0.28305400372439499</v>
      </c>
      <c r="O9" s="123">
        <f>INDEX(D.CounselingTarget!$D$2:$D$36,MATCH(RIGHT(O1,LEN(O1)-6),D.CounselingTarget!$A$2:$A$36,0))</f>
        <v>0.21242484969939901</v>
      </c>
      <c r="P9" s="123">
        <f>INDEX(D.CounselingTarget!$D$2:$D$36,MATCH(RIGHT(P1,LEN(P1)-6),D.CounselingTarget!$A$2:$A$36,0))</f>
        <v>0.28104575163398698</v>
      </c>
      <c r="Q9" s="123" t="e">
        <f>INDEX(D.CounselingTarget!$D$2:$D$36,MATCH(RIGHT(Q1,LEN(Q1)-6),D.CounselingTarget!$A$2:$A$36,0))</f>
        <v>#N/A</v>
      </c>
      <c r="R9" s="123">
        <f>INDEX(D.CounselingTarget!$D$2:$D$36,MATCH(RIGHT(R1,LEN(R1)-6),D.CounselingTarget!$A$2:$A$36,0))</f>
        <v>0.28108108108108099</v>
      </c>
      <c r="S9" s="10">
        <f>INDEX(D.CounselingTarget!$D$2:$D$36,MATCH(RIGHT(S1,LEN(S1)-6),D.CounselingTarget!$A$2:$A$36,0))</f>
        <v>0.64668367346938804</v>
      </c>
      <c r="T9" s="123">
        <f>INDEX(D.CounselingTarget!$D$2:$D$36,MATCH(RIGHT(T1,LEN(T1)-6),D.CounselingTarget!$A$2:$A$36,0))</f>
        <v>0.29892794814260798</v>
      </c>
      <c r="U9" s="123">
        <f>INDEX(D.CounselingTarget!$D$2:$D$36,MATCH(RIGHT(U1,LEN(U1)-6),D.CounselingTarget!$A$2:$A$36,0))</f>
        <v>0.33074935400516797</v>
      </c>
      <c r="V9" s="123">
        <f>INDEX(D.CounselingTarget!$D$2:$D$36,MATCH(RIGHT(V1,LEN(V1)-6),D.CounselingTarget!$A$2:$A$36,0))</f>
        <v>0.374813710879285</v>
      </c>
      <c r="W9" s="123">
        <f>INDEX(D.CounselingTarget!$D$2:$D$36,MATCH(RIGHT(W1,LEN(W1)-6),D.CounselingTarget!$A$2:$A$36,0))</f>
        <v>0.71733966745843203</v>
      </c>
      <c r="X9" s="123">
        <f>INDEX(D.CounselingTarget!$D$2:$D$36,MATCH(RIGHT(X1,LEN(X1)-6),D.CounselingTarget!$A$2:$A$36,0))</f>
        <v>0.49702380952380998</v>
      </c>
      <c r="Y9" s="123">
        <f>INDEX(D.CounselingTarget!$D$2:$D$36,MATCH(RIGHT(Y1,LEN(Y1)-6),D.CounselingTarget!$A$2:$A$36,0))</f>
        <v>0.67752622860298195</v>
      </c>
      <c r="Z9" s="123" t="e">
        <f>INDEX(D.CounselingTarget!$D$2:$D$36,MATCH(RIGHT(Z1,LEN(Z1)-6),D.CounselingTarget!$A$2:$A$36,0))</f>
        <v>#N/A</v>
      </c>
      <c r="AA9" s="123">
        <f>INDEX(D.CounselingTarget!$D$2:$D$36,MATCH(RIGHT(AA1,LEN(AA1)-6),D.CounselingTarget!$A$2:$A$36,0))</f>
        <v>0.36042402826855102</v>
      </c>
      <c r="AB9" s="123">
        <f>INDEX(D.CounselingTarget!$D$2:$D$36,MATCH(RIGHT(AB1,LEN(AB1)-6),D.CounselingTarget!$A$2:$A$36,0))</f>
        <v>0.228331780055918</v>
      </c>
      <c r="AC9" s="123">
        <f>INDEX(D.CounselingTarget!$D$2:$D$36,MATCH(RIGHT(AC1,LEN(AC1)-6),D.CounselingTarget!$A$2:$A$36,0))</f>
        <v>0.15</v>
      </c>
      <c r="AD9" s="123">
        <f>INDEX(D.CounselingTarget!$D$2:$D$36,MATCH(RIGHT(AD1,LEN(AD1)-6),D.CounselingTarget!$A$2:$A$36,0))</f>
        <v>0.33368644067796599</v>
      </c>
      <c r="AE9" s="123">
        <f>INDEX(D.CounselingTarget!$D$2:$D$36,MATCH(RIGHT(AE1,LEN(AE1)-6),D.CounselingTarget!$A$2:$A$36,0))</f>
        <v>0.64051638530288002</v>
      </c>
      <c r="AF9" s="123" t="e">
        <f>INDEX(D.CounselingTarget!$D$2:$D$36,MATCH(RIGHT(AF1,LEN(AF1)-6),D.CounselingTarget!$A$2:$A$36,0))</f>
        <v>#N/A</v>
      </c>
      <c r="AG9" s="123">
        <f>INDEX(D.CounselingTarget!$D$2:$D$36,MATCH(RIGHT(AG1,LEN(AG1)-6),D.CounselingTarget!$A$2:$A$36,0))</f>
        <v>0.50370370370370399</v>
      </c>
      <c r="AH9" s="123">
        <f>INDEX(D.CounselingTarget!$D$2:$D$36,MATCH(RIGHT(AH1,LEN(AH1)-6),D.CounselingTarget!$A$2:$A$36,0))</f>
        <v>0.33077660594439101</v>
      </c>
      <c r="AI9" s="123" t="e">
        <f>INDEX(D.CounselingTarget!$D$2:$D$36,MATCH(RIGHT(AI1,LEN(AI1)-6),D.CounselingTarget!$A$2:$A$36,0))</f>
        <v>#N/A</v>
      </c>
      <c r="AJ9" s="123">
        <f>INDEX(D.CounselingTarget!$D$2:$D$36,MATCH(RIGHT(AJ1,LEN(AJ1)-6),D.CounselingTarget!$A$2:$A$36,0))</f>
        <v>0.65596330275229398</v>
      </c>
      <c r="AK9" s="123">
        <f>INDEX(D.CounselingTarget!$D$2:$D$36,MATCH(RIGHT(AK1,LEN(AK1)-6),D.CounselingTarget!$A$2:$A$36,0))</f>
        <v>0.22222222222222199</v>
      </c>
      <c r="AL9" s="123">
        <f>INDEX(D.CounselingTarget!$D$2:$D$36,MATCH(RIGHT(AL1,LEN(AL1)-6),D.CounselingTarget!$A$2:$A$36,0))</f>
        <v>0.15075376884422101</v>
      </c>
      <c r="AM9" s="138">
        <f>INDEX(D.CounselingTarget!$D$2:$D$36,MATCH(RIGHT(AM1,LEN(AM1)-6),D.CounselingTarget!$A$2:$A$36,0))</f>
        <v>0.30182421227197298</v>
      </c>
      <c r="AN9" s="138">
        <f>INDEX(D.CounselingTarget!$D$2:$D$36,MATCH(RIGHT(AN1,LEN(AN1)-6),D.CounselingTarget!$A$2:$A$36,0))</f>
        <v>0.65491183879093195</v>
      </c>
    </row>
    <row r="10" spans="1:40">
      <c r="A10" s="75" t="s">
        <v>107</v>
      </c>
      <c r="B10" s="123" t="e">
        <f>INDEX(E.ACTTarget!$D$2:$D$36,MATCH(RIGHT(B1,LEN(B1)-6),E.ACTTarget!$A$2:$A$36,0))</f>
        <v>#N/A</v>
      </c>
      <c r="C10" s="123">
        <f>INDEX(E.ACTTarget!$D$2:$D$36,MATCH(RIGHT(C1,LEN(C1)-6),E.ACTTarget!$A$2:$A$36,0))</f>
        <v>0.76923076923076905</v>
      </c>
      <c r="D10" s="123">
        <f>INDEX(E.ACTTarget!$D$2:$D$36,MATCH(RIGHT(D1,LEN(D1)-6),E.ACTTarget!$A$2:$A$36,0))</f>
        <v>0.78196767791324095</v>
      </c>
      <c r="E10" s="123">
        <f>INDEX(E.ACTTarget!$D$2:$D$36,MATCH(RIGHT(E1,LEN(E1)-6),E.ACTTarget!$A$2:$A$36,0))</f>
        <v>0.94363636363636405</v>
      </c>
      <c r="F10" s="123">
        <f>INDEX(E.ACTTarget!$D$2:$D$36,MATCH(RIGHT(F1,LEN(F1)-6),E.ACTTarget!$A$2:$A$36,0))</f>
        <v>0.89122486288848302</v>
      </c>
      <c r="G10" s="123">
        <f>INDEX(E.ACTTarget!$D$2:$D$36,MATCH(RIGHT(G1,LEN(G1)-6),E.ACTTarget!$A$2:$A$36,0))</f>
        <v>0.691542288557214</v>
      </c>
      <c r="H10" s="123">
        <f>INDEX(E.ACTTarget!$D$2:$D$36,MATCH(RIGHT(H1,LEN(H1)-6),E.ACTTarget!$A$2:$A$36,0))</f>
        <v>0.80769230769230804</v>
      </c>
      <c r="I10" s="123">
        <f>INDEX(E.ACTTarget!$D$2:$D$36,MATCH(RIGHT(I1,LEN(I1)-6),E.ACTTarget!$A$2:$A$36,0))</f>
        <v>0.86939379004435702</v>
      </c>
      <c r="J10" s="123">
        <f>INDEX(E.ACTTarget!$D$2:$D$36,MATCH(RIGHT(J1,LEN(J1)-6),E.ACTTarget!$A$2:$A$36,0))</f>
        <v>0.82451499118165805</v>
      </c>
      <c r="K10" s="123">
        <f>INDEX(E.ACTTarget!$D$2:$D$36,MATCH(RIGHT(K1,LEN(K1)-6),E.ACTTarget!$A$2:$A$36,0))</f>
        <v>0.70434782608695701</v>
      </c>
      <c r="L10" s="123">
        <f>INDEX(E.ACTTarget!$D$2:$D$36,MATCH(RIGHT(L1,LEN(L1)-6),E.ACTTarget!$A$2:$A$36,0))</f>
        <v>0.67415730337078705</v>
      </c>
      <c r="M10" s="123">
        <f>INDEX(E.ACTTarget!$D$2:$D$36,MATCH(RIGHT(M1,LEN(M1)-6),E.ACTTarget!$A$2:$A$36,0))</f>
        <v>0.89034512887723904</v>
      </c>
      <c r="N10" s="123">
        <f>INDEX(E.ACTTarget!$D$2:$D$36,MATCH(RIGHT(N1,LEN(N1)-6),E.ACTTarget!$A$2:$A$36,0))</f>
        <v>0.84568835098335904</v>
      </c>
      <c r="O10" s="123">
        <f>INDEX(E.ACTTarget!$D$2:$D$36,MATCH(RIGHT(O1,LEN(O1)-6),E.ACTTarget!$A$2:$A$36,0))</f>
        <v>0.84179104477611899</v>
      </c>
      <c r="P10" s="123">
        <f>INDEX(E.ACTTarget!$D$2:$D$36,MATCH(RIGHT(P1,LEN(P1)-6),E.ACTTarget!$A$2:$A$36,0))</f>
        <v>0.8</v>
      </c>
      <c r="Q10" s="123">
        <f>INDEX(E.ACTTarget!$D$2:$D$36,MATCH(RIGHT(Q1,LEN(Q1)-6),E.ACTTarget!$A$2:$A$36,0))</f>
        <v>0.77906976744186096</v>
      </c>
      <c r="R10" s="123">
        <f>INDEX(E.ACTTarget!$D$2:$D$36,MATCH(RIGHT(R1,LEN(R1)-6),E.ACTTarget!$A$2:$A$36,0))</f>
        <v>0.81360946745562102</v>
      </c>
      <c r="S10" s="10">
        <f>INDEX(E.ACTTarget!$D$2:$D$36,MATCH(RIGHT(S1,LEN(S1)-6),E.ACTTarget!$A$2:$A$36,0))</f>
        <v>0.94007490636704105</v>
      </c>
      <c r="T10" s="123">
        <f>INDEX(E.ACTTarget!$D$2:$D$36,MATCH(RIGHT(T1,LEN(T1)-6),E.ACTTarget!$A$2:$A$36,0))</f>
        <v>0.88888888888888895</v>
      </c>
      <c r="U10" s="123">
        <f>INDEX(E.ACTTarget!$D$2:$D$36,MATCH(RIGHT(U1,LEN(U1)-6),E.ACTTarget!$A$2:$A$36,0))</f>
        <v>0.85173978819969698</v>
      </c>
      <c r="V10" s="123">
        <f>INDEX(E.ACTTarget!$D$2:$D$36,MATCH(RIGHT(V1,LEN(V1)-6),E.ACTTarget!$A$2:$A$36,0))</f>
        <v>0.64839319470699397</v>
      </c>
      <c r="W10" s="123" t="e">
        <f>INDEX(E.ACTTarget!$D$2:$D$36,MATCH(RIGHT(W1,LEN(W1)-6),E.ACTTarget!$A$2:$A$36,0))</f>
        <v>#N/A</v>
      </c>
      <c r="X10" s="123">
        <f>INDEX(E.ACTTarget!$D$2:$D$36,MATCH(RIGHT(X1,LEN(X1)-6),E.ACTTarget!$A$2:$A$36,0))</f>
        <v>0.76139088729016802</v>
      </c>
      <c r="Y10" s="123">
        <f>INDEX(E.ACTTarget!$D$2:$D$36,MATCH(RIGHT(Y1,LEN(Y1)-6),E.ACTTarget!$A$2:$A$36,0))</f>
        <v>0.77777777777777801</v>
      </c>
      <c r="Z10" s="123">
        <f>INDEX(E.ACTTarget!$D$2:$D$36,MATCH(RIGHT(Z1,LEN(Z1)-6),E.ACTTarget!$A$2:$A$36,0))</f>
        <v>0.85851966075559005</v>
      </c>
      <c r="AA10" s="123">
        <f>INDEX(E.ACTTarget!$D$2:$D$36,MATCH(RIGHT(AA1,LEN(AA1)-6),E.ACTTarget!$A$2:$A$36,0))</f>
        <v>0.90706319702602201</v>
      </c>
      <c r="AB10" s="123" t="e">
        <f>INDEX(E.ACTTarget!$D$2:$D$36,MATCH(RIGHT(AB1,LEN(AB1)-6),E.ACTTarget!$A$2:$A$36,0))</f>
        <v>#N/A</v>
      </c>
      <c r="AC10" s="123">
        <f>INDEX(E.ACTTarget!$D$2:$D$36,MATCH(RIGHT(AC1,LEN(AC1)-6),E.ACTTarget!$A$2:$A$36,0))</f>
        <v>0.89467312348668304</v>
      </c>
      <c r="AD10" s="123">
        <f>INDEX(E.ACTTarget!$D$2:$D$36,MATCH(RIGHT(AD1,LEN(AD1)-6),E.ACTTarget!$A$2:$A$36,0))</f>
        <v>0.81360201511334995</v>
      </c>
      <c r="AE10" s="123">
        <f>INDEX(E.ACTTarget!$D$2:$D$36,MATCH(RIGHT(AE1,LEN(AE1)-6),E.ACTTarget!$A$2:$A$36,0))</f>
        <v>0.91176470588235303</v>
      </c>
      <c r="AF10" s="123" t="e">
        <f>INDEX(E.ACTTarget!$D$2:$D$36,MATCH(RIGHT(AF1,LEN(AF1)-6),E.ACTTarget!$A$2:$A$36,0))</f>
        <v>#N/A</v>
      </c>
      <c r="AG10" s="123">
        <f>INDEX(E.ACTTarget!$D$2:$D$36,MATCH(RIGHT(AG1,LEN(AG1)-6),E.ACTTarget!$A$2:$A$36,0))</f>
        <v>0.66542750929368</v>
      </c>
      <c r="AH10" s="123">
        <f>INDEX(E.ACTTarget!$D$2:$D$36,MATCH(RIGHT(AH1,LEN(AH1)-6),E.ACTTarget!$A$2:$A$36,0))</f>
        <v>0.92651757188498396</v>
      </c>
      <c r="AI10" s="123">
        <f>INDEX(E.ACTTarget!$D$2:$D$36,MATCH(RIGHT(AI1,LEN(AI1)-6),E.ACTTarget!$A$2:$A$36,0))</f>
        <v>0.920696324951644</v>
      </c>
      <c r="AJ10" s="123">
        <f>INDEX(E.ACTTarget!$D$2:$D$36,MATCH(RIGHT(AJ1,LEN(AJ1)-6),E.ACTTarget!$A$2:$A$36,0))</f>
        <v>0.59081836327345305</v>
      </c>
      <c r="AK10" s="123">
        <f>INDEX(E.ACTTarget!$D$2:$D$36,MATCH(RIGHT(AK1,LEN(AK1)-6),E.ACTTarget!$A$2:$A$36,0))</f>
        <v>0.84976525821596305</v>
      </c>
      <c r="AL10" s="123">
        <f>INDEX(E.ACTTarget!$D$2:$D$36,MATCH(RIGHT(AL1,LEN(AL1)-6),E.ACTTarget!$A$2:$A$36,0))</f>
        <v>0.84967320261437895</v>
      </c>
      <c r="AM10" s="138">
        <f>INDEX(E.ACTTarget!$D$2:$D$36,MATCH(RIGHT(AM1,LEN(AM1)-6),E.ACTTarget!$A$2:$A$36,0))</f>
        <v>0.80330882352941202</v>
      </c>
      <c r="AN10" s="138">
        <f>INDEX(E.ACTTarget!$D$2:$D$36,MATCH(RIGHT(AN1,LEN(AN1)-6),E.ACTTarget!$A$2:$A$36,0))</f>
        <v>0.88967971530249101</v>
      </c>
    </row>
    <row r="11" spans="1:40">
      <c r="A11" s="75" t="s">
        <v>143</v>
      </c>
      <c r="B11" s="129" t="e">
        <f>INDEX('R.Hospitalization'!$D$2:$D$36,MATCH(RIGHT(B1,LEN(B1)-6),'R.Hospitalization'!$A$2:$A$36,0))</f>
        <v>#N/A</v>
      </c>
      <c r="C11" s="129">
        <f>INDEX('R.Hospitalization'!$D$2:$D$36,MATCH(RIGHT(C1,LEN(C1)-6),'R.Hospitalization'!$A$2:$A$36,0))</f>
        <v>8.5053645130892096E-3</v>
      </c>
      <c r="D11" s="129">
        <f>INDEX('R.Hospitalization'!$D$2:$D$36,MATCH(RIGHT(D1,LEN(D1)-6),'R.Hospitalization'!$A$2:$A$36,0))</f>
        <v>1.07852188002052E-2</v>
      </c>
      <c r="E11" s="129">
        <f>INDEX('R.Hospitalization'!$D$2:$D$36,MATCH(RIGHT(E1,LEN(E1)-6),'R.Hospitalization'!$A$2:$A$36,0))</f>
        <v>5.5930906055365803E-3</v>
      </c>
      <c r="F11" s="129">
        <f>INDEX('R.Hospitalization'!$D$2:$D$36,MATCH(RIGHT(F1,LEN(F1)-6),'R.Hospitalization'!$A$2:$A$36,0))</f>
        <v>7.9365417400529704E-3</v>
      </c>
      <c r="G11" s="129">
        <f>INDEX('R.Hospitalization'!$D$2:$D$36,MATCH(RIGHT(G1,LEN(G1)-6),'R.Hospitalization'!$A$2:$A$36,0))</f>
        <v>1.6406207802655701E-2</v>
      </c>
      <c r="H11" s="129">
        <f>INDEX('R.Hospitalization'!$D$2:$D$36,MATCH(RIGHT(H1,LEN(H1)-6),'R.Hospitalization'!$A$2:$A$36,0))</f>
        <v>1.49377530683748E-2</v>
      </c>
      <c r="I11" s="129">
        <f>INDEX('R.Hospitalization'!$D$2:$D$36,MATCH(RIGHT(I1,LEN(I1)-6),'R.Hospitalization'!$A$2:$A$36,0))</f>
        <v>5.9010584166593596E-3</v>
      </c>
      <c r="J11" s="129">
        <f>INDEX('R.Hospitalization'!$D$2:$D$36,MATCH(RIGHT(J1,LEN(J1)-6),'R.Hospitalization'!$A$2:$A$36,0))</f>
        <v>1.03884512552271E-2</v>
      </c>
      <c r="K11" s="129">
        <f>INDEX('R.Hospitalization'!$D$2:$D$36,MATCH(RIGHT(K1,LEN(K1)-6),'R.Hospitalization'!$A$2:$A$36,0))</f>
        <v>3.47535401783378E-3</v>
      </c>
      <c r="L11" s="129">
        <f>INDEX('R.Hospitalization'!$D$2:$D$36,MATCH(RIGHT(L1,LEN(L1)-6),'R.Hospitalization'!$A$2:$A$36,0))</f>
        <v>9.8400491733828203E-3</v>
      </c>
      <c r="M11" s="129">
        <f>INDEX('R.Hospitalization'!$D$2:$D$36,MATCH(RIGHT(M1,LEN(M1)-6),'R.Hospitalization'!$A$2:$A$36,0))</f>
        <v>5.2617315123930598E-3</v>
      </c>
      <c r="N11" s="129">
        <f>INDEX('R.Hospitalization'!$D$2:$D$36,MATCH(RIGHT(N1,LEN(N1)-6),'R.Hospitalization'!$A$2:$A$36,0))</f>
        <v>1.53299598155972E-2</v>
      </c>
      <c r="O11" s="129">
        <f>INDEX('R.Hospitalization'!$D$2:$D$36,MATCH(RIGHT(O1,LEN(O1)-6),'R.Hospitalization'!$A$2:$A$36,0))</f>
        <v>7.9152176137559597E-3</v>
      </c>
      <c r="P11" s="129">
        <f>INDEX('R.Hospitalization'!$D$2:$D$36,MATCH(RIGHT(P1,LEN(P1)-6),'R.Hospitalization'!$A$2:$A$36,0))</f>
        <v>1.46892575738297E-2</v>
      </c>
      <c r="Q11" s="129">
        <f>INDEX('R.Hospitalization'!$D$2:$D$36,MATCH(RIGHT(Q1,LEN(Q1)-6),'R.Hospitalization'!$A$2:$A$36,0))</f>
        <v>1.23076336566019E-2</v>
      </c>
      <c r="R11" s="129">
        <f>INDEX('R.Hospitalization'!$D$2:$D$36,MATCH(RIGHT(R1,LEN(R1)-6),'R.Hospitalization'!$A$2:$A$36,0))</f>
        <v>6.66925101190027E-3</v>
      </c>
      <c r="S11" s="16">
        <f>INDEX('R.Hospitalization'!$D$2:$D$36,MATCH(RIGHT(S1,LEN(S1)-6),'R.Hospitalization'!$A$2:$A$36,0))</f>
        <v>1.3282424620621101E-2</v>
      </c>
      <c r="T11" s="129">
        <f>INDEX('R.Hospitalization'!$D$2:$D$36,MATCH(RIGHT(T1,LEN(T1)-6),'R.Hospitalization'!$A$2:$A$36,0))</f>
        <v>6.7529718722132096E-3</v>
      </c>
      <c r="U11" s="129" t="e">
        <f>INDEX('R.Hospitalization'!$D$2:$D$36,MATCH(RIGHT(U1,LEN(U1)-6),'R.Hospitalization'!$A$2:$A$36,0))</f>
        <v>#N/A</v>
      </c>
      <c r="V11" s="129" t="e">
        <f>INDEX('R.Hospitalization'!$D$2:$D$36,MATCH(RIGHT(V1,LEN(V1)-6),'R.Hospitalization'!$A$2:$A$36,0))</f>
        <v>#N/A</v>
      </c>
      <c r="W11" s="129">
        <f>INDEX('R.Hospitalization'!$D$2:$D$36,MATCH(RIGHT(W1,LEN(W1)-6),'R.Hospitalization'!$A$2:$A$36,0))</f>
        <v>1.3167270218461201E-2</v>
      </c>
      <c r="X11" s="129">
        <f>INDEX('R.Hospitalization'!$D$2:$D$36,MATCH(RIGHT(X1,LEN(X1)-6),'R.Hospitalization'!$A$2:$A$36,0))</f>
        <v>7.4416046012870003E-3</v>
      </c>
      <c r="Y11" s="129">
        <f>INDEX('R.Hospitalization'!$D$2:$D$36,MATCH(RIGHT(Y1,LEN(Y1)-6),'R.Hospitalization'!$A$2:$A$36,0))</f>
        <v>1.12865147097476E-2</v>
      </c>
      <c r="Z11" s="129">
        <f>INDEX('R.Hospitalization'!$D$2:$D$36,MATCH(RIGHT(Z1,LEN(Z1)-6),'R.Hospitalization'!$A$2:$A$36,0))</f>
        <v>5.3704198942824601E-3</v>
      </c>
      <c r="AA11" s="129">
        <f>INDEX('R.Hospitalization'!$D$2:$D$36,MATCH(RIGHT(AA1,LEN(AA1)-6),'R.Hospitalization'!$A$2:$A$36,0))</f>
        <v>6.7747018359796598E-3</v>
      </c>
      <c r="AB11" s="129">
        <f>INDEX('R.Hospitalization'!$D$2:$D$36,MATCH(RIGHT(AB1,LEN(AB1)-6),'R.Hospitalization'!$A$2:$A$36,0))</f>
        <v>4.8217361445479301E-3</v>
      </c>
      <c r="AC11" s="129">
        <f>INDEX('R.Hospitalization'!$D$2:$D$36,MATCH(RIGHT(AC1,LEN(AC1)-6),'R.Hospitalization'!$A$2:$A$36,0))</f>
        <v>3.9038511534067902E-3</v>
      </c>
      <c r="AD11" s="129">
        <f>INDEX('R.Hospitalization'!$D$2:$D$36,MATCH(RIGHT(AD1,LEN(AD1)-6),'R.Hospitalization'!$A$2:$A$36,0))</f>
        <v>6.2252106404295697E-3</v>
      </c>
      <c r="AE11" s="129">
        <f>INDEX('R.Hospitalization'!$D$2:$D$36,MATCH(RIGHT(AE1,LEN(AE1)-6),'R.Hospitalization'!$A$2:$A$36,0))</f>
        <v>1.70614389049039E-3</v>
      </c>
      <c r="AF11" s="129">
        <f>INDEX('R.Hospitalization'!$D$2:$D$36,MATCH(RIGHT(AF1,LEN(AF1)-6),'R.Hospitalization'!$A$2:$A$36,0))</f>
        <v>2.6679414672183101E-3</v>
      </c>
      <c r="AG11" s="129">
        <f>INDEX('R.Hospitalization'!$D$2:$D$36,MATCH(RIGHT(AG1,LEN(AG1)-6),'R.Hospitalization'!$A$2:$A$36,0))</f>
        <v>1.51803761096458E-2</v>
      </c>
      <c r="AH11" s="129" t="e">
        <f>INDEX('R.Hospitalization'!$D$2:$D$36,MATCH(RIGHT(AH1,LEN(AH1)-6),'R.Hospitalization'!$A$2:$A$36,0))</f>
        <v>#N/A</v>
      </c>
      <c r="AI11" s="129">
        <f>INDEX('R.Hospitalization'!$D$2:$D$36,MATCH(RIGHT(AI1,LEN(AI1)-6),'R.Hospitalization'!$A$2:$A$36,0))</f>
        <v>3.3013948958381702E-3</v>
      </c>
      <c r="AJ11" s="129">
        <f>INDEX('R.Hospitalization'!$D$2:$D$36,MATCH(RIGHT(AJ1,LEN(AJ1)-6),'R.Hospitalization'!$A$2:$A$36,0))</f>
        <v>4.6071031156682098E-3</v>
      </c>
      <c r="AK11" s="129">
        <f>INDEX('R.Hospitalization'!$D$2:$D$36,MATCH(RIGHT(AK1,LEN(AK1)-6),'R.Hospitalization'!$A$2:$A$36,0))</f>
        <v>1.3999664873136501E-2</v>
      </c>
      <c r="AL11" s="129">
        <f>INDEX('R.Hospitalization'!$D$2:$D$36,MATCH(RIGHT(AL1,LEN(AL1)-6),'R.Hospitalization'!$A$2:$A$36,0))</f>
        <v>1.25270798626313E-2</v>
      </c>
      <c r="AM11" s="138">
        <f>INDEX('R.Hospitalization'!$D$2:$D$36,MATCH(RIGHT(AM1,LEN(AM1)-6),'R.Hospitalization'!$A$2:$A$36,0))</f>
        <v>5.7548403837632597E-3</v>
      </c>
      <c r="AN11" s="138">
        <f>INDEX('R.Hospitalization'!$D$2:$D$36,MATCH(RIGHT(AN1,LEN(AN1)-6),'R.Hospitalization'!$A$2:$A$36,0))</f>
        <v>5.5626889157270303E-3</v>
      </c>
    </row>
    <row r="12" spans="1:40">
      <c r="A12" s="75" t="s">
        <v>190</v>
      </c>
      <c r="B12" s="129">
        <f>INDEX('V.Jail Diversion'!$D$2:$D$35,MATCH(RIGHT(B1,LEN(B1)-6),'V.Jail Diversion'!$A$2:$A$36,0))</f>
        <v>0.10674468085106401</v>
      </c>
      <c r="C12" s="129">
        <f>INDEX('V.Jail Diversion'!$D$2:$D$35,MATCH(RIGHT(C1,LEN(C1)-6),'V.Jail Diversion'!$A$2:$A$36,0))</f>
        <v>4.5872547573388399E-2</v>
      </c>
      <c r="D12" s="129">
        <f>INDEX('V.Jail Diversion'!$D$2:$D$35,MATCH(RIGHT(D1,LEN(D1)-6),'V.Jail Diversion'!$A$2:$A$36,0))</f>
        <v>7.8504982121573294E-2</v>
      </c>
      <c r="E12" s="129">
        <f>INDEX('V.Jail Diversion'!$D$2:$D$35,MATCH(RIGHT(E1,LEN(E1)-6),'V.Jail Diversion'!$A$2:$A$36,0))</f>
        <v>4.6249999999999999E-2</v>
      </c>
      <c r="F12" s="129">
        <f>INDEX('V.Jail Diversion'!$D$2:$D$35,MATCH(RIGHT(F1,LEN(F1)-6),'V.Jail Diversion'!$A$2:$A$36,0))</f>
        <v>5.44030451650684E-2</v>
      </c>
      <c r="G12" s="129" t="e">
        <f>INDEX('V.Jail Diversion'!$D$2:$D$35,MATCH(RIGHT(G1,LEN(G1)-6),'V.Jail Diversion'!$A$2:$A$36,0))</f>
        <v>#N/A</v>
      </c>
      <c r="H12" s="129">
        <f>INDEX('V.Jail Diversion'!$D$2:$D$35,MATCH(RIGHT(H1,LEN(H1)-6),'V.Jail Diversion'!$A$2:$A$36,0))</f>
        <v>0.116273827534039</v>
      </c>
      <c r="I12" s="129">
        <f>INDEX('V.Jail Diversion'!$D$2:$D$35,MATCH(RIGHT(I1,LEN(I1)-6),'V.Jail Diversion'!$A$2:$A$36,0))</f>
        <v>5.2056698517940703E-2</v>
      </c>
      <c r="J12" s="129">
        <f>INDEX('V.Jail Diversion'!$D$2:$D$35,MATCH(RIGHT(J1,LEN(J1)-6),'V.Jail Diversion'!$A$2:$A$36,0))</f>
        <v>5.47703118137901E-2</v>
      </c>
      <c r="K12" s="129">
        <f>INDEX('V.Jail Diversion'!$D$2:$D$35,MATCH(RIGHT(K1,LEN(K1)-6),'V.Jail Diversion'!$A$2:$A$36,0))</f>
        <v>4.0391491516839698E-2</v>
      </c>
      <c r="L12" s="129">
        <f>INDEX('V.Jail Diversion'!$D$2:$D$35,MATCH(RIGHT(L1,LEN(L1)-6),'V.Jail Diversion'!$A$2:$A$36,0))</f>
        <v>9.5107744107744099E-2</v>
      </c>
      <c r="M12" s="129">
        <f>INDEX('V.Jail Diversion'!$D$2:$D$35,MATCH(RIGHT(M1,LEN(M1)-6),'V.Jail Diversion'!$A$2:$A$36,0))</f>
        <v>8.0205656687227303E-2</v>
      </c>
      <c r="N12" s="129">
        <f>INDEX('V.Jail Diversion'!$D$2:$D$35,MATCH(RIGHT(N1,LEN(N1)-6),'V.Jail Diversion'!$A$2:$A$36,0))</f>
        <v>0.10931995277449801</v>
      </c>
      <c r="O12" s="129">
        <f>INDEX('V.Jail Diversion'!$D$2:$D$35,MATCH(RIGHT(O1,LEN(O1)-6),'V.Jail Diversion'!$A$2:$A$36,0))</f>
        <v>4.3515865820489601E-2</v>
      </c>
      <c r="P12" s="129">
        <f>INDEX('V.Jail Diversion'!$D$2:$D$35,MATCH(RIGHT(P1,LEN(P1)-6),'V.Jail Diversion'!$A$2:$A$36,0))</f>
        <v>0.12231983446645001</v>
      </c>
      <c r="Q12" s="129">
        <f>INDEX('V.Jail Diversion'!$D$2:$D$35,MATCH(RIGHT(Q1,LEN(Q1)-6),'V.Jail Diversion'!$A$2:$A$36,0))</f>
        <v>6.0007195723684202E-2</v>
      </c>
      <c r="R12" s="129">
        <f>INDEX('V.Jail Diversion'!$D$2:$D$35,MATCH(RIGHT(R1,LEN(R1)-6),'V.Jail Diversion'!$A$2:$A$36,0))</f>
        <v>6.1722941481097901E-2</v>
      </c>
      <c r="S12" s="16">
        <f>INDEX('V.Jail Diversion'!$D$2:$D$35,MATCH(RIGHT(S1,LEN(S1)-6),'V.Jail Diversion'!$A$2:$A$36,0))</f>
        <v>5.5713899891969801E-2</v>
      </c>
      <c r="T12" s="129">
        <f>INDEX('V.Jail Diversion'!$D$2:$D$35,MATCH(RIGHT(T1,LEN(T1)-6),'V.Jail Diversion'!$A$2:$A$36,0))</f>
        <v>5.8860689349440297E-2</v>
      </c>
      <c r="U12" s="129">
        <f>INDEX('V.Jail Diversion'!$D$2:$D$35,MATCH(RIGHT(U1,LEN(U1)-6),'V.Jail Diversion'!$A$2:$A$36,0))</f>
        <v>8.3196553330228198E-2</v>
      </c>
      <c r="V12" s="129" t="e">
        <f>INDEX('V.Jail Diversion'!$D$2:$D$35,MATCH(RIGHT(V1,LEN(V1)-6),'V.Jail Diversion'!$A$2:$A$36,0))</f>
        <v>#N/A</v>
      </c>
      <c r="W12" s="129">
        <f>INDEX('V.Jail Diversion'!$D$2:$D$35,MATCH(RIGHT(W1,LEN(W1)-6),'V.Jail Diversion'!$A$2:$A$36,0))</f>
        <v>7.8496196754563902E-2</v>
      </c>
      <c r="X12" s="129">
        <f>INDEX('V.Jail Diversion'!$D$2:$D$35,MATCH(RIGHT(X1,LEN(X1)-6),'V.Jail Diversion'!$A$2:$A$36,0))</f>
        <v>5.7942408376963399E-2</v>
      </c>
      <c r="Y12" s="129" t="e">
        <f>INDEX('V.Jail Diversion'!$D$2:$D$35,MATCH(RIGHT(Y1,LEN(Y1)-6),'V.Jail Diversion'!$A$2:$A$36,0))</f>
        <v>#REF!</v>
      </c>
      <c r="Z12" s="129">
        <f>INDEX('V.Jail Diversion'!$D$2:$D$35,MATCH(RIGHT(Z1,LEN(Z1)-6),'V.Jail Diversion'!$A$2:$A$36,0))</f>
        <v>6.7896551724137902E-2</v>
      </c>
      <c r="AA12" s="129">
        <f>INDEX('V.Jail Diversion'!$D$2:$D$35,MATCH(RIGHT(AA1,LEN(AA1)-6),'V.Jail Diversion'!$A$2:$A$36,0))</f>
        <v>4.8834782608695698E-2</v>
      </c>
      <c r="AB12" s="129">
        <f>INDEX('V.Jail Diversion'!$D$2:$D$35,MATCH(RIGHT(AB1,LEN(AB1)-6),'V.Jail Diversion'!$A$2:$A$36,0))</f>
        <v>5.3018752725686902E-2</v>
      </c>
      <c r="AC12" s="129">
        <f>INDEX('V.Jail Diversion'!$D$2:$D$35,MATCH(RIGHT(AC1,LEN(AC1)-6),'V.Jail Diversion'!$A$2:$A$36,0))</f>
        <v>5.0930706521739103E-2</v>
      </c>
      <c r="AD12" s="129">
        <f>INDEX('V.Jail Diversion'!$D$2:$D$35,MATCH(RIGHT(AD1,LEN(AD1)-6),'V.Jail Diversion'!$A$2:$A$36,0))</f>
        <v>4.5388347313534402E-2</v>
      </c>
      <c r="AE12" s="129">
        <f>INDEX('V.Jail Diversion'!$D$2:$D$35,MATCH(RIGHT(AE1,LEN(AE1)-6),'V.Jail Diversion'!$A$2:$A$36,0))</f>
        <v>2.8666666666666701E-2</v>
      </c>
      <c r="AF12" s="129">
        <f>INDEX('V.Jail Diversion'!$D$2:$D$35,MATCH(RIGHT(AF1,LEN(AF1)-6),'V.Jail Diversion'!$A$2:$A$36,0))</f>
        <v>4.5758364312267701E-2</v>
      </c>
      <c r="AG12" s="129" t="e">
        <f>INDEX('V.Jail Diversion'!$D$2:$D$35,MATCH(RIGHT(AG1,LEN(AG1)-6),'V.Jail Diversion'!$A$2:$A$36,0))</f>
        <v>#N/A</v>
      </c>
      <c r="AH12" s="129" t="e">
        <f>INDEX('V.Jail Diversion'!$D$2:$D$35,MATCH(RIGHT(AH1,LEN(AH1)-6),'V.Jail Diversion'!$A$2:$A$36,0))</f>
        <v>#N/A</v>
      </c>
      <c r="AI12" s="129">
        <f>INDEX('V.Jail Diversion'!$D$2:$D$35,MATCH(RIGHT(AI1,LEN(AI1)-6),'V.Jail Diversion'!$A$2:$A$36,0))</f>
        <v>6.0162271350016797E-2</v>
      </c>
      <c r="AJ12" s="129">
        <f>INDEX('V.Jail Diversion'!$D$2:$D$35,MATCH(RIGHT(AJ1,LEN(AJ1)-6),'V.Jail Diversion'!$A$2:$A$36,0))</f>
        <v>4.7433054393305502E-2</v>
      </c>
      <c r="AK12" s="129">
        <f>INDEX('V.Jail Diversion'!$D$2:$D$35,MATCH(RIGHT(AK1,LEN(AK1)-6),'V.Jail Diversion'!$A$2:$A$36,0))</f>
        <v>7.6653909368396306E-2</v>
      </c>
      <c r="AL12" s="129">
        <f>INDEX('V.Jail Diversion'!$D$2:$D$35,MATCH(RIGHT(AL1,LEN(AL1)-6),'V.Jail Diversion'!$A$2:$A$36,0))</f>
        <v>8.8660066006600702E-2</v>
      </c>
      <c r="AM12" s="138">
        <f>INDEX('V.Jail Diversion'!$D$2:$D$35,MATCH(RIGHT(AM1,LEN(AM1)-6),'V.Jail Diversion'!$A$2:$A$36,0))</f>
        <v>7.2956905687036402E-2</v>
      </c>
      <c r="AN12" s="138">
        <f>INDEX('V.Jail Diversion'!$D$2:$D$35,MATCH(RIGHT(AN1,LEN(AN1)-6),'V.Jail Diversion'!$A$2:$A$36,0))</f>
        <v>0.10971860701576</v>
      </c>
    </row>
    <row r="13" spans="1:40">
      <c r="A13" s="75" t="s">
        <v>144</v>
      </c>
      <c r="B13" s="129">
        <f>INDEX('S.Effective Crisis Response'!$D$2:$D$36,MATCH(RIGHT(B1,LEN(B1)-6),'S.Effective Crisis Response'!$A$2:$A$36,0))</f>
        <v>0.81833910034602098</v>
      </c>
      <c r="C13" s="129">
        <f>INDEX('S.Effective Crisis Response'!$D$2:$D$36,MATCH(RIGHT(C1,LEN(C1)-6),'S.Effective Crisis Response'!$A$2:$A$36,0))</f>
        <v>0.87193460490463204</v>
      </c>
      <c r="D13" s="129" t="e">
        <f>INDEX('S.Effective Crisis Response'!$D$2:$D$36,MATCH(RIGHT(D1,LEN(D1)-6),'S.Effective Crisis Response'!$A$2:$A$36,0))</f>
        <v>#N/A</v>
      </c>
      <c r="E13" s="129">
        <f>INDEX('S.Effective Crisis Response'!$D$2:$D$36,MATCH(RIGHT(E1,LEN(E1)-6),'S.Effective Crisis Response'!$A$2:$A$36,0))</f>
        <v>0.92953929539295399</v>
      </c>
      <c r="F13" s="129">
        <f>INDEX('S.Effective Crisis Response'!$D$2:$D$36,MATCH(RIGHT(F1,LEN(F1)-6),'S.Effective Crisis Response'!$A$2:$A$36,0))</f>
        <v>0.82384131971720298</v>
      </c>
      <c r="G13" s="129">
        <f>INDEX('S.Effective Crisis Response'!$D$2:$D$36,MATCH(RIGHT(G1,LEN(G1)-6),'S.Effective Crisis Response'!$A$2:$A$36,0))</f>
        <v>0.928764652840397</v>
      </c>
      <c r="H13" s="129">
        <f>INDEX('S.Effective Crisis Response'!$D$2:$D$36,MATCH(RIGHT(H1,LEN(H1)-6),'S.Effective Crisis Response'!$A$2:$A$36,0))</f>
        <v>0.95647442872687705</v>
      </c>
      <c r="I13" s="129">
        <f>INDEX('S.Effective Crisis Response'!$D$2:$D$36,MATCH(RIGHT(I1,LEN(I1)-6),'S.Effective Crisis Response'!$A$2:$A$36,0))</f>
        <v>0.89559311325225099</v>
      </c>
      <c r="J13" s="129">
        <f>INDEX('S.Effective Crisis Response'!$D$2:$D$36,MATCH(RIGHT(J1,LEN(J1)-6),'S.Effective Crisis Response'!$A$2:$A$36,0))</f>
        <v>0.77551020408163296</v>
      </c>
      <c r="K13" s="129">
        <f>INDEX('S.Effective Crisis Response'!$D$2:$D$36,MATCH(RIGHT(K1,LEN(K1)-6),'S.Effective Crisis Response'!$A$2:$A$36,0))</f>
        <v>0.60363247863247904</v>
      </c>
      <c r="L13" s="129">
        <f>INDEX('S.Effective Crisis Response'!$D$2:$D$36,MATCH(RIGHT(L1,LEN(L1)-6),'S.Effective Crisis Response'!$A$2:$A$36,0))</f>
        <v>0.95739130434782604</v>
      </c>
      <c r="M13" s="129">
        <f>INDEX('S.Effective Crisis Response'!$D$2:$D$36,MATCH(RIGHT(M1,LEN(M1)-6),'S.Effective Crisis Response'!$A$2:$A$36,0))</f>
        <v>0.83889735420418299</v>
      </c>
      <c r="N13" s="129">
        <f>INDEX('S.Effective Crisis Response'!$D$2:$D$36,MATCH(RIGHT(N1,LEN(N1)-6),'S.Effective Crisis Response'!$A$2:$A$36,0))</f>
        <v>0.84</v>
      </c>
      <c r="O13" s="129">
        <f>INDEX('S.Effective Crisis Response'!$D$2:$D$36,MATCH(RIGHT(O1,LEN(O1)-6),'S.Effective Crisis Response'!$A$2:$A$36,0))</f>
        <v>0.81588669950738901</v>
      </c>
      <c r="P13" s="129">
        <f>INDEX('S.Effective Crisis Response'!$D$2:$D$36,MATCH(RIGHT(P1,LEN(P1)-6),'S.Effective Crisis Response'!$A$2:$A$36,0))</f>
        <v>0.92402826855123699</v>
      </c>
      <c r="Q13" s="129">
        <f>INDEX('S.Effective Crisis Response'!$D$2:$D$36,MATCH(RIGHT(Q1,LEN(Q1)-6),'S.Effective Crisis Response'!$A$2:$A$36,0))</f>
        <v>0.876651982378855</v>
      </c>
      <c r="R13" s="129" t="e">
        <f>INDEX('S.Effective Crisis Response'!$D$2:$D$36,MATCH(RIGHT(R1,LEN(R1)-6),'S.Effective Crisis Response'!$A$2:$A$36,0))</f>
        <v>#N/A</v>
      </c>
      <c r="S13" s="16">
        <f>INDEX('S.Effective Crisis Response'!$D$2:$D$36,MATCH(RIGHT(S1,LEN(S1)-6),'S.Effective Crisis Response'!$A$2:$A$36,0))</f>
        <v>0.77865612648221305</v>
      </c>
      <c r="T13" s="129" t="e">
        <f>INDEX('S.Effective Crisis Response'!$D$2:$D$36,MATCH(RIGHT(T1,LEN(T1)-6),'S.Effective Crisis Response'!$A$2:$A$36,0))</f>
        <v>#N/A</v>
      </c>
      <c r="U13" s="129">
        <f>INDEX('S.Effective Crisis Response'!$D$2:$D$36,MATCH(RIGHT(U1,LEN(U1)-6),'S.Effective Crisis Response'!$A$2:$A$36,0))</f>
        <v>0.93189715079916602</v>
      </c>
      <c r="V13" s="129">
        <f>INDEX('S.Effective Crisis Response'!$D$2:$D$36,MATCH(RIGHT(V1,LEN(V1)-6),'S.Effective Crisis Response'!$A$2:$A$36,0))</f>
        <v>0.84455667789001099</v>
      </c>
      <c r="W13" s="129">
        <f>INDEX('S.Effective Crisis Response'!$D$2:$D$36,MATCH(RIGHT(W1,LEN(W1)-6),'S.Effective Crisis Response'!$A$2:$A$36,0))</f>
        <v>0.93664921465968598</v>
      </c>
      <c r="X13" s="129">
        <f>INDEX('S.Effective Crisis Response'!$D$2:$D$36,MATCH(RIGHT(X1,LEN(X1)-6),'S.Effective Crisis Response'!$A$2:$A$36,0))</f>
        <v>0.828593389700231</v>
      </c>
      <c r="Y13" s="129">
        <f>INDEX('S.Effective Crisis Response'!$D$2:$D$36,MATCH(RIGHT(Y1,LEN(Y1)-6),'S.Effective Crisis Response'!$A$2:$A$36,0))</f>
        <v>0.90602933188484502</v>
      </c>
      <c r="Z13" s="129">
        <f>INDEX('S.Effective Crisis Response'!$D$2:$D$36,MATCH(RIGHT(Z1,LEN(Z1)-6),'S.Effective Crisis Response'!$A$2:$A$36,0))</f>
        <v>0.81803577166113295</v>
      </c>
      <c r="AA13" s="129">
        <f>INDEX('S.Effective Crisis Response'!$D$2:$D$36,MATCH(RIGHT(AA1,LEN(AA1)-6),'S.Effective Crisis Response'!$A$2:$A$36,0))</f>
        <v>0.969465648854962</v>
      </c>
      <c r="AB13" s="129">
        <f>INDEX('S.Effective Crisis Response'!$D$2:$D$36,MATCH(RIGHT(AB1,LEN(AB1)-6),'S.Effective Crisis Response'!$A$2:$A$36,0))</f>
        <v>0.96739130434782605</v>
      </c>
      <c r="AC13" s="129">
        <f>INDEX('S.Effective Crisis Response'!$D$2:$D$36,MATCH(RIGHT(AC1,LEN(AC1)-6),'S.Effective Crisis Response'!$A$2:$A$36,0))</f>
        <v>0.89514943655071</v>
      </c>
      <c r="AD13" s="129">
        <f>INDEX('S.Effective Crisis Response'!$D$2:$D$36,MATCH(RIGHT(AD1,LEN(AD1)-6),'S.Effective Crisis Response'!$A$2:$A$36,0))</f>
        <v>0.75644028103044503</v>
      </c>
      <c r="AE13" s="129">
        <f>INDEX('S.Effective Crisis Response'!$D$2:$D$36,MATCH(RIGHT(AE1,LEN(AE1)-6),'S.Effective Crisis Response'!$A$2:$A$36,0))</f>
        <v>0.70857558139534904</v>
      </c>
      <c r="AF13" s="129">
        <f>INDEX('S.Effective Crisis Response'!$D$2:$D$36,MATCH(RIGHT(AF1,LEN(AF1)-6),'S.Effective Crisis Response'!$A$2:$A$36,0))</f>
        <v>0.87169629985583896</v>
      </c>
      <c r="AG13" s="129">
        <f>INDEX('S.Effective Crisis Response'!$D$2:$D$36,MATCH(RIGHT(AG1,LEN(AG1)-6),'S.Effective Crisis Response'!$A$2:$A$36,0))</f>
        <v>0.82015810276679801</v>
      </c>
      <c r="AH13" s="129">
        <f>INDEX('S.Effective Crisis Response'!$D$2:$D$36,MATCH(RIGHT(AH1,LEN(AH1)-6),'S.Effective Crisis Response'!$A$2:$A$36,0))</f>
        <v>0.80436137071651104</v>
      </c>
      <c r="AI13" s="129" t="e">
        <f>INDEX('S.Effective Crisis Response'!$D$2:$D$36,MATCH(RIGHT(AI1,LEN(AI1)-6),'S.Effective Crisis Response'!$A$2:$A$36,0))</f>
        <v>#N/A</v>
      </c>
      <c r="AJ13" s="129">
        <f>INDEX('S.Effective Crisis Response'!$D$2:$D$36,MATCH(RIGHT(AJ1,LEN(AJ1)-6),'S.Effective Crisis Response'!$A$2:$A$36,0))</f>
        <v>0.96210045662100496</v>
      </c>
      <c r="AK13" s="129">
        <f>INDEX('S.Effective Crisis Response'!$D$2:$D$36,MATCH(RIGHT(AK1,LEN(AK1)-6),'S.Effective Crisis Response'!$A$2:$A$36,0))</f>
        <v>0.730182926829268</v>
      </c>
      <c r="AL13" s="129">
        <f>INDEX('S.Effective Crisis Response'!$D$2:$D$36,MATCH(RIGHT(AL1,LEN(AL1)-6),'S.Effective Crisis Response'!$A$2:$A$36,0))</f>
        <v>0.87617554858934199</v>
      </c>
      <c r="AM13" s="138">
        <f>INDEX('S.Effective Crisis Response'!$D$2:$D$36,MATCH(RIGHT(AM1,LEN(AM1)-6),'S.Effective Crisis Response'!$A$2:$A$36,0))</f>
        <v>0.90607344632768405</v>
      </c>
      <c r="AN13" s="138">
        <f>INDEX('S.Effective Crisis Response'!$D$2:$D$36,MATCH(RIGHT(AN1,LEN(AN1)-6),'S.Effective Crisis Response'!$A$2:$A$36,0))</f>
        <v>0.90900290416263296</v>
      </c>
    </row>
    <row r="14" spans="1:40">
      <c r="A14" s="75" t="s">
        <v>145</v>
      </c>
      <c r="B14" s="130">
        <f>INDEX('T.Frequent Admissions'!$D$2:$D$36,MATCH(RIGHT(B1,LEN(B1)-6),'T.Frequent Admissions'!$A$2:$A$36,0))</f>
        <v>5.6566418402941498E-3</v>
      </c>
      <c r="C14" s="127"/>
      <c r="D14" s="127">
        <f>INDEX('T.Frequent Admissions'!$D$2:$D$36,MATCH(RIGHT(D1,LEN(D1)-6),'T.Frequent Admissions'!$A$2:$A$36,0))</f>
        <v>1.46379205788252E-4</v>
      </c>
      <c r="E14" s="127"/>
      <c r="F14" s="127">
        <f>INDEX('T.Frequent Admissions'!$D$2:$D$36,MATCH(RIGHT(F1,LEN(F1)-6),'T.Frequent Admissions'!$A$2:$A$36,0))</f>
        <v>2.9972168700492401E-3</v>
      </c>
      <c r="G14" s="130">
        <f>INDEX('T.Frequent Admissions'!$D$2:$D$36,MATCH(RIGHT(G1,LEN(G1)-6),'T.Frequent Admissions'!$A$2:$A$36,0))</f>
        <v>2.8466175485599501E-3</v>
      </c>
      <c r="H14" s="125">
        <f>INDEX('T.Frequent Admissions'!$D$2:$D$36,MATCH(RIGHT(H1,LEN(H1)-6),'T.Frequent Admissions'!$A$2:$A$36,0))</f>
        <v>3.3465802133444901E-3</v>
      </c>
      <c r="I14" s="130">
        <f>INDEX('T.Frequent Admissions'!$D$2:$D$36,MATCH(RIGHT(I1,LEN(I1)-6),'T.Frequent Admissions'!$A$2:$A$36,0))</f>
        <v>4.7958145618369398E-4</v>
      </c>
      <c r="J14" s="130">
        <f>INDEX('T.Frequent Admissions'!$D$2:$D$36,MATCH(RIGHT(J1,LEN(J1)-6),'T.Frequent Admissions'!$A$2:$A$36,0))</f>
        <v>1.8929073335819E-3</v>
      </c>
      <c r="K14" s="130">
        <f>INDEX('T.Frequent Admissions'!$D$2:$D$36,MATCH(RIGHT(K1,LEN(K1)-6),'T.Frequent Admissions'!$A$2:$A$36,0))</f>
        <v>2.2836015658982199E-3</v>
      </c>
      <c r="L14" s="130">
        <f>INDEX('T.Frequent Admissions'!$D$2:$D$36,MATCH(RIGHT(L1,LEN(L1)-6),'T.Frequent Admissions'!$A$2:$A$36,0))</f>
        <v>4.4483985765124602E-4</v>
      </c>
      <c r="M14" s="130">
        <f>INDEX('T.Frequent Admissions'!$D$2:$D$36,MATCH(RIGHT(M1,LEN(M1)-6),'T.Frequent Admissions'!$A$2:$A$36,0))</f>
        <v>9.4893541308344704E-4</v>
      </c>
      <c r="N14" s="130">
        <f>INDEX('T.Frequent Admissions'!$D$2:$D$36,MATCH(RIGHT(N1,LEN(N1)-6),'T.Frequent Admissions'!$A$2:$A$36,0))</f>
        <v>2.6742899299151599E-3</v>
      </c>
      <c r="O14" s="130">
        <f>INDEX('T.Frequent Admissions'!$D$2:$D$36,MATCH(RIGHT(O1,LEN(O1)-6),'T.Frequent Admissions'!$A$2:$A$36,0))</f>
        <v>2.8939970233173499E-3</v>
      </c>
      <c r="P14" s="130" t="e">
        <f>INDEX('T.Frequent Admissions'!$D$2:$D$36,MATCH(RIGHT(P1,LEN(P1)-6),'T.Frequent Admissions'!$A$2:$A$36,0))</f>
        <v>#N/A</v>
      </c>
      <c r="Q14" s="130">
        <f>INDEX('T.Frequent Admissions'!$D$2:$D$36,MATCH(RIGHT(Q1,LEN(Q1)-6),'T.Frequent Admissions'!$A$2:$A$36,0))</f>
        <v>2.5456088247772599E-3</v>
      </c>
      <c r="R14" s="130">
        <f>INDEX('T.Frequent Admissions'!$D$2:$D$36,MATCH(RIGHT(R1,LEN(R1)-6),'T.Frequent Admissions'!$A$2:$A$36,0))</f>
        <v>3.4852313322296797E-4</v>
      </c>
      <c r="S14" s="11">
        <f>INDEX('T.Frequent Admissions'!$D$2:$D$36,MATCH(RIGHT(S1,LEN(S1)-6),'T.Frequent Admissions'!$A$2:$A$36,0))</f>
        <v>5.1393330287802697E-4</v>
      </c>
      <c r="T14" s="130">
        <f>INDEX('T.Frequent Admissions'!$D$2:$D$36,MATCH(RIGHT(T1,LEN(T1)-6),'T.Frequent Admissions'!$A$2:$A$36,0))</f>
        <v>6.8643602416254806E-5</v>
      </c>
      <c r="U14" s="130">
        <f>INDEX('T.Frequent Admissions'!$D$2:$D$36,MATCH(RIGHT(U1,LEN(U1)-6),'T.Frequent Admissions'!$A$2:$A$36,0))</f>
        <v>2.91821696943168E-4</v>
      </c>
      <c r="V14" s="130">
        <f>INDEX('T.Frequent Admissions'!$D$2:$D$36,MATCH(RIGHT(V1,LEN(V1)-6),'T.Frequent Admissions'!$A$2:$A$36,0))</f>
        <v>4.9857904970833096E-4</v>
      </c>
      <c r="W14" s="130"/>
      <c r="X14" s="130">
        <f>INDEX('T.Frequent Admissions'!$D$2:$D$36,MATCH(RIGHT(X1,LEN(X1)-6),'T.Frequent Admissions'!$A$2:$A$36,0))</f>
        <v>1.48952948392184E-3</v>
      </c>
      <c r="Y14" s="130">
        <f>INDEX('T.Frequent Admissions'!$D$2:$D$36,MATCH(RIGHT(Y1,LEN(Y1)-6),'T.Frequent Admissions'!$A$2:$A$36,0))</f>
        <v>1.0053619302949101E-4</v>
      </c>
      <c r="Z14" s="127">
        <f>INDEX('T.Frequent Admissions'!$D$2:$D$36,MATCH(RIGHT(Z1,LEN(Z1)-6),'T.Frequent Admissions'!$A$2:$A$36,0))</f>
        <v>2.9311976365776499E-3</v>
      </c>
      <c r="AA14" s="130"/>
      <c r="AB14" s="130">
        <f>INDEX('T.Frequent Admissions'!$D$2:$D$36,MATCH(RIGHT(AB1,LEN(AB1)-6),'T.Frequent Admissions'!$A$2:$A$36,0))</f>
        <v>1.89214758751183E-4</v>
      </c>
      <c r="AC14" s="130">
        <f>INDEX('T.Frequent Admissions'!$D$2:$D$36,MATCH(RIGHT(AC1,LEN(AC1)-6),'T.Frequent Admissions'!$A$2:$A$36,0))</f>
        <v>5.8527449373756298E-4</v>
      </c>
      <c r="AD14" s="130">
        <f>INDEX('T.Frequent Admissions'!$D$2:$D$36,MATCH(RIGHT(AD1,LEN(AD1)-6),'T.Frequent Admissions'!$A$2:$A$36,0))</f>
        <v>7.8822911192853399E-3</v>
      </c>
      <c r="AE14" s="130"/>
      <c r="AF14" s="130">
        <f>INDEX('T.Frequent Admissions'!$D$2:$D$36,MATCH(RIGHT(AF1,LEN(AF1)-6),'T.Frequent Admissions'!$A$2:$A$36,0))</f>
        <v>3.6317614042810798E-3</v>
      </c>
      <c r="AG14" s="130">
        <f>INDEX('T.Frequent Admissions'!$D$2:$D$36,MATCH(RIGHT(AG1,LEN(AG1)-6),'T.Frequent Admissions'!$A$2:$A$36,0))</f>
        <v>4.0253597665291298E-4</v>
      </c>
      <c r="AH14" s="130">
        <f>INDEX('T.Frequent Admissions'!$D$2:$D$36,MATCH(RIGHT(AH1,LEN(AH1)-6),'T.Frequent Admissions'!$A$2:$A$36,0))</f>
        <v>3.1847133757961798E-3</v>
      </c>
      <c r="AI14" s="130" t="e">
        <f>INDEX('T.Frequent Admissions'!$D$2:$D$36,MATCH(RIGHT(AI1,LEN(AI1)-6),'T.Frequent Admissions'!$A$2:$A$36,0))</f>
        <v>#N/A</v>
      </c>
      <c r="AJ14" s="130">
        <f>INDEX('T.Frequent Admissions'!$D$2:$D$36,MATCH(RIGHT(AJ1,LEN(AJ1)-6),'T.Frequent Admissions'!$A$2:$A$36,0))</f>
        <v>3.8339148104129099E-5</v>
      </c>
      <c r="AK14" s="130">
        <f>INDEX('T.Frequent Admissions'!$D$2:$D$36,MATCH(RIGHT(AK1,LEN(AK1)-6),'T.Frequent Admissions'!$A$2:$A$36,0))</f>
        <v>3.57649380279953E-3</v>
      </c>
      <c r="AL14" s="130"/>
      <c r="AM14" s="138" t="e">
        <f>INDEX('T.Frequent Admissions'!$D$2:$D$36,MATCH(RIGHT(AM1,LEN(AM1)-6),'T.Frequent Admissions'!$A$2:$A$36,0))</f>
        <v>#N/A</v>
      </c>
      <c r="AN14" s="138">
        <f>INDEX('T.Frequent Admissions'!$D$2:$D$36,MATCH(RIGHT(AN1,LEN(AN1)-6),'T.Frequent Admissions'!$A$2:$A$36,0))</f>
        <v>7.92678532824098E-4</v>
      </c>
    </row>
    <row r="15" spans="1:40">
      <c r="A15" s="75" t="s">
        <v>189</v>
      </c>
      <c r="B15" s="123">
        <f>INDEX('U.Access to Crisis Res Serv'!$D$2:$D$36,MATCH(RIGHT(B1,LEN(B1)-6),'U.Access to Crisis Res Serv'!$A$2:$A$36,0))</f>
        <v>0.94378698224852098</v>
      </c>
      <c r="C15" s="123">
        <f>INDEX('U.Access to Crisis Res Serv'!$D$2:$D$36,MATCH(RIGHT(C1,LEN(C1)-6),'U.Access to Crisis Res Serv'!$A$2:$A$36,0))</f>
        <v>0.62730627306273101</v>
      </c>
      <c r="D15" s="123">
        <f>INDEX('U.Access to Crisis Res Serv'!$D$2:$D$36,MATCH(RIGHT(D1,LEN(D1)-6),'U.Access to Crisis Res Serv'!$A$2:$A$36,0))</f>
        <v>0.77832512315270896</v>
      </c>
      <c r="E15" s="123">
        <f>INDEX('U.Access to Crisis Res Serv'!$D$2:$D$36,MATCH(RIGHT(E1,LEN(E1)-6),'U.Access to Crisis Res Serv'!$A$2:$A$36,0))</f>
        <v>0.86857142857142899</v>
      </c>
      <c r="F15" s="123">
        <f>INDEX('U.Access to Crisis Res Serv'!$D$2:$D$36,MATCH(RIGHT(F1,LEN(F1)-6),'U.Access to Crisis Res Serv'!$A$2:$A$36,0))</f>
        <v>0.65294117647058803</v>
      </c>
      <c r="G15" s="123">
        <f>INDEX('U.Access to Crisis Res Serv'!$D$2:$D$36,MATCH(RIGHT(G1,LEN(G1)-6),'U.Access to Crisis Res Serv'!$A$2:$A$36,0))</f>
        <v>0.87354409317803705</v>
      </c>
      <c r="H15" s="123">
        <f>INDEX('U.Access to Crisis Res Serv'!$D$2:$D$36,MATCH(RIGHT(H1,LEN(H1)-6),'U.Access to Crisis Res Serv'!$A$2:$A$36,0))</f>
        <v>0.83982683982684003</v>
      </c>
      <c r="I15" s="123">
        <f>INDEX('U.Access to Crisis Res Serv'!$D$2:$D$36,MATCH(RIGHT(I1,LEN(I1)-6),'U.Access to Crisis Res Serv'!$A$2:$A$36,0))</f>
        <v>0.76843100189035896</v>
      </c>
      <c r="J15" s="123">
        <f>INDEX('U.Access to Crisis Res Serv'!$D$2:$D$36,MATCH(RIGHT(J1,LEN(J1)-6),'U.Access to Crisis Res Serv'!$A$2:$A$36,0))</f>
        <v>0.817839871037077</v>
      </c>
      <c r="K15" s="123">
        <f>INDEX('U.Access to Crisis Res Serv'!$D$2:$D$36,MATCH(RIGHT(K1,LEN(K1)-6),'U.Access to Crisis Res Serv'!$A$2:$A$36,0))</f>
        <v>0.76826722338204601</v>
      </c>
      <c r="L15" s="123">
        <f>INDEX('U.Access to Crisis Res Serv'!$D$2:$D$36,MATCH(RIGHT(L1,LEN(L1)-6),'U.Access to Crisis Res Serv'!$A$2:$A$36,0))</f>
        <v>0.73029045643153501</v>
      </c>
      <c r="M15" s="123">
        <f>INDEX('U.Access to Crisis Res Serv'!$D$2:$D$36,MATCH(RIGHT(M1,LEN(M1)-6),'U.Access to Crisis Res Serv'!$A$2:$A$36,0))</f>
        <v>0.80600351269359705</v>
      </c>
      <c r="N15" s="123">
        <f>INDEX('U.Access to Crisis Res Serv'!$D$2:$D$36,MATCH(RIGHT(N1,LEN(N1)-6),'U.Access to Crisis Res Serv'!$A$2:$A$36,0))</f>
        <v>0.62666666666666704</v>
      </c>
      <c r="O15" s="123">
        <f>INDEX('U.Access to Crisis Res Serv'!$D$2:$D$36,MATCH(RIGHT(O1,LEN(O1)-6),'U.Access to Crisis Res Serv'!$A$2:$A$36,0))</f>
        <v>0.95078740157480301</v>
      </c>
      <c r="P15" s="123" t="e">
        <f>INDEX('U.Access to Crisis Res Serv'!$D$2:$D$36,MATCH(RIGHT(P1,LEN(P1)-6),'U.Access to Crisis Res Serv'!$A$2:$A$36,0))</f>
        <v>#N/A</v>
      </c>
      <c r="Q15" s="123">
        <f>INDEX('U.Access to Crisis Res Serv'!$D$2:$D$36,MATCH(RIGHT(Q1,LEN(Q1)-6),'U.Access to Crisis Res Serv'!$A$2:$A$36,0))</f>
        <v>0.92644320297951599</v>
      </c>
      <c r="R15" s="123">
        <f>INDEX('U.Access to Crisis Res Serv'!$D$2:$D$36,MATCH(RIGHT(R1,LEN(R1)-6),'U.Access to Crisis Res Serv'!$A$2:$A$36,0))</f>
        <v>0.68648648648648702</v>
      </c>
      <c r="S15" s="123">
        <f>INDEX('U.Access to Crisis Res Serv'!$D$2:$D$36,MATCH(RIGHT(S1,LEN(S1)-6),'U.Access to Crisis Res Serv'!$A$2:$A$36,0))</f>
        <v>0.81348314606741601</v>
      </c>
      <c r="T15" s="123">
        <f>INDEX('U.Access to Crisis Res Serv'!$D$2:$D$36,MATCH(RIGHT(T1,LEN(T1)-6),'U.Access to Crisis Res Serv'!$A$2:$A$36,0))</f>
        <v>0.76348039215686303</v>
      </c>
      <c r="U15" s="123">
        <f>INDEX('U.Access to Crisis Res Serv'!$D$2:$D$36,MATCH(RIGHT(U1,LEN(U1)-6),'U.Access to Crisis Res Serv'!$A$2:$A$36,0))</f>
        <v>0.67839195979899503</v>
      </c>
      <c r="V15" s="123">
        <f>INDEX('U.Access to Crisis Res Serv'!$D$2:$D$36,MATCH(RIGHT(V1,LEN(V1)-6),'U.Access to Crisis Res Serv'!$A$2:$A$36,0))</f>
        <v>0.75260718424102002</v>
      </c>
      <c r="W15" s="123">
        <f>INDEX('U.Access to Crisis Res Serv'!$D$2:$D$36,MATCH(RIGHT(W1,LEN(W1)-6),'U.Access to Crisis Res Serv'!$A$2:$A$36,0))</f>
        <v>0.92005420054200504</v>
      </c>
      <c r="X15" s="123">
        <f>INDEX('U.Access to Crisis Res Serv'!$D$2:$D$36,MATCH(RIGHT(X1,LEN(X1)-6),'U.Access to Crisis Res Serv'!$A$2:$A$36,0))</f>
        <v>0.60251665433012602</v>
      </c>
      <c r="Y15" s="123">
        <f>INDEX('U.Access to Crisis Res Serv'!$D$2:$D$36,MATCH(RIGHT(Y1,LEN(Y1)-6),'U.Access to Crisis Res Serv'!$A$2:$A$36,0))</f>
        <v>0.63414634146341498</v>
      </c>
      <c r="Z15" s="123">
        <f>INDEX('U.Access to Crisis Res Serv'!$D$2:$D$36,MATCH(RIGHT(Z1,LEN(Z1)-6),'U.Access to Crisis Res Serv'!$A$2:$A$36,0))</f>
        <v>0.61443932411674396</v>
      </c>
      <c r="AA15" s="123">
        <f>INDEX('U.Access to Crisis Res Serv'!$D$2:$D$36,MATCH(RIGHT(AA1,LEN(AA1)-6),'U.Access to Crisis Res Serv'!$A$2:$A$36,0))</f>
        <v>0.90072639225181605</v>
      </c>
      <c r="AB15" s="123" t="e">
        <f>INDEX('U.Access to Crisis Res Serv'!$D$2:$D$36,MATCH(RIGHT(AB1,LEN(AB1)-6),'U.Access to Crisis Res Serv'!$A$2:$A$36,0))</f>
        <v>#N/A</v>
      </c>
      <c r="AC15" s="123">
        <f>INDEX('U.Access to Crisis Res Serv'!$D$2:$D$36,MATCH(RIGHT(AC1,LEN(AC1)-6),'U.Access to Crisis Res Serv'!$A$2:$A$36,0))</f>
        <v>0.87484035759897805</v>
      </c>
      <c r="AD15" s="123">
        <f>INDEX('U.Access to Crisis Res Serv'!$D$2:$D$36,MATCH(RIGHT(AD1,LEN(AD1)-6),'U.Access to Crisis Res Serv'!$A$2:$A$36,0))</f>
        <v>0.57283950617283996</v>
      </c>
      <c r="AE15" s="123">
        <f>INDEX('U.Access to Crisis Res Serv'!$D$2:$D$36,MATCH(RIGHT(AE1,LEN(AE1)-6),'U.Access to Crisis Res Serv'!$A$2:$A$36,0))</f>
        <v>0.78363636363636402</v>
      </c>
      <c r="AF15" s="123">
        <f>INDEX('U.Access to Crisis Res Serv'!$D$2:$D$36,MATCH(RIGHT(AF1,LEN(AF1)-6),'U.Access to Crisis Res Serv'!$A$2:$A$36,0))</f>
        <v>0.91579471848530103</v>
      </c>
      <c r="AG15" s="123">
        <f>INDEX('U.Access to Crisis Res Serv'!$D$2:$D$36,MATCH(RIGHT(AG1,LEN(AG1)-6),'U.Access to Crisis Res Serv'!$A$2:$A$36,0))</f>
        <v>0.94</v>
      </c>
      <c r="AH15" s="123">
        <f>INDEX('U.Access to Crisis Res Serv'!$D$2:$D$36,MATCH(RIGHT(AH1,LEN(AH1)-6),'U.Access to Crisis Res Serv'!$A$2:$A$36,0))</f>
        <v>0.95559350982066604</v>
      </c>
      <c r="AI15" s="123">
        <f>INDEX('U.Access to Crisis Res Serv'!$D$2:$D$36,MATCH(RIGHT(AI1,LEN(AI1)-6),'U.Access to Crisis Res Serv'!$A$2:$A$36,0))</f>
        <v>0.94676258992805795</v>
      </c>
      <c r="AJ15" s="123">
        <f>INDEX('U.Access to Crisis Res Serv'!$D$2:$D$36,MATCH(RIGHT(AJ1,LEN(AJ1)-6),'U.Access to Crisis Res Serv'!$A$2:$A$36,0))</f>
        <v>0.71428571428571397</v>
      </c>
      <c r="AK15" s="123">
        <f>INDEX('U.Access to Crisis Res Serv'!$D$2:$D$36,MATCH(RIGHT(AK1,LEN(AK1)-6),'U.Access to Crisis Res Serv'!$A$2:$A$36,0))</f>
        <v>0.84782608695652195</v>
      </c>
      <c r="AL15" s="123">
        <f>INDEX('U.Access to Crisis Res Serv'!$D$2:$D$36,MATCH(RIGHT(AL1,LEN(AL1)-6),'U.Access to Crisis Res Serv'!$A$2:$A$36,0))</f>
        <v>0.875</v>
      </c>
      <c r="AM15" s="138" t="e">
        <f>INDEX('U.Access to Crisis Res Serv'!$D$2:$D$36,MATCH(RIGHT(AM1,LEN(AM1)-6),'U.Access to Crisis Res Serv'!$A$2:$A$36,0))</f>
        <v>#N/A</v>
      </c>
      <c r="AN15" s="138" t="e">
        <f>INDEX('U.Access to Crisis Res Serv'!$D$2:$D$36,MATCH(RIGHT(AN1,LEN(AN1)-6),'U.Access to Crisis Res Serv'!$A$2:$A$36,0))</f>
        <v>#N/A</v>
      </c>
    </row>
    <row r="16" spans="1:40">
      <c r="A16" s="75" t="s">
        <v>146</v>
      </c>
      <c r="B16" s="129">
        <f>INDEX(I.Employment!$D$2:$D$37,MATCH(RIGHT(B1,LEN(B1)-6),I.Employment!$A$2:$A$37,0))</f>
        <v>0.250243427458617</v>
      </c>
      <c r="C16" s="129">
        <f>INDEX(I.Employment!$D$2:$D$37,MATCH(RIGHT(C1,LEN(C1)-6),I.Employment!$A$2:$A$37,0))</f>
        <v>0.31042588495575202</v>
      </c>
      <c r="D16" s="129">
        <f>INDEX(I.Employment!$D$2:$D$37,MATCH(RIGHT(D1,LEN(D1)-6),I.Employment!$A$2:$A$37,0))</f>
        <v>0.20859413148666001</v>
      </c>
      <c r="E16" s="129">
        <f>INDEX(I.Employment!$D$2:$D$37,MATCH(RIGHT(E1,LEN(E1)-6),I.Employment!$A$2:$A$37,0))</f>
        <v>0.183751493428913</v>
      </c>
      <c r="F16" s="129">
        <f>INDEX(I.Employment!$D$2:$D$37,MATCH(RIGHT(F1,LEN(F1)-6),I.Employment!$A$2:$A$37,0))</f>
        <v>0.13531421046133599</v>
      </c>
      <c r="G16" s="129">
        <f>INDEX(I.Employment!$D$2:$D$37,MATCH(RIGHT(G1,LEN(G1)-6),I.Employment!$A$2:$A$37,0))</f>
        <v>0.31078553615960097</v>
      </c>
      <c r="H16" s="129">
        <f>INDEX(I.Employment!$D$2:$D$37,MATCH(RIGHT(H1,LEN(H1)-6),I.Employment!$A$2:$A$37,0))</f>
        <v>0.31175298804780899</v>
      </c>
      <c r="I16" s="129">
        <f>INDEX(I.Employment!$D$2:$D$37,MATCH(RIGHT(I1,LEN(I1)-6),I.Employment!$A$2:$A$37,0))</f>
        <v>0.16478128750542601</v>
      </c>
      <c r="J16" s="129">
        <f>INDEX(I.Employment!$D$2:$D$37,MATCH(RIGHT(J1,LEN(J1)-6),I.Employment!$A$2:$A$37,0))</f>
        <v>0.19147963614755201</v>
      </c>
      <c r="K16" s="129">
        <f>INDEX(I.Employment!$D$2:$D$37,MATCH(RIGHT(K1,LEN(K1)-6),I.Employment!$A$2:$A$37,0))</f>
        <v>0.176331967213115</v>
      </c>
      <c r="L16" s="129">
        <f>INDEX(I.Employment!$D$2:$D$37,MATCH(RIGHT(L1,LEN(L1)-6),I.Employment!$A$2:$A$37,0))</f>
        <v>0.26603830951656998</v>
      </c>
      <c r="M16" s="129">
        <f>INDEX(I.Employment!$D$2:$D$37,MATCH(RIGHT(M1,LEN(M1)-6),I.Employment!$A$2:$A$37,0))</f>
        <v>0.17127055570264499</v>
      </c>
      <c r="N16" s="129">
        <f>INDEX(I.Employment!$D$2:$D$37,MATCH(RIGHT(N1,LEN(N1)-6),I.Employment!$A$2:$A$37,0))</f>
        <v>0.18958611481976001</v>
      </c>
      <c r="O16" s="129">
        <f>INDEX(I.Employment!$D$2:$D$37,MATCH(RIGHT(O1,LEN(O1)-6),I.Employment!$A$2:$A$37,0))</f>
        <v>0.23279957768784099</v>
      </c>
      <c r="P16" s="129">
        <f>INDEX(I.Employment!$D$2:$D$37,MATCH(RIGHT(P1,LEN(P1)-6),I.Employment!$A$2:$A$37,0))</f>
        <v>0.29236276849642001</v>
      </c>
      <c r="Q16" s="129">
        <f>INDEX(I.Employment!$D$2:$D$37,MATCH(RIGHT(Q1,LEN(Q1)-6),I.Employment!$A$2:$A$37,0))</f>
        <v>0.30461977394930301</v>
      </c>
      <c r="R16" s="129">
        <f>INDEX(I.Employment!$D$2:$D$37,MATCH(RIGHT(R1,LEN(R1)-6),I.Employment!$A$2:$A$37,0))</f>
        <v>0.25661486770264602</v>
      </c>
      <c r="S16" s="16">
        <f>INDEX(I.Employment!$D$2:$D$37,MATCH(RIGHT(S1,LEN(S1)-6),I.Employment!$A$2:$A$37,0))</f>
        <v>0.214467220057598</v>
      </c>
      <c r="T16" s="129">
        <f>INDEX(I.Employment!$D$2:$D$37,MATCH(RIGHT(T1,LEN(T1)-6),I.Employment!$A$2:$A$37,0))</f>
        <v>0.19561671040499301</v>
      </c>
      <c r="U16" s="129">
        <f>INDEX(I.Employment!$D$2:$D$37,MATCH(RIGHT(U1,LEN(U1)-6),I.Employment!$A$2:$A$37,0))</f>
        <v>0.15803851932796101</v>
      </c>
      <c r="V16" s="129">
        <f>INDEX(I.Employment!$D$2:$D$37,MATCH(RIGHT(V1,LEN(V1)-6),I.Employment!$A$2:$A$37,0))</f>
        <v>0.244716538074472</v>
      </c>
      <c r="W16" s="129">
        <f>INDEX(I.Employment!$D$2:$D$37,MATCH(RIGHT(W1,LEN(W1)-6),I.Employment!$A$2:$A$37,0))</f>
        <v>0.140110719677906</v>
      </c>
      <c r="X16" s="129">
        <f>INDEX(I.Employment!$D$2:$D$37,MATCH(RIGHT(X1,LEN(X1)-6),I.Employment!$A$2:$A$37,0))</f>
        <v>0.218068535825545</v>
      </c>
      <c r="Y16" s="129">
        <f>INDEX(I.Employment!$D$2:$D$37,MATCH(RIGHT(Y1,LEN(Y1)-6),I.Employment!$A$2:$A$37,0))</f>
        <v>0.188638575997775</v>
      </c>
      <c r="Z16" s="129">
        <f>INDEX(I.Employment!$D$2:$D$37,MATCH(RIGHT(Z1,LEN(Z1)-6),I.Employment!$A$2:$A$37,0))</f>
        <v>0.20220694297528599</v>
      </c>
      <c r="AA16" s="129">
        <f>INDEX(I.Employment!$D$2:$D$37,MATCH(RIGHT(AA1,LEN(AA1)-6),I.Employment!$A$2:$A$37,0))</f>
        <v>0.16970387243735799</v>
      </c>
      <c r="AB16" s="129">
        <f>INDEX(I.Employment!$D$2:$D$37,MATCH(RIGHT(AB1,LEN(AB1)-6),I.Employment!$A$2:$A$37,0))</f>
        <v>0.27148794679966698</v>
      </c>
      <c r="AC16" s="129">
        <f>INDEX(I.Employment!$D$2:$D$37,MATCH(RIGHT(AC1,LEN(AC1)-6),I.Employment!$A$2:$A$37,0))</f>
        <v>0.24257976221024699</v>
      </c>
      <c r="AD16" s="129" t="e">
        <f>INDEX(I.Employment!$D$2:$D$37,MATCH(RIGHT(AD1,LEN(AD1)-6),I.Employment!$A$2:$A$37,0))</f>
        <v>#N/A</v>
      </c>
      <c r="AE16" s="129" t="e">
        <f>INDEX(I.Employment!$D$2:$D$37,MATCH(RIGHT(AE1,LEN(AE1)-6),I.Employment!$A$2:$A$37,0))</f>
        <v>#N/A</v>
      </c>
      <c r="AF16" s="129" t="e">
        <f>INDEX(I.Employment!$D$2:$D$37,MATCH(RIGHT(AF1,LEN(AF1)-6),I.Employment!$A$2:$A$37,0))</f>
        <v>#N/A</v>
      </c>
      <c r="AG16" s="129">
        <f>INDEX(I.Employment!$D$2:$D$37,MATCH(RIGHT(AG1,LEN(AG1)-6),I.Employment!$A$2:$A$37,0))</f>
        <v>0.18266511395774401</v>
      </c>
      <c r="AH16" s="129">
        <f>INDEX(I.Employment!$D$2:$D$37,MATCH(RIGHT(AH1,LEN(AH1)-6),I.Employment!$A$2:$A$37,0))</f>
        <v>0.22890720926153299</v>
      </c>
      <c r="AI16" s="129">
        <f>INDEX(I.Employment!$D$2:$D$37,MATCH(RIGHT(AI1,LEN(AI1)-6),I.Employment!$A$2:$A$37,0))</f>
        <v>0.28536160325297699</v>
      </c>
      <c r="AJ16" s="129">
        <f>INDEX(I.Employment!$D$2:$D$37,MATCH(RIGHT(AJ1,LEN(AJ1)-6),I.Employment!$A$2:$A$37,0))</f>
        <v>0.29056725570886799</v>
      </c>
      <c r="AK16" s="129">
        <f>INDEX(I.Employment!$D$2:$D$37,MATCH(RIGHT(AK1,LEN(AK1)-6),I.Employment!$A$2:$A$37,0))</f>
        <v>0.212421903711871</v>
      </c>
      <c r="AL16" s="129">
        <f>INDEX(I.Employment!$D$2:$D$37,MATCH(RIGHT(AL1,LEN(AL1)-6),I.Employment!$A$2:$A$37,0))</f>
        <v>0.20378648435445701</v>
      </c>
      <c r="AM16" s="138">
        <f>INDEX(I.Employment!$D$2:$D$37,MATCH(RIGHT(AM1,LEN(AM1)-6),I.Employment!$A$2:$A$37,0))</f>
        <v>0.14823914823914799</v>
      </c>
      <c r="AN16" s="138">
        <f>INDEX(I.Employment!$D$2:$D$37,MATCH(RIGHT(AN1,LEN(AN1)-6),I.Employment!$A$2:$A$37,0))</f>
        <v>0.15823699421965301</v>
      </c>
    </row>
    <row r="17" spans="1:40">
      <c r="A17" s="75" t="s">
        <v>193</v>
      </c>
      <c r="B17" s="129">
        <f>INDEX('J.Adult Community Tenure'!$D$2:$D$36,MATCH(RIGHT(B1,LEN(B1)-6),'J.Adult Community Tenure'!$A$2:$A$36,0))</f>
        <v>0.97676819824470795</v>
      </c>
      <c r="C17" s="129">
        <f>INDEX('J.Adult Community Tenure'!$D$2:$D$36,MATCH(RIGHT(C1,LEN(C1)-6),'J.Adult Community Tenure'!$A$2:$A$36,0))</f>
        <v>0.99602473498233202</v>
      </c>
      <c r="D17" s="129">
        <f>INDEX('J.Adult Community Tenure'!$D$2:$D$36,MATCH(RIGHT(D1,LEN(D1)-6),'J.Adult Community Tenure'!$A$2:$A$36,0))</f>
        <v>0.98589611283109702</v>
      </c>
      <c r="E17" s="129">
        <f>INDEX('J.Adult Community Tenure'!$D$2:$D$36,MATCH(RIGHT(E1,LEN(E1)-6),'J.Adult Community Tenure'!$A$2:$A$36,0))</f>
        <v>0.99528814787966702</v>
      </c>
      <c r="F17" s="129">
        <f>INDEX('J.Adult Community Tenure'!$D$2:$D$36,MATCH(RIGHT(F1,LEN(F1)-6),'J.Adult Community Tenure'!$A$2:$A$36,0))</f>
        <v>0.977960403436683</v>
      </c>
      <c r="G17" s="129">
        <f>INDEX('J.Adult Community Tenure'!$D$2:$D$36,MATCH(RIGHT(G1,LEN(G1)-6),'J.Adult Community Tenure'!$A$2:$A$36,0))</f>
        <v>0.97959183673469397</v>
      </c>
      <c r="H17" s="129">
        <f>INDEX('J.Adult Community Tenure'!$D$2:$D$36,MATCH(RIGHT(H1,LEN(H1)-6),'J.Adult Community Tenure'!$A$2:$A$36,0))</f>
        <v>0.98291721419185296</v>
      </c>
      <c r="I17" s="129">
        <f>INDEX('J.Adult Community Tenure'!$D$2:$D$36,MATCH(RIGHT(I1,LEN(I1)-6),'J.Adult Community Tenure'!$A$2:$A$36,0))</f>
        <v>0.99070129062354195</v>
      </c>
      <c r="J17" s="129">
        <f>INDEX('J.Adult Community Tenure'!$D$2:$D$36,MATCH(RIGHT(J1,LEN(J1)-6),'J.Adult Community Tenure'!$A$2:$A$36,0))</f>
        <v>0.98492292054887298</v>
      </c>
      <c r="K17" s="129">
        <f>INDEX('J.Adult Community Tenure'!$D$2:$D$36,MATCH(RIGHT(K1,LEN(K1)-6),'J.Adult Community Tenure'!$A$2:$A$36,0))</f>
        <v>0.97022923489133694</v>
      </c>
      <c r="L17" s="129">
        <f>INDEX('J.Adult Community Tenure'!$D$2:$D$36,MATCH(RIGHT(L1,LEN(L1)-6),'J.Adult Community Tenure'!$A$2:$A$36,0))</f>
        <v>0.99326599326599296</v>
      </c>
      <c r="M17" s="129">
        <f>INDEX('J.Adult Community Tenure'!$D$2:$D$36,MATCH(RIGHT(M1,LEN(M1)-6),'J.Adult Community Tenure'!$A$2:$A$36,0))</f>
        <v>0.97122380280160703</v>
      </c>
      <c r="N17" s="129">
        <f>INDEX('J.Adult Community Tenure'!$D$2:$D$36,MATCH(RIGHT(N1,LEN(N1)-6),'J.Adult Community Tenure'!$A$2:$A$36,0))</f>
        <v>0.98747509251352095</v>
      </c>
      <c r="O17" s="129">
        <f>INDEX('J.Adult Community Tenure'!$D$2:$D$36,MATCH(RIGHT(O1,LEN(O1)-6),'J.Adult Community Tenure'!$A$2:$A$36,0))</f>
        <v>0.96040560115885998</v>
      </c>
      <c r="P17" s="129">
        <f>INDEX('J.Adult Community Tenure'!$D$2:$D$36,MATCH(RIGHT(P1,LEN(P1)-6),'J.Adult Community Tenure'!$A$2:$A$36,0))</f>
        <v>0.98964326812428105</v>
      </c>
      <c r="Q17" s="129">
        <f>INDEX('J.Adult Community Tenure'!$D$2:$D$36,MATCH(RIGHT(Q1,LEN(Q1)-6),'J.Adult Community Tenure'!$A$2:$A$36,0))</f>
        <v>0.98265060240963897</v>
      </c>
      <c r="R17" s="129" t="e">
        <f>INDEX('J.Adult Community Tenure'!$D$2:$D$36,MATCH(RIGHT(R1,LEN(R1)-6),'J.Adult Community Tenure'!$A$2:$A$36,0))</f>
        <v>#N/A</v>
      </c>
      <c r="S17" s="16">
        <f>INDEX('J.Adult Community Tenure'!$D$2:$D$36,MATCH(RIGHT(S1,LEN(S1)-6),'J.Adult Community Tenure'!$A$2:$A$36,0))</f>
        <v>0.97760716570697404</v>
      </c>
      <c r="T17" s="129" t="e">
        <f>INDEX('J.Adult Community Tenure'!$D$2:$D$36,MATCH(RIGHT(T1,LEN(T1)-6),'J.Adult Community Tenure'!$A$2:$A$36,0))</f>
        <v>#N/A</v>
      </c>
      <c r="U17" s="129">
        <f>INDEX('J.Adult Community Tenure'!$D$2:$D$36,MATCH(RIGHT(U1,LEN(U1)-6),'J.Adult Community Tenure'!$A$2:$A$36,0))</f>
        <v>0.99264345267287901</v>
      </c>
      <c r="V17" s="129">
        <f>INDEX('J.Adult Community Tenure'!$D$2:$D$36,MATCH(RIGHT(V1,LEN(V1)-6),'J.Adult Community Tenure'!$A$2:$A$36,0))</f>
        <v>0.98458626284478101</v>
      </c>
      <c r="W17" s="129">
        <f>INDEX('J.Adult Community Tenure'!$D$2:$D$36,MATCH(RIGHT(W1,LEN(W1)-6),'J.Adult Community Tenure'!$A$2:$A$36,0))</f>
        <v>0.99518072289156601</v>
      </c>
      <c r="X17" s="129">
        <f>INDEX('J.Adult Community Tenure'!$D$2:$D$36,MATCH(RIGHT(X1,LEN(X1)-6),'J.Adult Community Tenure'!$A$2:$A$36,0))</f>
        <v>0.97344278126508899</v>
      </c>
      <c r="Y17" s="129">
        <f>INDEX('J.Adult Community Tenure'!$D$2:$D$36,MATCH(RIGHT(Y1,LEN(Y1)-6),'J.Adult Community Tenure'!$A$2:$A$36,0))</f>
        <v>0.98952879581151798</v>
      </c>
      <c r="Z17" s="129">
        <f>INDEX('J.Adult Community Tenure'!$D$2:$D$36,MATCH(RIGHT(Z1,LEN(Z1)-6),'J.Adult Community Tenure'!$A$2:$A$36,0))</f>
        <v>0.97560659141040595</v>
      </c>
      <c r="AA17" s="129">
        <f>INDEX('J.Adult Community Tenure'!$D$2:$D$36,MATCH(RIGHT(AA1,LEN(AA1)-6),'J.Adult Community Tenure'!$A$2:$A$36,0))</f>
        <v>0.99435559736594503</v>
      </c>
      <c r="AB17" s="129" t="e">
        <f>INDEX('J.Adult Community Tenure'!$D$2:$D$36,MATCH(RIGHT(AB1,LEN(AB1)-6),'J.Adult Community Tenure'!$A$2:$A$36,0))</f>
        <v>#N/A</v>
      </c>
      <c r="AC17" s="129">
        <f>INDEX('J.Adult Community Tenure'!$D$2:$D$36,MATCH(RIGHT(AC1,LEN(AC1)-6),'J.Adult Community Tenure'!$A$2:$A$36,0))</f>
        <v>0.989093387866394</v>
      </c>
      <c r="AD17" s="129">
        <f>INDEX('J.Adult Community Tenure'!$D$2:$D$36,MATCH(RIGHT(AD1,LEN(AD1)-6),'J.Adult Community Tenure'!$A$2:$A$36,0))</f>
        <v>0.96341042457714898</v>
      </c>
      <c r="AE17" s="129">
        <f>INDEX('J.Adult Community Tenure'!$D$2:$D$36,MATCH(RIGHT(AE1,LEN(AE1)-6),'J.Adult Community Tenure'!$A$2:$A$36,0))</f>
        <v>0.98443983402489599</v>
      </c>
      <c r="AF17" s="129">
        <f>INDEX('J.Adult Community Tenure'!$D$2:$D$36,MATCH(RIGHT(AF1,LEN(AF1)-6),'J.Adult Community Tenure'!$A$2:$A$36,0))</f>
        <v>0.98117421825143603</v>
      </c>
      <c r="AG17" s="129">
        <f>INDEX('J.Adult Community Tenure'!$D$2:$D$36,MATCH(RIGHT(AG1,LEN(AG1)-6),'J.Adult Community Tenure'!$A$2:$A$36,0))</f>
        <v>0.98210023866348495</v>
      </c>
      <c r="AH17" s="129">
        <f>INDEX('J.Adult Community Tenure'!$D$2:$D$36,MATCH(RIGHT(AH1,LEN(AH1)-6),'J.Adult Community Tenure'!$A$2:$A$36,0))</f>
        <v>0.97441043652784698</v>
      </c>
      <c r="AI17" s="129" t="e">
        <f>INDEX('J.Adult Community Tenure'!$D$2:$D$36,MATCH(RIGHT(AI1,LEN(AI1)-6),'J.Adult Community Tenure'!$A$2:$A$36,0))</f>
        <v>#N/A</v>
      </c>
      <c r="AJ17" s="129">
        <f>INDEX('J.Adult Community Tenure'!$D$2:$D$36,MATCH(RIGHT(AJ1,LEN(AJ1)-6),'J.Adult Community Tenure'!$A$2:$A$36,0))</f>
        <v>0.99527186761229303</v>
      </c>
      <c r="AK17" s="129">
        <f>INDEX('J.Adult Community Tenure'!$D$2:$D$36,MATCH(RIGHT(AK1,LEN(AK1)-6),'J.Adult Community Tenure'!$A$2:$A$36,0))</f>
        <v>0.97826086956521696</v>
      </c>
      <c r="AL17" s="129">
        <f>INDEX('J.Adult Community Tenure'!$D$2:$D$36,MATCH(RIGHT(AL1,LEN(AL1)-6),'J.Adult Community Tenure'!$A$2:$A$36,0))</f>
        <v>0.98855180309101298</v>
      </c>
      <c r="AM17" s="138">
        <f>INDEX('J.Adult Community Tenure'!$D$2:$D$36,MATCH(RIGHT(AM1,LEN(AM1)-6),'J.Adult Community Tenure'!$A$2:$A$36,0))</f>
        <v>0.98812522490104404</v>
      </c>
      <c r="AN17" s="138">
        <f>INDEX('J.Adult Community Tenure'!$D$2:$D$36,MATCH(RIGHT(AN1,LEN(AN1)-6),'J.Adult Community Tenure'!$A$2:$A$36,0))</f>
        <v>0.993772703684484</v>
      </c>
    </row>
    <row r="18" spans="1:40">
      <c r="A18" s="75" t="s">
        <v>194</v>
      </c>
      <c r="B18" s="127" t="e">
        <f>INDEX('K.Adult Improvement'!$D$2:$D$36,MATCH(RIGHT(B1,LEN(B1)-6),'K.Adult Improvement'!$A$2:$A$36,0))</f>
        <v>#N/A</v>
      </c>
      <c r="C18" s="127">
        <f>INDEX('K.Adult Improvement'!$D$2:$D$36,MATCH(RIGHT(C1,LEN(C1)-6),'K.Adult Improvement'!$A$2:$A$36,0))</f>
        <v>0.262305699481865</v>
      </c>
      <c r="D18" s="127">
        <f>INDEX('K.Adult Improvement'!$D$2:$D$36,MATCH(RIGHT(D1,LEN(D1)-6),'K.Adult Improvement'!$A$2:$A$36,0))</f>
        <v>0.42985074626865699</v>
      </c>
      <c r="E18" s="127">
        <f>INDEX('K.Adult Improvement'!$D$2:$D$36,MATCH(RIGHT(E1,LEN(E1)-6),'K.Adult Improvement'!$A$2:$A$36,0))</f>
        <v>0.41014332965821398</v>
      </c>
      <c r="F18" s="127">
        <f>INDEX('K.Adult Improvement'!$D$2:$D$36,MATCH(RIGHT(F1,LEN(F1)-6),'K.Adult Improvement'!$A$2:$A$36,0))</f>
        <v>0.51154734411085501</v>
      </c>
      <c r="G18" s="127">
        <f>INDEX('K.Adult Improvement'!$D$2:$D$36,MATCH(RIGHT(G1,LEN(G1)-6),'K.Adult Improvement'!$A$2:$A$36,0))</f>
        <v>0.35540069686411202</v>
      </c>
      <c r="H18" s="127">
        <f>INDEX('K.Adult Improvement'!$D$2:$D$36,MATCH(RIGHT(H1,LEN(H1)-6),'K.Adult Improvement'!$A$2:$A$36,0))</f>
        <v>0.50909090909090904</v>
      </c>
      <c r="I18" s="127">
        <f>INDEX('K.Adult Improvement'!$D$2:$D$36,MATCH(RIGHT(I1,LEN(I1)-6),'K.Adult Improvement'!$A$2:$A$36,0))</f>
        <v>0.49618724846430801</v>
      </c>
      <c r="J18" s="127">
        <f>INDEX('K.Adult Improvement'!$D$2:$D$36,MATCH(RIGHT(J1,LEN(J1)-6),'K.Adult Improvement'!$A$2:$A$36,0))</f>
        <v>0.45714285714285702</v>
      </c>
      <c r="K18" s="127">
        <f>INDEX('K.Adult Improvement'!$D$2:$D$36,MATCH(RIGHT(K1,LEN(K1)-6),'K.Adult Improvement'!$A$2:$A$36,0))</f>
        <v>0.44081068631966802</v>
      </c>
      <c r="L18" s="127" t="e">
        <f>INDEX('K.Adult Improvement'!$D$2:$D$36,MATCH(RIGHT(L1,LEN(L1)-6),'K.Adult Improvement'!$A$2:$A$36,0))</f>
        <v>#N/A</v>
      </c>
      <c r="M18" s="127">
        <f>INDEX('K.Adult Improvement'!$D$2:$D$36,MATCH(RIGHT(M1,LEN(M1)-6),'K.Adult Improvement'!$A$2:$A$36,0))</f>
        <v>0.47980813863530902</v>
      </c>
      <c r="N18" s="127" t="e">
        <f>INDEX('K.Adult Improvement'!$D$2:$D$36,MATCH(RIGHT(N1,LEN(N1)-6),'K.Adult Improvement'!$A$2:$A$36,0))</f>
        <v>#N/A</v>
      </c>
      <c r="O18" s="127">
        <f>INDEX('K.Adult Improvement'!$D$2:$D$36,MATCH(RIGHT(O1,LEN(O1)-6),'K.Adult Improvement'!$A$2:$A$36,0))</f>
        <v>0.27022653721682899</v>
      </c>
      <c r="P18" s="127">
        <f>INDEX('K.Adult Improvement'!$D$2:$D$36,MATCH(RIGHT(P1,LEN(P1)-6),'K.Adult Improvement'!$A$2:$A$36,0))</f>
        <v>0.26260869565217398</v>
      </c>
      <c r="Q18" s="127">
        <f>INDEX('K.Adult Improvement'!$D$2:$D$36,MATCH(RIGHT(Q1,LEN(Q1)-6),'K.Adult Improvement'!$A$2:$A$36,0))</f>
        <v>0.44255874673629197</v>
      </c>
      <c r="R18" s="127">
        <f>INDEX('K.Adult Improvement'!$D$2:$D$36,MATCH(RIGHT(R1,LEN(R1)-6),'K.Adult Improvement'!$A$2:$A$36,0))</f>
        <v>0.38733552631578999</v>
      </c>
      <c r="S18" s="122" t="e">
        <f>INDEX('K.Adult Improvement'!$D$2:$D$36,MATCH(RIGHT(S1,LEN(S1)-6),'K.Adult Improvement'!$A$2:$A$36,0))</f>
        <v>#N/A</v>
      </c>
      <c r="T18" s="127">
        <f>INDEX('K.Adult Improvement'!$D$2:$D$36,MATCH(RIGHT(T1,LEN(T1)-6),'K.Adult Improvement'!$A$2:$A$36,0))</f>
        <v>0.29279556650246302</v>
      </c>
      <c r="U18" s="127">
        <f>INDEX('K.Adult Improvement'!$D$2:$D$36,MATCH(RIGHT(U1,LEN(U1)-6),'K.Adult Improvement'!$A$2:$A$36,0))</f>
        <v>0.32579505300353401</v>
      </c>
      <c r="V18" s="127">
        <f>INDEX('K.Adult Improvement'!$D$2:$D$36,MATCH(RIGHT(V1,LEN(V1)-6),'K.Adult Improvement'!$A$2:$A$36,0))</f>
        <v>0.47498014297061197</v>
      </c>
      <c r="W18" s="127">
        <f>INDEX('K.Adult Improvement'!$D$2:$D$36,MATCH(RIGHT(W1,LEN(W1)-6),'K.Adult Improvement'!$A$2:$A$36,0))</f>
        <v>0.37304347826086998</v>
      </c>
      <c r="X18" s="127">
        <f>INDEX('K.Adult Improvement'!$D$2:$D$36,MATCH(RIGHT(X1,LEN(X1)-6),'K.Adult Improvement'!$A$2:$A$36,0))</f>
        <v>0.47643219724438002</v>
      </c>
      <c r="Y18" s="127">
        <f>INDEX('K.Adult Improvement'!$D$2:$D$36,MATCH(RIGHT(Y1,LEN(Y1)-6),'K.Adult Improvement'!$A$2:$A$36,0))</f>
        <v>0.37693945847277199</v>
      </c>
      <c r="Z18" s="127">
        <f>INDEX('K.Adult Improvement'!$D$2:$D$36,MATCH(RIGHT(Z1,LEN(Z1)-6),'K.Adult Improvement'!$A$2:$A$36,0))</f>
        <v>0.48797752808988798</v>
      </c>
      <c r="AA18" s="127">
        <f>INDEX('K.Adult Improvement'!$D$2:$D$36,MATCH(RIGHT(AA1,LEN(AA1)-6),'K.Adult Improvement'!$A$2:$A$36,0))</f>
        <v>0.31848852901484498</v>
      </c>
      <c r="AB18" s="127">
        <f>INDEX('K.Adult Improvement'!$D$2:$D$36,MATCH(RIGHT(AB1,LEN(AB1)-6),'K.Adult Improvement'!$A$2:$A$36,0))</f>
        <v>0.50277059475434105</v>
      </c>
      <c r="AC18" s="127">
        <f>INDEX('K.Adult Improvement'!$D$2:$D$36,MATCH(RIGHT(AC1,LEN(AC1)-6),'K.Adult Improvement'!$A$2:$A$36,0))</f>
        <v>0.49746560463432299</v>
      </c>
      <c r="AD18" s="127">
        <f>INDEX('K.Adult Improvement'!$D$2:$D$36,MATCH(RIGHT(AD1,LEN(AD1)-6),'K.Adult Improvement'!$A$2:$A$36,0))</f>
        <v>0.44006659267480602</v>
      </c>
      <c r="AE18" s="127">
        <f>INDEX('K.Adult Improvement'!$D$2:$D$36,MATCH(RIGHT(AE1,LEN(AE1)-6),'K.Adult Improvement'!$A$2:$A$36,0))</f>
        <v>0.43342036553524799</v>
      </c>
      <c r="AF18" s="127">
        <f>INDEX('K.Adult Improvement'!$D$2:$D$36,MATCH(RIGHT(AF1,LEN(AF1)-6),'K.Adult Improvement'!$A$2:$A$36,0))</f>
        <v>0.42397226349678102</v>
      </c>
      <c r="AG18" s="127">
        <f>INDEX('K.Adult Improvement'!$D$2:$D$36,MATCH(RIGHT(AG1,LEN(AG1)-6),'K.Adult Improvement'!$A$2:$A$36,0))</f>
        <v>0.19510204081632701</v>
      </c>
      <c r="AH18" s="127">
        <f>INDEX('K.Adult Improvement'!$D$2:$D$36,MATCH(RIGHT(AH1,LEN(AH1)-6),'K.Adult Improvement'!$A$2:$A$36,0))</f>
        <v>0.52706078268109902</v>
      </c>
      <c r="AI18" s="127">
        <f>INDEX('K.Adult Improvement'!$D$2:$D$36,MATCH(RIGHT(AI1,LEN(AI1)-6),'K.Adult Improvement'!$A$2:$A$36,0))</f>
        <v>0.41267123287671198</v>
      </c>
      <c r="AJ18" s="127">
        <f>INDEX('K.Adult Improvement'!$D$2:$D$36,MATCH(RIGHT(AJ1,LEN(AJ1)-6),'K.Adult Improvement'!$A$2:$A$36,0))</f>
        <v>0.40421792618629199</v>
      </c>
      <c r="AK18" s="127">
        <f>INDEX('K.Adult Improvement'!$D$2:$D$36,MATCH(RIGHT(AK1,LEN(AK1)-6),'K.Adult Improvement'!$A$2:$A$36,0))</f>
        <v>0.34512761020881699</v>
      </c>
      <c r="AL18" s="127">
        <f>INDEX('K.Adult Improvement'!$D$2:$D$36,MATCH(RIGHT(AL1,LEN(AL1)-6),'K.Adult Improvement'!$A$2:$A$36,0))</f>
        <v>0.36024844720496901</v>
      </c>
      <c r="AM18" s="138">
        <f>INDEX('K.Adult Improvement'!$D$2:$D$36,MATCH(RIGHT(AM1,LEN(AM1)-6),'K.Adult Improvement'!$A$2:$A$36,0))</f>
        <v>0.31747621432148199</v>
      </c>
      <c r="AN18" s="138">
        <f>INDEX('K.Adult Improvement'!$D$2:$D$36,MATCH(RIGHT(AN1,LEN(AN1)-6),'K.Adult Improvement'!$A$2:$A$36,0))</f>
        <v>0.39518900343642599</v>
      </c>
    </row>
    <row r="19" spans="1:40">
      <c r="A19" s="75" t="s">
        <v>201</v>
      </c>
      <c r="B19" s="127">
        <f>INDEX('L.AMH Monthly Service Provision'!$D$2:$D$36,MATCH(RIGHT(B1,LEN(B1)-6),'L.AMH Monthly Service Provision'!$A$2:$A$36,0))</f>
        <v>0.71884498480243197</v>
      </c>
      <c r="C19" s="127">
        <f>INDEX('L.AMH Monthly Service Provision'!$D$2:$D$36,MATCH(RIGHT(C1,LEN(C1)-6),'L.AMH Monthly Service Provision'!$A$2:$A$36,0))</f>
        <v>0.74767864352038804</v>
      </c>
      <c r="D19" s="127">
        <f>INDEX('L.AMH Monthly Service Provision'!$D$2:$D$36,MATCH(RIGHT(D1,LEN(D1)-6),'L.AMH Monthly Service Provision'!$A$2:$A$36,0))</f>
        <v>0.71663851351351404</v>
      </c>
      <c r="E19" s="127">
        <f>INDEX('L.AMH Monthly Service Provision'!$D$2:$D$36,MATCH(RIGHT(E1,LEN(E1)-6),'L.AMH Monthly Service Provision'!$A$2:$A$36,0))</f>
        <v>0.73648648648648696</v>
      </c>
      <c r="F19" s="127">
        <f>INDEX('L.AMH Monthly Service Provision'!$D$2:$D$36,MATCH(RIGHT(F1,LEN(F1)-6),'L.AMH Monthly Service Provision'!$A$2:$A$36,0))</f>
        <v>0.71346744900810299</v>
      </c>
      <c r="G19" s="127">
        <f>INDEX('L.AMH Monthly Service Provision'!$D$2:$D$36,MATCH(RIGHT(G1,LEN(G1)-6),'L.AMH Monthly Service Provision'!$A$2:$A$36,0))</f>
        <v>0.80508474576271205</v>
      </c>
      <c r="H19" s="127">
        <f>INDEX('L.AMH Monthly Service Provision'!$D$2:$D$36,MATCH(RIGHT(H1,LEN(H1)-6),'L.AMH Monthly Service Provision'!$A$2:$A$36,0))</f>
        <v>0.69252873563218398</v>
      </c>
      <c r="I19" s="127">
        <f>INDEX('L.AMH Monthly Service Provision'!$D$2:$D$36,MATCH(RIGHT(I1,LEN(I1)-6),'L.AMH Monthly Service Provision'!$A$2:$A$36,0))</f>
        <v>0.57902930086138304</v>
      </c>
      <c r="J19" s="127" t="e">
        <f>INDEX('L.AMH Monthly Service Provision'!$D$2:$D$36,MATCH(RIGHT(J1,LEN(J1)-6),'L.AMH Monthly Service Provision'!$A$2:$A$36,0))</f>
        <v>#N/A</v>
      </c>
      <c r="K19" s="127">
        <f>INDEX('L.AMH Monthly Service Provision'!$D$2:$D$36,MATCH(RIGHT(K1,LEN(K1)-6),'L.AMH Monthly Service Provision'!$A$2:$A$36,0))</f>
        <v>0.665647921760391</v>
      </c>
      <c r="L19" s="127">
        <f>INDEX('L.AMH Monthly Service Provision'!$D$2:$D$36,MATCH(RIGHT(L1,LEN(L1)-6),'L.AMH Monthly Service Provision'!$A$2:$A$36,0))</f>
        <v>0.69830949284785404</v>
      </c>
      <c r="M19" s="127" t="e">
        <f>INDEX('L.AMH Monthly Service Provision'!$D$2:$D$36,MATCH(RIGHT(M1,LEN(M1)-6),'L.AMH Monthly Service Provision'!$A$2:$A$36,0))</f>
        <v>#N/A</v>
      </c>
      <c r="N19" s="127">
        <f>INDEX('L.AMH Monthly Service Provision'!$D$2:$D$36,MATCH(RIGHT(N1,LEN(N1)-6),'L.AMH Monthly Service Provision'!$A$2:$A$36,0))</f>
        <v>0.70382695507487503</v>
      </c>
      <c r="O19" s="127">
        <f>INDEX('L.AMH Monthly Service Provision'!$D$2:$D$36,MATCH(RIGHT(O1,LEN(O1)-6),'L.AMH Monthly Service Provision'!$A$2:$A$36,0))</f>
        <v>0.67653367653367702</v>
      </c>
      <c r="P19" s="127">
        <f>INDEX('L.AMH Monthly Service Provision'!$D$2:$D$36,MATCH(RIGHT(P1,LEN(P1)-6),'L.AMH Monthly Service Provision'!$A$2:$A$36,0))</f>
        <v>0.68134171907756802</v>
      </c>
      <c r="Q19" s="127" t="e">
        <f>INDEX('L.AMH Monthly Service Provision'!$D$2:$D$36,MATCH(RIGHT(Q1,LEN(Q1)-6),'L.AMH Monthly Service Provision'!$A$2:$A$36,0))</f>
        <v>#N/A</v>
      </c>
      <c r="R19" s="127">
        <f>INDEX('L.AMH Monthly Service Provision'!$D$2:$D$36,MATCH(RIGHT(R1,LEN(R1)-6),'L.AMH Monthly Service Provision'!$A$2:$A$36,0))</f>
        <v>0.72641509433962304</v>
      </c>
      <c r="S19" s="122">
        <f>INDEX('L.AMH Monthly Service Provision'!$D$2:$D$36,MATCH(RIGHT(S1,LEN(S1)-6),'L.AMH Monthly Service Provision'!$A$2:$A$36,0))</f>
        <v>0.63719711853307104</v>
      </c>
      <c r="T19" s="127">
        <f>INDEX('L.AMH Monthly Service Provision'!$D$2:$D$36,MATCH(RIGHT(T1,LEN(T1)-6),'L.AMH Monthly Service Provision'!$A$2:$A$36,0))</f>
        <v>0.72920256932476901</v>
      </c>
      <c r="U19" s="127">
        <f>INDEX('L.AMH Monthly Service Provision'!$D$2:$D$36,MATCH(RIGHT(U1,LEN(U1)-6),'L.AMH Monthly Service Provision'!$A$2:$A$36,0))</f>
        <v>0.78345688646117795</v>
      </c>
      <c r="V19" s="127">
        <f>INDEX('L.AMH Monthly Service Provision'!$D$2:$D$36,MATCH(RIGHT(V1,LEN(V1)-6),'L.AMH Monthly Service Provision'!$A$2:$A$36,0))</f>
        <v>0.66292707802141804</v>
      </c>
      <c r="W19" s="127">
        <f>INDEX('L.AMH Monthly Service Provision'!$D$2:$D$36,MATCH(RIGHT(W1,LEN(W1)-6),'L.AMH Monthly Service Provision'!$A$2:$A$36,0))</f>
        <v>0.82617586912065399</v>
      </c>
      <c r="X19" s="127">
        <f>INDEX('L.AMH Monthly Service Provision'!$D$2:$D$36,MATCH(RIGHT(X1,LEN(X1)-6),'L.AMH Monthly Service Provision'!$A$2:$A$36,0))</f>
        <v>0.79500000000000004</v>
      </c>
      <c r="Y19" s="127">
        <f>INDEX('L.AMH Monthly Service Provision'!$D$2:$D$36,MATCH(RIGHT(Y1,LEN(Y1)-6),'L.AMH Monthly Service Provision'!$A$2:$A$36,0))</f>
        <v>0.75282485875706195</v>
      </c>
      <c r="Z19" s="127">
        <f>INDEX('L.AMH Monthly Service Provision'!$D$2:$D$36,MATCH(RIGHT(Z1,LEN(Z1)-6),'L.AMH Monthly Service Provision'!$A$2:$A$36,0))</f>
        <v>0.67760475840406298</v>
      </c>
      <c r="AA19" s="127">
        <f>INDEX('L.AMH Monthly Service Provision'!$D$2:$D$36,MATCH(RIGHT(AA1,LEN(AA1)-6),'L.AMH Monthly Service Provision'!$A$2:$A$36,0))</f>
        <v>0.76742627345844505</v>
      </c>
      <c r="AB19" s="127">
        <f>INDEX('L.AMH Monthly Service Provision'!$D$2:$D$36,MATCH(RIGHT(AB1,LEN(AB1)-6),'L.AMH Monthly Service Provision'!$A$2:$A$36,0))</f>
        <v>0.74843397644700604</v>
      </c>
      <c r="AC19" s="127">
        <f>INDEX('L.AMH Monthly Service Provision'!$D$2:$D$36,MATCH(RIGHT(AC1,LEN(AC1)-6),'L.AMH Monthly Service Provision'!$A$2:$A$36,0))</f>
        <v>0.74610726643598602</v>
      </c>
      <c r="AD19" s="127">
        <f>INDEX('L.AMH Monthly Service Provision'!$D$2:$D$36,MATCH(RIGHT(AD1,LEN(AD1)-6),'L.AMH Monthly Service Provision'!$A$2:$A$36,0))</f>
        <v>0.69733769266697798</v>
      </c>
      <c r="AE19" s="127">
        <f>INDEX('L.AMH Monthly Service Provision'!$D$2:$D$36,MATCH(RIGHT(AE1,LEN(AE1)-6),'L.AMH Monthly Service Provision'!$A$2:$A$36,0))</f>
        <v>0.58877644894204195</v>
      </c>
      <c r="AF19" s="127">
        <f>INDEX('L.AMH Monthly Service Provision'!$D$2:$D$36,MATCH(RIGHT(AF1,LEN(AF1)-6),'L.AMH Monthly Service Provision'!$A$2:$A$36,0))</f>
        <v>0.82894736842105299</v>
      </c>
      <c r="AG19" s="127">
        <f>INDEX('L.AMH Monthly Service Provision'!$D$2:$D$36,MATCH(RIGHT(AG1,LEN(AG1)-6),'L.AMH Monthly Service Provision'!$A$2:$A$36,0))</f>
        <v>0.70738636363636398</v>
      </c>
      <c r="AH19" s="127">
        <f>INDEX('L.AMH Monthly Service Provision'!$D$2:$D$36,MATCH(RIGHT(AH1,LEN(AH1)-6),'L.AMH Monthly Service Provision'!$A$2:$A$36,0))</f>
        <v>0.684389140271493</v>
      </c>
      <c r="AI19" s="127">
        <f>INDEX('L.AMH Monthly Service Provision'!$D$2:$D$36,MATCH(RIGHT(AI1,LEN(AI1)-6),'L.AMH Monthly Service Provision'!$A$2:$A$36,0))</f>
        <v>0.69138589788120897</v>
      </c>
      <c r="AJ19" s="127">
        <f>INDEX('L.AMH Monthly Service Provision'!$D$2:$D$36,MATCH(RIGHT(AJ1,LEN(AJ1)-6),'L.AMH Monthly Service Provision'!$A$2:$A$36,0))</f>
        <v>0.681016810168102</v>
      </c>
      <c r="AK19" s="127">
        <f>INDEX('L.AMH Monthly Service Provision'!$D$2:$D$36,MATCH(RIGHT(AK1,LEN(AK1)-6),'L.AMH Monthly Service Provision'!$A$2:$A$36,0))</f>
        <v>0.70034129692832803</v>
      </c>
      <c r="AL19" s="127">
        <f>INDEX('L.AMH Monthly Service Provision'!$D$2:$D$36,MATCH(RIGHT(AL1,LEN(AL1)-6),'L.AMH Monthly Service Provision'!$A$2:$A$36,0))</f>
        <v>0.77035330261136703</v>
      </c>
      <c r="AM19" s="138">
        <f>INDEX('L.AMH Monthly Service Provision'!$D$2:$D$36,MATCH(RIGHT(AM1,LEN(AM1)-6),'L.AMH Monthly Service Provision'!$A$2:$A$36,0))</f>
        <v>0.78276877761413799</v>
      </c>
      <c r="AN19" s="138" t="e">
        <f>INDEX('L.AMH Monthly Service Provision'!$D$2:$D$36,MATCH(RIGHT(AN1,LEN(AN1)-6),'L.AMH Monthly Service Provision'!$A$2:$A$36,0))</f>
        <v>#N/A</v>
      </c>
    </row>
    <row r="20" spans="1:40">
      <c r="A20" s="75" t="s">
        <v>195</v>
      </c>
      <c r="B20" s="123">
        <f>INDEX('F.Service Target Child'!$D$2:$D$36,MATCH(RIGHT(B1,LEN(B1)-6),'F.Service Target Child'!$A$2:$A$36,0))</f>
        <v>1.8716577540107</v>
      </c>
      <c r="C20" s="123">
        <f>INDEX('F.Service Target Child'!$D$2:$D$36,MATCH(RIGHT(C1,LEN(C1)-6),'F.Service Target Child'!$A$2:$A$36,0))</f>
        <v>1.25787728026534</v>
      </c>
      <c r="D20" s="123">
        <f>INDEX('F.Service Target Child'!$D$2:$D$36,MATCH(RIGHT(D1,LEN(D1)-6),'F.Service Target Child'!$A$2:$A$36,0))</f>
        <v>1.4824046920821099</v>
      </c>
      <c r="E20" s="123">
        <f>INDEX('F.Service Target Child'!$D$2:$D$36,MATCH(RIGHT(E1,LEN(E1)-6),'F.Service Target Child'!$A$2:$A$36,0))</f>
        <v>1.66505636070853</v>
      </c>
      <c r="F20" s="123">
        <f>INDEX('F.Service Target Child'!$D$2:$D$36,MATCH(RIGHT(F1,LEN(F1)-6),'F.Service Target Child'!$A$2:$A$36,0))</f>
        <v>1.2953055337004999</v>
      </c>
      <c r="G20" s="123" t="e">
        <f>INDEX('F.Service Target Child'!$D$2:$D$36,MATCH(RIGHT(G1,LEN(G1)-6),'F.Service Target Child'!$A$2:$A$36,0))</f>
        <v>#N/A</v>
      </c>
      <c r="H20" s="123">
        <f>INDEX('F.Service Target Child'!$D$2:$D$36,MATCH(RIGHT(H1,LEN(H1)-6),'F.Service Target Child'!$A$2:$A$36,0))</f>
        <v>1.47853535353535</v>
      </c>
      <c r="I20" s="123">
        <f>INDEX('F.Service Target Child'!$D$2:$D$36,MATCH(RIGHT(I1,LEN(I1)-6),'F.Service Target Child'!$A$2:$A$36,0))</f>
        <v>1.63847415450741</v>
      </c>
      <c r="J20" s="123">
        <f>INDEX('F.Service Target Child'!$D$2:$D$36,MATCH(RIGHT(J1,LEN(J1)-6),'F.Service Target Child'!$A$2:$A$36,0))</f>
        <v>1.19584438549956</v>
      </c>
      <c r="K20" s="123">
        <f>INDEX('F.Service Target Child'!$D$2:$D$36,MATCH(RIGHT(K1,LEN(K1)-6),'F.Service Target Child'!$A$2:$A$36,0))</f>
        <v>1.2666666666666699</v>
      </c>
      <c r="L20" s="123">
        <f>INDEX('F.Service Target Child'!$D$2:$D$36,MATCH(RIGHT(L1,LEN(L1)-6),'F.Service Target Child'!$A$2:$A$36,0))</f>
        <v>1.5102739726027401</v>
      </c>
      <c r="M20" s="123">
        <f>INDEX('F.Service Target Child'!$D$2:$D$36,MATCH(RIGHT(M1,LEN(M1)-6),'F.Service Target Child'!$A$2:$A$36,0))</f>
        <v>1.70458917284968</v>
      </c>
      <c r="N20" s="123">
        <f>INDEX('F.Service Target Child'!$D$2:$D$36,MATCH(RIGHT(N1,LEN(N1)-6),'F.Service Target Child'!$A$2:$A$36,0))</f>
        <v>1.74010327022375</v>
      </c>
      <c r="O20" s="123">
        <f>INDEX('F.Service Target Child'!$D$2:$D$36,MATCH(RIGHT(O1,LEN(O1)-6),'F.Service Target Child'!$A$2:$A$36,0))</f>
        <v>1.75471698113208</v>
      </c>
      <c r="P20" s="123">
        <f>INDEX('F.Service Target Child'!$D$2:$D$36,MATCH(RIGHT(P1,LEN(P1)-6),'F.Service Target Child'!$A$2:$A$36,0))</f>
        <v>1.48745519713262</v>
      </c>
      <c r="Q20" s="123">
        <f>INDEX('F.Service Target Child'!$D$2:$D$36,MATCH(RIGHT(Q1,LEN(Q1)-6),'F.Service Target Child'!$A$2:$A$36,0))</f>
        <v>1.00138888888889</v>
      </c>
      <c r="R20" s="123">
        <f>INDEX('F.Service Target Child'!$D$2:$D$36,MATCH(RIGHT(R1,LEN(R1)-6),'F.Service Target Child'!$A$2:$A$36,0))</f>
        <v>1.13342318059299</v>
      </c>
      <c r="S20" s="10">
        <f>INDEX('F.Service Target Child'!$D$2:$D$36,MATCH(RIGHT(S1,LEN(S1)-6),'F.Service Target Child'!$A$2:$A$36,0))</f>
        <v>1.13878676470588</v>
      </c>
      <c r="T20" s="123">
        <f>INDEX('F.Service Target Child'!$D$2:$D$36,MATCH(RIGHT(T1,LEN(T1)-6),'F.Service Target Child'!$A$2:$A$36,0))</f>
        <v>1.20212014134276</v>
      </c>
      <c r="U20" s="123">
        <f>INDEX('F.Service Target Child'!$D$2:$D$36,MATCH(RIGHT(U1,LEN(U1)-6),'F.Service Target Child'!$A$2:$A$36,0))</f>
        <v>1.5699481865285001</v>
      </c>
      <c r="V20" s="123">
        <f>INDEX('F.Service Target Child'!$D$2:$D$36,MATCH(RIGHT(V1,LEN(V1)-6),'F.Service Target Child'!$A$2:$A$36,0))</f>
        <v>1.38194444444444</v>
      </c>
      <c r="W20" s="123">
        <f>INDEX('F.Service Target Child'!$D$2:$D$36,MATCH(RIGHT(W1,LEN(W1)-6),'F.Service Target Child'!$A$2:$A$36,0))</f>
        <v>1.42794659300184</v>
      </c>
      <c r="X20" s="123">
        <f>INDEX('F.Service Target Child'!$D$2:$D$36,MATCH(RIGHT(X1,LEN(X1)-6),'F.Service Target Child'!$A$2:$A$36,0))</f>
        <v>1.2840579710144899</v>
      </c>
      <c r="Y20" s="123" t="e">
        <f>INDEX('F.Service Target Child'!$D$2:$D$36,MATCH(RIGHT(Y1,LEN(Y1)-6),'F.Service Target Child'!$A$2:$A$36,0))</f>
        <v>#N/A</v>
      </c>
      <c r="Z20" s="123">
        <f>INDEX('F.Service Target Child'!$D$2:$D$36,MATCH(RIGHT(Z1,LEN(Z1)-6),'F.Service Target Child'!$A$2:$A$36,0))</f>
        <v>1.1477258796126</v>
      </c>
      <c r="AA20" s="123">
        <f>INDEX('F.Service Target Child'!$D$2:$D$36,MATCH(RIGHT(AA1,LEN(AA1)-6),'F.Service Target Child'!$A$2:$A$36,0))</f>
        <v>1.5858585858585901</v>
      </c>
      <c r="AB20" s="123" t="e">
        <f>INDEX('F.Service Target Child'!$D$2:$D$36,MATCH(RIGHT(AB1,LEN(AB1)-6),'F.Service Target Child'!$A$2:$A$36,0))</f>
        <v>#N/A</v>
      </c>
      <c r="AC20" s="123">
        <f>INDEX('F.Service Target Child'!$D$2:$D$36,MATCH(RIGHT(AC1,LEN(AC1)-6),'F.Service Target Child'!$A$2:$A$36,0))</f>
        <v>1.53861788617886</v>
      </c>
      <c r="AD20" s="123">
        <f>INDEX('F.Service Target Child'!$D$2:$D$36,MATCH(RIGHT(AD1,LEN(AD1)-6),'F.Service Target Child'!$A$2:$A$36,0))</f>
        <v>1.2747395833333299</v>
      </c>
      <c r="AE20" s="123">
        <f>INDEX('F.Service Target Child'!$D$2:$D$36,MATCH(RIGHT(AE1,LEN(AE1)-6),'F.Service Target Child'!$A$2:$A$36,0))</f>
        <v>1.17831050228311</v>
      </c>
      <c r="AF20" s="123">
        <f>INDEX('F.Service Target Child'!$D$2:$D$36,MATCH(RIGHT(AF1,LEN(AF1)-6),'F.Service Target Child'!$A$2:$A$36,0))</f>
        <v>1.1643874643874601</v>
      </c>
      <c r="AG20" s="123">
        <f>INDEX('F.Service Target Child'!$D$2:$D$36,MATCH(RIGHT(AG1,LEN(AG1)-6),'F.Service Target Child'!$A$2:$A$36,0))</f>
        <v>1.1611341632088501</v>
      </c>
      <c r="AH20" s="123">
        <f>INDEX('F.Service Target Child'!$D$2:$D$36,MATCH(RIGHT(AH1,LEN(AH1)-6),'F.Service Target Child'!$A$2:$A$36,0))</f>
        <v>0.96263736263736299</v>
      </c>
      <c r="AI20" s="123">
        <f>INDEX('F.Service Target Child'!$D$2:$D$36,MATCH(RIGHT(AI1,LEN(AI1)-6),'F.Service Target Child'!$A$2:$A$36,0))</f>
        <v>1.4736842105263199</v>
      </c>
      <c r="AJ20" s="123">
        <f>INDEX('F.Service Target Child'!$D$2:$D$36,MATCH(RIGHT(AJ1,LEN(AJ1)-6),'F.Service Target Child'!$A$2:$A$36,0))</f>
        <v>1.69827012641384</v>
      </c>
      <c r="AK20" s="123">
        <f>INDEX('F.Service Target Child'!$D$2:$D$36,MATCH(RIGHT(AK1,LEN(AK1)-6),'F.Service Target Child'!$A$2:$A$36,0))</f>
        <v>1.41043083900227</v>
      </c>
      <c r="AL20" s="123">
        <f>INDEX('F.Service Target Child'!$D$2:$D$36,MATCH(RIGHT(AL1,LEN(AL1)-6),'F.Service Target Child'!$A$2:$A$36,0))</f>
        <v>1.61574074074074</v>
      </c>
      <c r="AM20" s="138" t="e">
        <f>INDEX('F.Service Target Child'!$D$2:$D$36,MATCH(RIGHT(AM1,LEN(AM1)-6),'F.Service Target Child'!$A$2:$A$36,0))</f>
        <v>#N/A</v>
      </c>
      <c r="AN20" s="138">
        <f>INDEX('F.Service Target Child'!$D$2:$D$36,MATCH(RIGHT(AN1,LEN(AN1)-6),'F.Service Target Child'!$A$2:$A$36,0))</f>
        <v>1.4704861111111101</v>
      </c>
    </row>
    <row r="21" spans="1:40">
      <c r="A21" s="75" t="s">
        <v>196</v>
      </c>
      <c r="B21" s="13">
        <f>INDEX(G.UniformAssessmentCompleChild!$D$2:$D$36,MATCH(RIGHT(B1,LEN(B1)-6),G.UniformAssessmentCompleChild!$A$2:$A$36,0))</f>
        <v>0.96900638103919801</v>
      </c>
      <c r="C21" s="124">
        <f>INDEX(G.UniformAssessmentCompleChild!$D$2:$D$36,MATCH(RIGHT(C1,LEN(C1)-6),G.UniformAssessmentCompleChild!$A$2:$A$36,0))</f>
        <v>0.99500333111259198</v>
      </c>
      <c r="D21" s="124">
        <f>INDEX(G.UniformAssessmentCompleChild!$D$2:$D$36,MATCH(RIGHT(D1,LEN(D1)-6),G.UniformAssessmentCompleChild!$A$2:$A$36,0))</f>
        <v>0.97595043058181097</v>
      </c>
      <c r="E21" s="124" t="e">
        <f>INDEX(G.UniformAssessmentCompleChild!$D$2:$D$36,MATCH(RIGHT(E1,LEN(E1)-6),G.UniformAssessmentCompleChild!$A$2:$A$36,0))</f>
        <v>#N/A</v>
      </c>
      <c r="F21" s="124">
        <f>INDEX(G.UniformAssessmentCompleChild!$D$2:$D$36,MATCH(RIGHT(F1,LEN(F1)-6),G.UniformAssessmentCompleChild!$A$2:$A$36,0))</f>
        <v>0.982603596559812</v>
      </c>
      <c r="G21" s="13">
        <f>INDEX(G.UniformAssessmentCompleChild!$D$2:$D$36,MATCH(RIGHT(G1,LEN(G1)-6),G.UniformAssessmentCompleChild!$A$2:$A$36,0))</f>
        <v>0.98139255702280903</v>
      </c>
      <c r="H21" s="13">
        <f>INDEX(G.UniformAssessmentCompleChild!$D$2:$D$36,MATCH(RIGHT(H1,LEN(H1)-6),G.UniformAssessmentCompleChild!$A$2:$A$36,0))</f>
        <v>0.96962233169129697</v>
      </c>
      <c r="I21" s="13">
        <f>INDEX(G.UniformAssessmentCompleChild!$D$2:$D$36,MATCH(RIGHT(I1,LEN(I1)-6),G.UniformAssessmentCompleChild!$A$2:$A$36,0))</f>
        <v>0.93391487339623902</v>
      </c>
      <c r="J21" s="13">
        <f>INDEX(G.UniformAssessmentCompleChild!$D$2:$D$36,MATCH(RIGHT(J1,LEN(J1)-6),G.UniformAssessmentCompleChild!$A$2:$A$36,0))</f>
        <v>0.98192335502530703</v>
      </c>
      <c r="K21" s="13" t="e">
        <f>INDEX(G.UniformAssessmentCompleChild!$D$2:$D$36,MATCH(RIGHT(K1,LEN(K1)-6),G.UniformAssessmentCompleChild!$A$2:$A$36,0))</f>
        <v>#N/A</v>
      </c>
      <c r="L21" s="13">
        <f>INDEX(G.UniformAssessmentCompleChild!$D$2:$D$36,MATCH(RIGHT(L1,LEN(L1)-6),G.UniformAssessmentCompleChild!$A$2:$A$36,0))</f>
        <v>0.98482849604221601</v>
      </c>
      <c r="M21" s="13" t="e">
        <f>INDEX(G.UniformAssessmentCompleChild!$D$2:$D$36,MATCH(RIGHT(M1,LEN(M1)-6),G.UniformAssessmentCompleChild!$A$2:$A$36,0))</f>
        <v>#N/A</v>
      </c>
      <c r="N21" s="13">
        <f>INDEX(G.UniformAssessmentCompleChild!$D$2:$D$36,MATCH(RIGHT(N1,LEN(N1)-6),G.UniformAssessmentCompleChild!$A$2:$A$36,0))</f>
        <v>0.92569518310287202</v>
      </c>
      <c r="O21" s="13">
        <f>INDEX(G.UniformAssessmentCompleChild!$D$2:$D$36,MATCH(RIGHT(O1,LEN(O1)-6),G.UniformAssessmentCompleChild!$A$2:$A$36,0))</f>
        <v>0.97916666666666696</v>
      </c>
      <c r="P21" s="13">
        <f>INDEX(G.UniformAssessmentCompleChild!$D$2:$D$36,MATCH(RIGHT(P1,LEN(P1)-6),G.UniformAssessmentCompleChild!$A$2:$A$36,0))</f>
        <v>0.98366013071895397</v>
      </c>
      <c r="Q21" s="13">
        <f>INDEX(G.UniformAssessmentCompleChild!$D$2:$D$36,MATCH(RIGHT(Q1,LEN(Q1)-6),G.UniformAssessmentCompleChild!$A$2:$A$36,0))</f>
        <v>0.99501385041551305</v>
      </c>
      <c r="R21" s="13">
        <f>INDEX(G.UniformAssessmentCompleChild!$D$2:$D$36,MATCH(RIGHT(R1,LEN(R1)-6),G.UniformAssessmentCompleChild!$A$2:$A$36,0))</f>
        <v>0.97929687499999996</v>
      </c>
      <c r="S21" s="13">
        <f>INDEX(G.UniformAssessmentCompleChild!$D$2:$D$36,MATCH(RIGHT(S1,LEN(S1)-6),G.UniformAssessmentCompleChild!$A$2:$A$36,0))</f>
        <v>0.94507719564667203</v>
      </c>
      <c r="T21" s="13">
        <f>INDEX(G.UniformAssessmentCompleChild!$D$2:$D$36,MATCH(RIGHT(T1,LEN(T1)-6),G.UniformAssessmentCompleChild!$A$2:$A$36,0))</f>
        <v>0.97467608951707896</v>
      </c>
      <c r="U21" s="13">
        <f>INDEX(G.UniformAssessmentCompleChild!$D$2:$D$36,MATCH(RIGHT(U1,LEN(U1)-6),G.UniformAssessmentCompleChild!$A$2:$A$36,0))</f>
        <v>0.98563932615299599</v>
      </c>
      <c r="V21" s="13">
        <f>INDEX(G.UniformAssessmentCompleChild!$D$2:$D$36,MATCH(RIGHT(V1,LEN(V1)-6),G.UniformAssessmentCompleChild!$A$2:$A$36,0))</f>
        <v>0.98702785196489895</v>
      </c>
      <c r="W21" s="13">
        <f>INDEX(G.UniformAssessmentCompleChild!$D$2:$D$36,MATCH(RIGHT(W1,LEN(W1)-6),G.UniformAssessmentCompleChild!$A$2:$A$36,0))</f>
        <v>0.99204932662664302</v>
      </c>
      <c r="X21" s="13">
        <f>INDEX(G.UniformAssessmentCompleChild!$D$2:$D$36,MATCH(RIGHT(X1,LEN(X1)-6),G.UniformAssessmentCompleChild!$A$2:$A$36,0))</f>
        <v>0.98829787234042599</v>
      </c>
      <c r="Y21" s="13">
        <f>INDEX(G.UniformAssessmentCompleChild!$D$2:$D$36,MATCH(RIGHT(Y1,LEN(Y1)-6),G.UniformAssessmentCompleChild!$A$2:$A$36,0))</f>
        <v>0.99570337364735795</v>
      </c>
      <c r="Z21" s="13">
        <f>INDEX(G.UniformAssessmentCompleChild!$D$2:$D$36,MATCH(RIGHT(Z1,LEN(Z1)-6),G.UniformAssessmentCompleChild!$A$2:$A$36,0))</f>
        <v>0.99177383245691697</v>
      </c>
      <c r="AA21" s="13">
        <f>INDEX(G.UniformAssessmentCompleChild!$D$2:$D$36,MATCH(RIGHT(AA1,LEN(AA1)-6),G.UniformAssessmentCompleChild!$A$2:$A$36,0))</f>
        <v>0.98226950354609899</v>
      </c>
      <c r="AB21" s="13">
        <f>INDEX(G.UniformAssessmentCompleChild!$D$2:$D$36,MATCH(RIGHT(AB1,LEN(AB1)-6),G.UniformAssessmentCompleChild!$A$2:$A$36,0))</f>
        <v>0.99253004222150099</v>
      </c>
      <c r="AC21" s="13">
        <f>INDEX(G.UniformAssessmentCompleChild!$D$2:$D$36,MATCH(RIGHT(AC1,LEN(AC1)-6),G.UniformAssessmentCompleChild!$A$2:$A$36,0))</f>
        <v>0.99472509636843198</v>
      </c>
      <c r="AD21" s="13">
        <f>INDEX(G.UniformAssessmentCompleChild!$D$2:$D$36,MATCH(RIGHT(AD1,LEN(AD1)-6),G.UniformAssessmentCompleChild!$A$2:$A$36,0))</f>
        <v>0.97605633802816905</v>
      </c>
      <c r="AE21" s="13">
        <f>INDEX(G.UniformAssessmentCompleChild!$D$2:$D$36,MATCH(RIGHT(AE1,LEN(AE1)-6),G.UniformAssessmentCompleChild!$A$2:$A$36,0))</f>
        <v>0.98207528380800602</v>
      </c>
      <c r="AF21" s="13">
        <f>INDEX(G.UniformAssessmentCompleChild!$D$2:$D$36,MATCH(RIGHT(AF1,LEN(AF1)-6),G.UniformAssessmentCompleChild!$A$2:$A$36,0))</f>
        <v>0.98137472283813698</v>
      </c>
      <c r="AG21" s="13">
        <f>INDEX(G.UniformAssessmentCompleChild!$D$2:$D$36,MATCH(RIGHT(AG1,LEN(AG1)-6),G.UniformAssessmentCompleChild!$A$2:$A$36,0))</f>
        <v>0.99656554092730398</v>
      </c>
      <c r="AH21" s="13">
        <f>INDEX(G.UniformAssessmentCompleChild!$D$2:$D$36,MATCH(RIGHT(AH1,LEN(AH1)-6),G.UniformAssessmentCompleChild!$A$2:$A$36,0))</f>
        <v>0.86463022508038601</v>
      </c>
      <c r="AI21" s="13">
        <f>INDEX(G.UniformAssessmentCompleChild!$D$2:$D$36,MATCH(RIGHT(AI1,LEN(AI1)-6),G.UniformAssessmentCompleChild!$A$2:$A$36,0))</f>
        <v>0.99514348785871998</v>
      </c>
      <c r="AJ21" s="13">
        <f>INDEX(G.UniformAssessmentCompleChild!$D$2:$D$36,MATCH(RIGHT(AJ1,LEN(AJ1)-6),G.UniformAssessmentCompleChild!$A$2:$A$36,0))</f>
        <v>0.96443691786621499</v>
      </c>
      <c r="AK21" s="13">
        <f>INDEX(G.UniformAssessmentCompleChild!$D$2:$D$36,MATCH(RIGHT(AK1,LEN(AK1)-6),G.UniformAssessmentCompleChild!$A$2:$A$36,0))</f>
        <v>0.99676375404530804</v>
      </c>
      <c r="AL21" s="13">
        <f>INDEX(G.UniformAssessmentCompleChild!$D$2:$D$36,MATCH(RIGHT(AL1,LEN(AL1)-6),G.UniformAssessmentCompleChild!$A$2:$A$36,0))</f>
        <v>0.98450704225352104</v>
      </c>
      <c r="AM21" s="138">
        <f>INDEX(G.UniformAssessmentCompleChild!$D$2:$D$36,MATCH(RIGHT(AM1,LEN(AM1)-6),G.UniformAssessmentCompleChild!$A$2:$A$36,0))</f>
        <v>0.99563276397515499</v>
      </c>
      <c r="AN21" s="138" t="e">
        <f>INDEX(G.UniformAssessmentCompleChild!$D$2:$D$36,MATCH(RIGHT(AN1,LEN(AN1)-6),G.UniformAssessmentCompleChild!$A$2:$A$36,0))</f>
        <v>#N/A</v>
      </c>
    </row>
    <row r="22" spans="1:40">
      <c r="A22" s="75" t="s">
        <v>209</v>
      </c>
      <c r="B22" s="127" t="e">
        <f>INDEX('AC.Child and Youth Strengths'!$D$2:$D$36,MATCH(RIGHT(B1,LEN(B1)-6),'AC.Child and Youth Strengths'!$A$2:$A$36,0))</f>
        <v>#N/A</v>
      </c>
      <c r="C22" s="127">
        <f>INDEX('AC.Child and Youth Strengths'!$D$2:$D$36,MATCH(RIGHT(C1,LEN(C1)-6),'AC.Child and Youth Strengths'!$A$2:$A$36,0))</f>
        <v>5.0761421319797002E-2</v>
      </c>
      <c r="D22" s="127">
        <f>INDEX('AC.Child and Youth Strengths'!$D$2:$D$36,MATCH(RIGHT(D1,LEN(D1)-6),'AC.Child and Youth Strengths'!$A$2:$A$36,0))</f>
        <v>0.13732004429678801</v>
      </c>
      <c r="E22" s="127">
        <f>INDEX('AC.Child and Youth Strengths'!$D$2:$D$36,MATCH(RIGHT(E1,LEN(E1)-6),'AC.Child and Youth Strengths'!$A$2:$A$36,0))</f>
        <v>0.123931623931624</v>
      </c>
      <c r="F22" s="127">
        <f>INDEX('AC.Child and Youth Strengths'!$D$2:$D$36,MATCH(RIGHT(F1,LEN(F1)-6),'AC.Child and Youth Strengths'!$A$2:$A$36,0))</f>
        <v>0.14059753954305801</v>
      </c>
      <c r="G22" s="127">
        <f>INDEX('AC.Child and Youth Strengths'!$D$2:$D$36,MATCH(RIGHT(G1,LEN(G1)-6),'AC.Child and Youth Strengths'!$A$2:$A$36,0))</f>
        <v>5.7522123893805302E-2</v>
      </c>
      <c r="H22" s="127" t="e">
        <f>INDEX('AC.Child and Youth Strengths'!$D$2:$D$36,MATCH(RIGHT(H1,LEN(H1)-6),'AC.Child and Youth Strengths'!$A$2:$A$36,0))</f>
        <v>#N/A</v>
      </c>
      <c r="I22" s="127"/>
      <c r="J22" s="127" t="e">
        <f>INDEX('AC.Child and Youth Strengths'!$D$2:$D$36,MATCH(RIGHT(J1,LEN(J1)-6),'AC.Child and Youth Strengths'!$A$2:$A$36,0))</f>
        <v>#N/A</v>
      </c>
      <c r="K22" s="127">
        <f>INDEX('AC.Child and Youth Strengths'!$D$2:$D$36,MATCH(RIGHT(K1,LEN(K1)-6),'AC.Child and Youth Strengths'!$A$2:$A$36,0))</f>
        <v>0.275193798449612</v>
      </c>
      <c r="L22" s="127">
        <f>INDEX('AC.Child and Youth Strengths'!$D$2:$D$36,MATCH(RIGHT(L1,LEN(L1)-6),'AC.Child and Youth Strengths'!$A$2:$A$36,0))</f>
        <v>9.0425531914893595E-2</v>
      </c>
      <c r="M22" s="127">
        <f>INDEX('AC.Child and Youth Strengths'!$D$2:$D$36,MATCH(RIGHT(M1,LEN(M1)-6),'AC.Child and Youth Strengths'!$A$2:$A$36,0))</f>
        <v>0.222778473091364</v>
      </c>
      <c r="N22" s="127">
        <f>INDEX('AC.Child and Youth Strengths'!$D$2:$D$36,MATCH(RIGHT(N1,LEN(N1)-6),'AC.Child and Youth Strengths'!$A$2:$A$36,0))</f>
        <v>0.13669064748201401</v>
      </c>
      <c r="O22" s="127">
        <f>INDEX('AC.Child and Youth Strengths'!$D$2:$D$36,MATCH(RIGHT(O1,LEN(O1)-6),'AC.Child and Youth Strengths'!$A$2:$A$36,0))</f>
        <v>0.16666666666666699</v>
      </c>
      <c r="P22" s="127">
        <f>INDEX('AC.Child and Youth Strengths'!$D$2:$D$36,MATCH(RIGHT(P1,LEN(P1)-6),'AC.Child and Youth Strengths'!$A$2:$A$36,0))</f>
        <v>0.122340425531915</v>
      </c>
      <c r="Q22" s="127">
        <f>INDEX('AC.Child and Youth Strengths'!$D$2:$D$36,MATCH(RIGHT(Q1,LEN(Q1)-6),'AC.Child and Youth Strengths'!$A$2:$A$36,0))</f>
        <v>0.22395833333333301</v>
      </c>
      <c r="R22" s="127">
        <f>INDEX('AC.Child and Youth Strengths'!$D$2:$D$36,MATCH(RIGHT(R1,LEN(R1)-6),'AC.Child and Youth Strengths'!$A$2:$A$36,0))</f>
        <v>8.0996884735202501E-2</v>
      </c>
      <c r="S22" s="122">
        <f>INDEX('AC.Child and Youth Strengths'!$D$2:$D$36,MATCH(RIGHT(S1,LEN(S1)-6),'AC.Child and Youth Strengths'!$A$2:$A$36,0))</f>
        <v>0.20742358078602599</v>
      </c>
      <c r="T22" s="127">
        <f>INDEX('AC.Child and Youth Strengths'!$D$2:$D$36,MATCH(RIGHT(T1,LEN(T1)-6),'AC.Child and Youth Strengths'!$A$2:$A$36,0))</f>
        <v>7.8924544666088503E-2</v>
      </c>
      <c r="U22" s="127">
        <f>INDEX('AC.Child and Youth Strengths'!$D$2:$D$36,MATCH(RIGHT(U1,LEN(U1)-6),'AC.Child and Youth Strengths'!$A$2:$A$36,0))</f>
        <v>8.5953878406708595E-2</v>
      </c>
      <c r="V22" s="127">
        <f>INDEX('AC.Child and Youth Strengths'!$D$2:$D$36,MATCH(RIGHT(V1,LEN(V1)-6),'AC.Child and Youth Strengths'!$A$2:$A$36,0))</f>
        <v>0.17610062893081799</v>
      </c>
      <c r="W22" s="127">
        <f>INDEX('AC.Child and Youth Strengths'!$D$2:$D$36,MATCH(RIGHT(W1,LEN(W1)-6),'AC.Child and Youth Strengths'!$A$2:$A$36,0))</f>
        <v>0.118620689655172</v>
      </c>
      <c r="X22" s="127">
        <f>INDEX('AC.Child and Youth Strengths'!$D$2:$D$36,MATCH(RIGHT(X1,LEN(X1)-6),'AC.Child and Youth Strengths'!$A$2:$A$36,0))</f>
        <v>0.128205128205128</v>
      </c>
      <c r="Y22" s="127">
        <f>INDEX('AC.Child and Youth Strengths'!$D$2:$D$36,MATCH(RIGHT(Y1,LEN(Y1)-6),'AC.Child and Youth Strengths'!$A$2:$A$36,0))</f>
        <v>0.220170454545455</v>
      </c>
      <c r="Z22" s="127">
        <f>INDEX('AC.Child and Youth Strengths'!$D$2:$D$36,MATCH(RIGHT(Z1,LEN(Z1)-6),'AC.Child and Youth Strengths'!$A$2:$A$36,0))</f>
        <v>0.21758636159712899</v>
      </c>
      <c r="AA22" s="127">
        <f>INDEX('AC.Child and Youth Strengths'!$D$2:$D$36,MATCH(RIGHT(AA1,LEN(AA1)-6),'AC.Child and Youth Strengths'!$A$2:$A$36,0))</f>
        <v>0.124260355029586</v>
      </c>
      <c r="AB22" s="127">
        <f>INDEX('AC.Child and Youth Strengths'!$D$2:$D$36,MATCH(RIGHT(AB1,LEN(AB1)-6),'AC.Child and Youth Strengths'!$A$2:$A$36,0))</f>
        <v>9.2814371257484998E-2</v>
      </c>
      <c r="AC22" s="127">
        <f>INDEX('AC.Child and Youth Strengths'!$D$2:$D$36,MATCH(RIGHT(AC1,LEN(AC1)-6),'AC.Child and Youth Strengths'!$A$2:$A$36,0))</f>
        <v>0.157446808510638</v>
      </c>
      <c r="AD22" s="127">
        <f>INDEX('AC.Child and Youth Strengths'!$D$2:$D$36,MATCH(RIGHT(AD1,LEN(AD1)-6),'AC.Child and Youth Strengths'!$A$2:$A$36,0))</f>
        <v>0.2</v>
      </c>
      <c r="AE22" s="127"/>
      <c r="AF22" s="127">
        <f>INDEX('AC.Child and Youth Strengths'!$D$2:$D$36,MATCH(RIGHT(AF1,LEN(AF1)-6),'AC.Child and Youth Strengths'!$A$2:$A$36,0))</f>
        <v>0.169014084507042</v>
      </c>
      <c r="AG22" s="127">
        <f>INDEX('AC.Child and Youth Strengths'!$D$2:$D$36,MATCH(RIGHT(AG1,LEN(AG1)-6),'AC.Child and Youth Strengths'!$A$2:$A$36,0))</f>
        <v>7.2815533980582506E-2</v>
      </c>
      <c r="AH22" s="127">
        <f>INDEX('AC.Child and Youth Strengths'!$D$2:$D$36,MATCH(RIGHT(AH1,LEN(AH1)-6),'AC.Child and Youth Strengths'!$A$2:$A$36,0))</f>
        <v>0.19469026548672599</v>
      </c>
      <c r="AI22" s="127">
        <f>INDEX('AC.Child and Youth Strengths'!$D$2:$D$36,MATCH(RIGHT(AI1,LEN(AI1)-6),'AC.Child and Youth Strengths'!$A$2:$A$36,0))</f>
        <v>0.10602094240837701</v>
      </c>
      <c r="AJ22" s="127">
        <f>INDEX('AC.Child and Youth Strengths'!$D$2:$D$36,MATCH(RIGHT(AJ1,LEN(AJ1)-6),'AC.Child and Youth Strengths'!$A$2:$A$36,0))</f>
        <v>0.173539518900344</v>
      </c>
      <c r="AK22" s="127">
        <f>INDEX('AC.Child and Youth Strengths'!$D$2:$D$36,MATCH(RIGHT(AK1,LEN(AK1)-6),'AC.Child and Youth Strengths'!$A$2:$A$36,0))</f>
        <v>8.2251082251082297E-2</v>
      </c>
      <c r="AL22" s="127">
        <f>INDEX('AC.Child and Youth Strengths'!$D$2:$D$36,MATCH(RIGHT(AL1,LEN(AL1)-6),'AC.Child and Youth Strengths'!$A$2:$A$36,0))</f>
        <v>0.15</v>
      </c>
      <c r="AM22" s="138">
        <f>INDEX('AC.Child and Youth Strengths'!$D$2:$D$36,MATCH(RIGHT(AM1,LEN(AM1)-6),'AC.Child and Youth Strengths'!$A$2:$A$36,0))</f>
        <v>0.16535433070866101</v>
      </c>
      <c r="AN22" s="138" t="e">
        <f>INDEX('AC.Child and Youth Strengths'!$D$2:$D$36,MATCH(RIGHT(AN1,LEN(AN1)-6),'AC.Child and Youth Strengths'!$A$2:$A$36,0))</f>
        <v>#N/A</v>
      </c>
    </row>
    <row r="23" spans="1:40">
      <c r="A23" s="75" t="s">
        <v>210</v>
      </c>
      <c r="B23" s="123">
        <f>INDEX('AD.Child LifeDomainFunctioning'!$D$2:$D$36,MATCH(RIGHT(B1,LEN(B1)-6),'AD.Child LifeDomainFunctioning'!$A$2:$A$36,0))</f>
        <v>0.393805309734513</v>
      </c>
      <c r="C23" s="123">
        <f>INDEX('AD.Child LifeDomainFunctioning'!$D$2:$D$36,MATCH(RIGHT(C1,LEN(C1)-6),'AD.Child LifeDomainFunctioning'!$A$2:$A$36,0))</f>
        <v>0.30964467005076102</v>
      </c>
      <c r="D23" s="123">
        <f>INDEX('AD.Child LifeDomainFunctioning'!$D$2:$D$36,MATCH(RIGHT(D1,LEN(D1)-6),'AD.Child LifeDomainFunctioning'!$A$2:$A$36,0))</f>
        <v>0.38981173864894803</v>
      </c>
      <c r="E23" s="123">
        <f>INDEX('AD.Child LifeDomainFunctioning'!$D$2:$D$36,MATCH(RIGHT(E1,LEN(E1)-6),'AD.Child LifeDomainFunctioning'!$A$2:$A$36,0))</f>
        <v>0.28632478632478597</v>
      </c>
      <c r="F23" s="123">
        <f>INDEX('AD.Child LifeDomainFunctioning'!$D$2:$D$36,MATCH(RIGHT(F1,LEN(F1)-6),'AD.Child LifeDomainFunctioning'!$A$2:$A$36,0))</f>
        <v>0.362917398945518</v>
      </c>
      <c r="G23" s="123">
        <f>INDEX('AD.Child LifeDomainFunctioning'!$D$2:$D$36,MATCH(RIGHT(G1,LEN(G1)-6),'AD.Child LifeDomainFunctioning'!$A$2:$A$36,0))</f>
        <v>0.30530973451327398</v>
      </c>
      <c r="H23" s="123" t="e">
        <f>INDEX('AD.Child LifeDomainFunctioning'!$D$2:$D$36,MATCH(RIGHT(H1,LEN(H1)-6),'AD.Child LifeDomainFunctioning'!$A$2:$A$36,0))</f>
        <v>#N/A</v>
      </c>
      <c r="I23" s="123"/>
      <c r="J23" s="123">
        <f>INDEX('AD.Child LifeDomainFunctioning'!$D$2:$D$36,MATCH(RIGHT(J1,LEN(J1)-6),'AD.Child LifeDomainFunctioning'!$A$2:$A$36,0))</f>
        <v>0.60165975103734404</v>
      </c>
      <c r="K23" s="123">
        <f>INDEX('AD.Child LifeDomainFunctioning'!$D$2:$D$36,MATCH(RIGHT(K1,LEN(K1)-6),'AD.Child LifeDomainFunctioning'!$A$2:$A$36,0))</f>
        <v>0.44186046511627902</v>
      </c>
      <c r="L23" s="123">
        <f>INDEX('AD.Child LifeDomainFunctioning'!$D$2:$D$36,MATCH(RIGHT(L1,LEN(L1)-6),'AD.Child LifeDomainFunctioning'!$A$2:$A$36,0))</f>
        <v>0.28191489361702099</v>
      </c>
      <c r="M23" s="123">
        <f>INDEX('AD.Child LifeDomainFunctioning'!$D$2:$D$36,MATCH(RIGHT(M1,LEN(M1)-6),'AD.Child LifeDomainFunctioning'!$A$2:$A$36,0))</f>
        <v>0.42365456821026298</v>
      </c>
      <c r="N23" s="123">
        <f>INDEX('AD.Child LifeDomainFunctioning'!$D$2:$D$36,MATCH(RIGHT(N1,LEN(N1)-6),'AD.Child LifeDomainFunctioning'!$A$2:$A$36,0))</f>
        <v>0.27158273381295001</v>
      </c>
      <c r="O23" s="123">
        <f>INDEX('AD.Child LifeDomainFunctioning'!$D$2:$D$36,MATCH(RIGHT(O1,LEN(O1)-6),'AD.Child LifeDomainFunctioning'!$A$2:$A$36,0))</f>
        <v>0.441176470588235</v>
      </c>
      <c r="P23" s="123">
        <f>INDEX('AD.Child LifeDomainFunctioning'!$D$2:$D$36,MATCH(RIGHT(P1,LEN(P1)-6),'AD.Child LifeDomainFunctioning'!$A$2:$A$36,0))</f>
        <v>0.37765957446808501</v>
      </c>
      <c r="Q23" s="123">
        <f>INDEX('AD.Child LifeDomainFunctioning'!$D$2:$D$36,MATCH(RIGHT(Q1,LEN(Q1)-6),'AD.Child LifeDomainFunctioning'!$A$2:$A$36,0))</f>
        <v>0.30208333333333298</v>
      </c>
      <c r="R23" s="123">
        <f>INDEX('AD.Child LifeDomainFunctioning'!$D$2:$D$36,MATCH(RIGHT(R1,LEN(R1)-6),'AD.Child LifeDomainFunctioning'!$A$2:$A$36,0))</f>
        <v>0.34267912772585701</v>
      </c>
      <c r="S23" s="18">
        <f>INDEX('AD.Child LifeDomainFunctioning'!$D$2:$D$36,MATCH(RIGHT(S1,LEN(S1)-6),'AD.Child LifeDomainFunctioning'!$A$2:$A$36,0))</f>
        <v>0.41266375545851502</v>
      </c>
      <c r="T23" s="123">
        <f>INDEX('AD.Child LifeDomainFunctioning'!$D$2:$D$36,MATCH(RIGHT(T1,LEN(T1)-6),'AD.Child LifeDomainFunctioning'!$A$2:$A$36,0))</f>
        <v>0.28187337380745903</v>
      </c>
      <c r="U23" s="123">
        <f>INDEX('AD.Child LifeDomainFunctioning'!$D$2:$D$36,MATCH(RIGHT(U1,LEN(U1)-6),'AD.Child LifeDomainFunctioning'!$A$2:$A$36,0))</f>
        <v>0.167714884696017</v>
      </c>
      <c r="V23" s="123">
        <f>INDEX('AD.Child LifeDomainFunctioning'!$D$2:$D$36,MATCH(RIGHT(V1,LEN(V1)-6),'AD.Child LifeDomainFunctioning'!$A$2:$A$36,0))</f>
        <v>0.56918238993710701</v>
      </c>
      <c r="W23" s="123">
        <f>INDEX('AD.Child LifeDomainFunctioning'!$D$2:$D$36,MATCH(RIGHT(W1,LEN(W1)-6),'AD.Child LifeDomainFunctioning'!$A$2:$A$36,0))</f>
        <v>0.46482758620689701</v>
      </c>
      <c r="X23" s="123">
        <f>INDEX('AD.Child LifeDomainFunctioning'!$D$2:$D$36,MATCH(RIGHT(X1,LEN(X1)-6),'AD.Child LifeDomainFunctioning'!$A$2:$A$36,0))</f>
        <v>0.33760683760683802</v>
      </c>
      <c r="Y23" s="123">
        <f>INDEX('AD.Child LifeDomainFunctioning'!$D$2:$D$36,MATCH(RIGHT(Y1,LEN(Y1)-6),'AD.Child LifeDomainFunctioning'!$A$2:$A$36,0))</f>
        <v>0.37215909090909099</v>
      </c>
      <c r="Z23" s="123">
        <f>INDEX('AD.Child LifeDomainFunctioning'!$D$2:$D$36,MATCH(RIGHT(Z1,LEN(Z1)-6),'AD.Child LifeDomainFunctioning'!$A$2:$A$36,0))</f>
        <v>0.46074472857783799</v>
      </c>
      <c r="AA23" s="123">
        <f>INDEX('AD.Child LifeDomainFunctioning'!$D$2:$D$36,MATCH(RIGHT(AA1,LEN(AA1)-6),'AD.Child LifeDomainFunctioning'!$A$2:$A$36,0))</f>
        <v>0.390532544378698</v>
      </c>
      <c r="AB23" s="123">
        <f>INDEX('AD.Child LifeDomainFunctioning'!$D$2:$D$36,MATCH(RIGHT(AB1,LEN(AB1)-6),'AD.Child LifeDomainFunctioning'!$A$2:$A$36,0))</f>
        <v>0.39221556886227499</v>
      </c>
      <c r="AC23" s="123">
        <f>INDEX('AD.Child LifeDomainFunctioning'!$D$2:$D$36,MATCH(RIGHT(AC1,LEN(AC1)-6),'AD.Child LifeDomainFunctioning'!$A$2:$A$36,0))</f>
        <v>0.44113475177305</v>
      </c>
      <c r="AD23" s="123" t="e">
        <f>INDEX('AD.Child LifeDomainFunctioning'!$D$2:$D$36,MATCH(RIGHT(AD1,LEN(AD1)-6),'AD.Child LifeDomainFunctioning'!$A$2:$A$36,0))</f>
        <v>#N/A</v>
      </c>
      <c r="AE23" s="123"/>
      <c r="AF23" s="123">
        <f>INDEX('AD.Child LifeDomainFunctioning'!$D$2:$D$36,MATCH(RIGHT(AF1,LEN(AF1)-6),'AD.Child LifeDomainFunctioning'!$A$2:$A$36,0))</f>
        <v>0.38262910798122102</v>
      </c>
      <c r="AG23" s="123">
        <f>INDEX('AD.Child LifeDomainFunctioning'!$D$2:$D$36,MATCH(RIGHT(AG1,LEN(AG1)-6),'AD.Child LifeDomainFunctioning'!$A$2:$A$36,0))</f>
        <v>0.58737864077669899</v>
      </c>
      <c r="AH23" s="123">
        <f>INDEX('AD.Child LifeDomainFunctioning'!$D$2:$D$36,MATCH(RIGHT(AH1,LEN(AH1)-6),'AD.Child LifeDomainFunctioning'!$A$2:$A$36,0))</f>
        <v>0.42477876106194701</v>
      </c>
      <c r="AI23" s="123">
        <f>INDEX('AD.Child LifeDomainFunctioning'!$D$2:$D$36,MATCH(RIGHT(AI1,LEN(AI1)-6),'AD.Child LifeDomainFunctioning'!$A$2:$A$36,0))</f>
        <v>0.27356020942408399</v>
      </c>
      <c r="AJ23" s="123">
        <f>INDEX('AD.Child LifeDomainFunctioning'!$D$2:$D$36,MATCH(RIGHT(AJ1,LEN(AJ1)-6),'AD.Child LifeDomainFunctioning'!$A$2:$A$36,0))</f>
        <v>0.475945017182131</v>
      </c>
      <c r="AK23" s="123">
        <f>INDEX('AD.Child LifeDomainFunctioning'!$D$2:$D$36,MATCH(RIGHT(AK1,LEN(AK1)-6),'AD.Child LifeDomainFunctioning'!$A$2:$A$36,0))</f>
        <v>0.40476190476190499</v>
      </c>
      <c r="AL23" s="123" t="e">
        <f>INDEX('AD.Child LifeDomainFunctioning'!$D$2:$D$36,MATCH(RIGHT(AL1,LEN(AL1)-6),'AD.Child LifeDomainFunctioning'!$A$2:$A$36,0))</f>
        <v>#N/A</v>
      </c>
      <c r="AM23" s="138">
        <f>INDEX('AD.Child LifeDomainFunctioning'!$D$2:$D$36,MATCH(RIGHT(AM1,LEN(AM1)-6),'AD.Child LifeDomainFunctioning'!$A$2:$A$36,0))</f>
        <v>0.57086614173228301</v>
      </c>
      <c r="AN23" s="138">
        <f>INDEX('AD.Child LifeDomainFunctioning'!$D$2:$D$36,MATCH(RIGHT(AN1,LEN(AN1)-6),'AD.Child LifeDomainFunctioning'!$A$2:$A$36,0))</f>
        <v>0.426900584795322</v>
      </c>
    </row>
    <row r="24" spans="1:40">
      <c r="A24" s="75" t="s">
        <v>212</v>
      </c>
      <c r="B24" s="123">
        <f>INDEX(AA.School!$D$2:$D$37,MATCH(RIGHT(B1,LEN(B1)-6),AA.School!$A$2:$A$37,0))</f>
        <v>0.71212121212121204</v>
      </c>
      <c r="C24" s="123">
        <f>INDEX(AA.School!$D$2:$D$37,MATCH(RIGHT(C1,LEN(C1)-6),AA.School!$A$2:$A$37,0))</f>
        <v>0.64444444444444504</v>
      </c>
      <c r="D24" s="123">
        <f>INDEX(AA.School!$D$2:$D$37,MATCH(RIGHT(D1,LEN(D1)-6),AA.School!$A$2:$A$37,0))</f>
        <v>0.68277310924369805</v>
      </c>
      <c r="E24" s="123">
        <f>INDEX(AA.School!$D$2:$D$37,MATCH(RIGHT(E1,LEN(E1)-6),AA.School!$A$2:$A$37,0))</f>
        <v>0.65254237288135597</v>
      </c>
      <c r="F24" s="123">
        <f>INDEX(AA.School!$D$2:$D$37,MATCH(RIGHT(F1,LEN(F1)-6),AA.School!$A$2:$A$37,0))</f>
        <v>0.69194312796208501</v>
      </c>
      <c r="G24" s="123">
        <f>INDEX(AA.School!$D$2:$D$37,MATCH(RIGHT(G1,LEN(G1)-6),AA.School!$A$2:$A$37,0))</f>
        <v>0.67424242424242398</v>
      </c>
      <c r="H24" s="123">
        <f>INDEX(AA.School!$D$2:$D$37,MATCH(RIGHT(H1,LEN(H1)-6),AA.School!$A$2:$A$37,0))</f>
        <v>0.76811594202898603</v>
      </c>
      <c r="I24" s="123"/>
      <c r="J24" s="123">
        <f>INDEX(AA.School!$D$2:$D$37,MATCH(RIGHT(J1,LEN(J1)-6),AA.School!$A$2:$A$37,0))</f>
        <v>0.80805687203791499</v>
      </c>
      <c r="K24" s="123">
        <f>INDEX(AA.School!$D$2:$D$37,MATCH(RIGHT(K1,LEN(K1)-6),AA.School!$A$2:$A$37,0))</f>
        <v>0.72549019607843102</v>
      </c>
      <c r="L24" s="123">
        <f>INDEX(AA.School!$D$2:$D$37,MATCH(RIGHT(L1,LEN(L1)-6),AA.School!$A$2:$A$37,0))</f>
        <v>0.487179487179487</v>
      </c>
      <c r="M24" s="123">
        <f>INDEX(AA.School!$D$2:$D$37,MATCH(RIGHT(M1,LEN(M1)-6),AA.School!$A$2:$A$37,0))</f>
        <v>0.66015037593985004</v>
      </c>
      <c r="N24" s="123">
        <f>INDEX(AA.School!$D$2:$D$37,MATCH(RIGHT(N1,LEN(N1)-6),AA.School!$A$2:$A$37,0))</f>
        <v>0.56462585034013602</v>
      </c>
      <c r="O24" s="123">
        <f>INDEX(AA.School!$D$2:$D$37,MATCH(RIGHT(O1,LEN(O1)-6),AA.School!$A$2:$A$37,0))</f>
        <v>0.71951219512195097</v>
      </c>
      <c r="P24" s="123">
        <f>INDEX(AA.School!$D$2:$D$37,MATCH(RIGHT(P1,LEN(P1)-6),AA.School!$A$2:$A$37,0))</f>
        <v>0.65</v>
      </c>
      <c r="Q24" s="123">
        <f>INDEX(AA.School!$D$2:$D$37,MATCH(RIGHT(Q1,LEN(Q1)-6),AA.School!$A$2:$A$37,0))</f>
        <v>0.52173913043478304</v>
      </c>
      <c r="R24" s="123">
        <f>INDEX(AA.School!$D$2:$D$37,MATCH(RIGHT(R1,LEN(R1)-6),AA.School!$A$2:$A$37,0))</f>
        <v>0.60784313725490202</v>
      </c>
      <c r="S24" s="18">
        <f>INDEX(AA.School!$D$2:$D$37,MATCH(RIGHT(S1,LEN(S1)-6),AA.School!$A$2:$A$37,0))</f>
        <v>0.78468899521531099</v>
      </c>
      <c r="T24" s="123">
        <f>INDEX(AA.School!$D$2:$D$37,MATCH(RIGHT(T1,LEN(T1)-6),AA.School!$A$2:$A$37,0))</f>
        <v>0.54545454545454497</v>
      </c>
      <c r="U24" s="123">
        <f>INDEX(AA.School!$D$2:$D$37,MATCH(RIGHT(U1,LEN(U1)-6),AA.School!$A$2:$A$37,0))</f>
        <v>0.57597173144876301</v>
      </c>
      <c r="V24" s="123">
        <f>INDEX(AA.School!$D$2:$D$37,MATCH(RIGHT(V1,LEN(V1)-6),AA.School!$A$2:$A$37,0))</f>
        <v>0.82464454976303303</v>
      </c>
      <c r="W24" s="123">
        <f>INDEX(AA.School!$D$2:$D$37,MATCH(RIGHT(W1,LEN(W1)-6),AA.School!$A$2:$A$37,0))</f>
        <v>0.71074380165289297</v>
      </c>
      <c r="X24" s="123">
        <f>INDEX(AA.School!$D$2:$D$37,MATCH(RIGHT(X1,LEN(X1)-6),AA.School!$A$2:$A$37,0))</f>
        <v>0.60869565217391297</v>
      </c>
      <c r="Y24" s="123">
        <f>INDEX(AA.School!$D$2:$D$37,MATCH(RIGHT(Y1,LEN(Y1)-6),AA.School!$A$2:$A$37,0))</f>
        <v>0.69620253164557</v>
      </c>
      <c r="Z24" s="123">
        <f>INDEX(AA.School!$D$2:$D$37,MATCH(RIGHT(Z1,LEN(Z1)-6),AA.School!$A$2:$A$37,0))</f>
        <v>0.70749395648670399</v>
      </c>
      <c r="AA24" s="123" t="e">
        <f>INDEX(AA.School!$D$2:$D$37,MATCH(RIGHT(AA1,LEN(AA1)-6),AA.School!$A$2:$A$37,0))</f>
        <v>#N/A</v>
      </c>
      <c r="AB24" s="123">
        <f>INDEX(AA.School!$D$2:$D$37,MATCH(RIGHT(AB1,LEN(AB1)-6),AA.School!$A$2:$A$37,0))</f>
        <v>0.62727272727272698</v>
      </c>
      <c r="AC24" s="123">
        <f>INDEX(AA.School!$D$2:$D$37,MATCH(RIGHT(AC1,LEN(AC1)-6),AA.School!$A$2:$A$37,0))</f>
        <v>0.67574931880109002</v>
      </c>
      <c r="AD24" s="123" t="e">
        <f>INDEX(AA.School!$D$2:$D$37,MATCH(RIGHT(AD1,LEN(AD1)-6),AA.School!$A$2:$A$37,0))</f>
        <v>#N/A</v>
      </c>
      <c r="AE24" s="123"/>
      <c r="AF24" s="123">
        <f>INDEX(AA.School!$D$2:$D$37,MATCH(RIGHT(AF1,LEN(AF1)-6),AA.School!$A$2:$A$37,0))</f>
        <v>0.65106382978723398</v>
      </c>
      <c r="AG24" s="123">
        <f>INDEX(AA.School!$D$2:$D$37,MATCH(RIGHT(AG1,LEN(AG1)-6),AA.School!$A$2:$A$37,0))</f>
        <v>0.76146788990825698</v>
      </c>
      <c r="AH24" s="123">
        <f>INDEX(AA.School!$D$2:$D$37,MATCH(RIGHT(AH1,LEN(AH1)-6),AA.School!$A$2:$A$37,0))</f>
        <v>0.83333333333333304</v>
      </c>
      <c r="AI24" s="123">
        <f>INDEX(AA.School!$D$2:$D$37,MATCH(RIGHT(AI1,LEN(AI1)-6),AA.School!$A$2:$A$37,0))</f>
        <v>0.57004830917874405</v>
      </c>
      <c r="AJ24" s="123">
        <f>INDEX(AA.School!$D$2:$D$37,MATCH(RIGHT(AJ1,LEN(AJ1)-6),AA.School!$A$2:$A$37,0))</f>
        <v>0.76420454545454497</v>
      </c>
      <c r="AK24" s="123">
        <f>INDEX(AA.School!$D$2:$D$37,MATCH(RIGHT(AK1,LEN(AK1)-6),AA.School!$A$2:$A$37,0))</f>
        <v>0.68965517241379304</v>
      </c>
      <c r="AL24" s="123" t="e">
        <f>INDEX(AA.School!$D$2:$D$37,MATCH(RIGHT(AL1,LEN(AL1)-6),AA.School!$A$2:$A$37,0))</f>
        <v>#N/A</v>
      </c>
      <c r="AM24" s="138">
        <f>INDEX(AA.School!$D$2:$D$37,MATCH(RIGHT(AM1,LEN(AM1)-6),AA.School!$A$2:$A$37,0))</f>
        <v>0.79706275033377805</v>
      </c>
      <c r="AN24" s="138">
        <f>INDEX(AA.School!$D$2:$D$37,MATCH(RIGHT(AN1,LEN(AN1)-6),AA.School!$A$2:$A$37,0))</f>
        <v>0.66975308641975295</v>
      </c>
    </row>
    <row r="25" spans="1:40">
      <c r="A25" s="75" t="s">
        <v>211</v>
      </c>
      <c r="B25" s="132">
        <f>INDEX('AB.Family and Living Situation'!$D$2:$D$37,MATCH(RIGHT(B1,LEN(B1)-6),'AB.Family and Living Situation'!$A$2:$A$37,0))</f>
        <v>0.76106194690265505</v>
      </c>
      <c r="C25" s="132">
        <f>INDEX('AB.Family and Living Situation'!$D$2:$D$37,MATCH(RIGHT(C1,LEN(C1)-6),'AB.Family and Living Situation'!$A$2:$A$37,0))</f>
        <v>0.64467005076142103</v>
      </c>
      <c r="D25" s="132">
        <f>INDEX('AB.Family and Living Situation'!$D$2:$D$37,MATCH(RIGHT(D1,LEN(D1)-6),'AB.Family and Living Situation'!$A$2:$A$37,0))</f>
        <v>0.69213732004429696</v>
      </c>
      <c r="E25" s="132">
        <f>INDEX('AB.Family and Living Situation'!$D$2:$D$37,MATCH(RIGHT(E1,LEN(E1)-6),'AB.Family and Living Situation'!$A$2:$A$37,0))</f>
        <v>0.61538461538461497</v>
      </c>
      <c r="F25" s="132">
        <f>INDEX('AB.Family and Living Situation'!$D$2:$D$37,MATCH(RIGHT(F1,LEN(F1)-6),'AB.Family and Living Situation'!$A$2:$A$37,0))</f>
        <v>0.72495606326889295</v>
      </c>
      <c r="G25" s="132">
        <f>INDEX('AB.Family and Living Situation'!$D$2:$D$37,MATCH(RIGHT(G1,LEN(G1)-6),'AB.Family and Living Situation'!$A$2:$A$37,0))</f>
        <v>0.67699115044247804</v>
      </c>
      <c r="H25" s="132">
        <f>INDEX('AB.Family and Living Situation'!$D$2:$D$37,MATCH(RIGHT(H1,LEN(H1)-6),'AB.Family and Living Situation'!$A$2:$A$37,0))</f>
        <v>0.78749999999999998</v>
      </c>
      <c r="I25" s="132"/>
      <c r="J25" s="132">
        <f>INDEX('AB.Family and Living Situation'!$D$2:$D$37,MATCH(RIGHT(J1,LEN(J1)-6),'AB.Family and Living Situation'!$A$2:$A$37,0))</f>
        <v>0.87966804979253099</v>
      </c>
      <c r="K25" s="132">
        <f>INDEX('AB.Family and Living Situation'!$D$2:$D$37,MATCH(RIGHT(K1,LEN(K1)-6),'AB.Family and Living Situation'!$A$2:$A$37,0))</f>
        <v>0.84108527131782995</v>
      </c>
      <c r="L25" s="132">
        <f>INDEX('AB.Family and Living Situation'!$D$2:$D$37,MATCH(RIGHT(L1,LEN(L1)-6),'AB.Family and Living Situation'!$A$2:$A$37,0))</f>
        <v>0.61702127659574502</v>
      </c>
      <c r="M25" s="132">
        <f>INDEX('AB.Family and Living Situation'!$D$2:$D$37,MATCH(RIGHT(M1,LEN(M1)-6),'AB.Family and Living Situation'!$A$2:$A$37,0))</f>
        <v>0.79317897371714596</v>
      </c>
      <c r="N25" s="132">
        <f>INDEX('AB.Family and Living Situation'!$D$2:$D$37,MATCH(RIGHT(N1,LEN(N1)-6),'AB.Family and Living Situation'!$A$2:$A$37,0))</f>
        <v>0.83812949640287804</v>
      </c>
      <c r="O25" s="132">
        <f>INDEX('AB.Family and Living Situation'!$D$2:$D$37,MATCH(RIGHT(O1,LEN(O1)-6),'AB.Family and Living Situation'!$A$2:$A$37,0))</f>
        <v>0.81699346405228801</v>
      </c>
      <c r="P25" s="132">
        <f>INDEX('AB.Family and Living Situation'!$D$2:$D$37,MATCH(RIGHT(P1,LEN(P1)-6),'AB.Family and Living Situation'!$A$2:$A$37,0))</f>
        <v>0.68617021276595702</v>
      </c>
      <c r="Q25" s="132">
        <f>INDEX('AB.Family and Living Situation'!$D$2:$D$37,MATCH(RIGHT(Q1,LEN(Q1)-6),'AB.Family and Living Situation'!$A$2:$A$37,0))</f>
        <v>0.671875</v>
      </c>
      <c r="R25" s="132">
        <f>INDEX('AB.Family and Living Situation'!$D$2:$D$37,MATCH(RIGHT(R1,LEN(R1)-6),'AB.Family and Living Situation'!$A$2:$A$37,0))</f>
        <v>0.76947040498442398</v>
      </c>
      <c r="S25" s="133">
        <f>INDEX('AB.Family and Living Situation'!$D$2:$D$37,MATCH(RIGHT(S1,LEN(S1)-6),'AB.Family and Living Situation'!$A$2:$A$37,0))</f>
        <v>0.805676855895197</v>
      </c>
      <c r="T25" s="132">
        <f>INDEX('AB.Family and Living Situation'!$D$2:$D$37,MATCH(RIGHT(T1,LEN(T1)-6),'AB.Family and Living Situation'!$A$2:$A$37,0))</f>
        <v>0.60711188204683397</v>
      </c>
      <c r="U25" s="132">
        <f>INDEX('AB.Family and Living Situation'!$D$2:$D$37,MATCH(RIGHT(U1,LEN(U1)-6),'AB.Family and Living Situation'!$A$2:$A$37,0))</f>
        <v>0.56813417190775695</v>
      </c>
      <c r="V25" s="132">
        <f>INDEX('AB.Family and Living Situation'!$D$2:$D$37,MATCH(RIGHT(V1,LEN(V1)-6),'AB.Family and Living Situation'!$A$2:$A$37,0))</f>
        <v>0.83333333333333304</v>
      </c>
      <c r="W25" s="132">
        <f>INDEX('AB.Family and Living Situation'!$D$2:$D$37,MATCH(RIGHT(W1,LEN(W1)-6),'AB.Family and Living Situation'!$A$2:$A$37,0))</f>
        <v>0.78758620689655201</v>
      </c>
      <c r="X25" s="132">
        <f>INDEX('AB.Family and Living Situation'!$D$2:$D$37,MATCH(RIGHT(X1,LEN(X1)-6),'AB.Family and Living Situation'!$A$2:$A$37,0))</f>
        <v>0.69230769230769196</v>
      </c>
      <c r="Y25" s="132">
        <f>INDEX('AB.Family and Living Situation'!$D$2:$D$37,MATCH(RIGHT(Y1,LEN(Y1)-6),'AB.Family and Living Situation'!$A$2:$A$37,0))</f>
        <v>0.81960227272727304</v>
      </c>
      <c r="Z25" s="132">
        <f>INDEX('AB.Family and Living Situation'!$D$2:$D$37,MATCH(RIGHT(Z1,LEN(Z1)-6),'AB.Family and Living Situation'!$A$2:$A$37,0))</f>
        <v>0.86316733961417702</v>
      </c>
      <c r="AA25" s="132">
        <f>INDEX('AB.Family and Living Situation'!$D$2:$D$37,MATCH(RIGHT(AA1,LEN(AA1)-6),'AB.Family and Living Situation'!$A$2:$A$37,0))</f>
        <v>0.72781065088757402</v>
      </c>
      <c r="AB25" s="132">
        <f>INDEX('AB.Family and Living Situation'!$D$2:$D$37,MATCH(RIGHT(AB1,LEN(AB1)-6),'AB.Family and Living Situation'!$A$2:$A$37,0))</f>
        <v>0.80239520958083799</v>
      </c>
      <c r="AC25" s="132">
        <f>INDEX('AB.Family and Living Situation'!$D$2:$D$37,MATCH(RIGHT(AC1,LEN(AC1)-6),'AB.Family and Living Situation'!$A$2:$A$37,0))</f>
        <v>0.78297872340425501</v>
      </c>
      <c r="AD25" s="132">
        <f>INDEX('AB.Family and Living Situation'!$D$2:$D$37,MATCH(RIGHT(AD1,LEN(AD1)-6),'AB.Family and Living Situation'!$A$2:$A$37,0))</f>
        <v>0.82127659574468104</v>
      </c>
      <c r="AE25" s="132"/>
      <c r="AF25" s="132">
        <f>INDEX('AB.Family and Living Situation'!$D$2:$D$37,MATCH(RIGHT(AF1,LEN(AF1)-6),'AB.Family and Living Situation'!$A$2:$A$37,0))</f>
        <v>0.70422535211267601</v>
      </c>
      <c r="AG25" s="132" t="e">
        <f>INDEX('AB.Family and Living Situation'!$D$2:$D$37,MATCH(RIGHT(AG1,LEN(AG1)-6),'AB.Family and Living Situation'!$A$2:$A$37,0))</f>
        <v>#N/A</v>
      </c>
      <c r="AH25" s="132">
        <f>INDEX('AB.Family and Living Situation'!$D$2:$D$37,MATCH(RIGHT(AH1,LEN(AH1)-6),'AB.Family and Living Situation'!$A$2:$A$37,0))</f>
        <v>0.81415929203539805</v>
      </c>
      <c r="AI25" s="132">
        <f>INDEX('AB.Family and Living Situation'!$D$2:$D$37,MATCH(RIGHT(AI1,LEN(AI1)-6),'AB.Family and Living Situation'!$A$2:$A$37,0))</f>
        <v>0.63219895287958106</v>
      </c>
      <c r="AJ25" s="132">
        <f>INDEX('AB.Family and Living Situation'!$D$2:$D$37,MATCH(RIGHT(AJ1,LEN(AJ1)-6),'AB.Family and Living Situation'!$A$2:$A$37,0))</f>
        <v>0.79725085910652904</v>
      </c>
      <c r="AK25" s="132">
        <f>INDEX('AB.Family and Living Situation'!$D$2:$D$37,MATCH(RIGHT(AK1,LEN(AK1)-6),'AB.Family and Living Situation'!$A$2:$A$37,0))</f>
        <v>0.80086580086580095</v>
      </c>
      <c r="AL25" s="132" t="e">
        <f>INDEX('AB.Family and Living Situation'!$D$2:$D$37,MATCH(RIGHT(AL1,LEN(AL1)-6),'AB.Family and Living Situation'!$A$2:$A$37,0))</f>
        <v>#N/A</v>
      </c>
      <c r="AM25" s="138">
        <f>INDEX('AB.Family and Living Situation'!$D$2:$D$37,MATCH(RIGHT(AM1,LEN(AM1)-6),'AB.Family and Living Situation'!$A$2:$A$37,0))</f>
        <v>0.848031496062992</v>
      </c>
      <c r="AN25" s="138">
        <f>INDEX('AB.Family and Living Situation'!$D$2:$D$37,MATCH(RIGHT(AN1,LEN(AN1)-6),'AB.Family and Living Situation'!$A$2:$A$37,0))</f>
        <v>0.73099415204678397</v>
      </c>
    </row>
    <row r="26" spans="1:40">
      <c r="A26" s="75" t="s">
        <v>203</v>
      </c>
      <c r="B26" s="132">
        <f>INDEX('H.Faml Par Sup Targ Loc234YC'!$D$2:$D$36,MATCH(RIGHT(B1,LEN(B1)-6),'H.Faml Par Sup Targ Loc234YC'!$A$2:$A$36,0))</f>
        <v>0.11444805194805199</v>
      </c>
      <c r="C26" s="132">
        <f>INDEX('H.Faml Par Sup Targ Loc234YC'!$D$2:$D$36,MATCH(RIGHT(C1,LEN(C1)-6),'H.Faml Par Sup Targ Loc234YC'!$A$2:$A$36,0))</f>
        <v>1.79533213644524E-3</v>
      </c>
      <c r="D26" s="132">
        <f>INDEX('H.Faml Par Sup Targ Loc234YC'!$D$2:$D$36,MATCH(RIGHT(D1,LEN(D1)-6),'H.Faml Par Sup Targ Loc234YC'!$A$2:$A$36,0))</f>
        <v>7.5818036711891501E-3</v>
      </c>
      <c r="E26" s="132" t="e">
        <f>INDEX('H.Faml Par Sup Targ Loc234YC'!$D$2:$D$36,MATCH(RIGHT(E1,LEN(E1)-6),'H.Faml Par Sup Targ Loc234YC'!$A$2:$A$36,0))</f>
        <v>#N/A</v>
      </c>
      <c r="F26" s="132">
        <f>INDEX('H.Faml Par Sup Targ Loc234YC'!$D$2:$D$36,MATCH(RIGHT(F1,LEN(F1)-6),'H.Faml Par Sup Targ Loc234YC'!$A$2:$A$36,0))</f>
        <v>0.16814159292035399</v>
      </c>
      <c r="G26" s="132">
        <f>INDEX('H.Faml Par Sup Targ Loc234YC'!$D$2:$D$36,MATCH(RIGHT(G1,LEN(G1)-6),'H.Faml Par Sup Targ Loc234YC'!$A$2:$A$36,0))</f>
        <v>0.174260591526779</v>
      </c>
      <c r="H26" s="132">
        <f>INDEX('H.Faml Par Sup Targ Loc234YC'!$D$2:$D$36,MATCH(RIGHT(H1,LEN(H1)-6),'H.Faml Par Sup Targ Loc234YC'!$A$2:$A$36,0))</f>
        <v>0.113053613053613</v>
      </c>
      <c r="I26" s="132">
        <f>INDEX('H.Faml Par Sup Targ Loc234YC'!$D$2:$D$36,MATCH(RIGHT(I1,LEN(I1)-6),'H.Faml Par Sup Targ Loc234YC'!$A$2:$A$36,0))</f>
        <v>2.3543990086741001E-3</v>
      </c>
      <c r="J26" s="132">
        <f>INDEX('H.Faml Par Sup Targ Loc234YC'!$D$2:$D$36,MATCH(RIGHT(J1,LEN(J1)-6),'H.Faml Par Sup Targ Loc234YC'!$A$2:$A$36,0))</f>
        <v>0.125593166719393</v>
      </c>
      <c r="K26" s="132">
        <f>INDEX('H.Faml Par Sup Targ Loc234YC'!$D$2:$D$36,MATCH(RIGHT(K1,LEN(K1)-6),'H.Faml Par Sup Targ Loc234YC'!$A$2:$A$36,0))</f>
        <v>0.131641554321967</v>
      </c>
      <c r="L26" s="132">
        <f>INDEX('H.Faml Par Sup Targ Loc234YC'!$D$2:$D$36,MATCH(RIGHT(L1,LEN(L1)-6),'H.Faml Par Sup Targ Loc234YC'!$A$2:$A$36,0))</f>
        <v>4.5670789724072298E-2</v>
      </c>
      <c r="M26" s="132">
        <f>INDEX('H.Faml Par Sup Targ Loc234YC'!$D$2:$D$36,MATCH(RIGHT(M1,LEN(M1)-6),'H.Faml Par Sup Targ Loc234YC'!$A$2:$A$36,0))</f>
        <v>0.108533272974196</v>
      </c>
      <c r="N26" s="132">
        <f>INDEX('H.Faml Par Sup Targ Loc234YC'!$D$2:$D$36,MATCH(RIGHT(N1,LEN(N1)-6),'H.Faml Par Sup Targ Loc234YC'!$A$2:$A$36,0))</f>
        <v>0.12237142133265801</v>
      </c>
      <c r="O26" s="132">
        <f>INDEX('H.Faml Par Sup Targ Loc234YC'!$D$2:$D$36,MATCH(RIGHT(O1,LEN(O1)-6),'H.Faml Par Sup Targ Loc234YC'!$A$2:$A$36,0))</f>
        <v>9.5425867507886397E-2</v>
      </c>
      <c r="P26" s="132">
        <f>INDEX('H.Faml Par Sup Targ Loc234YC'!$D$2:$D$36,MATCH(RIGHT(P1,LEN(P1)-6),'H.Faml Par Sup Targ Loc234YC'!$A$2:$A$36,0))</f>
        <v>5.1383399209486202E-2</v>
      </c>
      <c r="Q26" s="132">
        <f>INDEX('H.Faml Par Sup Targ Loc234YC'!$D$2:$D$36,MATCH(RIGHT(Q1,LEN(Q1)-6),'H.Faml Par Sup Targ Loc234YC'!$A$2:$A$36,0))</f>
        <v>0.224281742354032</v>
      </c>
      <c r="R26" s="132">
        <f>INDEX('H.Faml Par Sup Targ Loc234YC'!$D$2:$D$36,MATCH(RIGHT(R1,LEN(R1)-6),'H.Faml Par Sup Targ Loc234YC'!$A$2:$A$36,0))</f>
        <v>0.138969310943833</v>
      </c>
      <c r="S26" s="133">
        <f>INDEX('H.Faml Par Sup Targ Loc234YC'!$D$2:$D$36,MATCH(RIGHT(S1,LEN(S1)-6),'H.Faml Par Sup Targ Loc234YC'!$A$2:$A$36,0))</f>
        <v>0.12602627257799701</v>
      </c>
      <c r="T26" s="132" t="e">
        <f>INDEX('H.Faml Par Sup Targ Loc234YC'!$D$2:$D$36,MATCH(RIGHT(T1,LEN(T1)-6),'H.Faml Par Sup Targ Loc234YC'!$A$2:$A$36,0))</f>
        <v>#N/A</v>
      </c>
      <c r="U26" s="132">
        <f>INDEX('H.Faml Par Sup Targ Loc234YC'!$D$2:$D$36,MATCH(RIGHT(U1,LEN(U1)-6),'H.Faml Par Sup Targ Loc234YC'!$A$2:$A$36,0))</f>
        <v>0.119553072625698</v>
      </c>
      <c r="V26" s="132">
        <f>INDEX('H.Faml Par Sup Targ Loc234YC'!$D$2:$D$36,MATCH(RIGHT(V1,LEN(V1)-6),'H.Faml Par Sup Targ Loc234YC'!$A$2:$A$36,0))</f>
        <v>0.16370808678501</v>
      </c>
      <c r="W26" s="132">
        <f>INDEX('H.Faml Par Sup Targ Loc234YC'!$D$2:$D$36,MATCH(RIGHT(W1,LEN(W1)-6),'H.Faml Par Sup Targ Loc234YC'!$A$2:$A$36,0))</f>
        <v>0.13329764453961501</v>
      </c>
      <c r="X26" s="132">
        <f>INDEX('H.Faml Par Sup Targ Loc234YC'!$D$2:$D$36,MATCH(RIGHT(X1,LEN(X1)-6),'H.Faml Par Sup Targ Loc234YC'!$A$2:$A$36,0))</f>
        <v>0.11092851273623699</v>
      </c>
      <c r="Y26" s="132">
        <f>INDEX('H.Faml Par Sup Targ Loc234YC'!$D$2:$D$36,MATCH(RIGHT(Y1,LEN(Y1)-6),'H.Faml Par Sup Targ Loc234YC'!$A$2:$A$36,0))</f>
        <v>0.17673970623645599</v>
      </c>
      <c r="Z26" s="132">
        <f>INDEX('H.Faml Par Sup Targ Loc234YC'!$D$2:$D$36,MATCH(RIGHT(Z1,LEN(Z1)-6),'H.Faml Par Sup Targ Loc234YC'!$A$2:$A$36,0))</f>
        <v>0.19507463945348699</v>
      </c>
      <c r="AA26" s="132">
        <f>INDEX('H.Faml Par Sup Targ Loc234YC'!$D$2:$D$36,MATCH(RIGHT(AA1,LEN(AA1)-6),'H.Faml Par Sup Targ Loc234YC'!$A$2:$A$36,0))</f>
        <v>0.11715481171548101</v>
      </c>
      <c r="AB26" s="132">
        <f>INDEX('H.Faml Par Sup Targ Loc234YC'!$D$2:$D$36,MATCH(RIGHT(AB1,LEN(AB1)-6),'H.Faml Par Sup Targ Loc234YC'!$A$2:$A$36,0))</f>
        <v>0.12981045376220601</v>
      </c>
      <c r="AC26" s="132">
        <f>INDEX('H.Faml Par Sup Targ Loc234YC'!$D$2:$D$36,MATCH(RIGHT(AC1,LEN(AC1)-6),'H.Faml Par Sup Targ Loc234YC'!$A$2:$A$36,0))</f>
        <v>0.124238410596026</v>
      </c>
      <c r="AD26" s="132">
        <f>INDEX('H.Faml Par Sup Targ Loc234YC'!$D$2:$D$36,MATCH(RIGHT(AD1,LEN(AD1)-6),'H.Faml Par Sup Targ Loc234YC'!$A$2:$A$36,0))</f>
        <v>0.18574766355140199</v>
      </c>
      <c r="AE26" s="132">
        <f>INDEX('H.Faml Par Sup Targ Loc234YC'!$D$2:$D$36,MATCH(RIGHT(AE1,LEN(AE1)-6),'H.Faml Par Sup Targ Loc234YC'!$A$2:$A$36,0))</f>
        <v>8.5422163588390498E-2</v>
      </c>
      <c r="AF26" s="132">
        <f>INDEX('H.Faml Par Sup Targ Loc234YC'!$D$2:$D$36,MATCH(RIGHT(AF1,LEN(AF1)-6),'H.Faml Par Sup Targ Loc234YC'!$A$2:$A$36,0))</f>
        <v>0.14017961733697801</v>
      </c>
      <c r="AG26" s="132">
        <f>INDEX('H.Faml Par Sup Targ Loc234YC'!$D$2:$D$36,MATCH(RIGHT(AG1,LEN(AG1)-6),'H.Faml Par Sup Targ Loc234YC'!$A$2:$A$36,0))</f>
        <v>0.182561307901907</v>
      </c>
      <c r="AH26" s="132">
        <f>INDEX('H.Faml Par Sup Targ Loc234YC'!$D$2:$D$36,MATCH(RIGHT(AH1,LEN(AH1)-6),'H.Faml Par Sup Targ Loc234YC'!$A$2:$A$36,0))</f>
        <v>7.6966932725199499E-2</v>
      </c>
      <c r="AI26" s="132">
        <f>INDEX('H.Faml Par Sup Targ Loc234YC'!$D$2:$D$36,MATCH(RIGHT(AI1,LEN(AI1)-6),'H.Faml Par Sup Targ Loc234YC'!$A$2:$A$36,0))</f>
        <v>0.116974708171206</v>
      </c>
      <c r="AJ26" s="132" t="e">
        <f>INDEX('H.Faml Par Sup Targ Loc234YC'!$D$2:$D$36,MATCH(RIGHT(AJ1,LEN(AJ1)-6),'H.Faml Par Sup Targ Loc234YC'!$A$2:$A$36,0))</f>
        <v>#N/A</v>
      </c>
      <c r="AK26" s="132">
        <f>INDEX('H.Faml Par Sup Targ Loc234YC'!$D$2:$D$36,MATCH(RIGHT(AK1,LEN(AK1)-6),'H.Faml Par Sup Targ Loc234YC'!$A$2:$A$36,0))</f>
        <v>0.128076923076923</v>
      </c>
      <c r="AL26" s="132">
        <f>INDEX('H.Faml Par Sup Targ Loc234YC'!$D$2:$D$36,MATCH(RIGHT(AL1,LEN(AL1)-6),'H.Faml Par Sup Targ Loc234YC'!$A$2:$A$36,0))</f>
        <v>0.157556270096463</v>
      </c>
      <c r="AM26" s="138" t="e">
        <f>INDEX('H.Faml Par Sup Targ Loc234YC'!$D$2:$D$36,MATCH(RIGHT(AM1,LEN(AM1)-6),'H.Faml Par Sup Targ Loc234YC'!$A$2:$A$36,0))</f>
        <v>#N/A</v>
      </c>
      <c r="AN26" s="138">
        <f>INDEX('H.Faml Par Sup Targ Loc234YC'!$D$2:$D$36,MATCH(RIGHT(AN1,LEN(AN1)-6),'H.Faml Par Sup Targ Loc234YC'!$A$2:$A$36,0))</f>
        <v>0.18490566037735801</v>
      </c>
    </row>
    <row r="27" spans="1:40">
      <c r="A27" s="75" t="s">
        <v>109</v>
      </c>
      <c r="B27" s="132" t="e">
        <f>INDEX('W.Juve Justice Avoidance%'!$D$2:$D$36,MATCH(RIGHT(B1,LEN(B1)-6),'W.Juve Justice Avoidance%'!$A$2:$A$36,0))</f>
        <v>#N/A</v>
      </c>
      <c r="C27" s="132">
        <f>INDEX('W.Juve Justice Avoidance%'!$D$2:$D$36,MATCH(RIGHT(C1,LEN(C1)-6),'W.Juve Justice Avoidance%'!$A$2:$A$36,0))</f>
        <v>0.99812030075187996</v>
      </c>
      <c r="D27" s="132">
        <f>INDEX('W.Juve Justice Avoidance%'!$D$2:$D$36,MATCH(RIGHT(D1,LEN(D1)-6),'W.Juve Justice Avoidance%'!$A$2:$A$36,0))</f>
        <v>0.98632691112492199</v>
      </c>
      <c r="E27" s="132">
        <f>INDEX('W.Juve Justice Avoidance%'!$D$2:$D$36,MATCH(RIGHT(E1,LEN(E1)-6),'W.Juve Justice Avoidance%'!$A$2:$A$36,0))</f>
        <v>0.99449035812672204</v>
      </c>
      <c r="F27" s="132">
        <f>INDEX('W.Juve Justice Avoidance%'!$D$2:$D$36,MATCH(RIGHT(F1,LEN(F1)-6),'W.Juve Justice Avoidance%'!$A$2:$A$36,0))</f>
        <v>0.99687499999999996</v>
      </c>
      <c r="G27" s="132">
        <f>INDEX('W.Juve Justice Avoidance%'!$D$2:$D$36,MATCH(RIGHT(G1,LEN(G1)-6),'W.Juve Justice Avoidance%'!$A$2:$A$36,0))</f>
        <v>0.99307958477508695</v>
      </c>
      <c r="H27" s="132" t="e">
        <f>INDEX('W.Juve Justice Avoidance%'!$D$2:$D$36,MATCH(RIGHT(H1,LEN(H1)-6),'W.Juve Justice Avoidance%'!$A$2:$A$36,0))</f>
        <v>#N/A</v>
      </c>
      <c r="I27" s="132">
        <f>INDEX('W.Juve Justice Avoidance%'!$D$2:$D$36,MATCH(RIGHT(I1,LEN(I1)-6),'W.Juve Justice Avoidance%'!$A$2:$A$36,0))</f>
        <v>0.99740415335463295</v>
      </c>
      <c r="J27" s="132">
        <f>INDEX('W.Juve Justice Avoidance%'!$D$2:$D$36,MATCH(RIGHT(J1,LEN(J1)-6),'W.Juve Justice Avoidance%'!$A$2:$A$36,0))</f>
        <v>0.99692622950819698</v>
      </c>
      <c r="K27" s="132">
        <f>INDEX('W.Juve Justice Avoidance%'!$D$2:$D$36,MATCH(RIGHT(K1,LEN(K1)-6),'W.Juve Justice Avoidance%'!$A$2:$A$36,0))</f>
        <v>0.97941176470588198</v>
      </c>
      <c r="L27" s="132">
        <f>INDEX('W.Juve Justice Avoidance%'!$D$2:$D$36,MATCH(RIGHT(L1,LEN(L1)-6),'W.Juve Justice Avoidance%'!$A$2:$A$36,0))</f>
        <v>0.97835497835497798</v>
      </c>
      <c r="M27" s="132">
        <f>INDEX('W.Juve Justice Avoidance%'!$D$2:$D$36,MATCH(RIGHT(M1,LEN(M1)-6),'W.Juve Justice Avoidance%'!$A$2:$A$36,0))</f>
        <v>0.99513438368860097</v>
      </c>
      <c r="N27" s="132">
        <f>INDEX('W.Juve Justice Avoidance%'!$D$2:$D$36,MATCH(RIGHT(N1,LEN(N1)-6),'W.Juve Justice Avoidance%'!$A$2:$A$36,0))</f>
        <v>0.99903846153846199</v>
      </c>
      <c r="O27" s="132">
        <f>INDEX('W.Juve Justice Avoidance%'!$D$2:$D$36,MATCH(RIGHT(O1,LEN(O1)-6),'W.Juve Justice Avoidance%'!$A$2:$A$36,0))</f>
        <v>0.97905759162303696</v>
      </c>
      <c r="P27" s="132">
        <f>INDEX('W.Juve Justice Avoidance%'!$D$2:$D$36,MATCH(RIGHT(P1,LEN(P1)-6),'W.Juve Justice Avoidance%'!$A$2:$A$36,0))</f>
        <v>0.98675496688741704</v>
      </c>
      <c r="Q27" s="132">
        <f>INDEX('W.Juve Justice Avoidance%'!$D$2:$D$36,MATCH(RIGHT(Q1,LEN(Q1)-6),'W.Juve Justice Avoidance%'!$A$2:$A$36,0))</f>
        <v>0.98550724637681197</v>
      </c>
      <c r="R27" s="132">
        <f>INDEX('W.Juve Justice Avoidance%'!$D$2:$D$36,MATCH(RIGHT(R1,LEN(R1)-6),'W.Juve Justice Avoidance%'!$A$2:$A$36,0))</f>
        <v>0.99574468085106405</v>
      </c>
      <c r="S27" s="133">
        <f>INDEX('W.Juve Justice Avoidance%'!$D$2:$D$36,MATCH(RIGHT(S1,LEN(S1)-6),'W.Juve Justice Avoidance%'!$A$2:$A$36,0))</f>
        <v>0.98668885191347799</v>
      </c>
      <c r="T27" s="132">
        <f>INDEX('W.Juve Justice Avoidance%'!$D$2:$D$36,MATCH(RIGHT(T1,LEN(T1)-6),'W.Juve Justice Avoidance%'!$A$2:$A$36,0))</f>
        <v>0.98909299655568295</v>
      </c>
      <c r="U27" s="132">
        <f>INDEX('W.Juve Justice Avoidance%'!$D$2:$D$36,MATCH(RIGHT(U1,LEN(U1)-6),'W.Juve Justice Avoidance%'!$A$2:$A$36,0))</f>
        <v>0.97583081570996999</v>
      </c>
      <c r="V27" s="132">
        <f>INDEX('W.Juve Justice Avoidance%'!$D$2:$D$36,MATCH(RIGHT(V1,LEN(V1)-6),'W.Juve Justice Avoidance%'!$A$2:$A$36,0))</f>
        <v>0.98639455782312901</v>
      </c>
      <c r="W27" s="132">
        <f>INDEX('W.Juve Justice Avoidance%'!$D$2:$D$36,MATCH(RIGHT(W1,LEN(W1)-6),'W.Juve Justice Avoidance%'!$A$2:$A$36,0))</f>
        <v>0.99263351749539597</v>
      </c>
      <c r="X27" s="132">
        <f>INDEX('W.Juve Justice Avoidance%'!$D$2:$D$36,MATCH(RIGHT(X1,LEN(X1)-6),'W.Juve Justice Avoidance%'!$A$2:$A$36,0))</f>
        <v>0.96540880503144699</v>
      </c>
      <c r="Y27" s="132">
        <f>INDEX('W.Juve Justice Avoidance%'!$D$2:$D$36,MATCH(RIGHT(Y1,LEN(Y1)-6),'W.Juve Justice Avoidance%'!$A$2:$A$36,0))</f>
        <v>0.99546279491833001</v>
      </c>
      <c r="Z27" s="132">
        <f>INDEX('W.Juve Justice Avoidance%'!$D$2:$D$36,MATCH(RIGHT(Z1,LEN(Z1)-6),'W.Juve Justice Avoidance%'!$A$2:$A$36,0))</f>
        <v>0.99153645833333304</v>
      </c>
      <c r="AA27" s="132">
        <f>INDEX('W.Juve Justice Avoidance%'!$D$2:$D$36,MATCH(RIGHT(AA1,LEN(AA1)-6),'W.Juve Justice Avoidance%'!$A$2:$A$36,0))</f>
        <v>0.98760330578512401</v>
      </c>
      <c r="AB27" s="132">
        <f>INDEX('W.Juve Justice Avoidance%'!$D$2:$D$36,MATCH(RIGHT(AB1,LEN(AB1)-6),'W.Juve Justice Avoidance%'!$A$2:$A$36,0))</f>
        <v>0.99402390438247001</v>
      </c>
      <c r="AC27" s="132">
        <f>INDEX('W.Juve Justice Avoidance%'!$D$2:$D$36,MATCH(RIGHT(AC1,LEN(AC1)-6),'W.Juve Justice Avoidance%'!$A$2:$A$36,0))</f>
        <v>0.996848739495798</v>
      </c>
      <c r="AD27" s="132">
        <f>INDEX('W.Juve Justice Avoidance%'!$D$2:$D$36,MATCH(RIGHT(AD1,LEN(AD1)-6),'W.Juve Justice Avoidance%'!$A$2:$A$36,0))</f>
        <v>0.98525073746312697</v>
      </c>
      <c r="AE27" s="132">
        <f>INDEX('W.Juve Justice Avoidance%'!$D$2:$D$36,MATCH(RIGHT(AE1,LEN(AE1)-6),'W.Juve Justice Avoidance%'!$A$2:$A$36,0))</f>
        <v>0.99425287356321801</v>
      </c>
      <c r="AF27" s="132">
        <f>INDEX('W.Juve Justice Avoidance%'!$D$2:$D$36,MATCH(RIGHT(AF1,LEN(AF1)-6),'W.Juve Justice Avoidance%'!$A$2:$A$36,0))</f>
        <v>0.992389649923897</v>
      </c>
      <c r="AG27" s="132" t="e">
        <f>INDEX('W.Juve Justice Avoidance%'!$D$2:$D$36,MATCH(RIGHT(AG1,LEN(AG1)-6),'W.Juve Justice Avoidance%'!$A$2:$A$36,0))</f>
        <v>#N/A</v>
      </c>
      <c r="AH27" s="132">
        <f>INDEX('W.Juve Justice Avoidance%'!$D$2:$D$36,MATCH(RIGHT(AH1,LEN(AH1)-6),'W.Juve Justice Avoidance%'!$A$2:$A$36,0))</f>
        <v>0.99385245901639296</v>
      </c>
      <c r="AI27" s="132">
        <f>INDEX('W.Juve Justice Avoidance%'!$D$2:$D$36,MATCH(RIGHT(AI1,LEN(AI1)-6),'W.Juve Justice Avoidance%'!$A$2:$A$36,0))</f>
        <v>0.99588815789473695</v>
      </c>
      <c r="AJ27" s="132">
        <f>INDEX('W.Juve Justice Avoidance%'!$D$2:$D$36,MATCH(RIGHT(AJ1,LEN(AJ1)-6),'W.Juve Justice Avoidance%'!$A$2:$A$36,0))</f>
        <v>0.99197247706421998</v>
      </c>
      <c r="AK27" s="132">
        <f>INDEX('W.Juve Justice Avoidance%'!$D$2:$D$36,MATCH(RIGHT(AK1,LEN(AK1)-6),'W.Juve Justice Avoidance%'!$A$2:$A$36,0))</f>
        <v>0.99526066350710896</v>
      </c>
      <c r="AL27" s="132" t="e">
        <f>INDEX('W.Juve Justice Avoidance%'!$D$2:$D$36,MATCH(RIGHT(AL1,LEN(AL1)-6),'W.Juve Justice Avoidance%'!$A$2:$A$36,0))</f>
        <v>#N/A</v>
      </c>
      <c r="AM27" s="138">
        <f>INDEX('W.Juve Justice Avoidance%'!$D$2:$D$36,MATCH(RIGHT(AM1,LEN(AM1)-6),'W.Juve Justice Avoidance%'!$A$2:$A$36,0))</f>
        <v>0.99291553133514998</v>
      </c>
      <c r="AN27" s="138">
        <f>INDEX('W.Juve Justice Avoidance%'!$D$2:$D$36,MATCH(RIGHT(AN1,LEN(AN1)-6),'W.Juve Justice Avoidance%'!$A$2:$A$36,0))</f>
        <v>0.984147952443857</v>
      </c>
    </row>
    <row r="28" spans="1:40">
      <c r="A28" s="75" t="s">
        <v>197</v>
      </c>
      <c r="B28" s="132">
        <f>INDEX('X.Community Tenure Child'!$D$2:$D$36,MATCH(RIGHT(B1,LEN(B1)-6),'X.Community Tenure Child'!$A$2:$A$36,0))</f>
        <v>0.98571428571428599</v>
      </c>
      <c r="C28" s="132">
        <f>INDEX('X.Community Tenure Child'!$D$2:$D$36,MATCH(RIGHT(C1,LEN(C1)-6),'X.Community Tenure Child'!$A$2:$A$36,0))</f>
        <v>1</v>
      </c>
      <c r="D28" s="132">
        <f>INDEX('X.Community Tenure Child'!$D$2:$D$36,MATCH(RIGHT(D1,LEN(D1)-6),'X.Community Tenure Child'!$A$2:$A$36,0))</f>
        <v>0.99908172635445402</v>
      </c>
      <c r="E28" s="132">
        <f>INDEX('X.Community Tenure Child'!$D$2:$D$36,MATCH(RIGHT(E1,LEN(E1)-6),'X.Community Tenure Child'!$A$2:$A$36,0))</f>
        <v>0.99547511312217196</v>
      </c>
      <c r="F28" s="132">
        <f>INDEX('X.Community Tenure Child'!$D$2:$D$36,MATCH(RIGHT(F1,LEN(F1)-6),'X.Community Tenure Child'!$A$2:$A$36,0))</f>
        <v>0.99819249887031203</v>
      </c>
      <c r="G28" s="132">
        <f>INDEX('X.Community Tenure Child'!$D$2:$D$36,MATCH(RIGHT(G1,LEN(G1)-6),'X.Community Tenure Child'!$A$2:$A$36,0))</f>
        <v>0.98214285714285698</v>
      </c>
      <c r="H28" s="132">
        <f>INDEX('X.Community Tenure Child'!$D$2:$D$36,MATCH(RIGHT(H1,LEN(H1)-6),'X.Community Tenure Child'!$A$2:$A$36,0))</f>
        <v>0.99606299212598404</v>
      </c>
      <c r="I28" s="132">
        <f>INDEX('X.Community Tenure Child'!$D$2:$D$36,MATCH(RIGHT(I1,LEN(I1)-6),'X.Community Tenure Child'!$A$2:$A$36,0))</f>
        <v>0.99876228613032403</v>
      </c>
      <c r="J28" s="132">
        <f>INDEX('X.Community Tenure Child'!$D$2:$D$36,MATCH(RIGHT(J1,LEN(J1)-6),'X.Community Tenure Child'!$A$2:$A$36,0))</f>
        <v>0.98432055749128899</v>
      </c>
      <c r="K28" s="132">
        <f>INDEX('X.Community Tenure Child'!$D$2:$D$36,MATCH(RIGHT(K1,LEN(K1)-6),'X.Community Tenure Child'!$A$2:$A$36,0))</f>
        <v>0.99492385786801996</v>
      </c>
      <c r="L28" s="132">
        <f>INDEX('X.Community Tenure Child'!$D$2:$D$36,MATCH(RIGHT(L1,LEN(L1)-6),'X.Community Tenure Child'!$A$2:$A$36,0))</f>
        <v>0.99215686274509796</v>
      </c>
      <c r="M28" s="132">
        <f>INDEX('X.Community Tenure Child'!$D$2:$D$36,MATCH(RIGHT(M1,LEN(M1)-6),'X.Community Tenure Child'!$A$2:$A$36,0))</f>
        <v>0.99305693314818499</v>
      </c>
      <c r="N28" s="132">
        <f>INDEX('X.Community Tenure Child'!$D$2:$D$36,MATCH(RIGHT(N1,LEN(N1)-6),'X.Community Tenure Child'!$A$2:$A$36,0))</f>
        <v>0.99851411589896</v>
      </c>
      <c r="O28" s="132" t="e">
        <f>INDEX('X.Community Tenure Child'!$D$2:$D$36,MATCH(RIGHT(O1,LEN(O1)-6),'X.Community Tenure Child'!$A$2:$A$36,0))</f>
        <v>#N/A</v>
      </c>
      <c r="P28" s="132" t="e">
        <f>INDEX('X.Community Tenure Child'!$D$2:$D$36,MATCH(RIGHT(P1,LEN(P1)-6),'X.Community Tenure Child'!$A$2:$A$36,0))</f>
        <v>#N/A</v>
      </c>
      <c r="Q28" s="132">
        <f>INDEX('X.Community Tenure Child'!$D$2:$D$36,MATCH(RIGHT(Q1,LEN(Q1)-6),'X.Community Tenure Child'!$A$2:$A$36,0))</f>
        <v>0.99686520376175602</v>
      </c>
      <c r="R28" s="132" t="e">
        <f>INDEX('X.Community Tenure Child'!$D$2:$D$36,MATCH(RIGHT(R1,LEN(R1)-6),'X.Community Tenure Child'!$A$2:$A$36,0))</f>
        <v>#N/A</v>
      </c>
      <c r="S28" s="133">
        <f>INDEX('X.Community Tenure Child'!$D$2:$D$36,MATCH(RIGHT(S1,LEN(S1)-6),'X.Community Tenure Child'!$A$2:$A$36,0))</f>
        <v>0.99001248439450695</v>
      </c>
      <c r="T28" s="132">
        <f>INDEX('X.Community Tenure Child'!$D$2:$D$36,MATCH(RIGHT(T1,LEN(T1)-6),'X.Community Tenure Child'!$A$2:$A$36,0))</f>
        <v>0.99808245445829302</v>
      </c>
      <c r="U28" s="132" t="e">
        <f>INDEX('X.Community Tenure Child'!$D$2:$D$36,MATCH(RIGHT(U1,LEN(U1)-6),'X.Community Tenure Child'!$A$2:$A$36,0))</f>
        <v>#N/A</v>
      </c>
      <c r="V28" s="132">
        <f>INDEX('X.Community Tenure Child'!$D$2:$D$36,MATCH(RIGHT(V1,LEN(V1)-6),'X.Community Tenure Child'!$A$2:$A$36,0))</f>
        <v>0.985245901639344</v>
      </c>
      <c r="W28" s="132">
        <f>INDEX('X.Community Tenure Child'!$D$2:$D$36,MATCH(RIGHT(W1,LEN(W1)-6),'X.Community Tenure Child'!$A$2:$A$36,0))</f>
        <v>0.99572039942938695</v>
      </c>
      <c r="X28" s="132">
        <f>INDEX('X.Community Tenure Child'!$D$2:$D$36,MATCH(RIGHT(X1,LEN(X1)-6),'X.Community Tenure Child'!$A$2:$A$36,0))</f>
        <v>0.99722222222222201</v>
      </c>
      <c r="Y28" s="132">
        <f>INDEX('X.Community Tenure Child'!$D$2:$D$36,MATCH(RIGHT(Y1,LEN(Y1)-6),'X.Community Tenure Child'!$A$2:$A$36,0))</f>
        <v>0.99779735682819404</v>
      </c>
      <c r="Z28" s="132">
        <f>INDEX('X.Community Tenure Child'!$D$2:$D$36,MATCH(RIGHT(Z1,LEN(Z1)-6),'X.Community Tenure Child'!$A$2:$A$36,0))</f>
        <v>0.994281258123213</v>
      </c>
      <c r="AA28" s="132">
        <f>INDEX('X.Community Tenure Child'!$D$2:$D$36,MATCH(RIGHT(AA1,LEN(AA1)-6),'X.Community Tenure Child'!$A$2:$A$36,0))</f>
        <v>0.99606299212598404</v>
      </c>
      <c r="AB28" s="132">
        <f>INDEX('X.Community Tenure Child'!$D$2:$D$36,MATCH(RIGHT(AB1,LEN(AB1)-6),'X.Community Tenure Child'!$A$2:$A$36,0))</f>
        <v>0.99845201238390102</v>
      </c>
      <c r="AC28" s="132">
        <f>INDEX('X.Community Tenure Child'!$D$2:$D$36,MATCH(RIGHT(AC1,LEN(AC1)-6),'X.Community Tenure Child'!$A$2:$A$36,0))</f>
        <v>0.993991416309013</v>
      </c>
      <c r="AD28" s="132">
        <f>INDEX('X.Community Tenure Child'!$D$2:$D$36,MATCH(RIGHT(AD1,LEN(AD1)-6),'X.Community Tenure Child'!$A$2:$A$36,0))</f>
        <v>0.99546485260771</v>
      </c>
      <c r="AE28" s="132">
        <f>INDEX('X.Community Tenure Child'!$D$2:$D$36,MATCH(RIGHT(AE1,LEN(AE1)-6),'X.Community Tenure Child'!$A$2:$A$36,0))</f>
        <v>0.99668049792531099</v>
      </c>
      <c r="AF28" s="132">
        <f>INDEX('X.Community Tenure Child'!$D$2:$D$36,MATCH(RIGHT(AF1,LEN(AF1)-6),'X.Community Tenure Child'!$A$2:$A$36,0))</f>
        <v>0.99314285714285699</v>
      </c>
      <c r="AG28" s="132">
        <f>INDEX('X.Community Tenure Child'!$D$2:$D$36,MATCH(RIGHT(AG1,LEN(AG1)-6),'X.Community Tenure Child'!$A$2:$A$36,0))</f>
        <v>0.99431818181818199</v>
      </c>
      <c r="AH28" s="132">
        <f>INDEX('X.Community Tenure Child'!$D$2:$D$36,MATCH(RIGHT(AH1,LEN(AH1)-6),'X.Community Tenure Child'!$A$2:$A$36,0))</f>
        <v>0.99383667180277302</v>
      </c>
      <c r="AI28" s="132">
        <f>INDEX('X.Community Tenure Child'!$D$2:$D$36,MATCH(RIGHT(AI1,LEN(AI1)-6),'X.Community Tenure Child'!$A$2:$A$36,0))</f>
        <v>0.99370629370629404</v>
      </c>
      <c r="AJ28" s="132">
        <f>INDEX('X.Community Tenure Child'!$D$2:$D$36,MATCH(RIGHT(AJ1,LEN(AJ1)-6),'X.Community Tenure Child'!$A$2:$A$36,0))</f>
        <v>0.99637681159420299</v>
      </c>
      <c r="AK28" s="132">
        <f>INDEX('X.Community Tenure Child'!$D$2:$D$36,MATCH(RIGHT(AK1,LEN(AK1)-6),'X.Community Tenure Child'!$A$2:$A$36,0))</f>
        <v>0.99217731421121202</v>
      </c>
      <c r="AL28" s="132">
        <f>INDEX('X.Community Tenure Child'!$D$2:$D$36,MATCH(RIGHT(AL1,LEN(AL1)-6),'X.Community Tenure Child'!$A$2:$A$36,0))</f>
        <v>0.98148148148148195</v>
      </c>
      <c r="AM28" s="138">
        <f>INDEX('X.Community Tenure Child'!$D$2:$D$36,MATCH(RIGHT(AM1,LEN(AM1)-6),'X.Community Tenure Child'!$A$2:$A$36,0))</f>
        <v>0.99778565101860095</v>
      </c>
      <c r="AN28" s="138">
        <f>INDEX('X.Community Tenure Child'!$D$2:$D$36,MATCH(RIGHT(AN1,LEN(AN1)-6),'X.Community Tenure Child'!$A$2:$A$36,0))</f>
        <v>0.99562841530054602</v>
      </c>
    </row>
    <row r="29" spans="1:40">
      <c r="A29" s="75" t="s">
        <v>198</v>
      </c>
      <c r="B29" s="132">
        <f>INDEX('Y.Improvement Measure Child'!$D$2:$D$36,MATCH(RIGHT(B1,LEN(B1)-6),'Y.Improvement Measure Child'!$A$2:$A$36,0))</f>
        <v>0.59935897435897401</v>
      </c>
      <c r="C29" s="132">
        <f>INDEX('Y.Improvement Measure Child'!$D$2:$D$36,MATCH(RIGHT(C1,LEN(C1)-6),'Y.Improvement Measure Child'!$A$2:$A$36,0))</f>
        <v>0.53578732106339499</v>
      </c>
      <c r="D29" s="132">
        <f>INDEX('Y.Improvement Measure Child'!$D$2:$D$36,MATCH(RIGHT(D1,LEN(D1)-6),'Y.Improvement Measure Child'!$A$2:$A$36,0))</f>
        <v>0.48967741935483899</v>
      </c>
      <c r="E29" s="132">
        <f>INDEX('Y.Improvement Measure Child'!$D$2:$D$36,MATCH(RIGHT(E1,LEN(E1)-6),'Y.Improvement Measure Child'!$A$2:$A$36,0))</f>
        <v>0.48051948051948101</v>
      </c>
      <c r="F29" s="132">
        <f>INDEX('Y.Improvement Measure Child'!$D$2:$D$36,MATCH(RIGHT(F1,LEN(F1)-6),'Y.Improvement Measure Child'!$A$2:$A$36,0))</f>
        <v>0.64097496706192403</v>
      </c>
      <c r="G29" s="132">
        <f>INDEX('Y.Improvement Measure Child'!$D$2:$D$36,MATCH(RIGHT(G1,LEN(G1)-6),'Y.Improvement Measure Child'!$A$2:$A$36,0))</f>
        <v>0.44528301886792498</v>
      </c>
      <c r="H29" s="132" t="e">
        <f>INDEX('Y.Improvement Measure Child'!$D$2:$D$36,MATCH(RIGHT(H1,LEN(H1)-6),'Y.Improvement Measure Child'!$A$2:$A$36,0))</f>
        <v>#N/A</v>
      </c>
      <c r="I29" s="132">
        <f>INDEX('Y.Improvement Measure Child'!$D$2:$D$36,MATCH(RIGHT(I1,LEN(I1)-6),'Y.Improvement Measure Child'!$A$2:$A$36,0))</f>
        <v>0.49966982170371999</v>
      </c>
      <c r="J29" s="132">
        <f>INDEX('Y.Improvement Measure Child'!$D$2:$D$36,MATCH(RIGHT(J1,LEN(J1)-6),'Y.Improvement Measure Child'!$A$2:$A$36,0))</f>
        <v>0.60957446808510596</v>
      </c>
      <c r="K29" s="132">
        <f>INDEX('Y.Improvement Measure Child'!$D$2:$D$36,MATCH(RIGHT(K1,LEN(K1)-6),'Y.Improvement Measure Child'!$A$2:$A$36,0))</f>
        <v>0.58359621451104104</v>
      </c>
      <c r="L29" s="132">
        <f>INDEX('Y.Improvement Measure Child'!$D$2:$D$36,MATCH(RIGHT(L1,LEN(L1)-6),'Y.Improvement Measure Child'!$A$2:$A$36,0))</f>
        <v>0.51121076233183904</v>
      </c>
      <c r="M29" s="132">
        <f>INDEX('Y.Improvement Measure Child'!$D$2:$D$36,MATCH(RIGHT(M1,LEN(M1)-6),'Y.Improvement Measure Child'!$A$2:$A$36,0))</f>
        <v>0.57083657083657102</v>
      </c>
      <c r="N29" s="132">
        <f>INDEX('Y.Improvement Measure Child'!$D$2:$D$36,MATCH(RIGHT(N1,LEN(N1)-6),'Y.Improvement Measure Child'!$A$2:$A$36,0))</f>
        <v>0.62770562770562799</v>
      </c>
      <c r="O29" s="132">
        <f>INDEX('Y.Improvement Measure Child'!$D$2:$D$36,MATCH(RIGHT(O1,LEN(O1)-6),'Y.Improvement Measure Child'!$A$2:$A$36,0))</f>
        <v>0.48767123287671199</v>
      </c>
      <c r="P29" s="132">
        <f>INDEX('Y.Improvement Measure Child'!$D$2:$D$36,MATCH(RIGHT(P1,LEN(P1)-6),'Y.Improvement Measure Child'!$A$2:$A$36,0))</f>
        <v>0.512280701754386</v>
      </c>
      <c r="Q29" s="132">
        <f>INDEX('Y.Improvement Measure Child'!$D$2:$D$36,MATCH(RIGHT(Q1,LEN(Q1)-6),'Y.Improvement Measure Child'!$A$2:$A$36,0))</f>
        <v>0.48120300751879702</v>
      </c>
      <c r="R29" s="132">
        <f>INDEX('Y.Improvement Measure Child'!$D$2:$D$36,MATCH(RIGHT(R1,LEN(R1)-6),'Y.Improvement Measure Child'!$A$2:$A$36,0))</f>
        <v>0.54627539503386002</v>
      </c>
      <c r="S29" s="133" t="e">
        <f>INDEX('Y.Improvement Measure Child'!$D$2:$D$36,MATCH(RIGHT(S1,LEN(S1)-6),'Y.Improvement Measure Child'!$A$2:$A$36,0))</f>
        <v>#N/A</v>
      </c>
      <c r="T29" s="132">
        <f>INDEX('Y.Improvement Measure Child'!$D$2:$D$36,MATCH(RIGHT(T1,LEN(T1)-6),'Y.Improvement Measure Child'!$A$2:$A$36,0))</f>
        <v>0.53382084095063997</v>
      </c>
      <c r="U29" s="132">
        <f>INDEX('Y.Improvement Measure Child'!$D$2:$D$36,MATCH(RIGHT(U1,LEN(U1)-6),'Y.Improvement Measure Child'!$A$2:$A$36,0))</f>
        <v>0.47642276422764201</v>
      </c>
      <c r="V29" s="132">
        <f>INDEX('Y.Improvement Measure Child'!$D$2:$D$36,MATCH(RIGHT(V1,LEN(V1)-6),'Y.Improvement Measure Child'!$A$2:$A$36,0))</f>
        <v>0.44472361809045202</v>
      </c>
      <c r="W29" s="132">
        <f>INDEX('Y.Improvement Measure Child'!$D$2:$D$36,MATCH(RIGHT(W1,LEN(W1)-6),'Y.Improvement Measure Child'!$A$2:$A$36,0))</f>
        <v>0.53893442622950805</v>
      </c>
      <c r="X29" s="132">
        <f>INDEX('Y.Improvement Measure Child'!$D$2:$D$36,MATCH(RIGHT(X1,LEN(X1)-6),'Y.Improvement Measure Child'!$A$2:$A$36,0))</f>
        <v>0.50165016501650195</v>
      </c>
      <c r="Y29" s="132">
        <f>INDEX('Y.Improvement Measure Child'!$D$2:$D$36,MATCH(RIGHT(Y1,LEN(Y1)-6),'Y.Improvement Measure Child'!$A$2:$A$36,0))</f>
        <v>0.64379414732593299</v>
      </c>
      <c r="Z29" s="132">
        <f>INDEX('Y.Improvement Measure Child'!$D$2:$D$36,MATCH(RIGHT(Z1,LEN(Z1)-6),'Y.Improvement Measure Child'!$A$2:$A$36,0))</f>
        <v>0.59958144401813696</v>
      </c>
      <c r="AA29" s="132">
        <f>INDEX('Y.Improvement Measure Child'!$D$2:$D$36,MATCH(RIGHT(AA1,LEN(AA1)-6),'Y.Improvement Measure Child'!$A$2:$A$36,0))</f>
        <v>0.52534562211981595</v>
      </c>
      <c r="AB29" s="132">
        <f>INDEX('Y.Improvement Measure Child'!$D$2:$D$36,MATCH(RIGHT(AB1,LEN(AB1)-6),'Y.Improvement Measure Child'!$A$2:$A$36,0))</f>
        <v>0.629955947136564</v>
      </c>
      <c r="AC29" s="132">
        <f>INDEX('Y.Improvement Measure Child'!$D$2:$D$36,MATCH(RIGHT(AC1,LEN(AC1)-6),'Y.Improvement Measure Child'!$A$2:$A$36,0))</f>
        <v>0.51501668520578403</v>
      </c>
      <c r="AD29" s="132">
        <f>INDEX('Y.Improvement Measure Child'!$D$2:$D$36,MATCH(RIGHT(AD1,LEN(AD1)-6),'Y.Improvement Measure Child'!$A$2:$A$36,0))</f>
        <v>0.64285714285714302</v>
      </c>
      <c r="AE29" s="132">
        <f>INDEX('Y.Improvement Measure Child'!$D$2:$D$36,MATCH(RIGHT(AE1,LEN(AE1)-6),'Y.Improvement Measure Child'!$A$2:$A$36,0))</f>
        <v>0.50497512437810899</v>
      </c>
      <c r="AF29" s="132">
        <f>INDEX('Y.Improvement Measure Child'!$D$2:$D$36,MATCH(RIGHT(AF1,LEN(AF1)-6),'Y.Improvement Measure Child'!$A$2:$A$36,0))</f>
        <v>0.55980066445182697</v>
      </c>
      <c r="AG29" s="132">
        <f>INDEX('Y.Improvement Measure Child'!$D$2:$D$36,MATCH(RIGHT(AG1,LEN(AG1)-6),'Y.Improvement Measure Child'!$A$2:$A$36,0))</f>
        <v>0.46768060836501901</v>
      </c>
      <c r="AH29" s="132" t="e">
        <f>INDEX('Y.Improvement Measure Child'!$D$2:$D$36,MATCH(RIGHT(AH1,LEN(AH1)-6),'Y.Improvement Measure Child'!$A$2:$A$36,0))</f>
        <v>#N/A</v>
      </c>
      <c r="AI29" s="132">
        <f>INDEX('Y.Improvement Measure Child'!$D$2:$D$36,MATCH(RIGHT(AI1,LEN(AI1)-6),'Y.Improvement Measure Child'!$A$2:$A$36,0))</f>
        <v>0.60086580086580099</v>
      </c>
      <c r="AJ29" s="132">
        <f>INDEX('Y.Improvement Measure Child'!$D$2:$D$36,MATCH(RIGHT(AJ1,LEN(AJ1)-6),'Y.Improvement Measure Child'!$A$2:$A$36,0))</f>
        <v>0.65632754342431798</v>
      </c>
      <c r="AK29" s="132">
        <f>INDEX('Y.Improvement Measure Child'!$D$2:$D$36,MATCH(RIGHT(AK1,LEN(AK1)-6),'Y.Improvement Measure Child'!$A$2:$A$36,0))</f>
        <v>0.415672913117547</v>
      </c>
      <c r="AL29" s="132" t="e">
        <f>INDEX('Y.Improvement Measure Child'!$D$2:$D$36,MATCH(RIGHT(AL1,LEN(AL1)-6),'Y.Improvement Measure Child'!$A$2:$A$36,0))</f>
        <v>#N/A</v>
      </c>
      <c r="AM29" s="138">
        <f>INDEX('Y.Improvement Measure Child'!$D$2:$D$36,MATCH(RIGHT(AM1,LEN(AM1)-6),'Y.Improvement Measure Child'!$A$2:$A$36,0))</f>
        <v>0.66851851851851896</v>
      </c>
      <c r="AN29" s="138">
        <f>INDEX('Y.Improvement Measure Child'!$D$2:$D$36,MATCH(RIGHT(AN1,LEN(AN1)-6),'Y.Improvement Measure Child'!$A$2:$A$36,0))</f>
        <v>0.61961367013373003</v>
      </c>
    </row>
    <row r="30" spans="1:40">
      <c r="A30" s="75" t="s">
        <v>202</v>
      </c>
      <c r="B30" s="123">
        <f>INDEX('Z.ChildMonthlyService Provision'!$D$2:$D$36,MATCH(RIGHT(B1,LEN(B1)-6),'Z.ChildMonthlyService Provision'!$A$2:$A$36,0))</f>
        <v>0.88437500000000002</v>
      </c>
      <c r="C30" s="123">
        <f>INDEX('Z.ChildMonthlyService Provision'!$D$2:$D$36,MATCH(RIGHT(C1,LEN(C1)-6),'Z.ChildMonthlyService Provision'!$A$2:$A$36,0))</f>
        <v>0.77255560218212305</v>
      </c>
      <c r="D30" s="123">
        <f>INDEX('Z.ChildMonthlyService Provision'!$D$2:$D$36,MATCH(RIGHT(D1,LEN(D1)-6),'Z.ChildMonthlyService Provision'!$A$2:$A$36,0))</f>
        <v>0.78368907295317003</v>
      </c>
      <c r="E30" s="123">
        <f>INDEX('Z.ChildMonthlyService Provision'!$D$2:$D$36,MATCH(RIGHT(E1,LEN(E1)-6),'Z.ChildMonthlyService Provision'!$A$2:$A$36,0))</f>
        <v>0.816239316239316</v>
      </c>
      <c r="F30" s="123">
        <f>INDEX('Z.ChildMonthlyService Provision'!$D$2:$D$36,MATCH(RIGHT(F1,LEN(F1)-6),'Z.ChildMonthlyService Provision'!$A$2:$A$36,0))</f>
        <v>0.74600595721635499</v>
      </c>
      <c r="G30" s="123">
        <f>INDEX('Z.ChildMonthlyService Provision'!$D$2:$D$36,MATCH(RIGHT(G1,LEN(G1)-6),'Z.ChildMonthlyService Provision'!$A$2:$A$36,0))</f>
        <v>0.898606811145511</v>
      </c>
      <c r="H30" s="123">
        <f>INDEX('Z.ChildMonthlyService Provision'!$D$2:$D$36,MATCH(RIGHT(H1,LEN(H1)-6),'Z.ChildMonthlyService Provision'!$A$2:$A$36,0))</f>
        <v>0.73506200676437405</v>
      </c>
      <c r="I30" s="123">
        <f>INDEX('Z.ChildMonthlyService Provision'!$D$2:$D$36,MATCH(RIGHT(I1,LEN(I1)-6),'Z.ChildMonthlyService Provision'!$A$2:$A$36,0))</f>
        <v>0.61654435624781601</v>
      </c>
      <c r="J30" s="123">
        <f>INDEX('Z.ChildMonthlyService Provision'!$D$2:$D$36,MATCH(RIGHT(J1,LEN(J1)-6),'Z.ChildMonthlyService Provision'!$A$2:$A$36,0))</f>
        <v>0.72765328736764401</v>
      </c>
      <c r="K30" s="123">
        <f>INDEX('Z.ChildMonthlyService Provision'!$D$2:$D$36,MATCH(RIGHT(K1,LEN(K1)-6),'Z.ChildMonthlyService Provision'!$A$2:$A$36,0))</f>
        <v>0.855119124275596</v>
      </c>
      <c r="L30" s="123" t="e">
        <f>INDEX('Z.ChildMonthlyService Provision'!$D$2:$D$36,MATCH(RIGHT(L1,LEN(L1)-6),'Z.ChildMonthlyService Provision'!$A$2:$A$36,0))</f>
        <v>#N/A</v>
      </c>
      <c r="M30" s="123" t="e">
        <f>INDEX('Z.ChildMonthlyService Provision'!$D$2:$D$36,MATCH(RIGHT(M1,LEN(M1)-6),'Z.ChildMonthlyService Provision'!$A$2:$A$36,0))</f>
        <v>#N/A</v>
      </c>
      <c r="N30" s="123">
        <f>INDEX('Z.ChildMonthlyService Provision'!$D$2:$D$36,MATCH(RIGHT(N1,LEN(N1)-6),'Z.ChildMonthlyService Provision'!$A$2:$A$36,0))</f>
        <v>0.836973654582301</v>
      </c>
      <c r="O30" s="123">
        <f>INDEX('Z.ChildMonthlyService Provision'!$D$2:$D$36,MATCH(RIGHT(O1,LEN(O1)-6),'Z.ChildMonthlyService Provision'!$A$2:$A$36,0))</f>
        <v>0.89081746920492699</v>
      </c>
      <c r="P30" s="123">
        <f>INDEX('Z.ChildMonthlyService Provision'!$D$2:$D$36,MATCH(RIGHT(P1,LEN(P1)-6),'Z.ChildMonthlyService Provision'!$A$2:$A$36,0))</f>
        <v>0.68205128205128196</v>
      </c>
      <c r="Q30" s="123" t="e">
        <f>INDEX('Z.ChildMonthlyService Provision'!$D$2:$D$36,MATCH(RIGHT(Q1,LEN(Q1)-6),'Z.ChildMonthlyService Provision'!$A$2:$A$36,0))</f>
        <v>#N/A</v>
      </c>
      <c r="R30" s="123">
        <f>INDEX('Z.ChildMonthlyService Provision'!$D$2:$D$36,MATCH(RIGHT(R1,LEN(R1)-6),'Z.ChildMonthlyService Provision'!$A$2:$A$36,0))</f>
        <v>0.85181644359464603</v>
      </c>
      <c r="S30" s="18">
        <f>INDEX('Z.ChildMonthlyService Provision'!$D$2:$D$36,MATCH(RIGHT(S1,LEN(S1)-6),'Z.ChildMonthlyService Provision'!$A$2:$A$36,0))</f>
        <v>0.75026833631484802</v>
      </c>
      <c r="T30" s="123">
        <f>INDEX('Z.ChildMonthlyService Provision'!$D$2:$D$36,MATCH(RIGHT(T1,LEN(T1)-6),'Z.ChildMonthlyService Provision'!$A$2:$A$36,0))</f>
        <v>0.73032839665164195</v>
      </c>
      <c r="U30" s="123">
        <f>INDEX('Z.ChildMonthlyService Provision'!$D$2:$D$36,MATCH(RIGHT(U1,LEN(U1)-6),'Z.ChildMonthlyService Provision'!$A$2:$A$36,0))</f>
        <v>0.85</v>
      </c>
      <c r="V30" s="123">
        <f>INDEX('Z.ChildMonthlyService Provision'!$D$2:$D$36,MATCH(RIGHT(V1,LEN(V1)-6),'Z.ChildMonthlyService Provision'!$A$2:$A$36,0))</f>
        <v>0.77859988616960696</v>
      </c>
      <c r="W30" s="123">
        <f>INDEX('Z.ChildMonthlyService Provision'!$D$2:$D$36,MATCH(RIGHT(W1,LEN(W1)-6),'Z.ChildMonthlyService Provision'!$A$2:$A$36,0))</f>
        <v>0.843271221532091</v>
      </c>
      <c r="X30" s="123">
        <f>INDEX('Z.ChildMonthlyService Provision'!$D$2:$D$36,MATCH(RIGHT(X1,LEN(X1)-6),'Z.ChildMonthlyService Provision'!$A$2:$A$36,0))</f>
        <v>0.77893277893277901</v>
      </c>
      <c r="Y30" s="123">
        <f>INDEX('Z.ChildMonthlyService Provision'!$D$2:$D$36,MATCH(RIGHT(Y1,LEN(Y1)-6),'Z.ChildMonthlyService Provision'!$A$2:$A$36,0))</f>
        <v>0.89790337283500499</v>
      </c>
      <c r="Z30" s="123">
        <f>INDEX('Z.ChildMonthlyService Provision'!$D$2:$D$36,MATCH(RIGHT(Z1,LEN(Z1)-6),'Z.ChildMonthlyService Provision'!$A$2:$A$36,0))</f>
        <v>0.82694865655759497</v>
      </c>
      <c r="AA30" s="123">
        <f>INDEX('Z.ChildMonthlyService Provision'!$D$2:$D$36,MATCH(RIGHT(AA1,LEN(AA1)-6),'Z.ChildMonthlyService Provision'!$A$2:$A$36,0))</f>
        <v>0.80463242698892201</v>
      </c>
      <c r="AB30" s="123">
        <f>INDEX('Z.ChildMonthlyService Provision'!$D$2:$D$36,MATCH(RIGHT(AB1,LEN(AB1)-6),'Z.ChildMonthlyService Provision'!$A$2:$A$36,0))</f>
        <v>0.73171867722403405</v>
      </c>
      <c r="AC30" s="123" t="e">
        <f>INDEX('Z.ChildMonthlyService Provision'!$D$2:$D$36,MATCH(RIGHT(AC1,LEN(AC1)-6),'Z.ChildMonthlyService Provision'!$A$2:$A$36,0))</f>
        <v>#N/A</v>
      </c>
      <c r="AD30" s="123">
        <f>INDEX('Z.ChildMonthlyService Provision'!$D$2:$D$36,MATCH(RIGHT(AD1,LEN(AD1)-6),'Z.ChildMonthlyService Provision'!$A$2:$A$36,0))</f>
        <v>0.72229916897506896</v>
      </c>
      <c r="AE30" s="123">
        <f>INDEX('Z.ChildMonthlyService Provision'!$D$2:$D$36,MATCH(RIGHT(AE1,LEN(AE1)-6),'Z.ChildMonthlyService Provision'!$A$2:$A$36,0))</f>
        <v>0.59373311723392797</v>
      </c>
      <c r="AF30" s="123">
        <f>INDEX('Z.ChildMonthlyService Provision'!$D$2:$D$36,MATCH(RIGHT(AF1,LEN(AF1)-6),'Z.ChildMonthlyService Provision'!$A$2:$A$36,0))</f>
        <v>0.74463087248322202</v>
      </c>
      <c r="AG30" s="123">
        <f>INDEX('Z.ChildMonthlyService Provision'!$D$2:$D$36,MATCH(RIGHT(AG1,LEN(AG1)-6),'Z.ChildMonthlyService Provision'!$A$2:$A$36,0))</f>
        <v>0.67739403453689195</v>
      </c>
      <c r="AH30" s="123">
        <f>INDEX('Z.ChildMonthlyService Provision'!$D$2:$D$36,MATCH(RIGHT(AH1,LEN(AH1)-6),'Z.ChildMonthlyService Provision'!$A$2:$A$36,0))</f>
        <v>0.885532591414944</v>
      </c>
      <c r="AI30" s="123">
        <f>INDEX('Z.ChildMonthlyService Provision'!$D$2:$D$36,MATCH(RIGHT(AI1,LEN(AI1)-6),'Z.ChildMonthlyService Provision'!$A$2:$A$36,0))</f>
        <v>0.83219390926041004</v>
      </c>
      <c r="AJ30" s="123">
        <f>INDEX('Z.ChildMonthlyService Provision'!$D$2:$D$36,MATCH(RIGHT(AJ1,LEN(AJ1)-6),'Z.ChildMonthlyService Provision'!$A$2:$A$36,0))</f>
        <v>0.69058295964125604</v>
      </c>
      <c r="AK30" s="123">
        <f>INDEX('Z.ChildMonthlyService Provision'!$D$2:$D$36,MATCH(RIGHT(AK1,LEN(AK1)-6),'Z.ChildMonthlyService Provision'!$A$2:$A$36,0))</f>
        <v>0.76017639077340604</v>
      </c>
      <c r="AL30" s="123">
        <f>INDEX('Z.ChildMonthlyService Provision'!$D$2:$D$36,MATCH(RIGHT(AL1,LEN(AL1)-6),'Z.ChildMonthlyService Provision'!$A$2:$A$36,0))</f>
        <v>0.72796934865900398</v>
      </c>
      <c r="AM30" s="138">
        <f>INDEX('Z.ChildMonthlyService Provision'!$D$2:$D$36,MATCH(RIGHT(AM1,LEN(AM1)-6),'Z.ChildMonthlyService Provision'!$A$2:$A$36,0))</f>
        <v>0.85177117964003202</v>
      </c>
      <c r="AN30" s="138">
        <f>INDEX('Z.ChildMonthlyService Provision'!$D$2:$D$36,MATCH(RIGHT(AN1,LEN(AN1)-6),'Z.ChildMonthlyService Provision'!$A$2:$A$36,0))</f>
        <v>0.90152439024390196</v>
      </c>
    </row>
    <row r="31" spans="1:40">
      <c r="A31" s="75" t="s">
        <v>142</v>
      </c>
      <c r="B31" s="12">
        <f>INDEX('AE.Community Support Plan'!$D$2:$D$36,MATCH(RIGHT(B1,LEN(B1)-6),'AE.Community Support Plan'!$A$2:$A$36,0))</f>
        <v>0.97727272727272729</v>
      </c>
      <c r="C31" s="123">
        <f>INDEX('AE.Community Support Plan'!$D$2:$D$36,MATCH(RIGHT(C1,LEN(C1)-6),'AE.Community Support Plan'!$A$2:$A$36,0))</f>
        <v>1</v>
      </c>
      <c r="D31" s="123">
        <f>INDEX('AE.Community Support Plan'!$D$2:$D$36,MATCH(RIGHT(D1,LEN(D1)-6),'AE.Community Support Plan'!$A$2:$A$36,0))</f>
        <v>0.99097065462753953</v>
      </c>
      <c r="E31" s="123">
        <f>INDEX('AE.Community Support Plan'!$D$2:$D$36,MATCH(RIGHT(E1,LEN(E1)-6),'AE.Community Support Plan'!$A$2:$A$36,0))</f>
        <v>0.97727272727272729</v>
      </c>
      <c r="F31" s="123">
        <f>INDEX('AE.Community Support Plan'!$D$2:$D$36,MATCH(RIGHT(F1,LEN(F1)-6),'AE.Community Support Plan'!$A$2:$A$36,0))</f>
        <v>0.99004267425320058</v>
      </c>
      <c r="G31" s="12">
        <f>INDEX('AE.Community Support Plan'!$D$2:$D$36,MATCH(RIGHT(G1,LEN(G1)-6),'AE.Community Support Plan'!$A$2:$A$36,0))</f>
        <v>1</v>
      </c>
      <c r="H31" s="12">
        <f>INDEX('AE.Community Support Plan'!$D$2:$D$36,MATCH(RIGHT(H1,LEN(H1)-6),'AE.Community Support Plan'!$A$2:$A$36,0))</f>
        <v>0.91666666666666663</v>
      </c>
      <c r="I31" s="12">
        <f>INDEX('AE.Community Support Plan'!$D$2:$D$36,MATCH(RIGHT(I1,LEN(I1)-6),'AE.Community Support Plan'!$A$2:$A$36,0))</f>
        <v>0.81173131504257334</v>
      </c>
      <c r="J31" s="12">
        <f>INDEX('AE.Community Support Plan'!$D$2:$D$36,MATCH(RIGHT(J1,LEN(J1)-6),'AE.Community Support Plan'!$A$2:$A$36,0))</f>
        <v>0.99735449735449733</v>
      </c>
      <c r="K31" s="12">
        <f>INDEX('AE.Community Support Plan'!$D$2:$D$36,MATCH(RIGHT(K1,LEN(K1)-6),'AE.Community Support Plan'!$A$2:$A$36,0))</f>
        <v>0.8125</v>
      </c>
      <c r="L31" s="12">
        <f>INDEX('AE.Community Support Plan'!$D$2:$D$36,MATCH(RIGHT(L1,LEN(L1)-6),'AE.Community Support Plan'!$A$2:$A$36,0))</f>
        <v>0.94871794871794868</v>
      </c>
      <c r="M31" s="12">
        <f>INDEX('AE.Community Support Plan'!$D$2:$D$36,MATCH(RIGHT(M1,LEN(M1)-6),'AE.Community Support Plan'!$A$2:$A$36,0))</f>
        <v>0.99603174603174605</v>
      </c>
      <c r="N31" s="12">
        <f>INDEX('AE.Community Support Plan'!$D$2:$D$36,MATCH(RIGHT(N1,LEN(N1)-6),'AE.Community Support Plan'!$A$2:$A$36,0))</f>
        <v>0.98888888888888893</v>
      </c>
      <c r="O31" s="12">
        <f>INDEX('AE.Community Support Plan'!$D$2:$D$36,MATCH(RIGHT(O1,LEN(O1)-6),'AE.Community Support Plan'!$A$2:$A$36,0))</f>
        <v>1</v>
      </c>
      <c r="P31" s="12">
        <f>INDEX('AE.Community Support Plan'!$D$2:$D$36,MATCH(RIGHT(P1,LEN(P1)-6),'AE.Community Support Plan'!$A$2:$A$36,0))</f>
        <v>0.8666666666666667</v>
      </c>
      <c r="Q31" s="12">
        <f>INDEX('AE.Community Support Plan'!$D$2:$D$36,MATCH(RIGHT(Q1,LEN(Q1)-6),'AE.Community Support Plan'!$A$2:$A$36,0))</f>
        <v>0.94285714285714284</v>
      </c>
      <c r="R31" s="12">
        <f>INDEX('AE.Community Support Plan'!$D$2:$D$36,MATCH(RIGHT(R1,LEN(R1)-6),'AE.Community Support Plan'!$A$2:$A$36,0))</f>
        <v>0.9642857142857143</v>
      </c>
      <c r="S31" s="134">
        <f>INDEX('AE.Community Support Plan'!$D$2:$D$36,MATCH(RIGHT(S1,LEN(S1)-6),'AE.Community Support Plan'!$A$2:$A$36,0))</f>
        <v>0.9826086956521739</v>
      </c>
      <c r="T31" s="12">
        <f>INDEX('AE.Community Support Plan'!$D$2:$D$36,MATCH(RIGHT(T1,LEN(T1)-6),'AE.Community Support Plan'!$A$2:$A$36,0))</f>
        <v>0.98275862068965514</v>
      </c>
      <c r="U31" s="12">
        <f>INDEX('AE.Community Support Plan'!$D$2:$D$36,MATCH(RIGHT(U1,LEN(U1)-6),'AE.Community Support Plan'!$A$2:$A$36,0))</f>
        <v>0.99056603773584906</v>
      </c>
      <c r="V31" s="12">
        <f>INDEX('AE.Community Support Plan'!$D$2:$D$36,MATCH(RIGHT(V1,LEN(V1)-6),'AE.Community Support Plan'!$A$2:$A$36,0))</f>
        <v>0.99521531100478466</v>
      </c>
      <c r="W31" s="12">
        <f>INDEX('AE.Community Support Plan'!$D$2:$D$36,MATCH(RIGHT(W1,LEN(W1)-6),'AE.Community Support Plan'!$A$2:$A$36,0))</f>
        <v>0.98484848484848486</v>
      </c>
      <c r="X31" s="12">
        <f>INDEX('AE.Community Support Plan'!$D$2:$D$36,MATCH(RIGHT(X1,LEN(X1)-6),'AE.Community Support Plan'!$A$2:$A$36,0))</f>
        <v>1</v>
      </c>
      <c r="Y31" s="12">
        <f>INDEX('AE.Community Support Plan'!$D$2:$D$36,MATCH(RIGHT(Y1,LEN(Y1)-6),'AE.Community Support Plan'!$A$2:$A$36,0))</f>
        <v>1</v>
      </c>
      <c r="Z31" s="12">
        <f>INDEX('AE.Community Support Plan'!$D$2:$D$36,MATCH(RIGHT(Z1,LEN(Z1)-6),'AE.Community Support Plan'!$A$2:$A$36,0))</f>
        <v>0.98893805309734517</v>
      </c>
      <c r="AA31" s="12">
        <f>INDEX('AE.Community Support Plan'!$D$2:$D$36,MATCH(RIGHT(AA1,LEN(AA1)-6),'AE.Community Support Plan'!$A$2:$A$36,0))</f>
        <v>0.9642857142857143</v>
      </c>
      <c r="AB31" s="12">
        <f>INDEX('AE.Community Support Plan'!$D$2:$D$36,MATCH(RIGHT(AB1,LEN(AB1)-6),'AE.Community Support Plan'!$A$2:$A$36,0))</f>
        <v>1</v>
      </c>
      <c r="AC31" s="12">
        <f>INDEX('AE.Community Support Plan'!$D$2:$D$36,MATCH(RIGHT(AC1,LEN(AC1)-6),'AE.Community Support Plan'!$A$2:$A$36,0))</f>
        <v>0.99346405228758172</v>
      </c>
      <c r="AD31" s="12">
        <f>INDEX('AE.Community Support Plan'!$D$2:$D$36,MATCH(RIGHT(AD1,LEN(AD1)-6),'AE.Community Support Plan'!$A$2:$A$36,0))</f>
        <v>0.97575757575757571</v>
      </c>
      <c r="AE31" s="12">
        <f>INDEX('AE.Community Support Plan'!$D$2:$D$36,MATCH(RIGHT(AE1,LEN(AE1)-6),'AE.Community Support Plan'!$A$2:$A$36,0))</f>
        <v>0.96753246753246758</v>
      </c>
      <c r="AF31" s="12" t="e">
        <f>INDEX('AE.Community Support Plan'!$D$2:$D$36,MATCH(RIGHT(AF1,LEN(AF1)-6),'AE.Community Support Plan'!$A$2:$A$36,0))</f>
        <v>#N/A</v>
      </c>
      <c r="AG31" s="12" t="e">
        <f>INDEX('AE.Community Support Plan'!$D$2:$D$36,MATCH(RIGHT(AG1,LEN(AG1)-6),'AE.Community Support Plan'!$A$2:$A$36,0))</f>
        <v>#N/A</v>
      </c>
      <c r="AH31" s="139" t="e">
        <f>INDEX('AE.Community Support Plan'!$D$2:$D$36,MATCH(RIGHT(AH1,LEN(AH1)-6),'AE.Community Support Plan'!$A$2:$A$36,0))</f>
        <v>#N/A</v>
      </c>
      <c r="AI31" s="12">
        <f>INDEX('AE.Community Support Plan'!$D$2:$D$36,MATCH(RIGHT(AI1,LEN(AI1)-6),'AE.Community Support Plan'!$A$2:$A$36,0))</f>
        <v>0.90588235294117647</v>
      </c>
      <c r="AJ31" s="12">
        <f>INDEX('AE.Community Support Plan'!$D$2:$D$36,MATCH(RIGHT(AJ1,LEN(AJ1)-6),'AE.Community Support Plan'!$A$2:$A$36,0))</f>
        <v>0.95744680851063835</v>
      </c>
      <c r="AK31" s="12">
        <f>INDEX('AE.Community Support Plan'!$D$2:$D$36,MATCH(RIGHT(AK1,LEN(AK1)-6),'AE.Community Support Plan'!$A$2:$A$36,0))</f>
        <v>0.98333333333333328</v>
      </c>
      <c r="AL31" s="12">
        <f>INDEX('AE.Community Support Plan'!$D$2:$D$36,MATCH(RIGHT(AL1,LEN(AL1)-6),'AE.Community Support Plan'!$A$2:$A$36,0))</f>
        <v>0.94186046511627908</v>
      </c>
      <c r="AM31" s="138" t="e">
        <f>INDEX('AE.Community Support Plan'!$D$2:$D$36,MATCH(RIGHT(AM1,LEN(AM1)-6),'AE.Community Support Plan'!$A$2:$A$36,0))</f>
        <v>#N/A</v>
      </c>
      <c r="AN31" s="138">
        <f>INDEX('AE.Community Support Plan'!$D$2:$D$36,MATCH(RIGHT(AN1,LEN(AN1)-6),'AE.Community Support Plan'!$A$2:$A$36,0))</f>
        <v>0.96226415094339623</v>
      </c>
    </row>
    <row r="32" spans="1:40">
      <c r="A32" s="75" t="s">
        <v>3</v>
      </c>
      <c r="B32" s="123">
        <f>INDEX('AF.Follow-Up Within 7D Fc2Fc'!$D$2:$D$36,MATCH(RIGHT(B1,LEN(B1)-6),'AF.Follow-Up Within 7D Fc2Fc'!$A$2:$A$36,0))</f>
        <v>0.75</v>
      </c>
      <c r="C32" s="123">
        <f>INDEX('AF.Follow-Up Within 7D Fc2Fc'!$D$2:$D$36,MATCH(RIGHT(C1,LEN(C1)-6),'AF.Follow-Up Within 7D Fc2Fc'!$A$2:$A$36,0))</f>
        <v>0.91666666666666663</v>
      </c>
      <c r="D32" s="123">
        <f>INDEX('AF.Follow-Up Within 7D Fc2Fc'!$D$2:$D$36,MATCH(RIGHT(D1,LEN(D1)-6),'AF.Follow-Up Within 7D Fc2Fc'!$A$2:$A$36,0))</f>
        <v>0.67647058823529416</v>
      </c>
      <c r="E32" s="123">
        <f>INDEX('AF.Follow-Up Within 7D Fc2Fc'!$D$2:$D$36,MATCH(RIGHT(E1,LEN(E1)-6),'AF.Follow-Up Within 7D Fc2Fc'!$A$2:$A$36,0))</f>
        <v>0.39473684210526316</v>
      </c>
      <c r="F32" s="123">
        <f>INDEX('AF.Follow-Up Within 7D Fc2Fc'!$D$2:$D$36,MATCH(RIGHT(F1,LEN(F1)-6),'AF.Follow-Up Within 7D Fc2Fc'!$A$2:$A$36,0))</f>
        <v>0.78515007898894151</v>
      </c>
      <c r="G32" s="123">
        <f>INDEX('AF.Follow-Up Within 7D Fc2Fc'!$D$2:$D$36,MATCH(RIGHT(G1,LEN(G1)-6),'AF.Follow-Up Within 7D Fc2Fc'!$A$2:$A$36,0))</f>
        <v>0.88461538461538458</v>
      </c>
      <c r="H32" s="123">
        <f>INDEX('AF.Follow-Up Within 7D Fc2Fc'!$D$2:$D$36,MATCH(RIGHT(H1,LEN(H1)-6),'AF.Follow-Up Within 7D Fc2Fc'!$A$2:$A$36,0))</f>
        <v>0.5</v>
      </c>
      <c r="I32" s="123">
        <f>INDEX('AF.Follow-Up Within 7D Fc2Fc'!$D$2:$D$36,MATCH(RIGHT(I1,LEN(I1)-6),'AF.Follow-Up Within 7D Fc2Fc'!$A$2:$A$36,0))</f>
        <v>0.26583710407239819</v>
      </c>
      <c r="J32" s="123">
        <f>INDEX('AF.Follow-Up Within 7D Fc2Fc'!$D$2:$D$36,MATCH(RIGHT(J1,LEN(J1)-6),'AF.Follow-Up Within 7D Fc2Fc'!$A$2:$A$36,0))</f>
        <v>0.8044692737430168</v>
      </c>
      <c r="K32" s="123">
        <f>INDEX('AF.Follow-Up Within 7D Fc2Fc'!$D$2:$D$36,MATCH(RIGHT(K1,LEN(K1)-6),'AF.Follow-Up Within 7D Fc2Fc'!$A$2:$A$36,0))</f>
        <v>0.96113989637305697</v>
      </c>
      <c r="L32" s="123">
        <f>INDEX('AF.Follow-Up Within 7D Fc2Fc'!$D$2:$D$36,MATCH(RIGHT(L1,LEN(L1)-6),'AF.Follow-Up Within 7D Fc2Fc'!$A$2:$A$36,0))</f>
        <v>0.78260869565217395</v>
      </c>
      <c r="M32" s="123">
        <f>INDEX('AF.Follow-Up Within 7D Fc2Fc'!$D$2:$D$36,MATCH(RIGHT(M1,LEN(M1)-6),'AF.Follow-Up Within 7D Fc2Fc'!$A$2:$A$36,0))</f>
        <v>0.77611940298507465</v>
      </c>
      <c r="N32" s="123">
        <f>INDEX('AF.Follow-Up Within 7D Fc2Fc'!$D$2:$D$36,MATCH(RIGHT(N1,LEN(N1)-6),'AF.Follow-Up Within 7D Fc2Fc'!$A$2:$A$36,0))</f>
        <v>0.92771084337349397</v>
      </c>
      <c r="O32" s="123">
        <f>INDEX('AF.Follow-Up Within 7D Fc2Fc'!$D$2:$D$36,MATCH(RIGHT(O1,LEN(O1)-6),'AF.Follow-Up Within 7D Fc2Fc'!$A$2:$A$36,0))</f>
        <v>0.86346863468634683</v>
      </c>
      <c r="P32" s="123">
        <f>INDEX('AF.Follow-Up Within 7D Fc2Fc'!$D$2:$D$36,MATCH(RIGHT(P1,LEN(P1)-6),'AF.Follow-Up Within 7D Fc2Fc'!$A$2:$A$36,0))</f>
        <v>0.7</v>
      </c>
      <c r="Q32" s="123">
        <f>INDEX('AF.Follow-Up Within 7D Fc2Fc'!$D$2:$D$36,MATCH(RIGHT(Q1,LEN(Q1)-6),'AF.Follow-Up Within 7D Fc2Fc'!$A$2:$A$36,0))</f>
        <v>0.8125</v>
      </c>
      <c r="R32" s="123">
        <f>INDEX('AF.Follow-Up Within 7D Fc2Fc'!$D$2:$D$36,MATCH(RIGHT(R1,LEN(R1)-6),'AF.Follow-Up Within 7D Fc2Fc'!$A$2:$A$36,0))</f>
        <v>0.75</v>
      </c>
      <c r="S32" s="10">
        <f>INDEX('AF.Follow-Up Within 7D Fc2Fc'!$D$2:$D$36,MATCH(RIGHT(S1,LEN(S1)-6),'AF.Follow-Up Within 7D Fc2Fc'!$A$2:$A$36,0))</f>
        <v>0.81730769230769229</v>
      </c>
      <c r="T32" s="123">
        <f>INDEX('AF.Follow-Up Within 7D Fc2Fc'!$D$2:$D$36,MATCH(RIGHT(T1,LEN(T1)-6),'AF.Follow-Up Within 7D Fc2Fc'!$A$2:$A$36,0))</f>
        <v>0.89873417721518989</v>
      </c>
      <c r="U32" s="123" t="e">
        <f>INDEX('AF.Follow-Up Within 7D Fc2Fc'!$D$2:$D$36,MATCH(RIGHT(U1,LEN(U1)-6),'AF.Follow-Up Within 7D Fc2Fc'!$A$2:$A$36,0))</f>
        <v>#N/A</v>
      </c>
      <c r="V32" s="123">
        <f>INDEX('AF.Follow-Up Within 7D Fc2Fc'!$D$2:$D$36,MATCH(RIGHT(V1,LEN(V1)-6),'AF.Follow-Up Within 7D Fc2Fc'!$A$2:$A$36,0))</f>
        <v>0.9</v>
      </c>
      <c r="W32" s="123" t="e">
        <f>INDEX('AF.Follow-Up Within 7D Fc2Fc'!$D$2:$D$36,MATCH(RIGHT(W1,LEN(W1)-6),'AF.Follow-Up Within 7D Fc2Fc'!$A$2:$A$36,0))</f>
        <v>#N/A</v>
      </c>
      <c r="X32" s="123">
        <f>INDEX('AF.Follow-Up Within 7D Fc2Fc'!$D$2:$D$36,MATCH(RIGHT(X1,LEN(X1)-6),'AF.Follow-Up Within 7D Fc2Fc'!$A$2:$A$36,0))</f>
        <v>0.72159090909090906</v>
      </c>
      <c r="Y32" s="123">
        <f>INDEX('AF.Follow-Up Within 7D Fc2Fc'!$D$2:$D$36,MATCH(RIGHT(Y1,LEN(Y1)-6),'AF.Follow-Up Within 7D Fc2Fc'!$A$2:$A$36,0))</f>
        <v>0.83333333333333337</v>
      </c>
      <c r="Z32" s="123" t="e">
        <f>INDEX('AF.Follow-Up Within 7D Fc2Fc'!$D$2:$D$36,MATCH(RIGHT(Z1,LEN(Z1)-6),'AF.Follow-Up Within 7D Fc2Fc'!$A$2:$A$36,0))</f>
        <v>#N/A</v>
      </c>
      <c r="AA32" s="123">
        <f>INDEX('AF.Follow-Up Within 7D Fc2Fc'!$D$2:$D$36,MATCH(RIGHT(AA1,LEN(AA1)-6),'AF.Follow-Up Within 7D Fc2Fc'!$A$2:$A$36,0))</f>
        <v>0.95</v>
      </c>
      <c r="AB32" s="123">
        <f>INDEX('AF.Follow-Up Within 7D Fc2Fc'!$D$2:$D$36,MATCH(RIGHT(AB1,LEN(AB1)-6),'AF.Follow-Up Within 7D Fc2Fc'!$A$2:$A$36,0))</f>
        <v>0.8125</v>
      </c>
      <c r="AC32" s="123">
        <f>INDEX('AF.Follow-Up Within 7D Fc2Fc'!$D$2:$D$36,MATCH(RIGHT(AC1,LEN(AC1)-6),'AF.Follow-Up Within 7D Fc2Fc'!$A$2:$A$36,0))</f>
        <v>0.7967479674796748</v>
      </c>
      <c r="AD32" s="123">
        <f>INDEX('AF.Follow-Up Within 7D Fc2Fc'!$D$2:$D$36,MATCH(RIGHT(AD1,LEN(AD1)-6),'AF.Follow-Up Within 7D Fc2Fc'!$A$2:$A$36,0))</f>
        <v>0.90707964601769908</v>
      </c>
      <c r="AE32" s="123">
        <f>INDEX('AF.Follow-Up Within 7D Fc2Fc'!$D$2:$D$36,MATCH(RIGHT(AE1,LEN(AE1)-6),'AF.Follow-Up Within 7D Fc2Fc'!$A$2:$A$36,0))</f>
        <v>0.60150375939849621</v>
      </c>
      <c r="AF32" s="123">
        <f>INDEX('AF.Follow-Up Within 7D Fc2Fc'!$D$2:$D$36,MATCH(RIGHT(AF1,LEN(AF1)-6),'AF.Follow-Up Within 7D Fc2Fc'!$A$2:$A$36,0))</f>
        <v>0.57377049180327866</v>
      </c>
      <c r="AG32" s="123" t="e">
        <f>INDEX('AF.Follow-Up Within 7D Fc2Fc'!$D$2:$D$36,MATCH(RIGHT(AG1,LEN(AG1)-6),'AF.Follow-Up Within 7D Fc2Fc'!$A$2:$A$36,0))</f>
        <v>#N/A</v>
      </c>
      <c r="AH32" s="123">
        <f>INDEX('AF.Follow-Up Within 7D Fc2Fc'!$D$2:$D$36,MATCH(RIGHT(AH1,LEN(AH1)-6),'AF.Follow-Up Within 7D Fc2Fc'!$A$2:$A$36,0))</f>
        <v>0.6872037914691943</v>
      </c>
      <c r="AI32" s="123">
        <f>INDEX('AF.Follow-Up Within 7D Fc2Fc'!$D$2:$D$36,MATCH(RIGHT(AI1,LEN(AI1)-6),'AF.Follow-Up Within 7D Fc2Fc'!$A$2:$A$36,0))</f>
        <v>0.83333333333333337</v>
      </c>
      <c r="AJ32" s="123">
        <f>INDEX('AF.Follow-Up Within 7D Fc2Fc'!$D$2:$D$36,MATCH(RIGHT(AJ1,LEN(AJ1)-6),'AF.Follow-Up Within 7D Fc2Fc'!$A$2:$A$36,0))</f>
        <v>0.91428571428571426</v>
      </c>
      <c r="AK32" s="123">
        <f>INDEX('AF.Follow-Up Within 7D Fc2Fc'!$D$2:$D$36,MATCH(RIGHT(AK1,LEN(AK1)-6),'AF.Follow-Up Within 7D Fc2Fc'!$A$2:$A$36,0))</f>
        <v>0.7021276595744681</v>
      </c>
      <c r="AL32" s="123">
        <f>INDEX('AF.Follow-Up Within 7D Fc2Fc'!$D$2:$D$36,MATCH(RIGHT(AL1,LEN(AL1)-6),'AF.Follow-Up Within 7D Fc2Fc'!$A$2:$A$36,0))</f>
        <v>0.90666666666666662</v>
      </c>
      <c r="AM32" s="138">
        <f>INDEX('AF.Follow-Up Within 7D Fc2Fc'!$D$2:$D$36,MATCH(RIGHT(AM1,LEN(AM1)-6),'AF.Follow-Up Within 7D Fc2Fc'!$A$2:$A$36,0))</f>
        <v>0.47499999999999998</v>
      </c>
      <c r="AN32" s="138">
        <f>INDEX('AF.Follow-Up Within 7D Fc2Fc'!$D$2:$D$36,MATCH(RIGHT(AN1,LEN(AN1)-6),'AF.Follow-Up Within 7D Fc2Fc'!$A$2:$A$36,0))</f>
        <v>0.2857142857142857</v>
      </c>
    </row>
    <row r="33" spans="1:40">
      <c r="A33" s="75" t="s">
        <v>188</v>
      </c>
      <c r="B33" s="123">
        <f>INDEX('AG.Follow-Up Within 7D Dispo'!$D$2:$D$36,MATCH(RIGHT(B1,LEN(B1)-6),'AG.Follow-Up Within 7D Dispo'!$A$2:$A$36,0))</f>
        <v>0.77500000000000002</v>
      </c>
      <c r="C33" s="123">
        <f>INDEX('AG.Follow-Up Within 7D Dispo'!$D$2:$D$36,MATCH(RIGHT(C1,LEN(C1)-6),'AG.Follow-Up Within 7D Dispo'!$A$2:$A$36,0))</f>
        <v>1</v>
      </c>
      <c r="D33" s="123">
        <f>INDEX('AG.Follow-Up Within 7D Dispo'!$D$2:$D$36,MATCH(RIGHT(D1,LEN(D1)-6),'AG.Follow-Up Within 7D Dispo'!$A$2:$A$36,0))</f>
        <v>0.97385620915032678</v>
      </c>
      <c r="E33" s="123">
        <f>INDEX('AG.Follow-Up Within 7D Dispo'!$D$2:$D$36,MATCH(RIGHT(E1,LEN(E1)-6),'AG.Follow-Up Within 7D Dispo'!$A$2:$A$36,0))</f>
        <v>0.60526315789473684</v>
      </c>
      <c r="F33" s="123">
        <f>INDEX('AG.Follow-Up Within 7D Dispo'!$D$2:$D$36,MATCH(RIGHT(F1,LEN(F1)-6),'AG.Follow-Up Within 7D Dispo'!$A$2:$A$36,0))</f>
        <v>0.84518167456556081</v>
      </c>
      <c r="G33" s="123">
        <f>INDEX('AG.Follow-Up Within 7D Dispo'!$D$2:$D$36,MATCH(RIGHT(G1,LEN(G1)-6),'AG.Follow-Up Within 7D Dispo'!$A$2:$A$36,0))</f>
        <v>0.88461538461538458</v>
      </c>
      <c r="H33" s="123">
        <f>INDEX('AG.Follow-Up Within 7D Dispo'!$D$2:$D$36,MATCH(RIGHT(H1,LEN(H1)-6),'AG.Follow-Up Within 7D Dispo'!$A$2:$A$36,0))</f>
        <v>0.5</v>
      </c>
      <c r="I33" s="123">
        <f>INDEX('AG.Follow-Up Within 7D Dispo'!$D$2:$D$36,MATCH(RIGHT(I1,LEN(I1)-6),'AG.Follow-Up Within 7D Dispo'!$A$2:$A$36,0))</f>
        <v>0.78280542986425339</v>
      </c>
      <c r="J33" s="123">
        <f>INDEX('AG.Follow-Up Within 7D Dispo'!$D$2:$D$36,MATCH(RIGHT(J1,LEN(J1)-6),'AG.Follow-Up Within 7D Dispo'!$A$2:$A$36,0))</f>
        <v>0.98324022346368711</v>
      </c>
      <c r="K33" s="123">
        <f>INDEX('AG.Follow-Up Within 7D Dispo'!$D$2:$D$36,MATCH(RIGHT(K1,LEN(K1)-6),'AG.Follow-Up Within 7D Dispo'!$A$2:$A$36,0))</f>
        <v>0.98445595854922274</v>
      </c>
      <c r="L33" s="123">
        <f>INDEX('AG.Follow-Up Within 7D Dispo'!$D$2:$D$36,MATCH(RIGHT(L1,LEN(L1)-6),'AG.Follow-Up Within 7D Dispo'!$A$2:$A$36,0))</f>
        <v>0.95652173913043481</v>
      </c>
      <c r="M33" s="123">
        <f>INDEX('AG.Follow-Up Within 7D Dispo'!$D$2:$D$36,MATCH(RIGHT(M1,LEN(M1)-6),'AG.Follow-Up Within 7D Dispo'!$A$2:$A$36,0))</f>
        <v>0.95771144278606968</v>
      </c>
      <c r="N33" s="123">
        <f>INDEX('AG.Follow-Up Within 7D Dispo'!$D$2:$D$36,MATCH(RIGHT(N1,LEN(N1)-6),'AG.Follow-Up Within 7D Dispo'!$A$2:$A$36,0))</f>
        <v>0.95180722891566261</v>
      </c>
      <c r="O33" s="123">
        <f>INDEX('AG.Follow-Up Within 7D Dispo'!$D$2:$D$36,MATCH(RIGHT(O1,LEN(O1)-6),'AG.Follow-Up Within 7D Dispo'!$A$2:$A$36,0))</f>
        <v>0.98154981549815501</v>
      </c>
      <c r="P33" s="123">
        <f>INDEX('AG.Follow-Up Within 7D Dispo'!$D$2:$D$36,MATCH(RIGHT(P1,LEN(P1)-6),'AG.Follow-Up Within 7D Dispo'!$A$2:$A$36,0))</f>
        <v>1</v>
      </c>
      <c r="Q33" s="123">
        <f>INDEX('AG.Follow-Up Within 7D Dispo'!$D$2:$D$36,MATCH(RIGHT(Q1,LEN(Q1)-6),'AG.Follow-Up Within 7D Dispo'!$A$2:$A$36,0))</f>
        <v>1</v>
      </c>
      <c r="R33" s="123">
        <f>INDEX('AG.Follow-Up Within 7D Dispo'!$D$2:$D$36,MATCH(RIGHT(R1,LEN(R1)-6),'AG.Follow-Up Within 7D Dispo'!$A$2:$A$36,0))</f>
        <v>0.75</v>
      </c>
      <c r="S33" s="10">
        <f>INDEX('AG.Follow-Up Within 7D Dispo'!$D$2:$D$36,MATCH(RIGHT(S1,LEN(S1)-6),'AG.Follow-Up Within 7D Dispo'!$A$2:$A$36,0))</f>
        <v>1</v>
      </c>
      <c r="T33" s="123">
        <f>INDEX('AG.Follow-Up Within 7D Dispo'!$D$2:$D$36,MATCH(RIGHT(T1,LEN(T1)-6),'AG.Follow-Up Within 7D Dispo'!$A$2:$A$36,0))</f>
        <v>0.94936708860759489</v>
      </c>
      <c r="U33" s="123">
        <f>INDEX('AG.Follow-Up Within 7D Dispo'!$D$2:$D$36,MATCH(RIGHT(U1,LEN(U1)-6),'AG.Follow-Up Within 7D Dispo'!$A$2:$A$36,0))</f>
        <v>0.98809523809523814</v>
      </c>
      <c r="V33" s="123" t="e">
        <f>INDEX('AG.Follow-Up Within 7D Dispo'!$D$2:$D$36,MATCH(RIGHT(V1,LEN(V1)-6),'AG.Follow-Up Within 7D Dispo'!$A$2:$A$36,0))</f>
        <v>#N/A</v>
      </c>
      <c r="W33" s="123">
        <f>INDEX('AG.Follow-Up Within 7D Dispo'!$D$2:$D$36,MATCH(RIGHT(W1,LEN(W1)-6),'AG.Follow-Up Within 7D Dispo'!$A$2:$A$36,0))</f>
        <v>0.97674418604651159</v>
      </c>
      <c r="X33" s="123">
        <f>INDEX('AG.Follow-Up Within 7D Dispo'!$D$2:$D$36,MATCH(RIGHT(X1,LEN(X1)-6),'AG.Follow-Up Within 7D Dispo'!$A$2:$A$36,0))</f>
        <v>0.95454545454545459</v>
      </c>
      <c r="Y33" s="123" t="e">
        <f>INDEX('AG.Follow-Up Within 7D Dispo'!$D$2:$D$36,MATCH(RIGHT(Y1,LEN(Y1)-6),'AG.Follow-Up Within 7D Dispo'!$A$2:$A$36,0))</f>
        <v>#N/A</v>
      </c>
      <c r="Z33" s="123">
        <f>INDEX('AG.Follow-Up Within 7D Dispo'!$D$2:$D$36,MATCH(RIGHT(Z1,LEN(Z1)-6),'AG.Follow-Up Within 7D Dispo'!$A$2:$A$36,0))</f>
        <v>0.99066977674108625</v>
      </c>
      <c r="AA33" s="123">
        <f>INDEX('AG.Follow-Up Within 7D Dispo'!$D$2:$D$36,MATCH(RIGHT(AA1,LEN(AA1)-6),'AG.Follow-Up Within 7D Dispo'!$A$2:$A$36,0))</f>
        <v>0.95</v>
      </c>
      <c r="AB33" s="123">
        <f>INDEX('AG.Follow-Up Within 7D Dispo'!$D$2:$D$36,MATCH(RIGHT(AB1,LEN(AB1)-6),'AG.Follow-Up Within 7D Dispo'!$A$2:$A$36,0))</f>
        <v>0.9375</v>
      </c>
      <c r="AC33" s="123">
        <f>INDEX('AG.Follow-Up Within 7D Dispo'!$D$2:$D$36,MATCH(RIGHT(AC1,LEN(AC1)-6),'AG.Follow-Up Within 7D Dispo'!$A$2:$A$36,0))</f>
        <v>0.98373983739837401</v>
      </c>
      <c r="AD33" s="123">
        <f>INDEX('AG.Follow-Up Within 7D Dispo'!$D$2:$D$36,MATCH(RIGHT(AD1,LEN(AD1)-6),'AG.Follow-Up Within 7D Dispo'!$A$2:$A$36,0))</f>
        <v>0.90707964601769908</v>
      </c>
      <c r="AE33" s="123">
        <f>INDEX('AG.Follow-Up Within 7D Dispo'!$D$2:$D$36,MATCH(RIGHT(AE1,LEN(AE1)-6),'AG.Follow-Up Within 7D Dispo'!$A$2:$A$36,0))</f>
        <v>0.93984962406015038</v>
      </c>
      <c r="AF33" s="123">
        <f>INDEX('AG.Follow-Up Within 7D Dispo'!$D$2:$D$36,MATCH(RIGHT(AF1,LEN(AF1)-6),'AG.Follow-Up Within 7D Dispo'!$A$2:$A$36,0))</f>
        <v>0.73770491803278693</v>
      </c>
      <c r="AG33" s="123" t="e">
        <f>INDEX('AG.Follow-Up Within 7D Dispo'!$D$2:$D$36,MATCH(RIGHT(AG1,LEN(AG1)-6),'AG.Follow-Up Within 7D Dispo'!$A$2:$A$36,0))</f>
        <v>#N/A</v>
      </c>
      <c r="AH33" s="123">
        <f>INDEX('AG.Follow-Up Within 7D Dispo'!$D$2:$D$36,MATCH(RIGHT(AH1,LEN(AH1)-6),'AG.Follow-Up Within 7D Dispo'!$A$2:$A$36,0))</f>
        <v>0.96682464454976302</v>
      </c>
      <c r="AI33" s="123">
        <f>INDEX('AG.Follow-Up Within 7D Dispo'!$D$2:$D$36,MATCH(RIGHT(AI1,LEN(AI1)-6),'AG.Follow-Up Within 7D Dispo'!$A$2:$A$36,0))</f>
        <v>0.93333333333333335</v>
      </c>
      <c r="AJ33" s="123" t="e">
        <f>INDEX('AG.Follow-Up Within 7D Dispo'!$D$2:$D$36,MATCH(RIGHT(AJ1,LEN(AJ1)-6),'AG.Follow-Up Within 7D Dispo'!$A$2:$A$36,0))</f>
        <v>#N/A</v>
      </c>
      <c r="AK33" s="123">
        <f>INDEX('AG.Follow-Up Within 7D Dispo'!$D$2:$D$36,MATCH(RIGHT(AK1,LEN(AK1)-6),'AG.Follow-Up Within 7D Dispo'!$A$2:$A$36,0))</f>
        <v>0.7021276595744681</v>
      </c>
      <c r="AL33" s="123">
        <f>INDEX('AG.Follow-Up Within 7D Dispo'!$D$2:$D$36,MATCH(RIGHT(AL1,LEN(AL1)-6),'AG.Follow-Up Within 7D Dispo'!$A$2:$A$36,0))</f>
        <v>0.93333333333333335</v>
      </c>
      <c r="AM33" s="138">
        <f>INDEX('AG.Follow-Up Within 7D Dispo'!$D$2:$D$36,MATCH(RIGHT(AM1,LEN(AM1)-6),'AG.Follow-Up Within 7D Dispo'!$A$2:$A$36,0))</f>
        <v>0.72499999999999998</v>
      </c>
      <c r="AN33" s="138">
        <f>INDEX('AG.Follow-Up Within 7D Dispo'!$D$2:$D$36,MATCH(RIGHT(AN1,LEN(AN1)-6),'AG.Follow-Up Within 7D Dispo'!$A$2:$A$36,0))</f>
        <v>0.2857142857142857</v>
      </c>
    </row>
    <row r="34" spans="1:40">
      <c r="A34" s="75" t="s">
        <v>213</v>
      </c>
      <c r="B34" s="123">
        <v>0</v>
      </c>
      <c r="C34" s="123">
        <v>0</v>
      </c>
      <c r="D34" s="123">
        <v>0.8</v>
      </c>
      <c r="E34" s="123">
        <v>0.66666666666666663</v>
      </c>
      <c r="F34" s="123">
        <v>0.16923076923076924</v>
      </c>
      <c r="G34" s="123">
        <v>0</v>
      </c>
      <c r="H34" s="123"/>
      <c r="I34" s="123"/>
      <c r="J34" s="123">
        <v>0</v>
      </c>
      <c r="K34" s="123">
        <v>1</v>
      </c>
      <c r="L34" s="123">
        <v>0</v>
      </c>
      <c r="M34" s="123">
        <v>9.0909090909090912E-2</v>
      </c>
      <c r="N34" s="123">
        <v>0</v>
      </c>
      <c r="O34" s="123">
        <v>0</v>
      </c>
      <c r="P34" s="123"/>
      <c r="Q34" s="123">
        <v>1</v>
      </c>
      <c r="R34" s="123">
        <v>0.6</v>
      </c>
      <c r="S34" s="10">
        <v>0</v>
      </c>
      <c r="T34" s="123">
        <v>0.41666666666666669</v>
      </c>
      <c r="U34" s="123">
        <v>0</v>
      </c>
      <c r="V34" s="123">
        <v>0</v>
      </c>
      <c r="W34" s="123">
        <v>0.5</v>
      </c>
      <c r="X34" s="123">
        <v>1</v>
      </c>
      <c r="Y34" s="123">
        <v>0</v>
      </c>
      <c r="Z34" s="123">
        <v>0.84615384615384615</v>
      </c>
      <c r="AA34" s="123">
        <v>0</v>
      </c>
      <c r="AB34" s="123">
        <v>0</v>
      </c>
      <c r="AC34" s="123">
        <v>1</v>
      </c>
      <c r="AD34" s="123">
        <v>0</v>
      </c>
      <c r="AE34" s="123"/>
      <c r="AF34" s="123">
        <v>1</v>
      </c>
      <c r="AG34" s="123"/>
      <c r="AH34" s="123">
        <v>0</v>
      </c>
      <c r="AI34" s="123">
        <v>0.6</v>
      </c>
      <c r="AJ34" s="123">
        <v>0.16666666666666666</v>
      </c>
      <c r="AK34" s="123">
        <v>0</v>
      </c>
      <c r="AL34" s="123">
        <v>0</v>
      </c>
      <c r="AM34" s="138">
        <v>0</v>
      </c>
      <c r="AN34" s="138">
        <v>0.66666666666666663</v>
      </c>
    </row>
    <row r="35" spans="1:40">
      <c r="A35" s="75" t="s">
        <v>4</v>
      </c>
      <c r="B35" s="123">
        <f>INDEX('AI.Community Linkage'!$D$2:$D$36,MATCH(RIGHT(B1,LEN(B1)-6),'AI.Community Linkage'!$A$2:$A$36,0))</f>
        <v>0.20311149524632699</v>
      </c>
      <c r="C35" s="123">
        <f>INDEX('AI.Community Linkage'!$D$2:$D$36,MATCH(RIGHT(C1,LEN(C1)-6),'AI.Community Linkage'!$A$2:$A$36,0))</f>
        <v>0.150127226463104</v>
      </c>
      <c r="D35" s="123">
        <f>INDEX('AI.Community Linkage'!$D$2:$D$36,MATCH(RIGHT(D1,LEN(D1)-6),'AI.Community Linkage'!$A$2:$A$36,0))</f>
        <v>0.26036912085731301</v>
      </c>
      <c r="E35" s="123">
        <f>INDEX('AI.Community Linkage'!$D$2:$D$36,MATCH(RIGHT(E1,LEN(E1)-6),'AI.Community Linkage'!$A$2:$A$36,0))</f>
        <v>0.16515609264854</v>
      </c>
      <c r="F35" s="123">
        <f>INDEX('AI.Community Linkage'!$D$2:$D$36,MATCH(RIGHT(F1,LEN(F1)-6),'AI.Community Linkage'!$A$2:$A$36,0))</f>
        <v>0.194154488517745</v>
      </c>
      <c r="G35" s="123">
        <f>INDEX('AI.Community Linkage'!$D$2:$D$36,MATCH(RIGHT(G1,LEN(G1)-6),'AI.Community Linkage'!$A$2:$A$36,0))</f>
        <v>0.25670498084291199</v>
      </c>
      <c r="H35" s="123">
        <f>INDEX('AI.Community Linkage'!$D$2:$D$36,MATCH(RIGHT(H1,LEN(H1)-6),'AI.Community Linkage'!$A$2:$A$36,0))</f>
        <v>0.121661721068249</v>
      </c>
      <c r="I35" s="123">
        <f>INDEX('AI.Community Linkage'!$D$2:$D$36,MATCH(RIGHT(I1,LEN(I1)-6),'AI.Community Linkage'!$A$2:$A$36,0))</f>
        <v>0.15978886756238</v>
      </c>
      <c r="J35" s="123">
        <f>INDEX('AI.Community Linkage'!$D$2:$D$36,MATCH(RIGHT(J1,LEN(J1)-6),'AI.Community Linkage'!$A$2:$A$36,0))</f>
        <v>0.214646464646465</v>
      </c>
      <c r="K35" s="123">
        <f>INDEX('AI.Community Linkage'!$D$2:$D$36,MATCH(RIGHT(K1,LEN(K1)-6),'AI.Community Linkage'!$A$2:$A$36,0))</f>
        <v>0.18143009605122701</v>
      </c>
      <c r="L35" s="123">
        <f>INDEX('AI.Community Linkage'!$D$2:$D$36,MATCH(RIGHT(L1,LEN(L1)-6),'AI.Community Linkage'!$A$2:$A$36,0))</f>
        <v>8.6320409656181402E-2</v>
      </c>
      <c r="M35" s="123">
        <f>INDEX('AI.Community Linkage'!$D$2:$D$36,MATCH(RIGHT(M1,LEN(M1)-6),'AI.Community Linkage'!$A$2:$A$36,0))</f>
        <v>0.207986210858949</v>
      </c>
      <c r="N35" s="123">
        <f>INDEX('AI.Community Linkage'!$D$2:$D$36,MATCH(RIGHT(N1,LEN(N1)-6),'AI.Community Linkage'!$A$2:$A$36,0))</f>
        <v>0.15263476680799501</v>
      </c>
      <c r="O35" s="123">
        <f>INDEX('AI.Community Linkage'!$D$2:$D$36,MATCH(RIGHT(O1,LEN(O1)-6),'AI.Community Linkage'!$A$2:$A$36,0))</f>
        <v>2.9726516052318699E-2</v>
      </c>
      <c r="P35" s="123">
        <f>INDEX('AI.Community Linkage'!$D$2:$D$36,MATCH(RIGHT(P1,LEN(P1)-6),'AI.Community Linkage'!$A$2:$A$36,0))</f>
        <v>9.2009685230024202E-2</v>
      </c>
      <c r="Q35" s="123">
        <f>INDEX('AI.Community Linkage'!$D$2:$D$36,MATCH(RIGHT(Q1,LEN(Q1)-6),'AI.Community Linkage'!$A$2:$A$36,0))</f>
        <v>0.283776451437873</v>
      </c>
      <c r="R35" s="123" t="e">
        <f>INDEX('AI.Community Linkage'!$D$2:$D$36,MATCH(RIGHT(R1,LEN(R1)-6),'AI.Community Linkage'!$A$2:$A$36,0))</f>
        <v>#N/A</v>
      </c>
      <c r="S35" s="10">
        <f>INDEX('AI.Community Linkage'!$D$2:$D$36,MATCH(RIGHT(S1,LEN(S1)-6),'AI.Community Linkage'!$A$2:$A$36,0))</f>
        <v>0.194827586206897</v>
      </c>
      <c r="T35" s="123" t="e">
        <f>INDEX('AI.Community Linkage'!$D$2:$D$36,MATCH(RIGHT(T1,LEN(T1)-6),'AI.Community Linkage'!$A$2:$A$36,0))</f>
        <v>#N/A</v>
      </c>
      <c r="U35" s="123" t="e">
        <f>INDEX('AI.Community Linkage'!$D$2:$D$36,MATCH(RIGHT(U1,LEN(U1)-6),'AI.Community Linkage'!$A$2:$A$36,0))</f>
        <v>#N/A</v>
      </c>
      <c r="V35" s="123">
        <f>INDEX('AI.Community Linkage'!$D$2:$D$36,MATCH(RIGHT(V1,LEN(V1)-6),'AI.Community Linkage'!$A$2:$A$36,0))</f>
        <v>0.16747181964573299</v>
      </c>
      <c r="W35" s="123">
        <f>INDEX('AI.Community Linkage'!$D$2:$D$36,MATCH(RIGHT(W1,LEN(W1)-6),'AI.Community Linkage'!$A$2:$A$36,0))</f>
        <v>0.31749878817256399</v>
      </c>
      <c r="X35" s="123">
        <f>INDEX('AI.Community Linkage'!$D$2:$D$36,MATCH(RIGHT(X1,LEN(X1)-6),'AI.Community Linkage'!$A$2:$A$36,0))</f>
        <v>0.18163869693978299</v>
      </c>
      <c r="Y35" s="123">
        <f>INDEX('AI.Community Linkage'!$D$2:$D$36,MATCH(RIGHT(Y1,LEN(Y1)-6),'AI.Community Linkage'!$A$2:$A$36,0))</f>
        <v>0.30379746835443</v>
      </c>
      <c r="Z35" s="123">
        <f>INDEX('AI.Community Linkage'!$D$2:$D$36,MATCH(RIGHT(Z1,LEN(Z1)-6),'AI.Community Linkage'!$A$2:$A$36,0))</f>
        <v>0.204289769740301</v>
      </c>
      <c r="AA35" s="123">
        <f>INDEX('AI.Community Linkage'!$D$2:$D$36,MATCH(RIGHT(AA1,LEN(AA1)-6),'AI.Community Linkage'!$A$2:$A$36,0))</f>
        <v>0.11260330578512399</v>
      </c>
      <c r="AB35" s="123">
        <f>INDEX('AI.Community Linkage'!$D$2:$D$36,MATCH(RIGHT(AB1,LEN(AB1)-6),'AI.Community Linkage'!$A$2:$A$36,0))</f>
        <v>0.27216174183514802</v>
      </c>
      <c r="AC35" s="123" t="e">
        <f>INDEX('AI.Community Linkage'!$D$2:$D$36,MATCH(RIGHT(AC1,LEN(AC1)-6),'AI.Community Linkage'!$A$2:$A$36,0))</f>
        <v>#N/A</v>
      </c>
      <c r="AD35" s="123">
        <f>INDEX('AI.Community Linkage'!$D$2:$D$36,MATCH(RIGHT(AD1,LEN(AD1)-6),'AI.Community Linkage'!$A$2:$A$36,0))</f>
        <v>0.33307632999228998</v>
      </c>
      <c r="AE35" s="123">
        <f>INDEX('AI.Community Linkage'!$D$2:$D$36,MATCH(RIGHT(AE1,LEN(AE1)-6),'AI.Community Linkage'!$A$2:$A$36,0))</f>
        <v>0.23196721311475399</v>
      </c>
      <c r="AF35" s="123">
        <f>INDEX('AI.Community Linkage'!$D$2:$D$36,MATCH(RIGHT(AF1,LEN(AF1)-6),'AI.Community Linkage'!$A$2:$A$36,0))</f>
        <v>0.16975848792439599</v>
      </c>
      <c r="AG35" s="123">
        <f>INDEX('AI.Community Linkage'!$D$2:$D$36,MATCH(RIGHT(AG1,LEN(AG1)-6),'AI.Community Linkage'!$A$2:$A$36,0))</f>
        <v>0.20867208672086701</v>
      </c>
      <c r="AH35" s="123">
        <f>INDEX('AI.Community Linkage'!$D$2:$D$36,MATCH(RIGHT(AH1,LEN(AH1)-6),'AI.Community Linkage'!$A$2:$A$36,0))</f>
        <v>0.12590799031477001</v>
      </c>
      <c r="AI35" s="123">
        <f>INDEX('AI.Community Linkage'!$D$2:$D$36,MATCH(RIGHT(AI1,LEN(AI1)-6),'AI.Community Linkage'!$A$2:$A$36,0))</f>
        <v>0.25454545454545502</v>
      </c>
      <c r="AJ35" s="123">
        <f>INDEX('AI.Community Linkage'!$D$2:$D$36,MATCH(RIGHT(AJ1,LEN(AJ1)-6),'AI.Community Linkage'!$A$2:$A$36,0))</f>
        <v>0.19034205231388299</v>
      </c>
      <c r="AK35" s="123">
        <f>INDEX('AI.Community Linkage'!$D$2:$D$36,MATCH(RIGHT(AK1,LEN(AK1)-6),'AI.Community Linkage'!$A$2:$A$36,0))</f>
        <v>0.19306930693069299</v>
      </c>
      <c r="AL35" s="123">
        <f>INDEX('AI.Community Linkage'!$D$2:$D$36,MATCH(RIGHT(AL1,LEN(AL1)-6),'AI.Community Linkage'!$A$2:$A$36,0))</f>
        <v>0.34090909090909099</v>
      </c>
      <c r="AM35" s="138">
        <f>INDEX('AI.Community Linkage'!$D$2:$D$36,MATCH(RIGHT(AM1,LEN(AM1)-6),'AI.Community Linkage'!$A$2:$A$36,0))</f>
        <v>0.33899821109123401</v>
      </c>
      <c r="AN35" s="138">
        <f>INDEX('AI.Community Linkage'!$D$2:$D$36,MATCH(RIGHT(AN1,LEN(AN1)-6),'AI.Community Linkage'!$A$2:$A$36,0))</f>
        <v>0.26307053941908698</v>
      </c>
    </row>
    <row r="36" spans="1:40">
      <c r="A36" s="75" t="s">
        <v>5</v>
      </c>
      <c r="B36" s="123">
        <f>INDEX('AJ.Crisis Follow-Up Within 30'!$D$2:$D$36,MATCH(RIGHT(B1,LEN(B1)-6),'AJ.Crisis Follow-Up Within 30'!$A$2:$A$36,0))</f>
        <v>0.984375</v>
      </c>
      <c r="C36" s="123">
        <f>INDEX('AJ.Crisis Follow-Up Within 30'!$D$2:$D$36,MATCH(RIGHT(C1,LEN(C1)-6),'AJ.Crisis Follow-Up Within 30'!$A$2:$A$36,0))</f>
        <v>0.93181818181818199</v>
      </c>
      <c r="D36" s="123">
        <f>INDEX('AJ.Crisis Follow-Up Within 30'!$D$2:$D$36,MATCH(RIGHT(D1,LEN(D1)-6),'AJ.Crisis Follow-Up Within 30'!$A$2:$A$36,0))</f>
        <v>1</v>
      </c>
      <c r="E36" s="123">
        <f>INDEX('AJ.Crisis Follow-Up Within 30'!$D$2:$D$36,MATCH(RIGHT(E1,LEN(E1)-6),'AJ.Crisis Follow-Up Within 30'!$A$2:$A$36,0))</f>
        <v>0.95454545454545503</v>
      </c>
      <c r="F36" s="123">
        <f>INDEX('AJ.Crisis Follow-Up Within 30'!$D$2:$D$36,MATCH(RIGHT(F1,LEN(F1)-6),'AJ.Crisis Follow-Up Within 30'!$A$2:$A$36,0))</f>
        <v>0.99264705882352899</v>
      </c>
      <c r="G36" s="123">
        <f>INDEX('AJ.Crisis Follow-Up Within 30'!$D$2:$D$36,MATCH(RIGHT(G1,LEN(G1)-6),'AJ.Crisis Follow-Up Within 30'!$A$2:$A$36,0))</f>
        <v>1</v>
      </c>
      <c r="H36" s="18"/>
      <c r="I36" s="123">
        <f>INDEX('AJ.Crisis Follow-Up Within 30'!$D$2:$D$36,MATCH(RIGHT(I1,LEN(I1)-6),'AJ.Crisis Follow-Up Within 30'!$A$2:$A$36,0))</f>
        <v>0.98245614035087703</v>
      </c>
      <c r="J36" s="123">
        <f>INDEX('AJ.Crisis Follow-Up Within 30'!$D$2:$D$36,MATCH(RIGHT(J1,LEN(J1)-6),'AJ.Crisis Follow-Up Within 30'!$A$2:$A$36,0))</f>
        <v>0.98230088495575196</v>
      </c>
      <c r="K36" s="123">
        <f>INDEX('AJ.Crisis Follow-Up Within 30'!$D$2:$D$36,MATCH(RIGHT(K1,LEN(K1)-6),'AJ.Crisis Follow-Up Within 30'!$A$2:$A$36,0))</f>
        <v>1</v>
      </c>
      <c r="L36" s="123">
        <f>INDEX('AJ.Crisis Follow-Up Within 30'!$D$2:$D$36,MATCH(RIGHT(L1,LEN(L1)-6),'AJ.Crisis Follow-Up Within 30'!$A$2:$A$36,0))</f>
        <v>1</v>
      </c>
      <c r="M36" s="123">
        <f>INDEX('AJ.Crisis Follow-Up Within 30'!$D$2:$D$36,MATCH(RIGHT(M1,LEN(M1)-6),'AJ.Crisis Follow-Up Within 30'!$A$2:$A$36,0))</f>
        <v>1</v>
      </c>
      <c r="N36" s="123">
        <f>INDEX('AJ.Crisis Follow-Up Within 30'!$D$2:$D$36,MATCH(RIGHT(N1,LEN(N1)-6),'AJ.Crisis Follow-Up Within 30'!$A$2:$A$36,0))</f>
        <v>1</v>
      </c>
      <c r="O36" s="123">
        <f>INDEX('AJ.Crisis Follow-Up Within 30'!$D$2:$D$36,MATCH(RIGHT(O1,LEN(O1)-6),'AJ.Crisis Follow-Up Within 30'!$A$2:$A$36,0))</f>
        <v>1</v>
      </c>
      <c r="P36" s="123" t="e">
        <f>INDEX('AJ.Crisis Follow-Up Within 30'!$D$2:$D$36,MATCH(RIGHT(P1,LEN(P1)-6),'AJ.Crisis Follow-Up Within 30'!$A$2:$A$36,0))</f>
        <v>#N/A</v>
      </c>
      <c r="Q36" s="123">
        <f>INDEX('AJ.Crisis Follow-Up Within 30'!$D$2:$D$36,MATCH(RIGHT(Q1,LEN(Q1)-6),'AJ.Crisis Follow-Up Within 30'!$A$2:$A$36,0))</f>
        <v>0.99641577060931896</v>
      </c>
      <c r="R36" s="123">
        <f>INDEX('AJ.Crisis Follow-Up Within 30'!$D$2:$D$36,MATCH(RIGHT(R1,LEN(R1)-6),'AJ.Crisis Follow-Up Within 30'!$A$2:$A$36,0))</f>
        <v>0.98913043478260898</v>
      </c>
      <c r="S36" s="18">
        <f>INDEX('AJ.Crisis Follow-Up Within 30'!$D$2:$D$36,MATCH(RIGHT(S1,LEN(S1)-6),'AJ.Crisis Follow-Up Within 30'!$A$2:$A$36,0))</f>
        <v>1</v>
      </c>
      <c r="T36" s="123">
        <f>INDEX('AJ.Crisis Follow-Up Within 30'!$D$2:$D$36,MATCH(RIGHT(T1,LEN(T1)-6),'AJ.Crisis Follow-Up Within 30'!$A$2:$A$36,0))</f>
        <v>0.98770491803278704</v>
      </c>
      <c r="U36" s="123">
        <f>INDEX('AJ.Crisis Follow-Up Within 30'!$D$2:$D$36,MATCH(RIGHT(U1,LEN(U1)-6),'AJ.Crisis Follow-Up Within 30'!$A$2:$A$36,0))</f>
        <v>0.95185185185185195</v>
      </c>
      <c r="V36" s="123">
        <f>INDEX('AJ.Crisis Follow-Up Within 30'!$D$2:$D$36,MATCH(RIGHT(V1,LEN(V1)-6),'AJ.Crisis Follow-Up Within 30'!$A$2:$A$36,0))</f>
        <v>0.94545454545454499</v>
      </c>
      <c r="W36" s="123">
        <f>INDEX('AJ.Crisis Follow-Up Within 30'!$D$2:$D$36,MATCH(RIGHT(W1,LEN(W1)-6),'AJ.Crisis Follow-Up Within 30'!$A$2:$A$36,0))</f>
        <v>0.99504950495049505</v>
      </c>
      <c r="X36" s="123">
        <f>INDEX('AJ.Crisis Follow-Up Within 30'!$D$2:$D$36,MATCH(RIGHT(X1,LEN(X1)-6),'AJ.Crisis Follow-Up Within 30'!$A$2:$A$36,0))</f>
        <v>0.88235294117647101</v>
      </c>
      <c r="Y36" s="123">
        <f>INDEX('AJ.Crisis Follow-Up Within 30'!$D$2:$D$36,MATCH(RIGHT(Y1,LEN(Y1)-6),'AJ.Crisis Follow-Up Within 30'!$A$2:$A$36,0))</f>
        <v>0.98305084745762705</v>
      </c>
      <c r="Z36" s="123">
        <f>INDEX('AJ.Crisis Follow-Up Within 30'!$D$2:$D$36,MATCH(RIGHT(Z1,LEN(Z1)-6),'AJ.Crisis Follow-Up Within 30'!$A$2:$A$36,0))</f>
        <v>0.81488203266787695</v>
      </c>
      <c r="AA36" s="123">
        <f>INDEX('AJ.Crisis Follow-Up Within 30'!$D$2:$D$36,MATCH(RIGHT(AA1,LEN(AA1)-6),'AJ.Crisis Follow-Up Within 30'!$A$2:$A$36,0))</f>
        <v>1</v>
      </c>
      <c r="AB36" s="123">
        <f>INDEX('AJ.Crisis Follow-Up Within 30'!$D$2:$D$36,MATCH(RIGHT(AB1,LEN(AB1)-6),'AJ.Crisis Follow-Up Within 30'!$A$2:$A$36,0))</f>
        <v>1</v>
      </c>
      <c r="AC36" s="123">
        <f>INDEX('AJ.Crisis Follow-Up Within 30'!$D$2:$D$36,MATCH(RIGHT(AC1,LEN(AC1)-6),'AJ.Crisis Follow-Up Within 30'!$A$2:$A$36,0))</f>
        <v>1</v>
      </c>
      <c r="AD36" s="123">
        <f>INDEX('AJ.Crisis Follow-Up Within 30'!$D$2:$D$36,MATCH(RIGHT(AD1,LEN(AD1)-6),'AJ.Crisis Follow-Up Within 30'!$A$2:$A$36,0))</f>
        <v>0.99590163934426201</v>
      </c>
      <c r="AE36" s="123">
        <f>INDEX('AJ.Crisis Follow-Up Within 30'!$D$2:$D$36,MATCH(RIGHT(AE1,LEN(AE1)-6),'AJ.Crisis Follow-Up Within 30'!$A$2:$A$36,0))</f>
        <v>0.92857142857142905</v>
      </c>
      <c r="AF36" s="123">
        <f>INDEX('AJ.Crisis Follow-Up Within 30'!$D$2:$D$36,MATCH(RIGHT(AF1,LEN(AF1)-6),'AJ.Crisis Follow-Up Within 30'!$A$2:$A$36,0))</f>
        <v>1</v>
      </c>
      <c r="AG36" s="123" t="e">
        <f>INDEX('AJ.Crisis Follow-Up Within 30'!$D$2:$D$36,MATCH(RIGHT(AG1,LEN(AG1)-6),'AJ.Crisis Follow-Up Within 30'!$A$2:$A$36,0))</f>
        <v>#N/A</v>
      </c>
      <c r="AH36" s="123">
        <f>INDEX('AJ.Crisis Follow-Up Within 30'!$D$2:$D$36,MATCH(RIGHT(AH1,LEN(AH1)-6),'AJ.Crisis Follow-Up Within 30'!$A$2:$A$36,0))</f>
        <v>0.97802197802197799</v>
      </c>
      <c r="AI36" s="123">
        <f>INDEX('AJ.Crisis Follow-Up Within 30'!$D$2:$D$36,MATCH(RIGHT(AI1,LEN(AI1)-6),'AJ.Crisis Follow-Up Within 30'!$A$2:$A$36,0))</f>
        <v>0.97156398104265396</v>
      </c>
      <c r="AJ36" s="123">
        <f>INDEX('AJ.Crisis Follow-Up Within 30'!$D$2:$D$36,MATCH(RIGHT(AJ1,LEN(AJ1)-6),'AJ.Crisis Follow-Up Within 30'!$A$2:$A$36,0))</f>
        <v>0.91666666666666696</v>
      </c>
      <c r="AK36" s="123">
        <f>INDEX('AJ.Crisis Follow-Up Within 30'!$D$2:$D$36,MATCH(RIGHT(AK1,LEN(AK1)-6),'AJ.Crisis Follow-Up Within 30'!$A$2:$A$36,0))</f>
        <v>0.9</v>
      </c>
      <c r="AL36" s="123" t="e">
        <f>INDEX('AJ.Crisis Follow-Up Within 30'!$D$2:$D$36,MATCH(RIGHT(AL1,LEN(AL1)-6),'AJ.Crisis Follow-Up Within 30'!$A$2:$A$36,0))</f>
        <v>#N/A</v>
      </c>
      <c r="AM36" s="138">
        <f>INDEX('AJ.Crisis Follow-Up Within 30'!$D$2:$D$36,MATCH(RIGHT(AM1,LEN(AM1)-6),'AJ.Crisis Follow-Up Within 30'!$A$2:$A$36,0))</f>
        <v>0.97368421052631604</v>
      </c>
      <c r="AN36" s="138">
        <f>INDEX('AJ.Crisis Follow-Up Within 30'!$D$2:$D$36,MATCH(RIGHT(AN1,LEN(AN1)-6),'AJ.Crisis Follow-Up Within 30'!$A$2:$A$36,0))</f>
        <v>0.98823529411764699</v>
      </c>
    </row>
  </sheetData>
  <conditionalFormatting sqref="C31 G31:AL31">
    <cfRule type="cellIs" dxfId="1047" priority="42" stopIfTrue="1" operator="lessThan">
      <formula>0.1</formula>
    </cfRule>
  </conditionalFormatting>
  <conditionalFormatting sqref="B20:AL20">
    <cfRule type="cellIs" dxfId="1046" priority="34" operator="lessThan">
      <formula>1</formula>
    </cfRule>
  </conditionalFormatting>
  <conditionalFormatting sqref="B21:AL21">
    <cfRule type="cellIs" dxfId="1045" priority="33" operator="lessThan">
      <formula>0.95</formula>
    </cfRule>
  </conditionalFormatting>
  <conditionalFormatting sqref="B14:G14 AA14:AL14 I14:Y14">
    <cfRule type="cellIs" dxfId="1044" priority="32" operator="greaterThan">
      <formula>0.003</formula>
    </cfRule>
  </conditionalFormatting>
  <conditionalFormatting sqref="B2:R2 T2:AN2">
    <cfRule type="cellIs" dxfId="1043" priority="31" operator="lessThan">
      <formula>1</formula>
    </cfRule>
  </conditionalFormatting>
  <conditionalFormatting sqref="B3:AN3">
    <cfRule type="cellIs" dxfId="1042" priority="30" operator="lessThan">
      <formula>0.95</formula>
    </cfRule>
  </conditionalFormatting>
  <conditionalFormatting sqref="B9:AN9">
    <cfRule type="cellIs" dxfId="1041" priority="29" operator="lessThan">
      <formula>0.12</formula>
    </cfRule>
  </conditionalFormatting>
  <conditionalFormatting sqref="B10:AN10">
    <cfRule type="cellIs" dxfId="1040" priority="28" operator="lessThan">
      <formula>0.54</formula>
    </cfRule>
  </conditionalFormatting>
  <conditionalFormatting sqref="B11:AF11 AH11:AN11">
    <cfRule type="cellIs" dxfId="1039" priority="27" operator="greaterThan">
      <formula>0.019</formula>
    </cfRule>
  </conditionalFormatting>
  <conditionalFormatting sqref="B12:AN12">
    <cfRule type="cellIs" dxfId="1038" priority="26" operator="greaterThan">
      <formula>0.1046</formula>
    </cfRule>
  </conditionalFormatting>
  <conditionalFormatting sqref="B13:AN13">
    <cfRule type="cellIs" dxfId="1037" priority="25" operator="lessThan">
      <formula>0.751</formula>
    </cfRule>
  </conditionalFormatting>
  <conditionalFormatting sqref="B14:G14 AA14:AN14 I14:Y14">
    <cfRule type="cellIs" dxfId="1036" priority="24" operator="greaterThan">
      <formula>0.003</formula>
    </cfRule>
  </conditionalFormatting>
  <conditionalFormatting sqref="B15:AN15">
    <cfRule type="cellIs" dxfId="1035" priority="23" operator="lessThan">
      <formula>0.522</formula>
    </cfRule>
  </conditionalFormatting>
  <conditionalFormatting sqref="B16:AN16">
    <cfRule type="cellIs" dxfId="1034" priority="22" operator="lessThan">
      <formula>0.098</formula>
    </cfRule>
  </conditionalFormatting>
  <conditionalFormatting sqref="B17:AN17">
    <cfRule type="cellIs" dxfId="1033" priority="21" operator="lessThan">
      <formula>0.964</formula>
    </cfRule>
  </conditionalFormatting>
  <conditionalFormatting sqref="B18:AN18">
    <cfRule type="cellIs" dxfId="1032" priority="20" operator="lessThan">
      <formula>0.2</formula>
    </cfRule>
  </conditionalFormatting>
  <conditionalFormatting sqref="B19:AN19">
    <cfRule type="cellIs" dxfId="1031" priority="19" operator="lessThan">
      <formula>0.656</formula>
    </cfRule>
  </conditionalFormatting>
  <conditionalFormatting sqref="B20:AN20">
    <cfRule type="cellIs" dxfId="1030" priority="18" operator="lessThan">
      <formula>1</formula>
    </cfRule>
  </conditionalFormatting>
  <conditionalFormatting sqref="B21:AN21">
    <cfRule type="cellIs" dxfId="1029" priority="17" operator="lessThan">
      <formula>0.95</formula>
    </cfRule>
  </conditionalFormatting>
  <conditionalFormatting sqref="B26:AN26">
    <cfRule type="cellIs" dxfId="1028" priority="15" operator="lessThan">
      <formula>0.1</formula>
    </cfRule>
  </conditionalFormatting>
  <conditionalFormatting sqref="B27:AN27">
    <cfRule type="cellIs" dxfId="1027" priority="13" operator="lessThan">
      <formula>0.95</formula>
    </cfRule>
  </conditionalFormatting>
  <conditionalFormatting sqref="B28:AN28">
    <cfRule type="cellIs" dxfId="1026" priority="11" operator="lessThan">
      <formula>0.981</formula>
    </cfRule>
  </conditionalFormatting>
  <conditionalFormatting sqref="B29:AN29">
    <cfRule type="cellIs" dxfId="1025" priority="9" operator="lessThan">
      <formula>0.25</formula>
    </cfRule>
  </conditionalFormatting>
  <conditionalFormatting sqref="B30:AN30">
    <cfRule type="cellIs" dxfId="1024" priority="7" operator="lessThan">
      <formula>0.65</formula>
    </cfRule>
  </conditionalFormatting>
  <conditionalFormatting sqref="B31:AN31">
    <cfRule type="cellIs" dxfId="1023" priority="6" operator="lessThan">
      <formula>0.95</formula>
    </cfRule>
  </conditionalFormatting>
  <conditionalFormatting sqref="B32:AN32">
    <cfRule type="cellIs" dxfId="1022" priority="5" operator="lessThan">
      <formula>0.75</formula>
    </cfRule>
  </conditionalFormatting>
  <conditionalFormatting sqref="B33:AN33">
    <cfRule type="cellIs" dxfId="1021" priority="4" operator="lessThan">
      <formula>0.95</formula>
    </cfRule>
  </conditionalFormatting>
  <conditionalFormatting sqref="B34:AN34">
    <cfRule type="cellIs" dxfId="1020" priority="3" operator="lessThan">
      <formula>0.7</formula>
    </cfRule>
  </conditionalFormatting>
  <conditionalFormatting sqref="B35:AN35">
    <cfRule type="cellIs" dxfId="1019" priority="2" operator="lessThan">
      <formula>0.23</formula>
    </cfRule>
  </conditionalFormatting>
  <conditionalFormatting sqref="B36:AN36">
    <cfRule type="cellIs" dxfId="1018" priority="1" operator="lessThan">
      <formula>0.9</formula>
    </cfRule>
  </conditionalFormatting>
  <hyperlinks>
    <hyperlink ref="A31" location="Calculation!A31" display="Community Support Plan % (&gt;=95% Annual Measure)"/>
    <hyperlink ref="A32" location="Calculation!A32" display="Follow-Up Within 7 Days: Face-to-Face % (&gt;=75% Annual Measure)"/>
    <hyperlink ref="A33" location="Calculation!A33" display="Follow-Up Within 7 Days: Any Disposition % (&gt;=95% Annual Measure)"/>
    <hyperlink ref="A2" location="Calculation!A2" tooltip="calculation" display="Service Target Adult % (&gt;=100%)"/>
    <hyperlink ref="A3" location="Calculation!A3" display="Uniform Assessment Completion Rate Adult % (&gt;=90%)"/>
    <hyperlink ref="A8" location="Calculation!A8" display="Assertive Community Treatment Average Hours Adult % (&gt;=100%)"/>
    <hyperlink ref="A16" location="Calculation!A16" display="Employment % (&gt;=9.8%)"/>
    <hyperlink ref="A20" location="Calculation!A20" display="Child and Youth Service Target % (&gt;=100%)"/>
    <hyperlink ref="A21" location="Calculation!A21" display="Child and Youth Uniform Assessment (UA) Completion Rate % (&gt;=95%)"/>
    <hyperlink ref="A35" location="Calculation!A35" display="Community Linkage % (&gt;=23% Annual Measure)"/>
    <hyperlink ref="A36" location="Calculation!A36" display="Crisis Follow-Up Within 30 Days % (&gt;=90%)"/>
    <hyperlink ref="A4" location="Calculation!A4" display="Average Hours Adult LOC=1S (&gt;=1.3 Hours/Client Month)"/>
    <hyperlink ref="A5" location="Calculation!A5" display="Average Hours Adult LOC=2 (&gt;=3.25 Hours/Client Month)"/>
    <hyperlink ref="A6" location="Calculation!A6" display="Average Hours Adult LOC=3 (&gt;=5.87 Hours/Client Month)"/>
    <hyperlink ref="A7" location="Calculation!A7" display="Average Hours Adult LOC=4 (&gt;=10 Hours/Client Month)"/>
    <hyperlink ref="A9" location="Calculation!A9" display="Adult Counseling Target % (&gt;= 12%)"/>
    <hyperlink ref="A10" location="Calculation!A10" display="ACT Target % (&gt;=54%)"/>
    <hyperlink ref="A11" location="Calculation!A11" display="Hospitalization % (&lt;=1.9%)"/>
    <hyperlink ref="A12" location="Calculation!A12" display="Jail Diversion % (&lt;=10.46%)"/>
    <hyperlink ref="A13" location="Calculation!A13" display="Effective Crisis Response % (&gt;=75.1%)"/>
    <hyperlink ref="A14" location="Calculation!A14" display="Frequent Admission % (&lt;=0.3%)"/>
    <hyperlink ref="A15" location="Calculation!A15" display="Access to Crisis Response Services % (&gt;=52.2%)"/>
    <hyperlink ref="A17" location="Calculation!A17" display="Adult Community Tenure % (&gt;=96.4%)"/>
    <hyperlink ref="A18" location="Calculation!A18" display="Adult Improvement % (&gt;=20%)"/>
    <hyperlink ref="A19" location="Calculation!A19" display="Adult Monthly Service Provision % (&gt;=65.6%)"/>
    <hyperlink ref="A22" location="Calculation!A22" display="Child and Youth Strengths % (Benchmarking Year)"/>
    <hyperlink ref="A23" location="Calculation!A23" display="Child and Youth Life Domain Functioning       (&lt;= -1.645 Benchmarking Year)"/>
    <hyperlink ref="A24" location="Calculation!A24" display="School %           (&lt;= -1.645 Benchmarking Year)"/>
    <hyperlink ref="A25" location="Calculation!A25" display="Family and Living Situation % (&lt;= -1.645% Benchmarking Year)"/>
    <hyperlink ref="A26" location="Calculation!A26" display="Family Partner Supports Services for LOCs 2, 3, 4 and YC % (&gt;=10%)"/>
    <hyperlink ref="A27" location="Calculation!A27" display="Juvenile Justice Avoidance % (&gt;=95%)"/>
    <hyperlink ref="A28" location="Calculation!A28" display="Child and Youth Community Tenure % (&gt;=98.1%)"/>
    <hyperlink ref="A29" location="Calculation!A29" display="Child and Youth Improvement Measure % (&gt;=25%)"/>
    <hyperlink ref="A30" location="Calculation!A30" display="Child and Youth Monthly Service Provision % (&gt;=65%)"/>
    <hyperlink ref="A34" location="Calculation!A34" display="Long-Term Services and Support Screen Follow-Up (&gt;=70% Annual Measur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F22" sqref="F22"/>
    </sheetView>
  </sheetViews>
  <sheetFormatPr defaultColWidth="43.42578125" defaultRowHeight="12.75"/>
  <cols>
    <col min="1" max="1" width="43.42578125" style="25"/>
    <col min="2" max="2" width="33.140625" style="25" bestFit="1" customWidth="1"/>
    <col min="3" max="3" width="10.42578125" style="25" customWidth="1"/>
    <col min="4" max="4" width="12.42578125" style="25" customWidth="1"/>
    <col min="5" max="16384" width="43.42578125" style="25"/>
  </cols>
  <sheetData>
    <row r="1" spans="1:4" ht="25.5">
      <c r="B1" s="26" t="s">
        <v>215</v>
      </c>
    </row>
    <row r="2" spans="1:4" s="61" customFormat="1">
      <c r="A2" s="63" t="s">
        <v>162</v>
      </c>
      <c r="B2" s="174">
        <f>D2</f>
        <v>6.0535506402793898E-2</v>
      </c>
      <c r="C2" s="173"/>
      <c r="D2" s="282">
        <v>6.0535506402793898E-2</v>
      </c>
    </row>
    <row r="3" spans="1:4" s="61" customFormat="1">
      <c r="A3" s="63" t="s">
        <v>167</v>
      </c>
      <c r="B3" s="174">
        <f t="shared" ref="B3:B8" si="0">D3</f>
        <v>6.1155152887882203E-2</v>
      </c>
      <c r="C3" s="173"/>
      <c r="D3" s="283">
        <v>6.1155152887882203E-2</v>
      </c>
    </row>
    <row r="4" spans="1:4">
      <c r="A4" s="63" t="s">
        <v>174</v>
      </c>
      <c r="B4" s="174">
        <f t="shared" si="0"/>
        <v>7.6775431861804203E-2</v>
      </c>
      <c r="C4" s="173"/>
      <c r="D4" s="282">
        <v>7.6775431861804203E-2</v>
      </c>
    </row>
    <row r="5" spans="1:4">
      <c r="A5" s="63" t="s">
        <v>184</v>
      </c>
      <c r="B5" s="174">
        <f t="shared" si="0"/>
        <v>7.8862314156431801E-2</v>
      </c>
      <c r="C5" s="173"/>
      <c r="D5" s="282">
        <v>7.8862314156431801E-2</v>
      </c>
    </row>
    <row r="6" spans="1:4">
      <c r="A6" s="63" t="s">
        <v>182</v>
      </c>
      <c r="B6" s="174">
        <f t="shared" si="0"/>
        <v>7.93918918918919E-2</v>
      </c>
      <c r="C6" s="173"/>
      <c r="D6" s="282">
        <v>7.93918918918919E-2</v>
      </c>
    </row>
    <row r="7" spans="1:4">
      <c r="A7" s="63" t="s">
        <v>171</v>
      </c>
      <c r="B7" s="174">
        <f t="shared" si="0"/>
        <v>9.5768374164810696E-2</v>
      </c>
      <c r="C7" s="173"/>
      <c r="D7" s="283">
        <v>9.5768374164810696E-2</v>
      </c>
    </row>
    <row r="8" spans="1:4">
      <c r="A8" s="63" t="s">
        <v>165</v>
      </c>
      <c r="B8" s="174">
        <f t="shared" si="0"/>
        <v>9.6688741721854293E-2</v>
      </c>
      <c r="C8" s="173"/>
      <c r="D8" s="283">
        <v>9.6688741721854293E-2</v>
      </c>
    </row>
    <row r="9" spans="1:4">
      <c r="A9" s="63" t="s">
        <v>163</v>
      </c>
      <c r="B9" s="174"/>
      <c r="C9" s="173">
        <f>D9</f>
        <v>9.6866096866096901E-2</v>
      </c>
      <c r="D9" s="280">
        <v>9.6866096866096901E-2</v>
      </c>
    </row>
    <row r="10" spans="1:4">
      <c r="A10" s="63" t="s">
        <v>151</v>
      </c>
      <c r="B10" s="174"/>
      <c r="C10" s="173">
        <f t="shared" ref="C10:C38" si="1">D10</f>
        <v>0.110364683301344</v>
      </c>
      <c r="D10" s="281">
        <v>0.110364683301344</v>
      </c>
    </row>
    <row r="11" spans="1:4">
      <c r="A11" s="63" t="s">
        <v>152</v>
      </c>
      <c r="B11" s="174"/>
      <c r="C11" s="173">
        <f t="shared" si="1"/>
        <v>0.112055398174378</v>
      </c>
      <c r="D11" s="280">
        <v>0.112055398174378</v>
      </c>
    </row>
    <row r="12" spans="1:4">
      <c r="A12" s="63" t="s">
        <v>312</v>
      </c>
      <c r="B12" s="174"/>
      <c r="C12" s="173">
        <f t="shared" si="1"/>
        <v>0.119453924914676</v>
      </c>
      <c r="D12" s="281">
        <v>0.119453924914676</v>
      </c>
    </row>
    <row r="13" spans="1:4">
      <c r="A13" s="63" t="s">
        <v>183</v>
      </c>
      <c r="B13" s="88"/>
      <c r="C13" s="173">
        <f t="shared" si="1"/>
        <v>0.123370981754996</v>
      </c>
      <c r="D13" s="280">
        <v>0.123370981754996</v>
      </c>
    </row>
    <row r="14" spans="1:4">
      <c r="A14" s="63" t="s">
        <v>180</v>
      </c>
      <c r="B14" s="174"/>
      <c r="C14" s="173">
        <f t="shared" si="1"/>
        <v>0.12412060301507501</v>
      </c>
      <c r="D14" s="281">
        <v>0.12412060301507501</v>
      </c>
    </row>
    <row r="15" spans="1:4">
      <c r="A15" s="63" t="s">
        <v>185</v>
      </c>
      <c r="B15" s="88"/>
      <c r="C15" s="173">
        <f t="shared" si="1"/>
        <v>0.12771285475793001</v>
      </c>
      <c r="D15" s="280">
        <v>0.12771285475793001</v>
      </c>
    </row>
    <row r="16" spans="1:4">
      <c r="A16" s="63" t="s">
        <v>154</v>
      </c>
      <c r="B16" s="174"/>
      <c r="C16" s="173">
        <f t="shared" si="1"/>
        <v>0.13477173233270801</v>
      </c>
      <c r="D16" s="280">
        <v>0.13477173233270801</v>
      </c>
    </row>
    <row r="17" spans="1:4">
      <c r="A17" s="63" t="s">
        <v>178</v>
      </c>
      <c r="B17" s="175"/>
      <c r="C17" s="173">
        <f t="shared" si="1"/>
        <v>0.13551401869158899</v>
      </c>
      <c r="D17" s="280">
        <v>0.13551401869158899</v>
      </c>
    </row>
    <row r="18" spans="1:4">
      <c r="A18" s="63" t="s">
        <v>168</v>
      </c>
      <c r="B18" s="169"/>
      <c r="C18" s="173">
        <f t="shared" si="1"/>
        <v>0.13746369796708599</v>
      </c>
      <c r="D18" s="281">
        <v>0.13746369796708599</v>
      </c>
    </row>
    <row r="19" spans="1:4">
      <c r="A19" s="63" t="s">
        <v>240</v>
      </c>
      <c r="B19" s="171"/>
      <c r="C19" s="173">
        <f t="shared" si="1"/>
        <v>0.13892078071182501</v>
      </c>
      <c r="D19" s="281">
        <v>0.13892078071182501</v>
      </c>
    </row>
    <row r="20" spans="1:4">
      <c r="A20" s="63" t="s">
        <v>172</v>
      </c>
      <c r="B20" s="88"/>
      <c r="C20" s="173">
        <f t="shared" si="1"/>
        <v>0.14061734443900001</v>
      </c>
      <c r="D20" s="281">
        <v>0.14061734443900001</v>
      </c>
    </row>
    <row r="21" spans="1:4">
      <c r="A21" s="63" t="s">
        <v>175</v>
      </c>
      <c r="B21" s="175"/>
      <c r="C21" s="173">
        <f t="shared" si="1"/>
        <v>0.14070351758794</v>
      </c>
      <c r="D21" s="280">
        <v>0.14070351758794</v>
      </c>
    </row>
    <row r="22" spans="1:4">
      <c r="A22" s="63" t="s">
        <v>155</v>
      </c>
      <c r="B22" s="174"/>
      <c r="C22" s="173">
        <f t="shared" si="1"/>
        <v>0.143222506393862</v>
      </c>
      <c r="D22" s="281">
        <v>0.143222506393862</v>
      </c>
    </row>
    <row r="23" spans="1:4">
      <c r="A23" s="63" t="s">
        <v>181</v>
      </c>
      <c r="B23" s="174"/>
      <c r="C23" s="173">
        <f t="shared" si="1"/>
        <v>0.163333333333333</v>
      </c>
      <c r="D23" s="280">
        <v>0.163333333333333</v>
      </c>
    </row>
    <row r="24" spans="1:4">
      <c r="A24" s="63" t="s">
        <v>179</v>
      </c>
      <c r="B24" s="175"/>
      <c r="C24" s="173">
        <f t="shared" si="1"/>
        <v>0.17847769028871399</v>
      </c>
      <c r="D24" s="280">
        <v>0.17847769028871399</v>
      </c>
    </row>
    <row r="25" spans="1:4">
      <c r="A25" s="63" t="s">
        <v>311</v>
      </c>
      <c r="B25" s="171"/>
      <c r="C25" s="173">
        <f t="shared" si="1"/>
        <v>0.182047549733139</v>
      </c>
      <c r="D25" s="281">
        <v>0.182047549733139</v>
      </c>
    </row>
    <row r="26" spans="1:4">
      <c r="A26" s="63" t="s">
        <v>164</v>
      </c>
      <c r="B26" s="175"/>
      <c r="C26" s="173">
        <f t="shared" si="1"/>
        <v>0.1875</v>
      </c>
      <c r="D26" s="281">
        <v>0.1875</v>
      </c>
    </row>
    <row r="27" spans="1:4">
      <c r="A27" s="63" t="s">
        <v>161</v>
      </c>
      <c r="B27" s="174"/>
      <c r="C27" s="173">
        <f t="shared" si="1"/>
        <v>0.190743338008415</v>
      </c>
      <c r="D27" s="280">
        <v>0.190743338008415</v>
      </c>
    </row>
    <row r="28" spans="1:4">
      <c r="A28" s="63" t="s">
        <v>177</v>
      </c>
      <c r="B28" s="174"/>
      <c r="C28" s="173">
        <f t="shared" si="1"/>
        <v>0.195741195741196</v>
      </c>
      <c r="D28" s="280">
        <v>0.195741195741196</v>
      </c>
    </row>
    <row r="29" spans="1:4">
      <c r="A29" s="63" t="s">
        <v>173</v>
      </c>
      <c r="B29" s="174"/>
      <c r="C29" s="173">
        <f t="shared" si="1"/>
        <v>0.19803024973619399</v>
      </c>
      <c r="D29" s="280">
        <v>0.19803024973619399</v>
      </c>
    </row>
    <row r="30" spans="1:4">
      <c r="A30" s="63" t="s">
        <v>160</v>
      </c>
      <c r="B30" s="174"/>
      <c r="C30" s="173">
        <f t="shared" si="1"/>
        <v>0.20167210440456801</v>
      </c>
      <c r="D30" s="281">
        <v>0.20167210440456801</v>
      </c>
    </row>
    <row r="31" spans="1:4">
      <c r="A31" s="63" t="s">
        <v>153</v>
      </c>
      <c r="B31" s="174"/>
      <c r="C31" s="173">
        <f t="shared" si="1"/>
        <v>0.20865139949109399</v>
      </c>
      <c r="D31" s="281">
        <v>0.20865139949109399</v>
      </c>
    </row>
    <row r="32" spans="1:4">
      <c r="A32" s="63" t="s">
        <v>157</v>
      </c>
      <c r="B32" s="169"/>
      <c r="C32" s="173">
        <f t="shared" si="1"/>
        <v>0.220926843485864</v>
      </c>
      <c r="D32" s="280">
        <v>0.220926843485864</v>
      </c>
    </row>
    <row r="33" spans="1:4">
      <c r="A33" s="63" t="s">
        <v>170</v>
      </c>
      <c r="B33" s="174"/>
      <c r="C33" s="173">
        <f t="shared" si="1"/>
        <v>0.23034098816979801</v>
      </c>
      <c r="D33" s="281">
        <v>0.23034098816979801</v>
      </c>
    </row>
    <row r="34" spans="1:4">
      <c r="A34" s="63" t="s">
        <v>150</v>
      </c>
      <c r="B34" s="174"/>
      <c r="C34" s="173">
        <f t="shared" si="1"/>
        <v>0.23229813664596299</v>
      </c>
      <c r="D34" s="280">
        <v>0.23229813664596299</v>
      </c>
    </row>
    <row r="35" spans="1:4">
      <c r="A35" s="63" t="s">
        <v>159</v>
      </c>
      <c r="B35" s="174"/>
      <c r="C35" s="173">
        <f t="shared" si="1"/>
        <v>0.232758620689655</v>
      </c>
      <c r="D35" s="280">
        <v>0.232758620689655</v>
      </c>
    </row>
    <row r="36" spans="1:4">
      <c r="A36" s="63" t="s">
        <v>176</v>
      </c>
      <c r="B36" s="174"/>
      <c r="C36" s="173">
        <f t="shared" si="1"/>
        <v>0.24352617079889799</v>
      </c>
      <c r="D36" s="281">
        <v>0.24352617079889799</v>
      </c>
    </row>
    <row r="37" spans="1:4">
      <c r="A37" s="63" t="s">
        <v>156</v>
      </c>
      <c r="B37" s="174"/>
      <c r="C37" s="173">
        <f t="shared" si="1"/>
        <v>0.25263157894736799</v>
      </c>
      <c r="D37" s="280">
        <v>0.25263157894736799</v>
      </c>
    </row>
    <row r="38" spans="1:4">
      <c r="A38" s="63" t="s">
        <v>169</v>
      </c>
      <c r="B38" s="174"/>
      <c r="C38" s="173">
        <f t="shared" si="1"/>
        <v>0.255005268703899</v>
      </c>
      <c r="D38" s="280">
        <v>0.255005268703899</v>
      </c>
    </row>
    <row r="39" spans="1:4">
      <c r="A39" s="63" t="s">
        <v>158</v>
      </c>
      <c r="B39" s="174"/>
      <c r="C39" s="173">
        <f>D39</f>
        <v>0.311753614079195</v>
      </c>
      <c r="D39" s="281">
        <v>0.311753614079195</v>
      </c>
    </row>
    <row r="40" spans="1:4">
      <c r="A40" s="63" t="s">
        <v>166</v>
      </c>
      <c r="B40" s="174"/>
      <c r="C40" s="173">
        <f>D40</f>
        <v>0.37549933422103898</v>
      </c>
      <c r="D40" s="281">
        <v>0.37549933422103898</v>
      </c>
    </row>
    <row r="41" spans="1:4">
      <c r="D41" s="61"/>
    </row>
    <row r="42" spans="1:4">
      <c r="D42" s="61"/>
    </row>
  </sheetData>
  <autoFilter ref="A1:D36">
    <sortState ref="A2:D40">
      <sortCondition ref="D1:D36"/>
    </sortState>
  </autoFilter>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election activeCell="C8" sqref="C8"/>
    </sheetView>
  </sheetViews>
  <sheetFormatPr defaultColWidth="43.42578125" defaultRowHeight="12.75"/>
  <cols>
    <col min="1" max="1" width="43.42578125" style="25"/>
    <col min="2" max="2" width="29.140625" style="25" bestFit="1" customWidth="1"/>
    <col min="3" max="3" width="20.28515625" style="25" customWidth="1"/>
    <col min="4" max="4" width="19.28515625" style="25" customWidth="1"/>
    <col min="5" max="16384" width="43.42578125" style="25"/>
  </cols>
  <sheetData>
    <row r="1" spans="1:4" ht="25.5">
      <c r="B1" s="26" t="s">
        <v>216</v>
      </c>
    </row>
    <row r="2" spans="1:4">
      <c r="A2" s="63" t="s">
        <v>162</v>
      </c>
      <c r="B2" s="170">
        <f t="shared" ref="B2:B3" si="0">D2</f>
        <v>9.6623981373690299E-2</v>
      </c>
      <c r="C2" s="167"/>
      <c r="D2" s="287">
        <v>9.6623981373690299E-2</v>
      </c>
    </row>
    <row r="3" spans="1:4">
      <c r="A3" s="63" t="s">
        <v>168</v>
      </c>
      <c r="B3" s="170">
        <f t="shared" si="0"/>
        <v>0.102613746369797</v>
      </c>
      <c r="C3" s="167"/>
      <c r="D3" s="288">
        <v>0.102613746369797</v>
      </c>
    </row>
    <row r="4" spans="1:4">
      <c r="A4" s="63" t="s">
        <v>151</v>
      </c>
      <c r="B4" s="170">
        <f>D4</f>
        <v>0.10748560460652599</v>
      </c>
      <c r="C4" s="167"/>
      <c r="D4" s="287">
        <v>0.10748560460652599</v>
      </c>
    </row>
    <row r="5" spans="1:4">
      <c r="A5" s="63" t="s">
        <v>167</v>
      </c>
      <c r="B5" s="170">
        <f t="shared" ref="B5:B8" si="1">D5</f>
        <v>0.11325028312570801</v>
      </c>
      <c r="C5" s="167"/>
      <c r="D5" s="288">
        <v>0.11325028312570801</v>
      </c>
    </row>
    <row r="6" spans="1:4">
      <c r="A6" s="63" t="s">
        <v>163</v>
      </c>
      <c r="B6" s="170">
        <f t="shared" si="1"/>
        <v>0.11965811965812</v>
      </c>
      <c r="C6" s="167"/>
      <c r="D6" s="287">
        <v>0.11965811965812</v>
      </c>
    </row>
    <row r="7" spans="1:4">
      <c r="A7" s="63" t="s">
        <v>240</v>
      </c>
      <c r="B7" s="170">
        <f t="shared" si="1"/>
        <v>0.14466130884041301</v>
      </c>
      <c r="C7" s="167"/>
      <c r="D7" s="287">
        <v>0.14466130884041301</v>
      </c>
    </row>
    <row r="8" spans="1:4">
      <c r="A8" s="63" t="s">
        <v>154</v>
      </c>
      <c r="B8" s="170">
        <f t="shared" si="1"/>
        <v>0.152282676672921</v>
      </c>
      <c r="C8" s="167"/>
      <c r="D8" s="287">
        <v>0.152282676672921</v>
      </c>
    </row>
    <row r="9" spans="1:4">
      <c r="A9" s="63" t="s">
        <v>153</v>
      </c>
      <c r="B9" s="170"/>
      <c r="C9" s="167">
        <f t="shared" ref="C9:C40" si="2">D9</f>
        <v>0.16115351993214599</v>
      </c>
      <c r="D9" s="285">
        <v>0.16115351993214599</v>
      </c>
    </row>
    <row r="10" spans="1:4">
      <c r="A10" s="63" t="s">
        <v>170</v>
      </c>
      <c r="B10" s="167"/>
      <c r="C10" s="167">
        <f t="shared" si="2"/>
        <v>0.16562282533055001</v>
      </c>
      <c r="D10" s="285">
        <v>0.16562282533055001</v>
      </c>
    </row>
    <row r="11" spans="1:4">
      <c r="A11" s="63" t="s">
        <v>183</v>
      </c>
      <c r="B11" s="167"/>
      <c r="C11" s="167">
        <f t="shared" si="2"/>
        <v>0.16681146828844501</v>
      </c>
      <c r="D11" s="286">
        <v>0.16681146828844501</v>
      </c>
    </row>
    <row r="12" spans="1:4">
      <c r="A12" s="63" t="s">
        <v>182</v>
      </c>
      <c r="B12" s="167"/>
      <c r="C12" s="167">
        <f t="shared" si="2"/>
        <v>0.16807432432432401</v>
      </c>
      <c r="D12" s="285">
        <v>0.16807432432432401</v>
      </c>
    </row>
    <row r="13" spans="1:4">
      <c r="A13" s="63" t="s">
        <v>152</v>
      </c>
      <c r="B13" s="170"/>
      <c r="C13" s="167">
        <f t="shared" si="2"/>
        <v>0.17406358199559299</v>
      </c>
      <c r="D13" s="286">
        <v>0.17406358199559299</v>
      </c>
    </row>
    <row r="14" spans="1:4">
      <c r="A14" s="63" t="s">
        <v>174</v>
      </c>
      <c r="B14" s="88"/>
      <c r="C14" s="167">
        <f t="shared" si="2"/>
        <v>0.18426103646833</v>
      </c>
      <c r="D14" s="285">
        <v>0.18426103646833</v>
      </c>
    </row>
    <row r="15" spans="1:4">
      <c r="A15" s="63" t="s">
        <v>155</v>
      </c>
      <c r="B15" s="170"/>
      <c r="C15" s="167">
        <f t="shared" si="2"/>
        <v>0.18670076726342699</v>
      </c>
      <c r="D15" s="285">
        <v>0.18670076726342699</v>
      </c>
    </row>
    <row r="16" spans="1:4">
      <c r="A16" s="63" t="s">
        <v>160</v>
      </c>
      <c r="B16" s="167"/>
      <c r="C16" s="167">
        <f t="shared" si="2"/>
        <v>0.19188417618270801</v>
      </c>
      <c r="D16" s="285">
        <v>0.19188417618270801</v>
      </c>
    </row>
    <row r="17" spans="1:4">
      <c r="A17" s="63" t="s">
        <v>175</v>
      </c>
      <c r="B17" s="170"/>
      <c r="C17" s="167">
        <f t="shared" si="2"/>
        <v>0.19296482412060301</v>
      </c>
      <c r="D17" s="285">
        <v>0.19296482412060301</v>
      </c>
    </row>
    <row r="18" spans="1:4">
      <c r="A18" s="63" t="s">
        <v>180</v>
      </c>
      <c r="B18" s="167"/>
      <c r="C18" s="167">
        <f t="shared" si="2"/>
        <v>0.19547738693467301</v>
      </c>
      <c r="D18" s="286">
        <v>0.19547738693467301</v>
      </c>
    </row>
    <row r="19" spans="1:4">
      <c r="A19" s="63" t="s">
        <v>172</v>
      </c>
      <c r="B19" s="167"/>
      <c r="C19" s="167">
        <f t="shared" si="2"/>
        <v>0.20431161195492401</v>
      </c>
      <c r="D19" s="286">
        <v>0.20431161195492401</v>
      </c>
    </row>
    <row r="20" spans="1:4">
      <c r="A20" s="63" t="s">
        <v>171</v>
      </c>
      <c r="B20" s="176"/>
      <c r="C20" s="167">
        <f t="shared" si="2"/>
        <v>0.211581291759465</v>
      </c>
      <c r="D20" s="286">
        <v>0.211581291759465</v>
      </c>
    </row>
    <row r="21" spans="1:4">
      <c r="A21" s="63" t="s">
        <v>312</v>
      </c>
      <c r="B21" s="167"/>
      <c r="C21" s="167">
        <f t="shared" si="2"/>
        <v>0.21729237770193399</v>
      </c>
      <c r="D21" s="286">
        <v>0.21729237770193399</v>
      </c>
    </row>
    <row r="22" spans="1:4">
      <c r="A22" s="63" t="s">
        <v>181</v>
      </c>
      <c r="B22" s="167"/>
      <c r="C22" s="167">
        <f t="shared" si="2"/>
        <v>0.233333333333333</v>
      </c>
      <c r="D22" s="285">
        <v>0.233333333333333</v>
      </c>
    </row>
    <row r="23" spans="1:4">
      <c r="A23" s="63" t="s">
        <v>157</v>
      </c>
      <c r="B23" s="176"/>
      <c r="C23" s="167">
        <f t="shared" si="2"/>
        <v>0.240454677936462</v>
      </c>
      <c r="D23" s="285">
        <v>0.240454677936462</v>
      </c>
    </row>
    <row r="24" spans="1:4">
      <c r="A24" s="63" t="s">
        <v>184</v>
      </c>
      <c r="B24" s="167"/>
      <c r="C24" s="167">
        <f t="shared" si="2"/>
        <v>0.25921137685843598</v>
      </c>
      <c r="D24" s="286">
        <v>0.25921137685843598</v>
      </c>
    </row>
    <row r="25" spans="1:4">
      <c r="A25" s="63" t="s">
        <v>179</v>
      </c>
      <c r="B25" s="167"/>
      <c r="C25" s="167">
        <f t="shared" si="2"/>
        <v>0.26509186351705999</v>
      </c>
      <c r="D25" s="286">
        <v>0.26509186351705999</v>
      </c>
    </row>
    <row r="26" spans="1:4">
      <c r="A26" s="63" t="s">
        <v>311</v>
      </c>
      <c r="B26" s="176"/>
      <c r="C26" s="167">
        <f t="shared" si="2"/>
        <v>0.26773410965550698</v>
      </c>
      <c r="D26" s="286">
        <v>0.26773410965550698</v>
      </c>
    </row>
    <row r="27" spans="1:4">
      <c r="A27" s="63" t="s">
        <v>176</v>
      </c>
      <c r="B27" s="176"/>
      <c r="C27" s="167">
        <f t="shared" si="2"/>
        <v>0.27382920110192799</v>
      </c>
      <c r="D27" s="286">
        <v>0.27382920110192799</v>
      </c>
    </row>
    <row r="28" spans="1:4">
      <c r="A28" s="63" t="s">
        <v>165</v>
      </c>
      <c r="B28" s="167"/>
      <c r="C28" s="167">
        <f t="shared" si="2"/>
        <v>0.28344370860927198</v>
      </c>
      <c r="D28" s="285">
        <v>0.28344370860927198</v>
      </c>
    </row>
    <row r="29" spans="1:4">
      <c r="A29" s="63" t="s">
        <v>185</v>
      </c>
      <c r="B29" s="170"/>
      <c r="C29" s="167">
        <f t="shared" si="2"/>
        <v>0.29048414023372299</v>
      </c>
      <c r="D29" s="286">
        <v>0.29048414023372299</v>
      </c>
    </row>
    <row r="30" spans="1:4">
      <c r="A30" s="63" t="s">
        <v>166</v>
      </c>
      <c r="B30" s="168"/>
      <c r="C30" s="167">
        <f t="shared" si="2"/>
        <v>0.32090545938748299</v>
      </c>
      <c r="D30" s="286">
        <v>0.32090545938748299</v>
      </c>
    </row>
    <row r="31" spans="1:4">
      <c r="A31" s="63" t="s">
        <v>150</v>
      </c>
      <c r="B31" s="170"/>
      <c r="C31" s="167">
        <f t="shared" si="2"/>
        <v>0.33416149068322998</v>
      </c>
      <c r="D31" s="286">
        <v>0.33416149068322998</v>
      </c>
    </row>
    <row r="32" spans="1:4">
      <c r="A32" s="63" t="s">
        <v>173</v>
      </c>
      <c r="B32" s="88"/>
      <c r="C32" s="167">
        <f t="shared" si="2"/>
        <v>0.34611326064016901</v>
      </c>
      <c r="D32" s="286">
        <v>0.34611326064016901</v>
      </c>
    </row>
    <row r="33" spans="1:4">
      <c r="A33" s="63" t="s">
        <v>178</v>
      </c>
      <c r="B33" s="167"/>
      <c r="C33" s="167">
        <f t="shared" si="2"/>
        <v>0.346573208722741</v>
      </c>
      <c r="D33" s="286">
        <v>0.346573208722741</v>
      </c>
    </row>
    <row r="34" spans="1:4">
      <c r="A34" s="63" t="s">
        <v>161</v>
      </c>
      <c r="B34" s="176"/>
      <c r="C34" s="167">
        <f t="shared" si="2"/>
        <v>0.37377279102384298</v>
      </c>
      <c r="D34" s="286">
        <v>0.37377279102384298</v>
      </c>
    </row>
    <row r="35" spans="1:4">
      <c r="A35" s="63" t="s">
        <v>164</v>
      </c>
      <c r="B35" s="167"/>
      <c r="C35" s="167">
        <f t="shared" si="2"/>
        <v>0.37928082191780799</v>
      </c>
      <c r="D35" s="285">
        <v>0.37928082191780799</v>
      </c>
    </row>
    <row r="36" spans="1:4">
      <c r="A36" s="63" t="s">
        <v>158</v>
      </c>
      <c r="B36" s="167"/>
      <c r="C36" s="167">
        <f t="shared" si="2"/>
        <v>0.39283469516027703</v>
      </c>
      <c r="D36" s="285">
        <v>0.39283469516027703</v>
      </c>
    </row>
    <row r="37" spans="1:4">
      <c r="A37" s="63" t="s">
        <v>169</v>
      </c>
      <c r="B37" s="168"/>
      <c r="C37" s="167">
        <f t="shared" si="2"/>
        <v>0.40094836670179101</v>
      </c>
      <c r="D37" s="285">
        <v>0.40094836670179101</v>
      </c>
    </row>
    <row r="38" spans="1:4">
      <c r="A38" s="63" t="s">
        <v>156</v>
      </c>
      <c r="B38" s="170"/>
      <c r="C38" s="167">
        <f t="shared" si="2"/>
        <v>0.42105263157894701</v>
      </c>
      <c r="D38" s="286">
        <v>0.42105263157894701</v>
      </c>
    </row>
    <row r="39" spans="1:4">
      <c r="A39" s="63" t="s">
        <v>159</v>
      </c>
      <c r="B39" s="170"/>
      <c r="C39" s="167">
        <f t="shared" si="2"/>
        <v>0.431034482758621</v>
      </c>
      <c r="D39" s="285">
        <v>0.431034482758621</v>
      </c>
    </row>
    <row r="40" spans="1:4">
      <c r="A40" s="63" t="s">
        <v>177</v>
      </c>
      <c r="B40" s="170"/>
      <c r="C40" s="167">
        <f t="shared" si="2"/>
        <v>0.53644553644553705</v>
      </c>
      <c r="D40" s="286">
        <v>0.53644553644553705</v>
      </c>
    </row>
  </sheetData>
  <autoFilter ref="A1:D36">
    <sortState ref="A2:D40">
      <sortCondition ref="D1:D36"/>
    </sortState>
  </autoFilter>
  <sortState ref="A2:B36">
    <sortCondition ref="B2:B36"/>
  </sortState>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heetViews>
  <sheetFormatPr defaultColWidth="43.42578125" defaultRowHeight="12.75"/>
  <cols>
    <col min="1" max="2" width="43.42578125" style="25"/>
    <col min="3" max="3" width="17.85546875" style="25" customWidth="1"/>
    <col min="4" max="4" width="17.5703125" style="25" customWidth="1"/>
    <col min="5" max="16384" width="43.42578125" style="25"/>
  </cols>
  <sheetData>
    <row r="1" spans="1:4" s="61" customFormat="1" ht="25.5">
      <c r="A1" s="88"/>
      <c r="B1" s="27" t="s">
        <v>217</v>
      </c>
      <c r="C1" s="88"/>
      <c r="D1" s="88"/>
    </row>
    <row r="2" spans="1:4">
      <c r="A2" s="88"/>
      <c r="B2" s="88"/>
      <c r="C2" s="88"/>
      <c r="D2" s="88"/>
    </row>
    <row r="3" spans="1:4">
      <c r="A3" s="63" t="s">
        <v>163</v>
      </c>
      <c r="B3" s="177">
        <f>D3</f>
        <v>0.18209876543209899</v>
      </c>
      <c r="C3" s="102"/>
      <c r="D3" s="232">
        <v>0.18209876543209899</v>
      </c>
    </row>
    <row r="4" spans="1:4">
      <c r="A4" s="63" t="s">
        <v>184</v>
      </c>
      <c r="B4" s="177">
        <f t="shared" ref="B4:B9" si="0">D4</f>
        <v>0.233606557377049</v>
      </c>
      <c r="C4" s="88"/>
      <c r="D4" s="235">
        <v>0.233606557377049</v>
      </c>
    </row>
    <row r="5" spans="1:4">
      <c r="A5" s="63" t="s">
        <v>172</v>
      </c>
      <c r="B5" s="177">
        <f t="shared" si="0"/>
        <v>0.25114155251141601</v>
      </c>
      <c r="C5" s="102"/>
      <c r="D5" s="235">
        <v>0.25114155251141601</v>
      </c>
    </row>
    <row r="6" spans="1:4">
      <c r="A6" s="63" t="s">
        <v>170</v>
      </c>
      <c r="B6" s="177">
        <f t="shared" si="0"/>
        <v>0.265406162464986</v>
      </c>
      <c r="C6" s="102"/>
      <c r="D6" s="235">
        <v>0.265406162464986</v>
      </c>
    </row>
    <row r="7" spans="1:4">
      <c r="A7" s="63" t="s">
        <v>162</v>
      </c>
      <c r="B7" s="177">
        <f t="shared" si="0"/>
        <v>0.26733921815889</v>
      </c>
      <c r="C7" s="102"/>
      <c r="D7" s="235">
        <v>0.26733921815889</v>
      </c>
    </row>
    <row r="8" spans="1:4">
      <c r="A8" s="63" t="s">
        <v>167</v>
      </c>
      <c r="B8" s="177">
        <f t="shared" si="0"/>
        <v>0.269117252481889</v>
      </c>
      <c r="C8" s="102"/>
      <c r="D8" s="232">
        <v>0.269117252481889</v>
      </c>
    </row>
    <row r="9" spans="1:4">
      <c r="A9" s="63" t="s">
        <v>150</v>
      </c>
      <c r="B9" s="177">
        <f t="shared" si="0"/>
        <v>0.27094240837696298</v>
      </c>
      <c r="C9" s="102"/>
      <c r="D9" s="232">
        <v>0.27094240837696298</v>
      </c>
    </row>
    <row r="10" spans="1:4">
      <c r="A10" s="63" t="s">
        <v>177</v>
      </c>
      <c r="B10" s="101"/>
      <c r="C10" s="102">
        <f>D10</f>
        <v>0.285976168652612</v>
      </c>
      <c r="D10" s="234">
        <v>0.285976168652612</v>
      </c>
    </row>
    <row r="11" spans="1:4">
      <c r="A11" s="63" t="s">
        <v>152</v>
      </c>
      <c r="B11" s="101"/>
      <c r="C11" s="102">
        <f t="shared" ref="C11:C41" si="1">D11</f>
        <v>0.28620049504950501</v>
      </c>
      <c r="D11" s="234">
        <v>0.28620049504950501</v>
      </c>
    </row>
    <row r="12" spans="1:4">
      <c r="A12" s="63" t="s">
        <v>154</v>
      </c>
      <c r="B12" s="101"/>
      <c r="C12" s="102">
        <f t="shared" si="1"/>
        <v>0.29368485591661603</v>
      </c>
      <c r="D12" s="234">
        <v>0.29368485591661603</v>
      </c>
    </row>
    <row r="13" spans="1:4">
      <c r="A13" s="63" t="s">
        <v>175</v>
      </c>
      <c r="B13" s="101"/>
      <c r="C13" s="102">
        <f t="shared" si="1"/>
        <v>0.29414893617021298</v>
      </c>
      <c r="D13" s="234">
        <v>0.29414893617021298</v>
      </c>
    </row>
    <row r="14" spans="1:4">
      <c r="A14" s="63" t="s">
        <v>153</v>
      </c>
      <c r="B14" s="101"/>
      <c r="C14" s="102">
        <f t="shared" si="1"/>
        <v>0.296422487223169</v>
      </c>
      <c r="D14" s="233">
        <v>0.296422487223169</v>
      </c>
    </row>
    <row r="15" spans="1:4">
      <c r="A15" s="63" t="s">
        <v>174</v>
      </c>
      <c r="B15" s="101"/>
      <c r="C15" s="102">
        <f t="shared" si="1"/>
        <v>0.29702970297029702</v>
      </c>
      <c r="D15" s="233">
        <v>0.29702970297029702</v>
      </c>
    </row>
    <row r="16" spans="1:4">
      <c r="A16" s="63" t="s">
        <v>164</v>
      </c>
      <c r="B16" s="101"/>
      <c r="C16" s="102">
        <f t="shared" si="1"/>
        <v>0.29982817869415801</v>
      </c>
      <c r="D16" s="233">
        <v>0.29982817869415801</v>
      </c>
    </row>
    <row r="17" spans="1:4">
      <c r="A17" s="63" t="s">
        <v>185</v>
      </c>
      <c r="B17" s="101"/>
      <c r="C17" s="102">
        <f t="shared" si="1"/>
        <v>0.30258620689655202</v>
      </c>
      <c r="D17" s="234">
        <v>0.30258620689655202</v>
      </c>
    </row>
    <row r="18" spans="1:4">
      <c r="A18" s="63" t="s">
        <v>183</v>
      </c>
      <c r="B18" s="101"/>
      <c r="C18" s="102">
        <f t="shared" si="1"/>
        <v>0.30366492146596902</v>
      </c>
      <c r="D18" s="234">
        <v>0.30366492146596902</v>
      </c>
    </row>
    <row r="19" spans="1:4">
      <c r="A19" s="63" t="s">
        <v>182</v>
      </c>
      <c r="B19" s="101"/>
      <c r="C19" s="102">
        <f t="shared" si="1"/>
        <v>0.306563039723662</v>
      </c>
      <c r="D19" s="233">
        <v>0.306563039723662</v>
      </c>
    </row>
    <row r="20" spans="1:4">
      <c r="A20" s="63" t="s">
        <v>165</v>
      </c>
      <c r="B20" s="101"/>
      <c r="C20" s="102">
        <f t="shared" si="1"/>
        <v>0.33192686357243301</v>
      </c>
      <c r="D20" s="234">
        <v>0.33192686357243301</v>
      </c>
    </row>
    <row r="21" spans="1:4">
      <c r="A21" s="63" t="s">
        <v>180</v>
      </c>
      <c r="B21" s="101"/>
      <c r="C21" s="102">
        <f t="shared" si="1"/>
        <v>0.33367929423975101</v>
      </c>
      <c r="D21" s="233">
        <v>0.33367929423975101</v>
      </c>
    </row>
    <row r="22" spans="1:4">
      <c r="A22" s="63" t="s">
        <v>176</v>
      </c>
      <c r="B22" s="101"/>
      <c r="C22" s="102">
        <f t="shared" si="1"/>
        <v>0.34450323339212202</v>
      </c>
      <c r="D22" s="233">
        <v>0.34450323339212202</v>
      </c>
    </row>
    <row r="23" spans="1:4">
      <c r="A23" s="63" t="s">
        <v>155</v>
      </c>
      <c r="B23" s="101"/>
      <c r="C23" s="102">
        <f t="shared" si="1"/>
        <v>0.36968085106382997</v>
      </c>
      <c r="D23" s="233">
        <v>0.36968085106382997</v>
      </c>
    </row>
    <row r="24" spans="1:4">
      <c r="A24" s="63" t="s">
        <v>311</v>
      </c>
      <c r="B24" s="101"/>
      <c r="C24" s="102">
        <f t="shared" si="1"/>
        <v>0.38180724099889701</v>
      </c>
      <c r="D24" s="233">
        <v>0.38180724099889701</v>
      </c>
    </row>
    <row r="25" spans="1:4">
      <c r="A25" s="63" t="s">
        <v>171</v>
      </c>
      <c r="B25" s="101"/>
      <c r="C25" s="102">
        <f t="shared" si="1"/>
        <v>0.40168243953732902</v>
      </c>
      <c r="D25" s="234">
        <v>0.40168243953732902</v>
      </c>
    </row>
    <row r="26" spans="1:4">
      <c r="A26" s="63" t="s">
        <v>158</v>
      </c>
      <c r="B26" s="101"/>
      <c r="C26" s="102">
        <f t="shared" si="1"/>
        <v>0.40749414519906302</v>
      </c>
      <c r="D26" s="233">
        <v>0.40749414519906302</v>
      </c>
    </row>
    <row r="27" spans="1:4">
      <c r="A27" s="63" t="s">
        <v>178</v>
      </c>
      <c r="B27" s="101"/>
      <c r="C27" s="102">
        <f t="shared" si="1"/>
        <v>0.41575492341356701</v>
      </c>
      <c r="D27" s="234">
        <v>0.41575492341356701</v>
      </c>
    </row>
    <row r="28" spans="1:4">
      <c r="A28" s="63" t="s">
        <v>181</v>
      </c>
      <c r="B28" s="101"/>
      <c r="C28" s="102">
        <f t="shared" si="1"/>
        <v>0.41799544419134399</v>
      </c>
      <c r="D28" s="234">
        <v>0.41799544419134399</v>
      </c>
    </row>
    <row r="29" spans="1:4">
      <c r="A29" s="63" t="s">
        <v>179</v>
      </c>
      <c r="B29" s="101"/>
      <c r="C29" s="102">
        <f t="shared" si="1"/>
        <v>0.43473053892215602</v>
      </c>
      <c r="D29" s="234">
        <v>0.43473053892215602</v>
      </c>
    </row>
    <row r="30" spans="1:4">
      <c r="A30" s="63" t="s">
        <v>156</v>
      </c>
      <c r="B30" s="101"/>
      <c r="C30" s="102">
        <f t="shared" si="1"/>
        <v>0.44256756756756799</v>
      </c>
      <c r="D30" s="234">
        <v>0.44256756756756799</v>
      </c>
    </row>
    <row r="31" spans="1:4">
      <c r="A31" s="63" t="s">
        <v>173</v>
      </c>
      <c r="B31" s="101"/>
      <c r="C31" s="102">
        <f t="shared" si="1"/>
        <v>0.44426139483800098</v>
      </c>
      <c r="D31" s="234">
        <v>0.44426139483800098</v>
      </c>
    </row>
    <row r="32" spans="1:4">
      <c r="A32" s="63" t="s">
        <v>151</v>
      </c>
      <c r="B32" s="101"/>
      <c r="C32" s="102">
        <f t="shared" si="1"/>
        <v>0.44827586206896602</v>
      </c>
      <c r="D32" s="233">
        <v>0.44827586206896602</v>
      </c>
    </row>
    <row r="33" spans="1:4">
      <c r="A33" s="63" t="s">
        <v>312</v>
      </c>
      <c r="B33" s="101"/>
      <c r="C33" s="102">
        <f t="shared" si="1"/>
        <v>0.449048152295633</v>
      </c>
      <c r="D33" s="233">
        <v>0.449048152295633</v>
      </c>
    </row>
    <row r="34" spans="1:4">
      <c r="A34" s="63" t="s">
        <v>159</v>
      </c>
      <c r="B34" s="101"/>
      <c r="C34" s="102">
        <f t="shared" si="1"/>
        <v>0.45</v>
      </c>
      <c r="D34" s="234">
        <v>0.45</v>
      </c>
    </row>
    <row r="35" spans="1:4">
      <c r="A35" s="63" t="s">
        <v>160</v>
      </c>
      <c r="B35" s="103"/>
      <c r="C35" s="102">
        <f t="shared" si="1"/>
        <v>0.45319465081723598</v>
      </c>
      <c r="D35" s="233">
        <v>0.45319465081723598</v>
      </c>
    </row>
    <row r="36" spans="1:4">
      <c r="A36" s="63" t="s">
        <v>157</v>
      </c>
      <c r="B36" s="101"/>
      <c r="C36" s="102">
        <f t="shared" si="1"/>
        <v>0.46323743097936698</v>
      </c>
      <c r="D36" s="234">
        <v>0.46323743097936698</v>
      </c>
    </row>
    <row r="37" spans="1:4">
      <c r="A37" s="63" t="s">
        <v>168</v>
      </c>
      <c r="B37" s="102"/>
      <c r="C37" s="102">
        <f t="shared" si="1"/>
        <v>0.49183477425552402</v>
      </c>
      <c r="D37" s="233">
        <v>0.49183477425552402</v>
      </c>
    </row>
    <row r="38" spans="1:4">
      <c r="A38" s="63" t="s">
        <v>169</v>
      </c>
      <c r="B38" s="101"/>
      <c r="C38" s="102">
        <f t="shared" si="1"/>
        <v>0.50062499999999999</v>
      </c>
      <c r="D38" s="234">
        <v>0.50062499999999999</v>
      </c>
    </row>
    <row r="39" spans="1:4">
      <c r="A39" s="63" t="s">
        <v>161</v>
      </c>
      <c r="B39" s="102"/>
      <c r="C39" s="102">
        <f t="shared" si="1"/>
        <v>0.55859094176851198</v>
      </c>
      <c r="D39" s="234">
        <v>0.55859094176851198</v>
      </c>
    </row>
    <row r="40" spans="1:4">
      <c r="A40" s="63" t="s">
        <v>240</v>
      </c>
      <c r="B40" s="102"/>
      <c r="C40" s="102">
        <f t="shared" si="1"/>
        <v>0.640625</v>
      </c>
      <c r="D40" s="233">
        <v>0.640625</v>
      </c>
    </row>
    <row r="41" spans="1:4">
      <c r="A41" s="63" t="s">
        <v>166</v>
      </c>
      <c r="B41" s="102"/>
      <c r="C41" s="102">
        <f t="shared" si="1"/>
        <v>0.663276836158192</v>
      </c>
      <c r="D41" s="233">
        <v>0.663276836158192</v>
      </c>
    </row>
  </sheetData>
  <autoFilter ref="A2:D38">
    <sortState ref="A3:D41">
      <sortCondition ref="D2:D38"/>
    </sortState>
  </autoFilter>
  <sortState ref="A2:B37">
    <sortCondition ref="B2:B37"/>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M27" sqref="M27"/>
    </sheetView>
  </sheetViews>
  <sheetFormatPr defaultColWidth="9.140625" defaultRowHeight="12.75"/>
  <cols>
    <col min="1" max="1" width="29.140625" style="25" customWidth="1"/>
    <col min="2" max="2" width="36.5703125" style="25" customWidth="1"/>
    <col min="3" max="16384" width="9.140625" style="25"/>
  </cols>
  <sheetData>
    <row r="1" spans="1:4">
      <c r="B1" s="28" t="s">
        <v>143</v>
      </c>
    </row>
    <row r="2" spans="1:4">
      <c r="A2" s="63" t="s">
        <v>312</v>
      </c>
      <c r="B2" s="179">
        <f t="shared" ref="B2:B10" si="0">D2</f>
        <v>1.70614389049039E-3</v>
      </c>
      <c r="C2" s="179"/>
      <c r="D2" s="236">
        <v>1.70614389049039E-3</v>
      </c>
    </row>
    <row r="3" spans="1:4">
      <c r="A3" s="63" t="s">
        <v>178</v>
      </c>
      <c r="B3" s="179">
        <f t="shared" si="0"/>
        <v>2.6679414672183101E-3</v>
      </c>
      <c r="C3" s="179"/>
      <c r="D3" s="236">
        <v>2.6679414672183101E-3</v>
      </c>
    </row>
    <row r="4" spans="1:4">
      <c r="A4" s="63" t="s">
        <v>180</v>
      </c>
      <c r="B4" s="179">
        <f t="shared" si="0"/>
        <v>3.3013948958381702E-3</v>
      </c>
      <c r="C4" s="179"/>
      <c r="D4" s="236">
        <v>3.3013948958381702E-3</v>
      </c>
    </row>
    <row r="5" spans="1:4">
      <c r="A5" s="63" t="s">
        <v>158</v>
      </c>
      <c r="B5" s="179">
        <f t="shared" si="0"/>
        <v>3.47535401783378E-3</v>
      </c>
      <c r="C5" s="88"/>
      <c r="D5" s="236">
        <v>3.47535401783378E-3</v>
      </c>
    </row>
    <row r="6" spans="1:4">
      <c r="A6" s="63" t="s">
        <v>176</v>
      </c>
      <c r="B6" s="179">
        <f t="shared" si="0"/>
        <v>3.9038511534067902E-3</v>
      </c>
      <c r="C6" s="179"/>
      <c r="D6" s="236">
        <v>3.9038511534067902E-3</v>
      </c>
    </row>
    <row r="7" spans="1:4">
      <c r="A7" s="63" t="s">
        <v>181</v>
      </c>
      <c r="B7" s="179">
        <f t="shared" si="0"/>
        <v>4.6071031156682098E-3</v>
      </c>
      <c r="C7" s="179"/>
      <c r="D7" s="236">
        <v>4.6071031156682098E-3</v>
      </c>
    </row>
    <row r="8" spans="1:4">
      <c r="A8" s="63" t="s">
        <v>175</v>
      </c>
      <c r="B8" s="179">
        <f t="shared" si="0"/>
        <v>4.8217361445479301E-3</v>
      </c>
      <c r="C8" s="179"/>
      <c r="D8" s="236">
        <v>4.8217361445479301E-3</v>
      </c>
    </row>
    <row r="9" spans="1:4">
      <c r="A9" s="63" t="s">
        <v>160</v>
      </c>
      <c r="B9" s="179">
        <f t="shared" si="0"/>
        <v>5.2617315123930598E-3</v>
      </c>
      <c r="C9" s="179"/>
      <c r="D9" s="289">
        <v>5.2617315123930598E-3</v>
      </c>
    </row>
    <row r="10" spans="1:4">
      <c r="A10" s="63" t="s">
        <v>173</v>
      </c>
      <c r="B10" s="179">
        <f t="shared" si="0"/>
        <v>5.3704198942824601E-3</v>
      </c>
      <c r="C10" s="179"/>
      <c r="D10" s="289">
        <v>5.3704198942824601E-3</v>
      </c>
    </row>
    <row r="11" spans="1:4">
      <c r="A11" s="63" t="s">
        <v>185</v>
      </c>
      <c r="B11" s="179">
        <f t="shared" ref="B11:B13" si="1">D11</f>
        <v>5.5626889157270303E-3</v>
      </c>
      <c r="C11" s="179"/>
      <c r="D11" s="289">
        <v>5.5626889157270303E-3</v>
      </c>
    </row>
    <row r="12" spans="1:4">
      <c r="A12" s="63" t="s">
        <v>153</v>
      </c>
      <c r="B12" s="179">
        <f t="shared" si="1"/>
        <v>5.5930906055365803E-3</v>
      </c>
      <c r="C12" s="179"/>
      <c r="D12" s="289">
        <v>5.5930906055365803E-3</v>
      </c>
    </row>
    <row r="13" spans="1:4">
      <c r="A13" s="63" t="s">
        <v>184</v>
      </c>
      <c r="B13" s="179">
        <f t="shared" si="1"/>
        <v>5.7548403837632597E-3</v>
      </c>
      <c r="C13" s="179"/>
      <c r="D13" s="289">
        <v>5.7548403837632597E-3</v>
      </c>
    </row>
    <row r="14" spans="1:4">
      <c r="A14" s="63" t="s">
        <v>311</v>
      </c>
      <c r="B14" s="179">
        <f t="shared" ref="B14:B38" si="2">D14</f>
        <v>5.9010584166593596E-3</v>
      </c>
      <c r="C14" s="179"/>
      <c r="D14" s="289">
        <v>5.9010584166593596E-3</v>
      </c>
    </row>
    <row r="15" spans="1:4">
      <c r="A15" s="63" t="s">
        <v>177</v>
      </c>
      <c r="B15" s="179">
        <f t="shared" si="2"/>
        <v>6.2252106404295697E-3</v>
      </c>
      <c r="C15" s="179"/>
      <c r="D15" s="236">
        <v>6.2252106404295697E-3</v>
      </c>
    </row>
    <row r="16" spans="1:4">
      <c r="A16" s="63" t="s">
        <v>165</v>
      </c>
      <c r="B16" s="179">
        <f t="shared" si="2"/>
        <v>6.66925101190027E-3</v>
      </c>
      <c r="C16" s="179"/>
      <c r="D16" s="236">
        <v>6.66925101190027E-3</v>
      </c>
    </row>
    <row r="17" spans="1:4">
      <c r="A17" s="63" t="s">
        <v>167</v>
      </c>
      <c r="B17" s="179">
        <f t="shared" si="2"/>
        <v>6.7529718722132096E-3</v>
      </c>
      <c r="C17" s="179"/>
      <c r="D17" s="236">
        <v>6.7529718722132096E-3</v>
      </c>
    </row>
    <row r="18" spans="1:4">
      <c r="A18" s="63" t="s">
        <v>174</v>
      </c>
      <c r="B18" s="179">
        <f t="shared" si="2"/>
        <v>6.7747018359796598E-3</v>
      </c>
      <c r="C18" s="179"/>
      <c r="D18" s="236">
        <v>6.7747018359796598E-3</v>
      </c>
    </row>
    <row r="19" spans="1:4">
      <c r="A19" s="63" t="s">
        <v>171</v>
      </c>
      <c r="B19" s="179">
        <f t="shared" si="2"/>
        <v>7.4416046012870003E-3</v>
      </c>
      <c r="C19" s="179"/>
      <c r="D19" s="236">
        <v>7.4416046012870003E-3</v>
      </c>
    </row>
    <row r="20" spans="1:4">
      <c r="A20" s="63" t="s">
        <v>162</v>
      </c>
      <c r="B20" s="179">
        <f t="shared" si="2"/>
        <v>7.9152176137559597E-3</v>
      </c>
      <c r="C20" s="180"/>
      <c r="D20" s="236">
        <v>7.9152176137559597E-3</v>
      </c>
    </row>
    <row r="21" spans="1:4">
      <c r="A21" s="63" t="s">
        <v>154</v>
      </c>
      <c r="B21" s="179">
        <f t="shared" si="2"/>
        <v>7.9365417400529704E-3</v>
      </c>
      <c r="C21" s="88"/>
      <c r="D21" s="236">
        <v>7.9365417400529704E-3</v>
      </c>
    </row>
    <row r="22" spans="1:4">
      <c r="A22" s="63" t="s">
        <v>151</v>
      </c>
      <c r="B22" s="179">
        <f t="shared" si="2"/>
        <v>8.5053645130892096E-3</v>
      </c>
      <c r="C22" s="179"/>
      <c r="D22" s="236">
        <v>8.5053645130892096E-3</v>
      </c>
    </row>
    <row r="23" spans="1:4">
      <c r="A23" s="63" t="s">
        <v>159</v>
      </c>
      <c r="B23" s="179">
        <f t="shared" si="2"/>
        <v>9.8400491733828203E-3</v>
      </c>
      <c r="C23" s="179"/>
      <c r="D23" s="236">
        <v>9.8400491733828203E-3</v>
      </c>
    </row>
    <row r="24" spans="1:4">
      <c r="A24" s="63" t="s">
        <v>157</v>
      </c>
      <c r="B24" s="179">
        <f t="shared" si="2"/>
        <v>1.03884512552271E-2</v>
      </c>
      <c r="C24" s="88"/>
      <c r="D24" s="236">
        <v>1.03884512552271E-2</v>
      </c>
    </row>
    <row r="25" spans="1:4">
      <c r="A25" s="63" t="s">
        <v>152</v>
      </c>
      <c r="B25" s="179">
        <f t="shared" si="2"/>
        <v>1.07852188002052E-2</v>
      </c>
      <c r="C25" s="179"/>
      <c r="D25" s="236">
        <v>1.07852188002052E-2</v>
      </c>
    </row>
    <row r="26" spans="1:4">
      <c r="A26" s="63" t="s">
        <v>172</v>
      </c>
      <c r="B26" s="179">
        <f t="shared" si="2"/>
        <v>1.12865147097476E-2</v>
      </c>
      <c r="C26" s="179"/>
      <c r="D26" s="236">
        <v>1.12865147097476E-2</v>
      </c>
    </row>
    <row r="27" spans="1:4">
      <c r="A27" s="63" t="s">
        <v>164</v>
      </c>
      <c r="B27" s="179">
        <f t="shared" si="2"/>
        <v>1.23076336566019E-2</v>
      </c>
      <c r="C27" s="179"/>
      <c r="D27" s="236">
        <v>1.23076336566019E-2</v>
      </c>
    </row>
    <row r="28" spans="1:4">
      <c r="A28" s="63" t="s">
        <v>183</v>
      </c>
      <c r="B28" s="179">
        <f t="shared" si="2"/>
        <v>1.25270798626313E-2</v>
      </c>
      <c r="C28" s="179"/>
      <c r="D28" s="236">
        <v>1.25270798626313E-2</v>
      </c>
    </row>
    <row r="29" spans="1:4">
      <c r="A29" s="63" t="s">
        <v>170</v>
      </c>
      <c r="B29" s="179">
        <f t="shared" si="2"/>
        <v>1.3167270218461201E-2</v>
      </c>
      <c r="C29" s="179"/>
      <c r="D29" s="236">
        <v>1.3167270218461201E-2</v>
      </c>
    </row>
    <row r="30" spans="1:4">
      <c r="A30" s="63" t="s">
        <v>166</v>
      </c>
      <c r="B30" s="179">
        <f t="shared" si="2"/>
        <v>1.3282424620621101E-2</v>
      </c>
      <c r="C30" s="179"/>
      <c r="D30" s="236">
        <v>1.3282424620621101E-2</v>
      </c>
    </row>
    <row r="31" spans="1:4">
      <c r="A31" s="63" t="s">
        <v>182</v>
      </c>
      <c r="B31" s="179">
        <f t="shared" si="2"/>
        <v>1.3999664873136501E-2</v>
      </c>
      <c r="C31" s="179"/>
      <c r="D31" s="236">
        <v>1.3999664873136501E-2</v>
      </c>
    </row>
    <row r="32" spans="1:4">
      <c r="A32" s="63" t="s">
        <v>163</v>
      </c>
      <c r="B32" s="179">
        <f t="shared" si="2"/>
        <v>1.46892575738297E-2</v>
      </c>
      <c r="C32" s="88"/>
      <c r="D32" s="236">
        <v>1.46892575738297E-2</v>
      </c>
    </row>
    <row r="33" spans="1:4">
      <c r="A33" s="63" t="s">
        <v>156</v>
      </c>
      <c r="B33" s="179">
        <f t="shared" si="2"/>
        <v>1.49377530683748E-2</v>
      </c>
      <c r="C33" s="180"/>
      <c r="D33" s="236">
        <v>1.49377530683748E-2</v>
      </c>
    </row>
    <row r="34" spans="1:4">
      <c r="A34" s="63" t="s">
        <v>240</v>
      </c>
      <c r="B34" s="179">
        <f t="shared" si="2"/>
        <v>1.51803761096458E-2</v>
      </c>
      <c r="C34" s="179"/>
      <c r="D34" s="236">
        <v>1.51803761096458E-2</v>
      </c>
    </row>
    <row r="35" spans="1:4">
      <c r="A35" s="63" t="s">
        <v>161</v>
      </c>
      <c r="B35" s="179">
        <f t="shared" si="2"/>
        <v>1.53299598155972E-2</v>
      </c>
      <c r="C35" s="179"/>
      <c r="D35" s="236">
        <v>1.53299598155972E-2</v>
      </c>
    </row>
    <row r="36" spans="1:4">
      <c r="A36" s="63" t="s">
        <v>155</v>
      </c>
      <c r="B36" s="179">
        <f t="shared" si="2"/>
        <v>1.6406207802655701E-2</v>
      </c>
      <c r="C36" s="179"/>
      <c r="D36" s="236">
        <v>1.6406207802655701E-2</v>
      </c>
    </row>
    <row r="37" spans="1:4">
      <c r="A37" s="63" t="s">
        <v>168</v>
      </c>
      <c r="B37" s="179">
        <f t="shared" si="2"/>
        <v>1.6763034725500399E-2</v>
      </c>
      <c r="C37" s="179"/>
      <c r="D37" s="236">
        <v>1.6763034725500399E-2</v>
      </c>
    </row>
    <row r="38" spans="1:4">
      <c r="A38" s="63" t="s">
        <v>179</v>
      </c>
      <c r="B38" s="179">
        <f t="shared" si="2"/>
        <v>1.8650450916520199E-2</v>
      </c>
      <c r="C38" s="179"/>
      <c r="D38" s="236">
        <v>1.8650450916520199E-2</v>
      </c>
    </row>
    <row r="39" spans="1:4">
      <c r="A39" s="63" t="s">
        <v>150</v>
      </c>
      <c r="B39" s="179"/>
      <c r="C39" s="181">
        <f>D39</f>
        <v>2.1260333728774599E-2</v>
      </c>
      <c r="D39" s="290">
        <v>2.1260333728774599E-2</v>
      </c>
    </row>
    <row r="40" spans="1:4">
      <c r="A40" s="63" t="s">
        <v>169</v>
      </c>
      <c r="B40" s="179"/>
      <c r="C40" s="181">
        <f>D40</f>
        <v>3.3287112136625503E-2</v>
      </c>
      <c r="D40" s="290">
        <v>3.3287112136625503E-2</v>
      </c>
    </row>
  </sheetData>
  <autoFilter ref="A1:D1">
    <sortState ref="A2:D40">
      <sortCondition ref="D1"/>
    </sortState>
  </autoFilter>
  <conditionalFormatting sqref="C2:D25 D26:D34 B2:B40">
    <cfRule type="cellIs" dxfId="38" priority="12" operator="greaterThan">
      <formula>1.95%</formula>
    </cfRule>
  </conditionalFormatting>
  <conditionalFormatting sqref="C26:C40">
    <cfRule type="cellIs" dxfId="37" priority="1" operator="greaterThan">
      <formula>1.95%</formula>
    </cfRule>
  </conditionalFormatting>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H13" sqref="H13"/>
    </sheetView>
  </sheetViews>
  <sheetFormatPr defaultColWidth="23.7109375" defaultRowHeight="12.75"/>
  <cols>
    <col min="1" max="1" width="33.28515625" style="25" customWidth="1"/>
    <col min="2" max="2" width="37.85546875" style="25" customWidth="1"/>
    <col min="3" max="16384" width="23.7109375" style="25"/>
  </cols>
  <sheetData>
    <row r="1" spans="1:4">
      <c r="B1" s="30" t="s">
        <v>144</v>
      </c>
    </row>
    <row r="2" spans="1:4">
      <c r="A2" s="63" t="s">
        <v>158</v>
      </c>
      <c r="B2" s="229">
        <f t="shared" ref="B2:B4" si="0">D2</f>
        <v>0.60363247863247904</v>
      </c>
      <c r="C2" s="291"/>
      <c r="D2" s="293">
        <v>0.60363247863247904</v>
      </c>
    </row>
    <row r="3" spans="1:4">
      <c r="A3" s="63" t="s">
        <v>312</v>
      </c>
      <c r="B3" s="229">
        <f t="shared" si="0"/>
        <v>0.70857558139534904</v>
      </c>
      <c r="C3" s="291"/>
      <c r="D3" s="293">
        <v>0.70857558139534904</v>
      </c>
    </row>
    <row r="4" spans="1:4">
      <c r="A4" s="63" t="s">
        <v>182</v>
      </c>
      <c r="B4" s="229">
        <f t="shared" si="0"/>
        <v>0.730182926829268</v>
      </c>
      <c r="C4" s="291"/>
      <c r="D4" s="237">
        <v>0.730182926829268</v>
      </c>
    </row>
    <row r="5" spans="1:4">
      <c r="A5" s="63" t="s">
        <v>177</v>
      </c>
      <c r="B5" s="229"/>
      <c r="C5" s="291">
        <f t="shared" ref="C5:C10" si="1">D5</f>
        <v>0.75644028103044503</v>
      </c>
      <c r="D5" s="237">
        <v>0.75644028103044503</v>
      </c>
    </row>
    <row r="6" spans="1:4">
      <c r="A6" s="63" t="s">
        <v>157</v>
      </c>
      <c r="B6" s="229"/>
      <c r="C6" s="291">
        <f t="shared" si="1"/>
        <v>0.77551020408163296</v>
      </c>
      <c r="D6" s="237">
        <v>0.77551020408163296</v>
      </c>
    </row>
    <row r="7" spans="1:4">
      <c r="A7" s="63" t="s">
        <v>166</v>
      </c>
      <c r="B7" s="229"/>
      <c r="C7" s="291">
        <f t="shared" si="1"/>
        <v>0.77865612648221305</v>
      </c>
      <c r="D7" s="237">
        <v>0.77865612648221305</v>
      </c>
    </row>
    <row r="8" spans="1:4">
      <c r="A8" s="63" t="s">
        <v>179</v>
      </c>
      <c r="B8" s="229"/>
      <c r="C8" s="291">
        <f t="shared" si="1"/>
        <v>0.80436137071651104</v>
      </c>
      <c r="D8" s="237">
        <v>0.80436137071651104</v>
      </c>
    </row>
    <row r="9" spans="1:4">
      <c r="A9" s="63" t="s">
        <v>162</v>
      </c>
      <c r="B9" s="229"/>
      <c r="C9" s="291">
        <f t="shared" si="1"/>
        <v>0.81588669950738901</v>
      </c>
      <c r="D9" s="237">
        <v>0.81588669950738901</v>
      </c>
    </row>
    <row r="10" spans="1:4">
      <c r="A10" s="63" t="s">
        <v>173</v>
      </c>
      <c r="B10" s="229"/>
      <c r="C10" s="291">
        <f t="shared" si="1"/>
        <v>0.81803577166113295</v>
      </c>
      <c r="D10" s="237">
        <v>0.81803577166113295</v>
      </c>
    </row>
    <row r="11" spans="1:4">
      <c r="A11" s="63" t="s">
        <v>150</v>
      </c>
      <c r="B11" s="229"/>
      <c r="C11" s="291">
        <f t="shared" ref="C11:C21" si="2">D11</f>
        <v>0.81833910034602098</v>
      </c>
      <c r="D11" s="294">
        <v>0.81833910034602098</v>
      </c>
    </row>
    <row r="12" spans="1:4">
      <c r="A12" s="63" t="s">
        <v>240</v>
      </c>
      <c r="B12" s="44"/>
      <c r="C12" s="291">
        <f t="shared" si="2"/>
        <v>0.82015810276679801</v>
      </c>
      <c r="D12" s="294">
        <v>0.82015810276679801</v>
      </c>
    </row>
    <row r="13" spans="1:4">
      <c r="A13" s="63" t="s">
        <v>154</v>
      </c>
      <c r="B13" s="224"/>
      <c r="C13" s="291">
        <f t="shared" si="2"/>
        <v>0.82384131971720298</v>
      </c>
      <c r="D13" s="294">
        <v>0.82384131971720298</v>
      </c>
    </row>
    <row r="14" spans="1:4">
      <c r="A14" s="63" t="s">
        <v>171</v>
      </c>
      <c r="B14" s="44"/>
      <c r="C14" s="291">
        <f t="shared" si="2"/>
        <v>0.828593389700231</v>
      </c>
      <c r="D14" s="294">
        <v>0.828593389700231</v>
      </c>
    </row>
    <row r="15" spans="1:4">
      <c r="A15" s="63" t="s">
        <v>160</v>
      </c>
      <c r="B15" s="238"/>
      <c r="C15" s="291">
        <f t="shared" si="2"/>
        <v>0.83889735420418299</v>
      </c>
      <c r="D15" s="294">
        <v>0.83889735420418299</v>
      </c>
    </row>
    <row r="16" spans="1:4">
      <c r="A16" s="63" t="s">
        <v>161</v>
      </c>
      <c r="B16" s="224"/>
      <c r="C16" s="291">
        <f t="shared" si="2"/>
        <v>0.84</v>
      </c>
      <c r="D16" s="294">
        <v>0.84</v>
      </c>
    </row>
    <row r="17" spans="1:4">
      <c r="A17" s="63" t="s">
        <v>169</v>
      </c>
      <c r="B17" s="238"/>
      <c r="C17" s="291">
        <f t="shared" si="2"/>
        <v>0.84455667789001099</v>
      </c>
      <c r="D17" s="294">
        <v>0.84455667789001099</v>
      </c>
    </row>
    <row r="18" spans="1:4">
      <c r="A18" s="63" t="s">
        <v>178</v>
      </c>
      <c r="B18" s="44"/>
      <c r="C18" s="291">
        <f t="shared" si="2"/>
        <v>0.87169629985583896</v>
      </c>
      <c r="D18" s="294">
        <v>0.87169629985583896</v>
      </c>
    </row>
    <row r="19" spans="1:4">
      <c r="A19" s="63" t="s">
        <v>151</v>
      </c>
      <c r="B19" s="229"/>
      <c r="C19" s="291">
        <f t="shared" si="2"/>
        <v>0.87193460490463204</v>
      </c>
      <c r="D19" s="294">
        <v>0.87193460490463204</v>
      </c>
    </row>
    <row r="20" spans="1:4">
      <c r="A20" s="63" t="s">
        <v>183</v>
      </c>
      <c r="B20" s="44"/>
      <c r="C20" s="291">
        <f t="shared" si="2"/>
        <v>0.87617554858934199</v>
      </c>
      <c r="D20" s="294">
        <v>0.87617554858934199</v>
      </c>
    </row>
    <row r="21" spans="1:4">
      <c r="A21" s="63" t="s">
        <v>164</v>
      </c>
      <c r="B21" s="224"/>
      <c r="C21" s="291">
        <f t="shared" si="2"/>
        <v>0.876651982378855</v>
      </c>
      <c r="D21" s="294">
        <v>0.876651982378855</v>
      </c>
    </row>
    <row r="22" spans="1:4">
      <c r="A22" s="63" t="s">
        <v>176</v>
      </c>
      <c r="B22" s="44"/>
      <c r="C22" s="291">
        <f t="shared" ref="C22:C40" si="3">D22</f>
        <v>0.89514943655071</v>
      </c>
      <c r="D22" s="237">
        <v>0.89514943655071</v>
      </c>
    </row>
    <row r="23" spans="1:4">
      <c r="A23" s="63" t="s">
        <v>311</v>
      </c>
      <c r="B23" s="224"/>
      <c r="C23" s="99">
        <f t="shared" si="3"/>
        <v>0.89559311325225099</v>
      </c>
      <c r="D23" s="237">
        <v>0.89559311325225099</v>
      </c>
    </row>
    <row r="24" spans="1:4">
      <c r="A24" s="63" t="s">
        <v>172</v>
      </c>
      <c r="B24" s="44"/>
      <c r="C24" s="291">
        <f t="shared" si="3"/>
        <v>0.90602933188484502</v>
      </c>
      <c r="D24" s="237">
        <v>0.90602933188484502</v>
      </c>
    </row>
    <row r="25" spans="1:4">
      <c r="A25" s="63" t="s">
        <v>184</v>
      </c>
      <c r="B25" s="44"/>
      <c r="C25" s="99">
        <f t="shared" si="3"/>
        <v>0.90607344632768405</v>
      </c>
      <c r="D25" s="237">
        <v>0.90607344632768405</v>
      </c>
    </row>
    <row r="26" spans="1:4">
      <c r="A26" s="63" t="s">
        <v>185</v>
      </c>
      <c r="B26" s="44"/>
      <c r="C26" s="99">
        <f t="shared" si="3"/>
        <v>0.90900290416263296</v>
      </c>
      <c r="D26" s="237">
        <v>0.90900290416263296</v>
      </c>
    </row>
    <row r="27" spans="1:4">
      <c r="A27" s="63" t="s">
        <v>163</v>
      </c>
      <c r="B27" s="224"/>
      <c r="C27" s="291">
        <f t="shared" si="3"/>
        <v>0.92402826855123699</v>
      </c>
      <c r="D27" s="237">
        <v>0.92402826855123699</v>
      </c>
    </row>
    <row r="28" spans="1:4">
      <c r="A28" s="63" t="s">
        <v>155</v>
      </c>
      <c r="B28" s="224"/>
      <c r="C28" s="99">
        <f t="shared" si="3"/>
        <v>0.928764652840397</v>
      </c>
      <c r="D28" s="237">
        <v>0.928764652840397</v>
      </c>
    </row>
    <row r="29" spans="1:4">
      <c r="A29" s="63" t="s">
        <v>153</v>
      </c>
      <c r="B29" s="224"/>
      <c r="C29" s="99">
        <f t="shared" si="3"/>
        <v>0.92953929539295399</v>
      </c>
      <c r="D29" s="237">
        <v>0.92953929539295399</v>
      </c>
    </row>
    <row r="30" spans="1:4">
      <c r="A30" s="63" t="s">
        <v>168</v>
      </c>
      <c r="B30" s="224"/>
      <c r="C30" s="291">
        <f t="shared" si="3"/>
        <v>0.93189715079916602</v>
      </c>
      <c r="D30" s="237">
        <v>0.93189715079916602</v>
      </c>
    </row>
    <row r="31" spans="1:4">
      <c r="A31" s="63" t="s">
        <v>170</v>
      </c>
      <c r="B31" s="44"/>
      <c r="C31" s="291">
        <f t="shared" si="3"/>
        <v>0.93664921465968598</v>
      </c>
      <c r="D31" s="237">
        <v>0.93664921465968598</v>
      </c>
    </row>
    <row r="32" spans="1:4">
      <c r="A32" s="63" t="s">
        <v>156</v>
      </c>
      <c r="B32" s="224"/>
      <c r="C32" s="99">
        <f t="shared" si="3"/>
        <v>0.95647442872687705</v>
      </c>
      <c r="D32" s="237">
        <v>0.95647442872687705</v>
      </c>
    </row>
    <row r="33" spans="1:4">
      <c r="A33" s="63" t="s">
        <v>159</v>
      </c>
      <c r="B33" s="224"/>
      <c r="C33" s="291">
        <f t="shared" si="3"/>
        <v>0.95739130434782604</v>
      </c>
      <c r="D33" s="237">
        <v>0.95739130434782604</v>
      </c>
    </row>
    <row r="34" spans="1:4">
      <c r="A34" s="63" t="s">
        <v>181</v>
      </c>
      <c r="B34" s="44"/>
      <c r="C34" s="291">
        <f t="shared" si="3"/>
        <v>0.96210045662100496</v>
      </c>
      <c r="D34" s="237">
        <v>0.96210045662100496</v>
      </c>
    </row>
    <row r="35" spans="1:4">
      <c r="A35" s="63" t="s">
        <v>175</v>
      </c>
      <c r="B35" s="44"/>
      <c r="C35" s="291">
        <f t="shared" si="3"/>
        <v>0.96739130434782605</v>
      </c>
      <c r="D35" s="237">
        <v>0.96739130434782605</v>
      </c>
    </row>
    <row r="36" spans="1:4">
      <c r="A36" s="63" t="s">
        <v>174</v>
      </c>
      <c r="B36" s="61"/>
      <c r="C36" s="291">
        <f t="shared" si="3"/>
        <v>0.969465648854962</v>
      </c>
      <c r="D36" s="237">
        <v>0.969465648854962</v>
      </c>
    </row>
    <row r="37" spans="1:4">
      <c r="A37" s="63" t="s">
        <v>152</v>
      </c>
      <c r="B37" s="224"/>
      <c r="C37" s="99">
        <f t="shared" si="3"/>
        <v>0.97948363301060404</v>
      </c>
      <c r="D37" s="237">
        <v>0.97948363301060404</v>
      </c>
    </row>
    <row r="38" spans="1:4">
      <c r="A38" s="63" t="s">
        <v>180</v>
      </c>
      <c r="B38" s="44"/>
      <c r="C38" s="291">
        <f t="shared" si="3"/>
        <v>0.98165481093223494</v>
      </c>
      <c r="D38" s="237">
        <v>0.98165481093223494</v>
      </c>
    </row>
    <row r="39" spans="1:4">
      <c r="A39" s="63" t="s">
        <v>165</v>
      </c>
      <c r="B39" s="224"/>
      <c r="C39" s="292">
        <f t="shared" si="3"/>
        <v>0.99199999999999999</v>
      </c>
      <c r="D39" s="237">
        <v>0.99199999999999999</v>
      </c>
    </row>
    <row r="40" spans="1:4">
      <c r="A40" s="63" t="s">
        <v>167</v>
      </c>
      <c r="B40" s="224"/>
      <c r="C40" s="292">
        <f t="shared" si="3"/>
        <v>0.99529042386185196</v>
      </c>
      <c r="D40" s="237">
        <v>0.99529042386185196</v>
      </c>
    </row>
  </sheetData>
  <autoFilter ref="A1:D35">
    <sortState ref="A2:D40">
      <sortCondition ref="D1:D35"/>
    </sortState>
  </autoFilter>
  <sortState ref="A2:D36">
    <sortCondition ref="D2:D36"/>
  </sortState>
  <conditionalFormatting sqref="D2:D35 C5:C9 C38">
    <cfRule type="cellIs" dxfId="36" priority="10" operator="lessThan">
      <formula>0.751</formula>
    </cfRule>
  </conditionalFormatting>
  <conditionalFormatting sqref="C2:C4">
    <cfRule type="cellIs" dxfId="35" priority="1" operator="lessThan">
      <formula>0.751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23"/>
  <sheetViews>
    <sheetView showGridLines="0" zoomScale="120" zoomScaleNormal="120" workbookViewId="0">
      <selection sqref="A1:B1"/>
    </sheetView>
  </sheetViews>
  <sheetFormatPr defaultColWidth="0" defaultRowHeight="12.75" zeroHeight="1"/>
  <cols>
    <col min="1" max="1" width="63.42578125" customWidth="1"/>
    <col min="2" max="2" width="23.28515625" customWidth="1"/>
    <col min="3" max="16384" width="9.140625" hidden="1"/>
  </cols>
  <sheetData>
    <row r="1" spans="1:2" s="1" customFormat="1" ht="15.75">
      <c r="A1" s="318" t="s">
        <v>313</v>
      </c>
      <c r="B1" s="319"/>
    </row>
    <row r="2" spans="1:2" s="1" customFormat="1" ht="8.25">
      <c r="A2" s="35"/>
      <c r="B2" s="35"/>
    </row>
    <row r="3" spans="1:2" s="38" customFormat="1" ht="15.75">
      <c r="A3" s="42" t="s">
        <v>6</v>
      </c>
      <c r="B3" s="35"/>
    </row>
    <row r="4" spans="1:2" s="38" customFormat="1" ht="22.5">
      <c r="A4" s="41" t="s">
        <v>42</v>
      </c>
      <c r="B4" s="37" t="s">
        <v>6</v>
      </c>
    </row>
    <row r="5" spans="1:2" s="38" customFormat="1" ht="11.25">
      <c r="A5" s="40" t="str">
        <f>'MH Measure Summary'!B2</f>
        <v>Service Target Adult % (&gt;=100%)</v>
      </c>
      <c r="B5" s="154">
        <f>'MH Measure Summary'!B3</f>
        <v>1.0237929433611901</v>
      </c>
    </row>
    <row r="6" spans="1:2" s="38" customFormat="1" ht="11.25">
      <c r="A6" s="40" t="str">
        <f>'MH Measure Summary'!C2</f>
        <v>Uniform Assessment Completion Rate Adult % (&gt;=95%)</v>
      </c>
      <c r="B6" s="154">
        <f>'MH Measure Summary'!C3</f>
        <v>0.975632614807873</v>
      </c>
    </row>
    <row r="7" spans="1:2" s="38" customFormat="1" ht="11.25">
      <c r="A7" s="40" t="str">
        <f>'MH Measure Summary'!D2</f>
        <v>Adult Counseling Target % (&gt;= 12%)</v>
      </c>
      <c r="B7" s="154">
        <f>'MH Measure Summary'!D3</f>
        <v>0.48458149779735699</v>
      </c>
    </row>
    <row r="8" spans="1:2" s="38" customFormat="1" ht="11.25">
      <c r="A8" s="40" t="str">
        <f>'MH Measure Summary'!E2</f>
        <v>ACT Target % (&gt;=54%)</v>
      </c>
      <c r="B8" s="154">
        <f>'MH Measure Summary'!E3</f>
        <v>0.95922330097087405</v>
      </c>
    </row>
    <row r="9" spans="1:2" s="38" customFormat="1" ht="11.25">
      <c r="A9" s="40" t="str">
        <f>'MH Measure Summary'!F2</f>
        <v>Child and Youth Service Target % (&gt;=100%)</v>
      </c>
      <c r="B9" s="154">
        <f>'MH Measure Summary'!F3</f>
        <v>1.8716577540107</v>
      </c>
    </row>
    <row r="10" spans="1:2" s="38" customFormat="1" ht="11.25">
      <c r="A10" s="40" t="str">
        <f>'MH Measure Summary'!G2</f>
        <v>Child and Youth Uniform Assessment (UA) Completion Rate % (&gt;=95%)</v>
      </c>
      <c r="B10" s="154">
        <f>'MH Measure Summary'!G3</f>
        <v>0.96900638103919801</v>
      </c>
    </row>
    <row r="11" spans="1:2" s="38" customFormat="1" ht="11.25">
      <c r="A11" s="40" t="str">
        <f>'MH Measure Summary'!H2</f>
        <v>Family Partner Supports Services for LOCs 2, 3, 4 and YC % (&gt;=10%)</v>
      </c>
      <c r="B11" s="154">
        <f>'MH Measure Summary'!H3</f>
        <v>0.11444805194805199</v>
      </c>
    </row>
    <row r="12" spans="1:2" s="38" customFormat="1" ht="11.25">
      <c r="A12" s="40" t="str">
        <f>'MH Measure Summary'!I2</f>
        <v>Employment % (&gt;=9.8%)</v>
      </c>
      <c r="B12" s="155">
        <f>'MH Measure Summary'!I3</f>
        <v>0.250243427458617</v>
      </c>
    </row>
    <row r="13" spans="1:2" s="38" customFormat="1" ht="11.25">
      <c r="A13" s="40" t="str">
        <f>'MH Measure Summary'!J2</f>
        <v>Adult Community Tenure % (&gt;=96.4%)</v>
      </c>
      <c r="B13" s="155">
        <f>'MH Measure Summary'!J3</f>
        <v>0.97676819824470795</v>
      </c>
    </row>
    <row r="14" spans="1:2" s="38" customFormat="1" ht="11.25">
      <c r="A14" s="40" t="str">
        <f>'MH Measure Summary'!K2</f>
        <v>Adult Improvement % (&gt;=20%)</v>
      </c>
      <c r="B14" s="154">
        <f>'MH Measure Summary'!K3</f>
        <v>0.53858520900321505</v>
      </c>
    </row>
    <row r="15" spans="1:2" s="38" customFormat="1" ht="11.25">
      <c r="A15" s="40" t="str">
        <f>'MH Measure Summary'!L2</f>
        <v>Adult Monthly Service Provision % (&gt;=65.6%)</v>
      </c>
      <c r="B15" s="155">
        <f>'MH Measure Summary'!L3</f>
        <v>0.71884498480243197</v>
      </c>
    </row>
    <row r="16" spans="1:2" s="38" customFormat="1" ht="11.25">
      <c r="A16" s="40" t="str">
        <f>'MH Measure Summary'!M2</f>
        <v>Employment Improvement % (Benchmarking Year)</v>
      </c>
      <c r="B16" s="155">
        <f>'MH Measure Summary'!M3</f>
        <v>0.67687074829932004</v>
      </c>
    </row>
    <row r="17" spans="1:2" s="38" customFormat="1" ht="11.25">
      <c r="A17" s="40" t="str">
        <f>'MH Measure Summary'!N2</f>
        <v>Residential Stability % (Benchmarking Year)</v>
      </c>
      <c r="B17" s="155">
        <f>'MH Measure Summary'!N3</f>
        <v>0.86956521739130399</v>
      </c>
    </row>
    <row r="18" spans="1:2" s="38" customFormat="1" ht="11.25">
      <c r="A18" s="40" t="str">
        <f>'MH Measure Summary'!O2</f>
        <v>Adult Strengths % (Benchmarking Year)</v>
      </c>
      <c r="B18" s="155">
        <f>'MH Measure Summary'!O3</f>
        <v>0.23229813664596299</v>
      </c>
    </row>
    <row r="19" spans="1:2" s="38" customFormat="1" ht="11.25">
      <c r="A19" s="40" t="str">
        <f>'MH Measure Summary'!P2</f>
        <v>Adult Life Domain Functioning % (Benchmarking Year)</v>
      </c>
      <c r="B19" s="155">
        <f>'MH Measure Summary'!P3</f>
        <v>0.33416149068322998</v>
      </c>
    </row>
    <row r="20" spans="1:2" s="38" customFormat="1" ht="11.25">
      <c r="A20" s="40" t="str">
        <f>'MH Measure Summary'!Q2</f>
        <v>Educational or Volunteering Strengths % (Benchmarking Year)</v>
      </c>
      <c r="B20" s="155">
        <f>'MH Measure Summary'!Q3</f>
        <v>0.27094240837696298</v>
      </c>
    </row>
    <row r="21" spans="1:2" s="38" customFormat="1" ht="11.25">
      <c r="A21" s="40" t="str">
        <f>'MH Measure Summary'!R2</f>
        <v>Hospitalization % (&lt;=1.9%)</v>
      </c>
      <c r="B21" s="155">
        <f>'MH Measure Summary'!R3</f>
        <v>2.1260333728774599E-2</v>
      </c>
    </row>
    <row r="22" spans="1:2" s="38" customFormat="1" ht="11.25">
      <c r="A22" s="40" t="str">
        <f>'MH Measure Summary'!S2</f>
        <v>Effective Crisis Response % (&gt;=75.1%)</v>
      </c>
      <c r="B22" s="155">
        <f>'MH Measure Summary'!S3</f>
        <v>0.81833910034602098</v>
      </c>
    </row>
    <row r="23" spans="1:2" s="38" customFormat="1" ht="11.25">
      <c r="A23" s="40" t="str">
        <f>'MH Measure Summary'!T2</f>
        <v>Frequent Admission % (&lt;=0.3%)</v>
      </c>
      <c r="B23" s="155">
        <f>'MH Measure Summary'!T3</f>
        <v>5.6566418402941498E-3</v>
      </c>
    </row>
    <row r="24" spans="1:2" s="38" customFormat="1" ht="11.25">
      <c r="A24" s="40" t="str">
        <f>'MH Measure Summary'!U2</f>
        <v>Access to Crisis Response Services % (&gt;=52.2%)</v>
      </c>
      <c r="B24" s="155">
        <f>'MH Measure Summary'!U3</f>
        <v>0.94378698224852098</v>
      </c>
    </row>
    <row r="25" spans="1:2" s="38" customFormat="1" ht="11.25">
      <c r="A25" s="40" t="str">
        <f>'MH Measure Summary'!V2</f>
        <v>Jail Diversion % (&lt;=10.46%)</v>
      </c>
      <c r="B25" s="156">
        <f>'MH Measure Summary'!V3</f>
        <v>0.10674468085106401</v>
      </c>
    </row>
    <row r="26" spans="1:2" s="38" customFormat="1" ht="11.25">
      <c r="A26" s="40" t="str">
        <f>'MH Measure Summary'!W2</f>
        <v>Juvenile Justice Avoidance % (&gt;=95%)</v>
      </c>
      <c r="B26" s="154">
        <f>'MH Measure Summary'!W3</f>
        <v>1</v>
      </c>
    </row>
    <row r="27" spans="1:2" s="38" customFormat="1" ht="11.25">
      <c r="A27" s="40" t="str">
        <f>'MH Measure Summary'!X2</f>
        <v>Child and Youth Community Tenure % (&gt;=98.1%)</v>
      </c>
      <c r="B27" s="155">
        <f>'MH Measure Summary'!X3</f>
        <v>0.98571428571428599</v>
      </c>
    </row>
    <row r="28" spans="1:2" s="38" customFormat="1" ht="11.25">
      <c r="A28" s="40" t="str">
        <f>'MH Measure Summary'!Y2</f>
        <v>Child and Youth Improvement Measure % (&gt;=25%)</v>
      </c>
      <c r="B28" s="154">
        <f>'MH Measure Summary'!Y3</f>
        <v>0.59935897435897401</v>
      </c>
    </row>
    <row r="29" spans="1:2" s="38" customFormat="1" ht="11.25">
      <c r="A29" s="40" t="str">
        <f>'MH Measure Summary'!Z2</f>
        <v>Child and Youth Monthly Service Provision % (&gt;=65%)</v>
      </c>
      <c r="B29" s="154">
        <f>'MH Measure Summary'!Z3</f>
        <v>0.88437500000000002</v>
      </c>
    </row>
    <row r="30" spans="1:2" s="38" customFormat="1" ht="11.25">
      <c r="A30" s="40" t="str">
        <f>'MH Measure Summary'!AA2</f>
        <v>Child and Youth School % (Benchmarking Year)</v>
      </c>
      <c r="B30" s="155">
        <f>'MH Measure Summary'!AA3</f>
        <v>0.71212121212121204</v>
      </c>
    </row>
    <row r="31" spans="1:2" s="38" customFormat="1" ht="11.25">
      <c r="A31" s="40" t="str">
        <f>'MH Measure Summary'!AB2</f>
        <v>Family and Living Situation % (Benchmarking Year)</v>
      </c>
      <c r="B31" s="155">
        <f>'MH Measure Summary'!AB3</f>
        <v>0.76106194690265505</v>
      </c>
    </row>
    <row r="32" spans="1:2" s="38" customFormat="1" ht="11.25">
      <c r="A32" s="40" t="str">
        <f>'MH Measure Summary'!AC2</f>
        <v>Child and Youth Strengths % (Benchmarking Year)</v>
      </c>
      <c r="B32" s="155">
        <f>'MH Measure Summary'!AC3</f>
        <v>0.29646017699115002</v>
      </c>
    </row>
    <row r="33" spans="1:2" s="1" customFormat="1" ht="11.25">
      <c r="A33" s="40" t="str">
        <f>'MH Measure Summary'!AD2</f>
        <v>Child and Youth Life Domain Functioning       (Benchmarking Year)</v>
      </c>
      <c r="B33" s="155">
        <f>'MH Measure Summary'!AD3</f>
        <v>0.393805309734513</v>
      </c>
    </row>
    <row r="34" spans="1:2" s="1" customFormat="1" ht="11.25">
      <c r="A34" s="40" t="str">
        <f>'MH Measure Summary'!AE2</f>
        <v>Community Support Plan % (&gt;=95% Annual Measure)</v>
      </c>
      <c r="B34" s="154">
        <f>'MH Measure Summary'!AE3</f>
        <v>0.97727272727272729</v>
      </c>
    </row>
    <row r="35" spans="1:2" s="1" customFormat="1" ht="11.25">
      <c r="A35" s="40" t="str">
        <f>'MH Measure Summary'!AF2</f>
        <v>Follow-Up Within 7 Days: Face-to-Face % (&gt;=75% Annual Measure)</v>
      </c>
      <c r="B35" s="154">
        <f>'MH Measure Summary'!AF3</f>
        <v>0.75</v>
      </c>
    </row>
    <row r="36" spans="1:2" s="1" customFormat="1" ht="11.25">
      <c r="A36" s="40" t="str">
        <f>'MH Measure Summary'!AG2</f>
        <v>Follow-Up Within 7 Days: Any Disposition % (&gt;=95% Annual Measure)</v>
      </c>
      <c r="B36" s="154">
        <f>'MH Measure Summary'!AG3</f>
        <v>0.77500000000000002</v>
      </c>
    </row>
    <row r="37" spans="1:2" s="1" customFormat="1" ht="11.25">
      <c r="A37" s="40" t="str">
        <f>'MH Measure Summary'!AH2</f>
        <v>Long-Term Services and Support Screen Follow-Up (&gt;=70% Annual Measure)</v>
      </c>
      <c r="B37" s="154">
        <f>'MH Measure Summary'!AH3</f>
        <v>0</v>
      </c>
    </row>
    <row r="38" spans="1:2" s="1" customFormat="1" ht="11.25">
      <c r="A38" s="40" t="str">
        <f>'MH Measure Summary'!AI2</f>
        <v>Community Linkage % (&gt;=23% Annual Measure)</v>
      </c>
      <c r="B38" s="154">
        <f>'MH Measure Summary'!AI3</f>
        <v>0.20311149524632699</v>
      </c>
    </row>
    <row r="39" spans="1:2" s="1" customFormat="1" ht="11.25">
      <c r="A39" s="40" t="str">
        <f>'MH Measure Summary'!AJ2</f>
        <v>Crisis Follow-Up Within 30 Days % (&gt;=90%)</v>
      </c>
      <c r="B39" s="154">
        <f>'MH Measure Summary'!AJ3</f>
        <v>0.984375</v>
      </c>
    </row>
    <row r="40" spans="1:2" s="1" customFormat="1" ht="8.25">
      <c r="A40" s="35"/>
      <c r="B40" s="35"/>
    </row>
    <row r="41" spans="1:2" s="1" customFormat="1" ht="15.75">
      <c r="A41" s="42" t="s">
        <v>7</v>
      </c>
      <c r="B41" s="35"/>
    </row>
    <row r="42" spans="1:2" s="1" customFormat="1" ht="11.25">
      <c r="A42" s="41" t="s">
        <v>42</v>
      </c>
      <c r="B42" s="36" t="s">
        <v>43</v>
      </c>
    </row>
    <row r="43" spans="1:2" s="1" customFormat="1" ht="11.25">
      <c r="A43" s="40" t="str">
        <f t="shared" ref="A43:A77" si="0">A5</f>
        <v>Service Target Adult % (&gt;=100%)</v>
      </c>
      <c r="B43" s="154">
        <f>'MH Measure Summary'!B4</f>
        <v>1.0698237458841799</v>
      </c>
    </row>
    <row r="44" spans="1:2" s="1" customFormat="1" ht="11.25">
      <c r="A44" s="40" t="str">
        <f t="shared" si="0"/>
        <v>Uniform Assessment Completion Rate Adult % (&gt;=95%)</v>
      </c>
      <c r="B44" s="154">
        <f>'MH Measure Summary'!C4</f>
        <v>0.98705903208650903</v>
      </c>
    </row>
    <row r="45" spans="1:2" s="1" customFormat="1" ht="11.25">
      <c r="A45" s="40" t="str">
        <f t="shared" si="0"/>
        <v>Adult Counseling Target % (&gt;= 12%)</v>
      </c>
      <c r="B45" s="154">
        <f>'MH Measure Summary'!D4</f>
        <v>0.30607476635514003</v>
      </c>
    </row>
    <row r="46" spans="1:2" s="1" customFormat="1" ht="11.25">
      <c r="A46" s="40" t="str">
        <f t="shared" si="0"/>
        <v>ACT Target % (&gt;=54%)</v>
      </c>
      <c r="B46" s="154">
        <f>'MH Measure Summary'!E4</f>
        <v>0.76923076923076905</v>
      </c>
    </row>
    <row r="47" spans="1:2" s="1" customFormat="1" ht="11.25">
      <c r="A47" s="40" t="str">
        <f t="shared" si="0"/>
        <v>Child and Youth Service Target % (&gt;=100%)</v>
      </c>
      <c r="B47" s="154">
        <f>'MH Measure Summary'!F4</f>
        <v>1.25787728026534</v>
      </c>
    </row>
    <row r="48" spans="1:2" s="1" customFormat="1" ht="11.25">
      <c r="A48" s="40" t="str">
        <f t="shared" si="0"/>
        <v>Child and Youth Uniform Assessment (UA) Completion Rate % (&gt;=95%)</v>
      </c>
      <c r="B48" s="154">
        <f>'MH Measure Summary'!G4</f>
        <v>0.99500333111259198</v>
      </c>
    </row>
    <row r="49" spans="1:2" s="1" customFormat="1" ht="11.25">
      <c r="A49" s="40" t="str">
        <f t="shared" si="0"/>
        <v>Family Partner Supports Services for LOCs 2, 3, 4 and YC % (&gt;=10%)</v>
      </c>
      <c r="B49" s="154">
        <f>'MH Measure Summary'!H4</f>
        <v>1.79533213644524E-3</v>
      </c>
    </row>
    <row r="50" spans="1:2" s="1" customFormat="1" ht="11.25">
      <c r="A50" s="40" t="str">
        <f t="shared" si="0"/>
        <v>Employment % (&gt;=9.8%)</v>
      </c>
      <c r="B50" s="155">
        <f>'MH Measure Summary'!I4</f>
        <v>0.31042588495575202</v>
      </c>
    </row>
    <row r="51" spans="1:2" s="1" customFormat="1" ht="11.25">
      <c r="A51" s="40" t="str">
        <f t="shared" si="0"/>
        <v>Adult Community Tenure % (&gt;=96.4%)</v>
      </c>
      <c r="B51" s="155">
        <f>'MH Measure Summary'!J4</f>
        <v>0.99602473498233202</v>
      </c>
    </row>
    <row r="52" spans="1:2" s="1" customFormat="1" ht="11.25">
      <c r="A52" s="40" t="str">
        <f t="shared" si="0"/>
        <v>Adult Improvement % (&gt;=20%)</v>
      </c>
      <c r="B52" s="154">
        <f>'MH Measure Summary'!K4</f>
        <v>0.262305699481865</v>
      </c>
    </row>
    <row r="53" spans="1:2" s="1" customFormat="1" ht="11.25">
      <c r="A53" s="40" t="str">
        <f t="shared" si="0"/>
        <v>Adult Monthly Service Provision % (&gt;=65.6%)</v>
      </c>
      <c r="B53" s="155">
        <f>'MH Measure Summary'!L4</f>
        <v>0.74767864352038804</v>
      </c>
    </row>
    <row r="54" spans="1:2" s="1" customFormat="1" ht="11.25">
      <c r="A54" s="40" t="str">
        <f t="shared" si="0"/>
        <v>Employment Improvement % (Benchmarking Year)</v>
      </c>
      <c r="B54" s="155">
        <f>'MH Measure Summary'!M4</f>
        <v>0.45771144278607001</v>
      </c>
    </row>
    <row r="55" spans="1:2" s="1" customFormat="1" ht="11.25">
      <c r="A55" s="40" t="str">
        <f t="shared" si="0"/>
        <v>Residential Stability % (Benchmarking Year)</v>
      </c>
      <c r="B55" s="155">
        <f>'MH Measure Summary'!N4</f>
        <v>0.89443378119001904</v>
      </c>
    </row>
    <row r="56" spans="1:2" s="1" customFormat="1" ht="11.25">
      <c r="A56" s="40" t="str">
        <f t="shared" si="0"/>
        <v>Adult Strengths % (Benchmarking Year)</v>
      </c>
      <c r="B56" s="155">
        <f>'MH Measure Summary'!O4</f>
        <v>0.110364683301344</v>
      </c>
    </row>
    <row r="57" spans="1:2" s="1" customFormat="1" ht="11.25">
      <c r="A57" s="40" t="str">
        <f t="shared" si="0"/>
        <v>Adult Life Domain Functioning % (Benchmarking Year)</v>
      </c>
      <c r="B57" s="155">
        <f>'MH Measure Summary'!P4</f>
        <v>0.10748560460652599</v>
      </c>
    </row>
    <row r="58" spans="1:2" s="1" customFormat="1" ht="11.25">
      <c r="A58" s="40" t="str">
        <f t="shared" si="0"/>
        <v>Educational or Volunteering Strengths % (Benchmarking Year)</v>
      </c>
      <c r="B58" s="155">
        <f>'MH Measure Summary'!Q4</f>
        <v>0.44827586206896602</v>
      </c>
    </row>
    <row r="59" spans="1:2" s="1" customFormat="1" ht="11.25">
      <c r="A59" s="40" t="str">
        <f t="shared" si="0"/>
        <v>Hospitalization % (&lt;=1.9%)</v>
      </c>
      <c r="B59" s="155">
        <f>'MH Measure Summary'!R4</f>
        <v>8.5053645130892096E-3</v>
      </c>
    </row>
    <row r="60" spans="1:2" s="1" customFormat="1" ht="11.25">
      <c r="A60" s="40" t="str">
        <f t="shared" si="0"/>
        <v>Effective Crisis Response % (&gt;=75.1%)</v>
      </c>
      <c r="B60" s="155">
        <f>'MH Measure Summary'!S4</f>
        <v>0.87193460490463204</v>
      </c>
    </row>
    <row r="61" spans="1:2" s="1" customFormat="1" ht="11.25">
      <c r="A61" s="40" t="str">
        <f t="shared" si="0"/>
        <v>Frequent Admission % (&lt;=0.3%)</v>
      </c>
      <c r="B61" s="155"/>
    </row>
    <row r="62" spans="1:2" s="1" customFormat="1" ht="11.25">
      <c r="A62" s="40" t="str">
        <f t="shared" si="0"/>
        <v>Access to Crisis Response Services % (&gt;=52.2%)</v>
      </c>
      <c r="B62" s="155">
        <f>'MH Measure Summary'!U4</f>
        <v>0.62730627306273101</v>
      </c>
    </row>
    <row r="63" spans="1:2" s="1" customFormat="1" ht="11.25">
      <c r="A63" s="40" t="str">
        <f t="shared" si="0"/>
        <v>Jail Diversion % (&lt;=10.46%)</v>
      </c>
      <c r="B63" s="156">
        <f>'MH Measure Summary'!V4</f>
        <v>4.5872547573388399E-2</v>
      </c>
    </row>
    <row r="64" spans="1:2" s="1" customFormat="1" ht="11.25">
      <c r="A64" s="40" t="str">
        <f t="shared" si="0"/>
        <v>Juvenile Justice Avoidance % (&gt;=95%)</v>
      </c>
      <c r="B64" s="154">
        <f>'MH Measure Summary'!W4</f>
        <v>0.99812030075187996</v>
      </c>
    </row>
    <row r="65" spans="1:2" s="1" customFormat="1" ht="11.25">
      <c r="A65" s="40" t="str">
        <f t="shared" si="0"/>
        <v>Child and Youth Community Tenure % (&gt;=98.1%)</v>
      </c>
      <c r="B65" s="155">
        <f>'MH Measure Summary'!X4</f>
        <v>1</v>
      </c>
    </row>
    <row r="66" spans="1:2" s="1" customFormat="1" ht="11.25">
      <c r="A66" s="40" t="str">
        <f t="shared" si="0"/>
        <v>Child and Youth Improvement Measure % (&gt;=25%)</v>
      </c>
      <c r="B66" s="154">
        <f>'MH Measure Summary'!Y4</f>
        <v>0.53578732106339499</v>
      </c>
    </row>
    <row r="67" spans="1:2" s="1" customFormat="1" ht="11.25">
      <c r="A67" s="40" t="str">
        <f t="shared" si="0"/>
        <v>Child and Youth Monthly Service Provision % (&gt;=65%)</v>
      </c>
      <c r="B67" s="154">
        <f>'MH Measure Summary'!Z4</f>
        <v>0.77255560218212305</v>
      </c>
    </row>
    <row r="68" spans="1:2" s="1" customFormat="1" ht="11.25">
      <c r="A68" s="40" t="str">
        <f t="shared" si="0"/>
        <v>Child and Youth School % (Benchmarking Year)</v>
      </c>
      <c r="B68" s="155">
        <f>'MH Measure Summary'!AA4</f>
        <v>0.64444444444444504</v>
      </c>
    </row>
    <row r="69" spans="1:2" s="1" customFormat="1" ht="11.25">
      <c r="A69" s="40" t="str">
        <f t="shared" si="0"/>
        <v>Family and Living Situation % (Benchmarking Year)</v>
      </c>
      <c r="B69" s="155">
        <f>'MH Measure Summary'!AB4</f>
        <v>0.64467005076142103</v>
      </c>
    </row>
    <row r="70" spans="1:2" s="1" customFormat="1" ht="11.25">
      <c r="A70" s="40" t="str">
        <f t="shared" si="0"/>
        <v>Child and Youth Strengths % (Benchmarking Year)</v>
      </c>
      <c r="B70" s="155">
        <f>'MH Measure Summary'!AC4</f>
        <v>5.0761421319797002E-2</v>
      </c>
    </row>
    <row r="71" spans="1:2" s="1" customFormat="1" ht="11.25">
      <c r="A71" s="40" t="str">
        <f t="shared" si="0"/>
        <v>Child and Youth Life Domain Functioning       (Benchmarking Year)</v>
      </c>
      <c r="B71" s="155">
        <f>'MH Measure Summary'!AD4</f>
        <v>0.30964467005076102</v>
      </c>
    </row>
    <row r="72" spans="1:2" s="1" customFormat="1" ht="11.25">
      <c r="A72" s="40" t="str">
        <f t="shared" si="0"/>
        <v>Community Support Plan % (&gt;=95% Annual Measure)</v>
      </c>
      <c r="B72" s="154">
        <f>'MH Measure Summary'!AE4</f>
        <v>1</v>
      </c>
    </row>
    <row r="73" spans="1:2" s="1" customFormat="1" ht="11.25">
      <c r="A73" s="40" t="str">
        <f t="shared" si="0"/>
        <v>Follow-Up Within 7 Days: Face-to-Face % (&gt;=75% Annual Measure)</v>
      </c>
      <c r="B73" s="154">
        <f>'MH Measure Summary'!AF4</f>
        <v>0.91666666666666663</v>
      </c>
    </row>
    <row r="74" spans="1:2" s="1" customFormat="1" ht="11.25">
      <c r="A74" s="40" t="str">
        <f t="shared" si="0"/>
        <v>Follow-Up Within 7 Days: Any Disposition % (&gt;=95% Annual Measure)</v>
      </c>
      <c r="B74" s="154">
        <f>'MH Measure Summary'!AG4</f>
        <v>1</v>
      </c>
    </row>
    <row r="75" spans="1:2" s="1" customFormat="1" ht="11.25">
      <c r="A75" s="40" t="str">
        <f t="shared" si="0"/>
        <v>Long-Term Services and Support Screen Follow-Up (&gt;=70% Annual Measure)</v>
      </c>
      <c r="B75" s="154">
        <f>'MH Measure Summary'!AH4</f>
        <v>0</v>
      </c>
    </row>
    <row r="76" spans="1:2" s="1" customFormat="1" ht="11.25">
      <c r="A76" s="40" t="str">
        <f t="shared" si="0"/>
        <v>Community Linkage % (&gt;=23% Annual Measure)</v>
      </c>
      <c r="B76" s="154">
        <f>'MH Measure Summary'!AI4</f>
        <v>0.150127226463104</v>
      </c>
    </row>
    <row r="77" spans="1:2" s="1" customFormat="1" ht="11.25">
      <c r="A77" s="40" t="str">
        <f t="shared" si="0"/>
        <v>Crisis Follow-Up Within 30 Days % (&gt;=90%)</v>
      </c>
      <c r="B77" s="154">
        <f>'MH Measure Summary'!AJ4</f>
        <v>0.93181818181818199</v>
      </c>
    </row>
    <row r="78" spans="1:2" s="1" customFormat="1" ht="8.25">
      <c r="A78" s="35"/>
      <c r="B78" s="35"/>
    </row>
    <row r="79" spans="1:2" s="1" customFormat="1" ht="15.75">
      <c r="A79" s="42" t="s">
        <v>8</v>
      </c>
      <c r="B79" s="35"/>
    </row>
    <row r="80" spans="1:2" s="1" customFormat="1" ht="11.25">
      <c r="A80" s="41" t="s">
        <v>42</v>
      </c>
      <c r="B80" s="36" t="s">
        <v>44</v>
      </c>
    </row>
    <row r="81" spans="1:2" s="1" customFormat="1" ht="11.25">
      <c r="A81" s="40" t="str">
        <f t="shared" ref="A81:A115" si="1">A5</f>
        <v>Service Target Adult % (&gt;=100%)</v>
      </c>
      <c r="B81" s="154">
        <f>'MH Measure Summary'!B5</f>
        <v>1.03976942196837</v>
      </c>
    </row>
    <row r="82" spans="1:2" s="1" customFormat="1" ht="11.25">
      <c r="A82" s="40" t="str">
        <f t="shared" si="1"/>
        <v>Uniform Assessment Completion Rate Adult % (&gt;=95%)</v>
      </c>
      <c r="B82" s="154">
        <f>'MH Measure Summary'!C5</f>
        <v>0.98696665556771201</v>
      </c>
    </row>
    <row r="83" spans="1:2" s="1" customFormat="1" ht="11.25">
      <c r="A83" s="40" t="str">
        <f t="shared" si="1"/>
        <v>Adult Counseling Target % (&gt;= 12%)</v>
      </c>
      <c r="B83" s="154">
        <f>'MH Measure Summary'!D5</f>
        <v>0.37861271676300601</v>
      </c>
    </row>
    <row r="84" spans="1:2" s="1" customFormat="1" ht="11.25">
      <c r="A84" s="40" t="str">
        <f t="shared" si="1"/>
        <v>ACT Target % (&gt;=54%)</v>
      </c>
      <c r="B84" s="154">
        <f>'MH Measure Summary'!E5</f>
        <v>0.78196767791324095</v>
      </c>
    </row>
    <row r="85" spans="1:2" s="1" customFormat="1" ht="11.25">
      <c r="A85" s="40" t="str">
        <f t="shared" si="1"/>
        <v>Child and Youth Service Target % (&gt;=100%)</v>
      </c>
      <c r="B85" s="154">
        <f>'MH Measure Summary'!F5</f>
        <v>1.4824046920821099</v>
      </c>
    </row>
    <row r="86" spans="1:2" s="1" customFormat="1" ht="11.25">
      <c r="A86" s="40" t="str">
        <f t="shared" si="1"/>
        <v>Child and Youth Uniform Assessment (UA) Completion Rate % (&gt;=95%)</v>
      </c>
      <c r="B86" s="154">
        <f>'MH Measure Summary'!G5</f>
        <v>0.97595043058181097</v>
      </c>
    </row>
    <row r="87" spans="1:2" s="1" customFormat="1" ht="11.25">
      <c r="A87" s="40" t="str">
        <f t="shared" si="1"/>
        <v>Family Partner Supports Services for LOCs 2, 3, 4 and YC % (&gt;=10%)</v>
      </c>
      <c r="B87" s="154">
        <f>'MH Measure Summary'!H5</f>
        <v>7.5818036711891501E-3</v>
      </c>
    </row>
    <row r="88" spans="1:2" s="1" customFormat="1" ht="11.25">
      <c r="A88" s="40" t="str">
        <f t="shared" si="1"/>
        <v>Employment % (&gt;=9.8%)</v>
      </c>
      <c r="B88" s="155">
        <f>'MH Measure Summary'!I5</f>
        <v>0.20859413148666001</v>
      </c>
    </row>
    <row r="89" spans="1:2" s="1" customFormat="1" ht="11.25">
      <c r="A89" s="40" t="str">
        <f t="shared" si="1"/>
        <v>Adult Community Tenure % (&gt;=96.4%)</v>
      </c>
      <c r="B89" s="155">
        <f>'MH Measure Summary'!J5</f>
        <v>0.98589611283109702</v>
      </c>
    </row>
    <row r="90" spans="1:2" s="1" customFormat="1" ht="11.25">
      <c r="A90" s="40" t="str">
        <f t="shared" si="1"/>
        <v>Adult Improvement % (&gt;=20%)</v>
      </c>
      <c r="B90" s="154">
        <f>'MH Measure Summary'!K5</f>
        <v>0.42985074626865699</v>
      </c>
    </row>
    <row r="91" spans="1:2" s="1" customFormat="1" ht="11.25">
      <c r="A91" s="40" t="str">
        <f t="shared" si="1"/>
        <v>Adult Monthly Service Provision % (&gt;=65.6%)</v>
      </c>
      <c r="B91" s="155">
        <f>'MH Measure Summary'!L5</f>
        <v>0.71663851351351404</v>
      </c>
    </row>
    <row r="92" spans="1:2" s="1" customFormat="1" ht="11.25">
      <c r="A92" s="40" t="str">
        <f t="shared" si="1"/>
        <v>Employment Improvement % (Benchmarking Year)</v>
      </c>
      <c r="B92" s="155">
        <f>'MH Measure Summary'!M5</f>
        <v>0.462025316455696</v>
      </c>
    </row>
    <row r="93" spans="1:2" s="1" customFormat="1" ht="11.25">
      <c r="A93" s="40" t="str">
        <f t="shared" si="1"/>
        <v>Residential Stability % (Benchmarking Year)</v>
      </c>
      <c r="B93" s="155">
        <f>'MH Measure Summary'!N5</f>
        <v>0.82845451683978599</v>
      </c>
    </row>
    <row r="94" spans="1:2" s="1" customFormat="1" ht="11.25">
      <c r="A94" s="40" t="str">
        <f t="shared" si="1"/>
        <v>Adult Strengths % (Benchmarking Year)</v>
      </c>
      <c r="B94" s="155">
        <f>'MH Measure Summary'!O5</f>
        <v>0.112055398174378</v>
      </c>
    </row>
    <row r="95" spans="1:2" s="1" customFormat="1" ht="11.25">
      <c r="A95" s="40" t="str">
        <f t="shared" si="1"/>
        <v>Adult Life Domain Functioning % (Benchmarking Year)</v>
      </c>
      <c r="B95" s="155">
        <f>'MH Measure Summary'!P5</f>
        <v>0.17406358199559299</v>
      </c>
    </row>
    <row r="96" spans="1:2" s="1" customFormat="1" ht="11.25">
      <c r="A96" s="40" t="str">
        <f t="shared" si="1"/>
        <v>Educational or Volunteering Strengths % (Benchmarking Year)</v>
      </c>
      <c r="B96" s="155">
        <f>'MH Measure Summary'!Q5</f>
        <v>0.28620049504950501</v>
      </c>
    </row>
    <row r="97" spans="1:2" s="1" customFormat="1" ht="11.25">
      <c r="A97" s="40" t="str">
        <f t="shared" si="1"/>
        <v>Hospitalization % (&lt;=1.9%)</v>
      </c>
      <c r="B97" s="155">
        <f>'MH Measure Summary'!R5</f>
        <v>1.07852188002052E-2</v>
      </c>
    </row>
    <row r="98" spans="1:2" s="1" customFormat="1" ht="11.25">
      <c r="A98" s="40" t="str">
        <f t="shared" si="1"/>
        <v>Effective Crisis Response % (&gt;=75.1%)</v>
      </c>
      <c r="B98" s="155">
        <f>'MH Measure Summary'!S5</f>
        <v>0.97948363301060404</v>
      </c>
    </row>
    <row r="99" spans="1:2" s="1" customFormat="1" ht="11.25">
      <c r="A99" s="40" t="str">
        <f t="shared" si="1"/>
        <v>Frequent Admission % (&lt;=0.3%)</v>
      </c>
      <c r="B99" s="155">
        <f>'MH Measure Summary'!T5</f>
        <v>1.46379205788252E-4</v>
      </c>
    </row>
    <row r="100" spans="1:2" s="1" customFormat="1" ht="11.25">
      <c r="A100" s="40" t="str">
        <f t="shared" si="1"/>
        <v>Access to Crisis Response Services % (&gt;=52.2%)</v>
      </c>
      <c r="B100" s="155">
        <f>'MH Measure Summary'!U5</f>
        <v>0.77832512315270896</v>
      </c>
    </row>
    <row r="101" spans="1:2" s="1" customFormat="1" ht="11.25">
      <c r="A101" s="40" t="str">
        <f t="shared" si="1"/>
        <v>Jail Diversion % (&lt;=10.46%)</v>
      </c>
      <c r="B101" s="156">
        <f>'MH Measure Summary'!V5</f>
        <v>7.8504982121573294E-2</v>
      </c>
    </row>
    <row r="102" spans="1:2" s="1" customFormat="1" ht="11.25">
      <c r="A102" s="40" t="str">
        <f t="shared" si="1"/>
        <v>Juvenile Justice Avoidance % (&gt;=95%)</v>
      </c>
      <c r="B102" s="154">
        <f>'MH Measure Summary'!W5</f>
        <v>0.98632691112492199</v>
      </c>
    </row>
    <row r="103" spans="1:2" s="1" customFormat="1" ht="11.25">
      <c r="A103" s="40" t="str">
        <f t="shared" si="1"/>
        <v>Child and Youth Community Tenure % (&gt;=98.1%)</v>
      </c>
      <c r="B103" s="155">
        <f>'MH Measure Summary'!X5</f>
        <v>0.99908172635445402</v>
      </c>
    </row>
    <row r="104" spans="1:2" s="1" customFormat="1" ht="11.25">
      <c r="A104" s="40" t="str">
        <f t="shared" si="1"/>
        <v>Child and Youth Improvement Measure % (&gt;=25%)</v>
      </c>
      <c r="B104" s="154">
        <f>'MH Measure Summary'!Y5</f>
        <v>0.48967741935483899</v>
      </c>
    </row>
    <row r="105" spans="1:2" s="1" customFormat="1" ht="11.25">
      <c r="A105" s="40" t="str">
        <f t="shared" si="1"/>
        <v>Child and Youth Monthly Service Provision % (&gt;=65%)</v>
      </c>
      <c r="B105" s="154">
        <f>'MH Measure Summary'!Z5</f>
        <v>0.78368907295317003</v>
      </c>
    </row>
    <row r="106" spans="1:2" s="1" customFormat="1" ht="11.25">
      <c r="A106" s="40" t="str">
        <f t="shared" si="1"/>
        <v>Child and Youth School % (Benchmarking Year)</v>
      </c>
      <c r="B106" s="155">
        <f>'MH Measure Summary'!AA5</f>
        <v>0.68277310924369805</v>
      </c>
    </row>
    <row r="107" spans="1:2" s="1" customFormat="1" ht="11.25">
      <c r="A107" s="40" t="str">
        <f t="shared" si="1"/>
        <v>Family and Living Situation % (Benchmarking Year)</v>
      </c>
      <c r="B107" s="155">
        <f>'MH Measure Summary'!AB5</f>
        <v>0.69213732004429696</v>
      </c>
    </row>
    <row r="108" spans="1:2" s="1" customFormat="1" ht="11.25">
      <c r="A108" s="40" t="str">
        <f t="shared" si="1"/>
        <v>Child and Youth Strengths % (Benchmarking Year)</v>
      </c>
      <c r="B108" s="155">
        <f>'MH Measure Summary'!AC5</f>
        <v>0.13732004429678801</v>
      </c>
    </row>
    <row r="109" spans="1:2" s="1" customFormat="1" ht="11.25">
      <c r="A109" s="40" t="str">
        <f t="shared" si="1"/>
        <v>Child and Youth Life Domain Functioning       (Benchmarking Year)</v>
      </c>
      <c r="B109" s="155">
        <f>'MH Measure Summary'!AD5</f>
        <v>0.38981173864894803</v>
      </c>
    </row>
    <row r="110" spans="1:2" s="1" customFormat="1" ht="11.25">
      <c r="A110" s="40" t="str">
        <f t="shared" si="1"/>
        <v>Community Support Plan % (&gt;=95% Annual Measure)</v>
      </c>
      <c r="B110" s="154">
        <f>'MH Measure Summary'!AE5</f>
        <v>0.99097065462753953</v>
      </c>
    </row>
    <row r="111" spans="1:2" s="1" customFormat="1" ht="11.25">
      <c r="A111" s="40" t="str">
        <f t="shared" si="1"/>
        <v>Follow-Up Within 7 Days: Face-to-Face % (&gt;=75% Annual Measure)</v>
      </c>
      <c r="B111" s="154">
        <f>'MH Measure Summary'!AF5</f>
        <v>0.67647058823529416</v>
      </c>
    </row>
    <row r="112" spans="1:2" s="1" customFormat="1" ht="11.25">
      <c r="A112" s="40" t="str">
        <f t="shared" si="1"/>
        <v>Follow-Up Within 7 Days: Any Disposition % (&gt;=95% Annual Measure)</v>
      </c>
      <c r="B112" s="154">
        <f>'MH Measure Summary'!AG5</f>
        <v>0.97385620915032678</v>
      </c>
    </row>
    <row r="113" spans="1:2" s="1" customFormat="1" ht="11.25">
      <c r="A113" s="40" t="str">
        <f t="shared" si="1"/>
        <v>Long-Term Services and Support Screen Follow-Up (&gt;=70% Annual Measure)</v>
      </c>
      <c r="B113" s="154">
        <f>'MH Measure Summary'!AH5</f>
        <v>0.9</v>
      </c>
    </row>
    <row r="114" spans="1:2" s="1" customFormat="1" ht="11.25">
      <c r="A114" s="40" t="str">
        <f t="shared" si="1"/>
        <v>Community Linkage % (&gt;=23% Annual Measure)</v>
      </c>
      <c r="B114" s="154">
        <f>'MH Measure Summary'!AI5</f>
        <v>0.26036912085731301</v>
      </c>
    </row>
    <row r="115" spans="1:2" s="1" customFormat="1" ht="11.25">
      <c r="A115" s="40" t="str">
        <f t="shared" si="1"/>
        <v>Crisis Follow-Up Within 30 Days % (&gt;=90%)</v>
      </c>
      <c r="B115" s="154">
        <f>'MH Measure Summary'!AJ5</f>
        <v>1</v>
      </c>
    </row>
    <row r="116" spans="1:2" s="1" customFormat="1" ht="8.25">
      <c r="A116" s="35"/>
      <c r="B116" s="35"/>
    </row>
    <row r="117" spans="1:2" s="1" customFormat="1" ht="15.75">
      <c r="A117" s="42" t="s">
        <v>9</v>
      </c>
      <c r="B117" s="35"/>
    </row>
    <row r="118" spans="1:2" s="1" customFormat="1" ht="11.25">
      <c r="A118" s="41" t="s">
        <v>42</v>
      </c>
      <c r="B118" s="36" t="s">
        <v>45</v>
      </c>
    </row>
    <row r="119" spans="1:2" s="1" customFormat="1" ht="11.25">
      <c r="A119" s="40" t="str">
        <f t="shared" ref="A119:A153" si="2">A5</f>
        <v>Service Target Adult % (&gt;=100%)</v>
      </c>
      <c r="B119" s="154">
        <f>'MH Measure Summary'!B6</f>
        <v>1.33658933658934</v>
      </c>
    </row>
    <row r="120" spans="1:2" s="1" customFormat="1" ht="11.25">
      <c r="A120" s="40" t="str">
        <f t="shared" si="2"/>
        <v>Uniform Assessment Completion Rate Adult % (&gt;=95%)</v>
      </c>
      <c r="B120" s="154">
        <f>'MH Measure Summary'!C6</f>
        <v>0.99543310623643</v>
      </c>
    </row>
    <row r="121" spans="1:2" s="1" customFormat="1" ht="11.25">
      <c r="A121" s="40" t="str">
        <f t="shared" si="2"/>
        <v>Adult Counseling Target % (&gt;= 12%)</v>
      </c>
      <c r="B121" s="154">
        <f>'MH Measure Summary'!D6</f>
        <v>0.46049046321525899</v>
      </c>
    </row>
    <row r="122" spans="1:2" s="1" customFormat="1" ht="11.25">
      <c r="A122" s="40" t="str">
        <f t="shared" si="2"/>
        <v>ACT Target % (&gt;=54%)</v>
      </c>
      <c r="B122" s="154">
        <f>'MH Measure Summary'!E6</f>
        <v>0.94363636363636405</v>
      </c>
    </row>
    <row r="123" spans="1:2" s="1" customFormat="1" ht="11.25">
      <c r="A123" s="40" t="str">
        <f t="shared" si="2"/>
        <v>Child and Youth Service Target % (&gt;=100%)</v>
      </c>
      <c r="B123" s="154">
        <f>'MH Measure Summary'!F6</f>
        <v>1.66505636070853</v>
      </c>
    </row>
    <row r="124" spans="1:2" s="1" customFormat="1" ht="11.25">
      <c r="A124" s="40" t="str">
        <f t="shared" si="2"/>
        <v>Child and Youth Uniform Assessment (UA) Completion Rate % (&gt;=95%)</v>
      </c>
      <c r="B124" s="154">
        <f>'MH Measure Summary'!G6</f>
        <v>0.99749874937468697</v>
      </c>
    </row>
    <row r="125" spans="1:2" s="1" customFormat="1" ht="11.25">
      <c r="A125" s="40" t="str">
        <f t="shared" si="2"/>
        <v>Family Partner Supports Services for LOCs 2, 3, 4 and YC % (&gt;=10%)</v>
      </c>
      <c r="B125" s="154">
        <f>'MH Measure Summary'!H6</f>
        <v>0.29818670248488899</v>
      </c>
    </row>
    <row r="126" spans="1:2" s="1" customFormat="1" ht="11.25">
      <c r="A126" s="40" t="str">
        <f t="shared" si="2"/>
        <v>Employment % (&gt;=9.8%)</v>
      </c>
      <c r="B126" s="155">
        <f>'MH Measure Summary'!I6</f>
        <v>0.183751493428913</v>
      </c>
    </row>
    <row r="127" spans="1:2" s="1" customFormat="1" ht="11.25">
      <c r="A127" s="40" t="str">
        <f t="shared" si="2"/>
        <v>Adult Community Tenure % (&gt;=96.4%)</v>
      </c>
      <c r="B127" s="155">
        <f>'MH Measure Summary'!J6</f>
        <v>0.99528814787966702</v>
      </c>
    </row>
    <row r="128" spans="1:2" s="1" customFormat="1" ht="11.25">
      <c r="A128" s="40" t="str">
        <f t="shared" si="2"/>
        <v>Adult Improvement % (&gt;=20%)</v>
      </c>
      <c r="B128" s="154">
        <f>'MH Measure Summary'!K6</f>
        <v>0.41014332965821398</v>
      </c>
    </row>
    <row r="129" spans="1:2" s="1" customFormat="1" ht="11.25">
      <c r="A129" s="40" t="str">
        <f t="shared" si="2"/>
        <v>Adult Monthly Service Provision % (&gt;=65.6%)</v>
      </c>
      <c r="B129" s="155">
        <f>'MH Measure Summary'!L6</f>
        <v>0.73648648648648696</v>
      </c>
    </row>
    <row r="130" spans="1:2" s="1" customFormat="1" ht="11.25">
      <c r="A130" s="40" t="str">
        <f t="shared" si="2"/>
        <v>Employment Improvement % (Benchmarking Year)</v>
      </c>
      <c r="B130" s="155">
        <f>'MH Measure Summary'!M6</f>
        <v>0.32484076433121001</v>
      </c>
    </row>
    <row r="131" spans="1:2" s="1" customFormat="1" ht="11.25">
      <c r="A131" s="40" t="str">
        <f t="shared" si="2"/>
        <v>Residential Stability % (Benchmarking Year)</v>
      </c>
      <c r="B131" s="155">
        <f>'MH Measure Summary'!N6</f>
        <v>0.87786259541984701</v>
      </c>
    </row>
    <row r="132" spans="1:2" s="1" customFormat="1" ht="11.25">
      <c r="A132" s="40" t="str">
        <f t="shared" si="2"/>
        <v>Adult Strengths % (Benchmarking Year)</v>
      </c>
      <c r="B132" s="155">
        <f>'MH Measure Summary'!O6</f>
        <v>0.20865139949109399</v>
      </c>
    </row>
    <row r="133" spans="1:2" s="1" customFormat="1" ht="11.25">
      <c r="A133" s="40" t="str">
        <f t="shared" si="2"/>
        <v>Adult Life Domain Functioning % (Benchmarking Year)</v>
      </c>
      <c r="B133" s="155">
        <f>'MH Measure Summary'!P6</f>
        <v>0.16115351993214599</v>
      </c>
    </row>
    <row r="134" spans="1:2" s="1" customFormat="1" ht="11.25">
      <c r="A134" s="40" t="str">
        <f t="shared" si="2"/>
        <v>Educational or Volunteering Strengths % (Benchmarking Year)</v>
      </c>
      <c r="B134" s="155">
        <f>'MH Measure Summary'!Q6</f>
        <v>0.296422487223169</v>
      </c>
    </row>
    <row r="135" spans="1:2" s="1" customFormat="1" ht="11.25">
      <c r="A135" s="40" t="str">
        <f t="shared" si="2"/>
        <v>Hospitalization % (&lt;=1.9%)</v>
      </c>
      <c r="B135" s="155">
        <f>'MH Measure Summary'!R6</f>
        <v>5.5930906055365803E-3</v>
      </c>
    </row>
    <row r="136" spans="1:2" s="1" customFormat="1" ht="11.25">
      <c r="A136" s="40" t="str">
        <f t="shared" si="2"/>
        <v>Effective Crisis Response % (&gt;=75.1%)</v>
      </c>
      <c r="B136" s="155">
        <f>'MH Measure Summary'!S6</f>
        <v>0.92953929539295399</v>
      </c>
    </row>
    <row r="137" spans="1:2" s="1" customFormat="1" ht="11.25">
      <c r="A137" s="40" t="str">
        <f t="shared" si="2"/>
        <v>Frequent Admission % (&lt;=0.3%)</v>
      </c>
      <c r="B137" s="155">
        <f>'MH Measure Summary'!T6</f>
        <v>6.6185717122245E-5</v>
      </c>
    </row>
    <row r="138" spans="1:2" s="1" customFormat="1" ht="11.25">
      <c r="A138" s="40" t="str">
        <f t="shared" si="2"/>
        <v>Access to Crisis Response Services % (&gt;=52.2%)</v>
      </c>
      <c r="B138" s="155">
        <f>'MH Measure Summary'!U6</f>
        <v>0.86857142857142899</v>
      </c>
    </row>
    <row r="139" spans="1:2" s="1" customFormat="1" ht="11.25">
      <c r="A139" s="40" t="str">
        <f t="shared" si="2"/>
        <v>Jail Diversion % (&lt;=10.46%)</v>
      </c>
      <c r="B139" s="156">
        <f>'MH Measure Summary'!V6</f>
        <v>4.6249999999999999E-2</v>
      </c>
    </row>
    <row r="140" spans="1:2" s="1" customFormat="1" ht="11.25">
      <c r="A140" s="40" t="str">
        <f t="shared" si="2"/>
        <v>Juvenile Justice Avoidance % (&gt;=95%)</v>
      </c>
      <c r="B140" s="154">
        <f>'MH Measure Summary'!W6</f>
        <v>0.99449035812672204</v>
      </c>
    </row>
    <row r="141" spans="1:2" s="1" customFormat="1" ht="11.25">
      <c r="A141" s="40" t="str">
        <f t="shared" si="2"/>
        <v>Child and Youth Community Tenure % (&gt;=98.1%)</v>
      </c>
      <c r="B141" s="155">
        <f>'MH Measure Summary'!X6</f>
        <v>0.99547511312217196</v>
      </c>
    </row>
    <row r="142" spans="1:2" s="1" customFormat="1" ht="11.25">
      <c r="A142" s="40" t="str">
        <f t="shared" si="2"/>
        <v>Child and Youth Improvement Measure % (&gt;=25%)</v>
      </c>
      <c r="B142" s="154">
        <f>'MH Measure Summary'!Y6</f>
        <v>0.48051948051948101</v>
      </c>
    </row>
    <row r="143" spans="1:2" s="1" customFormat="1" ht="11.25">
      <c r="A143" s="40" t="str">
        <f t="shared" si="2"/>
        <v>Child and Youth Monthly Service Provision % (&gt;=65%)</v>
      </c>
      <c r="B143" s="154">
        <f>'MH Measure Summary'!Z6</f>
        <v>0.816239316239316</v>
      </c>
    </row>
    <row r="144" spans="1:2" s="1" customFormat="1" ht="11.25">
      <c r="A144" s="40" t="str">
        <f t="shared" si="2"/>
        <v>Child and Youth School % (Benchmarking Year)</v>
      </c>
      <c r="B144" s="155">
        <f>'MH Measure Summary'!AA6</f>
        <v>0.65254237288135597</v>
      </c>
    </row>
    <row r="145" spans="1:2" s="1" customFormat="1" ht="11.25">
      <c r="A145" s="40" t="str">
        <f t="shared" si="2"/>
        <v>Family and Living Situation % (Benchmarking Year)</v>
      </c>
      <c r="B145" s="155">
        <f>'MH Measure Summary'!AB6</f>
        <v>0.61538461538461497</v>
      </c>
    </row>
    <row r="146" spans="1:2" s="1" customFormat="1" ht="11.25">
      <c r="A146" s="40" t="str">
        <f t="shared" si="2"/>
        <v>Child and Youth Strengths % (Benchmarking Year)</v>
      </c>
      <c r="B146" s="155">
        <f>'MH Measure Summary'!AC6</f>
        <v>0.123931623931624</v>
      </c>
    </row>
    <row r="147" spans="1:2" s="1" customFormat="1" ht="11.25">
      <c r="A147" s="40" t="str">
        <f t="shared" si="2"/>
        <v>Child and Youth Life Domain Functioning       (Benchmarking Year)</v>
      </c>
      <c r="B147" s="155">
        <f>'MH Measure Summary'!AD6</f>
        <v>0.28632478632478597</v>
      </c>
    </row>
    <row r="148" spans="1:2" s="1" customFormat="1" ht="11.25">
      <c r="A148" s="40" t="str">
        <f t="shared" si="2"/>
        <v>Community Support Plan % (&gt;=95% Annual Measure)</v>
      </c>
      <c r="B148" s="154">
        <f>'MH Measure Summary'!AE6</f>
        <v>0.97727272727272729</v>
      </c>
    </row>
    <row r="149" spans="1:2" s="1" customFormat="1" ht="11.25">
      <c r="A149" s="40" t="str">
        <f t="shared" si="2"/>
        <v>Follow-Up Within 7 Days: Face-to-Face % (&gt;=75% Annual Measure)</v>
      </c>
      <c r="B149" s="154">
        <f>'MH Measure Summary'!AF6</f>
        <v>0.39473684210526316</v>
      </c>
    </row>
    <row r="150" spans="1:2" s="1" customFormat="1" ht="11.25">
      <c r="A150" s="40" t="str">
        <f t="shared" si="2"/>
        <v>Follow-Up Within 7 Days: Any Disposition % (&gt;=95% Annual Measure)</v>
      </c>
      <c r="B150" s="154">
        <f>'MH Measure Summary'!AG6</f>
        <v>0.60526315789473684</v>
      </c>
    </row>
    <row r="151" spans="1:2" s="1" customFormat="1" ht="11.25">
      <c r="A151" s="40" t="str">
        <f t="shared" si="2"/>
        <v>Long-Term Services and Support Screen Follow-Up (&gt;=70% Annual Measure)</v>
      </c>
      <c r="B151" s="154">
        <f>'MH Measure Summary'!AH6</f>
        <v>0.61111111111111105</v>
      </c>
    </row>
    <row r="152" spans="1:2" s="1" customFormat="1" ht="11.25">
      <c r="A152" s="40" t="str">
        <f t="shared" si="2"/>
        <v>Community Linkage % (&gt;=23% Annual Measure)</v>
      </c>
      <c r="B152" s="154">
        <f>'MH Measure Summary'!AI6</f>
        <v>0.16515609264854</v>
      </c>
    </row>
    <row r="153" spans="1:2" s="1" customFormat="1" ht="11.25">
      <c r="A153" s="40" t="str">
        <f t="shared" si="2"/>
        <v>Crisis Follow-Up Within 30 Days % (&gt;=90%)</v>
      </c>
      <c r="B153" s="154">
        <f>'MH Measure Summary'!AJ6</f>
        <v>0.95454545454545503</v>
      </c>
    </row>
    <row r="154" spans="1:2" s="1" customFormat="1" ht="8.25">
      <c r="A154" s="35"/>
      <c r="B154" s="35"/>
    </row>
    <row r="155" spans="1:2" s="1" customFormat="1" ht="15.75">
      <c r="A155" s="42" t="s">
        <v>10</v>
      </c>
      <c r="B155" s="35"/>
    </row>
    <row r="156" spans="1:2" s="1" customFormat="1" ht="11.25">
      <c r="A156" s="41" t="s">
        <v>42</v>
      </c>
      <c r="B156" s="36" t="s">
        <v>46</v>
      </c>
    </row>
    <row r="157" spans="1:2" s="1" customFormat="1" ht="11.25">
      <c r="A157" s="40" t="str">
        <f t="shared" ref="A157:A191" si="3">A5</f>
        <v>Service Target Adult % (&gt;=100%)</v>
      </c>
      <c r="B157" s="154">
        <f>'MH Measure Summary'!B7</f>
        <v>0.96678575126850996</v>
      </c>
    </row>
    <row r="158" spans="1:2" s="1" customFormat="1" ht="11.25">
      <c r="A158" s="40" t="str">
        <f t="shared" si="3"/>
        <v>Uniform Assessment Completion Rate Adult % (&gt;=95%)</v>
      </c>
      <c r="B158" s="154">
        <f>'MH Measure Summary'!C7</f>
        <v>0.97028153071791501</v>
      </c>
    </row>
    <row r="159" spans="1:2" s="1" customFormat="1" ht="11.25">
      <c r="A159" s="40" t="str">
        <f t="shared" si="3"/>
        <v>Adult Counseling Target % (&gt;= 12%)</v>
      </c>
      <c r="B159" s="154">
        <f>'MH Measure Summary'!D7</f>
        <v>0.37422360248447201</v>
      </c>
    </row>
    <row r="160" spans="1:2" s="1" customFormat="1" ht="11.25">
      <c r="A160" s="40" t="str">
        <f t="shared" si="3"/>
        <v>ACT Target % (&gt;=54%)</v>
      </c>
      <c r="B160" s="154">
        <f>'MH Measure Summary'!E7</f>
        <v>0.89122486288848302</v>
      </c>
    </row>
    <row r="161" spans="1:2" s="1" customFormat="1" ht="11.25">
      <c r="A161" s="40" t="str">
        <f t="shared" si="3"/>
        <v>Child and Youth Service Target % (&gt;=100%)</v>
      </c>
      <c r="B161" s="154">
        <f>'MH Measure Summary'!F7</f>
        <v>1.2953055337004999</v>
      </c>
    </row>
    <row r="162" spans="1:2" s="1" customFormat="1" ht="11.25">
      <c r="A162" s="40" t="str">
        <f t="shared" si="3"/>
        <v>Child and Youth Uniform Assessment (UA) Completion Rate % (&gt;=95%)</v>
      </c>
      <c r="B162" s="154">
        <f>'MH Measure Summary'!G7</f>
        <v>0.982603596559812</v>
      </c>
    </row>
    <row r="163" spans="1:2" s="1" customFormat="1" ht="11.25">
      <c r="A163" s="40" t="str">
        <f t="shared" si="3"/>
        <v>Family Partner Supports Services for LOCs 2, 3, 4 and YC % (&gt;=10%)</v>
      </c>
      <c r="B163" s="154">
        <f>'MH Measure Summary'!H7</f>
        <v>0.16814159292035399</v>
      </c>
    </row>
    <row r="164" spans="1:2" s="1" customFormat="1" ht="11.25">
      <c r="A164" s="40" t="str">
        <f t="shared" si="3"/>
        <v>Employment % (&gt;=9.8%)</v>
      </c>
      <c r="B164" s="155">
        <f>'MH Measure Summary'!I7</f>
        <v>0.13531421046133599</v>
      </c>
    </row>
    <row r="165" spans="1:2" s="1" customFormat="1" ht="11.25">
      <c r="A165" s="40" t="str">
        <f t="shared" si="3"/>
        <v>Adult Community Tenure % (&gt;=96.4%)</v>
      </c>
      <c r="B165" s="155">
        <f>'MH Measure Summary'!J7</f>
        <v>0.977960403436683</v>
      </c>
    </row>
    <row r="166" spans="1:2" s="1" customFormat="1" ht="11.25">
      <c r="A166" s="40" t="str">
        <f t="shared" si="3"/>
        <v>Adult Improvement % (&gt;=20%)</v>
      </c>
      <c r="B166" s="154">
        <f>'MH Measure Summary'!K7</f>
        <v>0.51154734411085501</v>
      </c>
    </row>
    <row r="167" spans="1:2" s="1" customFormat="1" ht="11.25">
      <c r="A167" s="40" t="str">
        <f t="shared" si="3"/>
        <v>Adult Monthly Service Provision % (&gt;=65.6%)</v>
      </c>
      <c r="B167" s="155">
        <f>'MH Measure Summary'!L7</f>
        <v>0.71346744900810299</v>
      </c>
    </row>
    <row r="168" spans="1:2" s="1" customFormat="1" ht="11.25">
      <c r="A168" s="40" t="str">
        <f t="shared" si="3"/>
        <v>Employment Improvement % (Benchmarking Year)</v>
      </c>
      <c r="B168" s="155">
        <f>'MH Measure Summary'!M7</f>
        <v>0.235249621785174</v>
      </c>
    </row>
    <row r="169" spans="1:2" s="1" customFormat="1" ht="11.25">
      <c r="A169" s="40" t="str">
        <f t="shared" si="3"/>
        <v>Residential Stability % (Benchmarking Year)</v>
      </c>
      <c r="B169" s="155">
        <f>'MH Measure Summary'!N7</f>
        <v>0.75015634771732298</v>
      </c>
    </row>
    <row r="170" spans="1:2" s="1" customFormat="1" ht="11.25">
      <c r="A170" s="40" t="str">
        <f t="shared" si="3"/>
        <v>Adult Strengths % (Benchmarking Year)</v>
      </c>
      <c r="B170" s="155">
        <f>'MH Measure Summary'!O7</f>
        <v>0.13477173233270801</v>
      </c>
    </row>
    <row r="171" spans="1:2" s="1" customFormat="1" ht="11.25">
      <c r="A171" s="40" t="str">
        <f t="shared" si="3"/>
        <v>Adult Life Domain Functioning % (Benchmarking Year)</v>
      </c>
      <c r="B171" s="155">
        <f>'MH Measure Summary'!P7</f>
        <v>0.152282676672921</v>
      </c>
    </row>
    <row r="172" spans="1:2" s="1" customFormat="1" ht="11.25">
      <c r="A172" s="40" t="str">
        <f t="shared" si="3"/>
        <v>Educational or Volunteering Strengths % (Benchmarking Year)</v>
      </c>
      <c r="B172" s="155">
        <f>'MH Measure Summary'!Q7</f>
        <v>0.29368485591661603</v>
      </c>
    </row>
    <row r="173" spans="1:2" s="1" customFormat="1" ht="11.25">
      <c r="A173" s="40" t="str">
        <f t="shared" si="3"/>
        <v>Hospitalization % (&lt;=1.9%)</v>
      </c>
      <c r="B173" s="155">
        <f>'MH Measure Summary'!R7</f>
        <v>7.9365417400529704E-3</v>
      </c>
    </row>
    <row r="174" spans="1:2" s="1" customFormat="1" ht="11.25">
      <c r="A174" s="40" t="str">
        <f t="shared" si="3"/>
        <v>Effective Crisis Response % (&gt;=75.1%)</v>
      </c>
      <c r="B174" s="155">
        <f>'MH Measure Summary'!S7</f>
        <v>0.82384131971720298</v>
      </c>
    </row>
    <row r="175" spans="1:2" s="1" customFormat="1" ht="11.25">
      <c r="A175" s="40" t="str">
        <f t="shared" si="3"/>
        <v>Frequent Admission % (&lt;=0.3%)</v>
      </c>
      <c r="B175" s="155">
        <f>'MH Measure Summary'!T7</f>
        <v>2.9972168700492401E-3</v>
      </c>
    </row>
    <row r="176" spans="1:2" s="1" customFormat="1" ht="11.25">
      <c r="A176" s="40" t="str">
        <f t="shared" si="3"/>
        <v>Access to Crisis Response Services % (&gt;=52.2%)</v>
      </c>
      <c r="B176" s="155">
        <f>'MH Measure Summary'!U7</f>
        <v>0.65294117647058803</v>
      </c>
    </row>
    <row r="177" spans="1:2" s="1" customFormat="1" ht="11.25">
      <c r="A177" s="40" t="str">
        <f t="shared" si="3"/>
        <v>Jail Diversion % (&lt;=10.46%)</v>
      </c>
      <c r="B177" s="156">
        <f>'MH Measure Summary'!V7</f>
        <v>5.44030451650684E-2</v>
      </c>
    </row>
    <row r="178" spans="1:2" s="1" customFormat="1" ht="11.25">
      <c r="A178" s="40" t="str">
        <f t="shared" si="3"/>
        <v>Juvenile Justice Avoidance % (&gt;=95%)</v>
      </c>
      <c r="B178" s="154">
        <f>'MH Measure Summary'!W7</f>
        <v>0.99687499999999996</v>
      </c>
    </row>
    <row r="179" spans="1:2" s="1" customFormat="1" ht="11.25">
      <c r="A179" s="40" t="str">
        <f t="shared" si="3"/>
        <v>Child and Youth Community Tenure % (&gt;=98.1%)</v>
      </c>
      <c r="B179" s="155">
        <f>'MH Measure Summary'!X7</f>
        <v>0.99819249887031203</v>
      </c>
    </row>
    <row r="180" spans="1:2" s="1" customFormat="1" ht="11.25">
      <c r="A180" s="40" t="str">
        <f t="shared" si="3"/>
        <v>Child and Youth Improvement Measure % (&gt;=25%)</v>
      </c>
      <c r="B180" s="154">
        <f>'MH Measure Summary'!Y7</f>
        <v>0.64097496706192403</v>
      </c>
    </row>
    <row r="181" spans="1:2" s="1" customFormat="1" ht="11.25">
      <c r="A181" s="40" t="str">
        <f t="shared" si="3"/>
        <v>Child and Youth Monthly Service Provision % (&gt;=65%)</v>
      </c>
      <c r="B181" s="154">
        <f>'MH Measure Summary'!Z7</f>
        <v>0.74600595721635499</v>
      </c>
    </row>
    <row r="182" spans="1:2" s="1" customFormat="1" ht="11.25">
      <c r="A182" s="40" t="str">
        <f t="shared" si="3"/>
        <v>Child and Youth School % (Benchmarking Year)</v>
      </c>
      <c r="B182" s="155">
        <f>'MH Measure Summary'!AA7</f>
        <v>0.69194312796208501</v>
      </c>
    </row>
    <row r="183" spans="1:2" s="1" customFormat="1" ht="11.25">
      <c r="A183" s="40" t="str">
        <f t="shared" si="3"/>
        <v>Family and Living Situation % (Benchmarking Year)</v>
      </c>
      <c r="B183" s="155">
        <f>'MH Measure Summary'!AB7</f>
        <v>0.72495606326889295</v>
      </c>
    </row>
    <row r="184" spans="1:2" s="1" customFormat="1" ht="11.25">
      <c r="A184" s="40" t="str">
        <f t="shared" si="3"/>
        <v>Child and Youth Strengths % (Benchmarking Year)</v>
      </c>
      <c r="B184" s="155">
        <f>'MH Measure Summary'!AC7</f>
        <v>0.14059753954305801</v>
      </c>
    </row>
    <row r="185" spans="1:2" s="1" customFormat="1" ht="11.25">
      <c r="A185" s="40" t="str">
        <f t="shared" si="3"/>
        <v>Child and Youth Life Domain Functioning       (Benchmarking Year)</v>
      </c>
      <c r="B185" s="155">
        <f>'MH Measure Summary'!AD7</f>
        <v>0.362917398945518</v>
      </c>
    </row>
    <row r="186" spans="1:2" s="1" customFormat="1" ht="11.25">
      <c r="A186" s="40" t="str">
        <f t="shared" si="3"/>
        <v>Community Support Plan % (&gt;=95% Annual Measure)</v>
      </c>
      <c r="B186" s="154">
        <f>'MH Measure Summary'!AE7</f>
        <v>0.99004267425320058</v>
      </c>
    </row>
    <row r="187" spans="1:2" s="1" customFormat="1" ht="11.25">
      <c r="A187" s="40" t="str">
        <f t="shared" si="3"/>
        <v>Follow-Up Within 7 Days: Face-to-Face % (&gt;=75% Annual Measure)</v>
      </c>
      <c r="B187" s="154">
        <f>'MH Measure Summary'!AF7</f>
        <v>0.78515007898894151</v>
      </c>
    </row>
    <row r="188" spans="1:2" s="1" customFormat="1" ht="11.25">
      <c r="A188" s="40" t="str">
        <f t="shared" si="3"/>
        <v>Follow-Up Within 7 Days: Any Disposition % (&gt;=95% Annual Measure)</v>
      </c>
      <c r="B188" s="154">
        <f>'MH Measure Summary'!AG7</f>
        <v>0.84518167456556081</v>
      </c>
    </row>
    <row r="189" spans="1:2" s="1" customFormat="1" ht="11.25">
      <c r="A189" s="40" t="str">
        <f t="shared" si="3"/>
        <v>Long-Term Services and Support Screen Follow-Up (&gt;=70% Annual Measure)</v>
      </c>
      <c r="B189" s="154">
        <f>'MH Measure Summary'!AH7</f>
        <v>3.1746031746031703E-2</v>
      </c>
    </row>
    <row r="190" spans="1:2" s="1" customFormat="1" ht="11.25">
      <c r="A190" s="40" t="str">
        <f t="shared" si="3"/>
        <v>Community Linkage % (&gt;=23% Annual Measure)</v>
      </c>
      <c r="B190" s="154">
        <f>'MH Measure Summary'!AI7</f>
        <v>0.194154488517745</v>
      </c>
    </row>
    <row r="191" spans="1:2" s="1" customFormat="1" ht="11.25">
      <c r="A191" s="40" t="str">
        <f t="shared" si="3"/>
        <v>Crisis Follow-Up Within 30 Days % (&gt;=90%)</v>
      </c>
      <c r="B191" s="154">
        <f>'MH Measure Summary'!AJ7</f>
        <v>0.99264705882352899</v>
      </c>
    </row>
    <row r="192" spans="1:2" s="1" customFormat="1" ht="8.25">
      <c r="A192" s="35"/>
      <c r="B192" s="35"/>
    </row>
    <row r="193" spans="1:2" s="1" customFormat="1" ht="15.75">
      <c r="A193" s="42" t="s">
        <v>11</v>
      </c>
      <c r="B193" s="35"/>
    </row>
    <row r="194" spans="1:2" s="1" customFormat="1" ht="11.25">
      <c r="A194" s="41" t="s">
        <v>42</v>
      </c>
      <c r="B194" s="36" t="s">
        <v>47</v>
      </c>
    </row>
    <row r="195" spans="1:2" s="1" customFormat="1" ht="11.25">
      <c r="A195" s="40" t="str">
        <f t="shared" ref="A195:A229" si="4">A5</f>
        <v>Service Target Adult % (&gt;=100%)</v>
      </c>
      <c r="B195" s="154">
        <f>'MH Measure Summary'!B8</f>
        <v>1.0633528265107199</v>
      </c>
    </row>
    <row r="196" spans="1:2" s="1" customFormat="1" ht="11.25">
      <c r="A196" s="40" t="str">
        <f t="shared" si="4"/>
        <v>Uniform Assessment Completion Rate Adult % (&gt;=95%)</v>
      </c>
      <c r="B196" s="154">
        <f>'MH Measure Summary'!C8</f>
        <v>0.97338403041825095</v>
      </c>
    </row>
    <row r="197" spans="1:2" s="1" customFormat="1" ht="11.25">
      <c r="A197" s="40" t="str">
        <f t="shared" si="4"/>
        <v>Adult Counseling Target % (&gt;= 12%)</v>
      </c>
      <c r="B197" s="154">
        <f>'MH Measure Summary'!D8</f>
        <v>0.382066276803119</v>
      </c>
    </row>
    <row r="198" spans="1:2" s="1" customFormat="1" ht="11.25">
      <c r="A198" s="40" t="str">
        <f t="shared" si="4"/>
        <v>ACT Target % (&gt;=54%)</v>
      </c>
      <c r="B198" s="154">
        <f>'MH Measure Summary'!E8</f>
        <v>0.691542288557214</v>
      </c>
    </row>
    <row r="199" spans="1:2" s="1" customFormat="1" ht="11.25">
      <c r="A199" s="40" t="str">
        <f t="shared" si="4"/>
        <v>Child and Youth Service Target % (&gt;=100%)</v>
      </c>
      <c r="B199" s="154">
        <f>'MH Measure Summary'!F8</f>
        <v>2.4011799410029502</v>
      </c>
    </row>
    <row r="200" spans="1:2" s="1" customFormat="1" ht="11.25">
      <c r="A200" s="40" t="str">
        <f t="shared" si="4"/>
        <v>Child and Youth Uniform Assessment (UA) Completion Rate % (&gt;=95%)</v>
      </c>
      <c r="B200" s="154">
        <f>'MH Measure Summary'!G8</f>
        <v>0.98139255702280903</v>
      </c>
    </row>
    <row r="201" spans="1:2" s="1" customFormat="1" ht="11.25">
      <c r="A201" s="40" t="str">
        <f t="shared" si="4"/>
        <v>Family Partner Supports Services for LOCs 2, 3, 4 and YC % (&gt;=10%)</v>
      </c>
      <c r="B201" s="154">
        <f>'MH Measure Summary'!H8</f>
        <v>0.174260591526779</v>
      </c>
    </row>
    <row r="202" spans="1:2" s="1" customFormat="1" ht="11.25">
      <c r="A202" s="40" t="str">
        <f t="shared" si="4"/>
        <v>Employment % (&gt;=9.8%)</v>
      </c>
      <c r="B202" s="155">
        <f>'MH Measure Summary'!I8</f>
        <v>0.31078553615960097</v>
      </c>
    </row>
    <row r="203" spans="1:2" s="1" customFormat="1" ht="11.25">
      <c r="A203" s="40" t="str">
        <f t="shared" si="4"/>
        <v>Adult Community Tenure % (&gt;=96.4%)</v>
      </c>
      <c r="B203" s="155">
        <f>'MH Measure Summary'!J8</f>
        <v>0.97959183673469397</v>
      </c>
    </row>
    <row r="204" spans="1:2" s="1" customFormat="1" ht="11.25">
      <c r="A204" s="40" t="str">
        <f t="shared" si="4"/>
        <v>Adult Improvement % (&gt;=20%)</v>
      </c>
      <c r="B204" s="154">
        <f>'MH Measure Summary'!K8</f>
        <v>0.35540069686411202</v>
      </c>
    </row>
    <row r="205" spans="1:2" s="1" customFormat="1" ht="11.25">
      <c r="A205" s="40" t="str">
        <f t="shared" si="4"/>
        <v>Adult Monthly Service Provision % (&gt;=65.6%)</v>
      </c>
      <c r="B205" s="155">
        <f>'MH Measure Summary'!L8</f>
        <v>0.80508474576271205</v>
      </c>
    </row>
    <row r="206" spans="1:2" s="1" customFormat="1" ht="11.25">
      <c r="A206" s="40" t="str">
        <f t="shared" si="4"/>
        <v>Employment Improvement % (Benchmarking Year)</v>
      </c>
      <c r="B206" s="155">
        <f>'MH Measure Summary'!M8</f>
        <v>0.56647398843930596</v>
      </c>
    </row>
    <row r="207" spans="1:2" s="1" customFormat="1" ht="11.25">
      <c r="A207" s="40" t="str">
        <f t="shared" si="4"/>
        <v>Residential Stability % (Benchmarking Year)</v>
      </c>
      <c r="B207" s="155">
        <f>'MH Measure Summary'!N8</f>
        <v>0.930946291560102</v>
      </c>
    </row>
    <row r="208" spans="1:2" s="1" customFormat="1" ht="11.25">
      <c r="A208" s="40" t="str">
        <f t="shared" si="4"/>
        <v>Adult Strengths % (Benchmarking Year)</v>
      </c>
      <c r="B208" s="155">
        <f>'MH Measure Summary'!O8</f>
        <v>0.143222506393862</v>
      </c>
    </row>
    <row r="209" spans="1:2" s="1" customFormat="1" ht="11.25">
      <c r="A209" s="40" t="str">
        <f t="shared" si="4"/>
        <v>Adult Life Domain Functioning % (Benchmarking Year)</v>
      </c>
      <c r="B209" s="155">
        <f>'MH Measure Summary'!P8</f>
        <v>0.18670076726342699</v>
      </c>
    </row>
    <row r="210" spans="1:2" s="1" customFormat="1" ht="11.25">
      <c r="A210" s="40" t="str">
        <f t="shared" si="4"/>
        <v>Educational or Volunteering Strengths % (Benchmarking Year)</v>
      </c>
      <c r="B210" s="155">
        <f>'MH Measure Summary'!Q8</f>
        <v>0.36968085106382997</v>
      </c>
    </row>
    <row r="211" spans="1:2" s="1" customFormat="1" ht="11.25">
      <c r="A211" s="40" t="str">
        <f t="shared" si="4"/>
        <v>Hospitalization % (&lt;=1.9%)</v>
      </c>
      <c r="B211" s="155">
        <f>'MH Measure Summary'!R8</f>
        <v>1.6406207802655701E-2</v>
      </c>
    </row>
    <row r="212" spans="1:2" s="1" customFormat="1" ht="11.25">
      <c r="A212" s="40" t="str">
        <f t="shared" si="4"/>
        <v>Effective Crisis Response % (&gt;=75.1%)</v>
      </c>
      <c r="B212" s="155">
        <f>'MH Measure Summary'!S8</f>
        <v>0.928764652840397</v>
      </c>
    </row>
    <row r="213" spans="1:2" s="1" customFormat="1" ht="11.25">
      <c r="A213" s="40" t="str">
        <f t="shared" si="4"/>
        <v>Frequent Admission % (&lt;=0.3%)</v>
      </c>
      <c r="B213" s="155">
        <f>'MH Measure Summary'!T8</f>
        <v>2.8466175485599501E-3</v>
      </c>
    </row>
    <row r="214" spans="1:2" s="1" customFormat="1" ht="11.25">
      <c r="A214" s="40" t="str">
        <f t="shared" si="4"/>
        <v>Access to Crisis Response Services % (&gt;=52.2%)</v>
      </c>
      <c r="B214" s="155">
        <f>'MH Measure Summary'!U8</f>
        <v>0.87354409317803705</v>
      </c>
    </row>
    <row r="215" spans="1:2" s="1" customFormat="1" ht="11.25">
      <c r="A215" s="40" t="str">
        <f t="shared" si="4"/>
        <v>Jail Diversion % (&lt;=10.46%)</v>
      </c>
      <c r="B215" s="156">
        <f>'MH Measure Summary'!V8</f>
        <v>0.13680560420315199</v>
      </c>
    </row>
    <row r="216" spans="1:2" s="1" customFormat="1" ht="11.25">
      <c r="A216" s="40" t="str">
        <f t="shared" si="4"/>
        <v>Juvenile Justice Avoidance % (&gt;=95%)</v>
      </c>
      <c r="B216" s="154">
        <f>'MH Measure Summary'!W8</f>
        <v>0.99307958477508695</v>
      </c>
    </row>
    <row r="217" spans="1:2" s="1" customFormat="1" ht="11.25">
      <c r="A217" s="40" t="str">
        <f t="shared" si="4"/>
        <v>Child and Youth Community Tenure % (&gt;=98.1%)</v>
      </c>
      <c r="B217" s="155">
        <f>'MH Measure Summary'!X8</f>
        <v>0.98214285714285698</v>
      </c>
    </row>
    <row r="218" spans="1:2" s="1" customFormat="1" ht="11.25">
      <c r="A218" s="40" t="str">
        <f t="shared" si="4"/>
        <v>Child and Youth Improvement Measure % (&gt;=25%)</v>
      </c>
      <c r="B218" s="154">
        <f>'MH Measure Summary'!Y8</f>
        <v>0.44528301886792498</v>
      </c>
    </row>
    <row r="219" spans="1:2" s="1" customFormat="1" ht="11.25">
      <c r="A219" s="40" t="str">
        <f t="shared" si="4"/>
        <v>Child and Youth Monthly Service Provision % (&gt;=65%)</v>
      </c>
      <c r="B219" s="154">
        <f>'MH Measure Summary'!Z8</f>
        <v>0.898606811145511</v>
      </c>
    </row>
    <row r="220" spans="1:2" s="1" customFormat="1" ht="11.25">
      <c r="A220" s="40" t="str">
        <f t="shared" si="4"/>
        <v>Child and Youth School % (Benchmarking Year)</v>
      </c>
      <c r="B220" s="155">
        <f>'MH Measure Summary'!AA8</f>
        <v>0.67424242424242398</v>
      </c>
    </row>
    <row r="221" spans="1:2" s="1" customFormat="1" ht="11.25">
      <c r="A221" s="40" t="str">
        <f t="shared" si="4"/>
        <v>Family and Living Situation % (Benchmarking Year)</v>
      </c>
      <c r="B221" s="155">
        <f>'MH Measure Summary'!AB8</f>
        <v>0.67699115044247804</v>
      </c>
    </row>
    <row r="222" spans="1:2" s="1" customFormat="1" ht="11.25">
      <c r="A222" s="40" t="str">
        <f t="shared" si="4"/>
        <v>Child and Youth Strengths % (Benchmarking Year)</v>
      </c>
      <c r="B222" s="155">
        <f>'MH Measure Summary'!AC8</f>
        <v>5.7522123893805302E-2</v>
      </c>
    </row>
    <row r="223" spans="1:2" s="1" customFormat="1" ht="11.25">
      <c r="A223" s="40" t="str">
        <f t="shared" si="4"/>
        <v>Child and Youth Life Domain Functioning       (Benchmarking Year)</v>
      </c>
      <c r="B223" s="155">
        <f>'MH Measure Summary'!AD8</f>
        <v>0.30530973451327398</v>
      </c>
    </row>
    <row r="224" spans="1:2" s="1" customFormat="1" ht="11.25">
      <c r="A224" s="40" t="str">
        <f t="shared" si="4"/>
        <v>Community Support Plan % (&gt;=95% Annual Measure)</v>
      </c>
      <c r="B224" s="154">
        <f>'MH Measure Summary'!AE8</f>
        <v>1</v>
      </c>
    </row>
    <row r="225" spans="1:2" s="1" customFormat="1" ht="11.25">
      <c r="A225" s="40" t="str">
        <f t="shared" si="4"/>
        <v>Follow-Up Within 7 Days: Face-to-Face % (&gt;=75% Annual Measure)</v>
      </c>
      <c r="B225" s="154">
        <f>'MH Measure Summary'!AF8</f>
        <v>0.88461538461538458</v>
      </c>
    </row>
    <row r="226" spans="1:2" s="1" customFormat="1" ht="11.25">
      <c r="A226" s="40" t="str">
        <f t="shared" si="4"/>
        <v>Follow-Up Within 7 Days: Any Disposition % (&gt;=95% Annual Measure)</v>
      </c>
      <c r="B226" s="154">
        <f>'MH Measure Summary'!AG8</f>
        <v>0.88461538461538458</v>
      </c>
    </row>
    <row r="227" spans="1:2" s="1" customFormat="1" ht="11.25">
      <c r="A227" s="40" t="str">
        <f t="shared" si="4"/>
        <v>Long-Term Services and Support Screen Follow-Up (&gt;=70% Annual Measure)</v>
      </c>
      <c r="B227" s="154">
        <f>'MH Measure Summary'!AH8</f>
        <v>0</v>
      </c>
    </row>
    <row r="228" spans="1:2" s="1" customFormat="1" ht="11.25">
      <c r="A228" s="40" t="str">
        <f t="shared" si="4"/>
        <v>Community Linkage % (&gt;=23% Annual Measure)</v>
      </c>
      <c r="B228" s="154">
        <f>'MH Measure Summary'!AI8</f>
        <v>0.25670498084291199</v>
      </c>
    </row>
    <row r="229" spans="1:2" s="1" customFormat="1" ht="11.25">
      <c r="A229" s="40" t="str">
        <f t="shared" si="4"/>
        <v>Crisis Follow-Up Within 30 Days % (&gt;=90%)</v>
      </c>
      <c r="B229" s="154">
        <f>'MH Measure Summary'!AJ8</f>
        <v>1</v>
      </c>
    </row>
    <row r="230" spans="1:2" s="1" customFormat="1" ht="8.25">
      <c r="A230" s="35"/>
      <c r="B230" s="35"/>
    </row>
    <row r="231" spans="1:2" s="1" customFormat="1" ht="15.75">
      <c r="A231" s="42" t="s">
        <v>12</v>
      </c>
      <c r="B231" s="35"/>
    </row>
    <row r="232" spans="1:2" s="1" customFormat="1" ht="11.25">
      <c r="A232" s="41" t="s">
        <v>42</v>
      </c>
      <c r="B232" s="36" t="s">
        <v>48</v>
      </c>
    </row>
    <row r="233" spans="1:2" s="1" customFormat="1" ht="11.25">
      <c r="A233" s="40" t="str">
        <f t="shared" ref="A233:A267" si="5">A5</f>
        <v>Service Target Adult % (&gt;=100%)</v>
      </c>
      <c r="B233" s="154">
        <f>'MH Measure Summary'!B9</f>
        <v>0.97700216450216404</v>
      </c>
    </row>
    <row r="234" spans="1:2" s="1" customFormat="1" ht="11.25">
      <c r="A234" s="40" t="str">
        <f t="shared" si="5"/>
        <v>Uniform Assessment Completion Rate Adult % (&gt;=95%)</v>
      </c>
      <c r="B234" s="154">
        <f>'MH Measure Summary'!C9</f>
        <v>0.95944558521560597</v>
      </c>
    </row>
    <row r="235" spans="1:2" s="1" customFormat="1" ht="11.25">
      <c r="A235" s="40" t="str">
        <f t="shared" si="5"/>
        <v>Adult Counseling Target % (&gt;= 12%)</v>
      </c>
      <c r="B235" s="154">
        <f>'MH Measure Summary'!D9</f>
        <v>0.56338028169014098</v>
      </c>
    </row>
    <row r="236" spans="1:2" s="1" customFormat="1" ht="11.25">
      <c r="A236" s="40" t="str">
        <f t="shared" si="5"/>
        <v>ACT Target % (&gt;=54%)</v>
      </c>
      <c r="B236" s="154">
        <f>'MH Measure Summary'!E9</f>
        <v>0.80769230769230804</v>
      </c>
    </row>
    <row r="237" spans="1:2" s="1" customFormat="1" ht="11.25">
      <c r="A237" s="40" t="str">
        <f t="shared" si="5"/>
        <v>Child and Youth Service Target % (&gt;=100%)</v>
      </c>
      <c r="B237" s="154">
        <f>'MH Measure Summary'!F9</f>
        <v>1.47853535353535</v>
      </c>
    </row>
    <row r="238" spans="1:2" s="1" customFormat="1" ht="11.25">
      <c r="A238" s="40" t="str">
        <f t="shared" si="5"/>
        <v>Child and Youth Uniform Assessment (UA) Completion Rate % (&gt;=95%)</v>
      </c>
      <c r="B238" s="154">
        <f>'MH Measure Summary'!G9</f>
        <v>0.96962233169129697</v>
      </c>
    </row>
    <row r="239" spans="1:2" s="1" customFormat="1" ht="11.25">
      <c r="A239" s="40" t="str">
        <f t="shared" si="5"/>
        <v>Family Partner Supports Services for LOCs 2, 3, 4 and YC % (&gt;=10%)</v>
      </c>
      <c r="B239" s="154">
        <f>'MH Measure Summary'!H9</f>
        <v>0.113053613053613</v>
      </c>
    </row>
    <row r="240" spans="1:2" s="1" customFormat="1" ht="11.25">
      <c r="A240" s="40" t="str">
        <f t="shared" si="5"/>
        <v>Employment % (&gt;=9.8%)</v>
      </c>
      <c r="B240" s="155">
        <f>'MH Measure Summary'!I9</f>
        <v>0.31175298804780899</v>
      </c>
    </row>
    <row r="241" spans="1:2" s="1" customFormat="1" ht="11.25">
      <c r="A241" s="40" t="str">
        <f t="shared" si="5"/>
        <v>Adult Community Tenure % (&gt;=96.4%)</v>
      </c>
      <c r="B241" s="155">
        <f>'MH Measure Summary'!J9</f>
        <v>0.98291721419185296</v>
      </c>
    </row>
    <row r="242" spans="1:2" s="1" customFormat="1" ht="11.25">
      <c r="A242" s="40" t="str">
        <f t="shared" si="5"/>
        <v>Adult Improvement % (&gt;=20%)</v>
      </c>
      <c r="B242" s="154">
        <f>'MH Measure Summary'!K9</f>
        <v>0.50909090909090904</v>
      </c>
    </row>
    <row r="243" spans="1:2" s="1" customFormat="1" ht="11.25">
      <c r="A243" s="40" t="str">
        <f t="shared" si="5"/>
        <v>Adult Monthly Service Provision % (&gt;=65.6%)</v>
      </c>
      <c r="B243" s="155">
        <f>'MH Measure Summary'!L9</f>
        <v>0.69252873563218398</v>
      </c>
    </row>
    <row r="244" spans="1:2" s="1" customFormat="1" ht="11.25">
      <c r="A244" s="40" t="str">
        <f t="shared" si="5"/>
        <v>Employment Improvement % (Benchmarking Year)</v>
      </c>
      <c r="B244" s="155">
        <f>'MH Measure Summary'!M9</f>
        <v>0.84536082474226804</v>
      </c>
    </row>
    <row r="245" spans="1:2" s="1" customFormat="1" ht="11.25">
      <c r="A245" s="40" t="str">
        <f t="shared" si="5"/>
        <v>Residential Stability % (Benchmarking Year)</v>
      </c>
      <c r="B245" s="155">
        <f>'MH Measure Summary'!N9</f>
        <v>0.91578947368421104</v>
      </c>
    </row>
    <row r="246" spans="1:2" s="1" customFormat="1" ht="11.25">
      <c r="A246" s="40" t="str">
        <f t="shared" si="5"/>
        <v>Adult Strengths % (Benchmarking Year)</v>
      </c>
      <c r="B246" s="155">
        <f>'MH Measure Summary'!O9</f>
        <v>0.25263157894736799</v>
      </c>
    </row>
    <row r="247" spans="1:2" s="1" customFormat="1" ht="11.25">
      <c r="A247" s="40" t="str">
        <f t="shared" si="5"/>
        <v>Adult Life Domain Functioning % (Benchmarking Year)</v>
      </c>
      <c r="B247" s="155">
        <f>'MH Measure Summary'!P9</f>
        <v>0.42105263157894701</v>
      </c>
    </row>
    <row r="248" spans="1:2" s="1" customFormat="1" ht="11.25">
      <c r="A248" s="40" t="str">
        <f t="shared" si="5"/>
        <v>Educational or Volunteering Strengths % (Benchmarking Year)</v>
      </c>
      <c r="B248" s="155">
        <f>'MH Measure Summary'!Q9</f>
        <v>0.44256756756756799</v>
      </c>
    </row>
    <row r="249" spans="1:2" s="1" customFormat="1" ht="11.25">
      <c r="A249" s="40" t="str">
        <f t="shared" si="5"/>
        <v>Hospitalization % (&lt;=1.9%)</v>
      </c>
      <c r="B249" s="155">
        <f>'MH Measure Summary'!R9</f>
        <v>1.49377530683748E-2</v>
      </c>
    </row>
    <row r="250" spans="1:2" s="1" customFormat="1" ht="11.25">
      <c r="A250" s="40" t="str">
        <f t="shared" si="5"/>
        <v>Effective Crisis Response % (&gt;=75.1%)</v>
      </c>
      <c r="B250" s="155">
        <f>'MH Measure Summary'!S9</f>
        <v>0.95647442872687705</v>
      </c>
    </row>
    <row r="251" spans="1:2" s="1" customFormat="1" ht="11.25">
      <c r="A251" s="40" t="str">
        <f t="shared" si="5"/>
        <v>Frequent Admission % (&lt;=0.3%)</v>
      </c>
      <c r="B251" s="155">
        <f>'MH Measure Summary'!T9</f>
        <v>3.3465802133444901E-3</v>
      </c>
    </row>
    <row r="252" spans="1:2" s="1" customFormat="1" ht="11.25">
      <c r="A252" s="40" t="str">
        <f t="shared" si="5"/>
        <v>Access to Crisis Response Services % (&gt;=52.2%)</v>
      </c>
      <c r="B252" s="155">
        <f>'MH Measure Summary'!U9</f>
        <v>0.83982683982684003</v>
      </c>
    </row>
    <row r="253" spans="1:2" s="1" customFormat="1" ht="11.25">
      <c r="A253" s="40" t="str">
        <f t="shared" si="5"/>
        <v>Jail Diversion % (&lt;=10.46%)</v>
      </c>
      <c r="B253" s="156">
        <f>'MH Measure Summary'!V9</f>
        <v>0.116273827534039</v>
      </c>
    </row>
    <row r="254" spans="1:2" s="1" customFormat="1" ht="11.25">
      <c r="A254" s="40" t="str">
        <f t="shared" si="5"/>
        <v>Juvenile Justice Avoidance % (&gt;=95%)</v>
      </c>
      <c r="B254" s="154">
        <f>'MH Measure Summary'!W9</f>
        <v>1</v>
      </c>
    </row>
    <row r="255" spans="1:2" s="1" customFormat="1" ht="11.25">
      <c r="A255" s="40" t="str">
        <f t="shared" si="5"/>
        <v>Child and Youth Community Tenure % (&gt;=98.1%)</v>
      </c>
      <c r="B255" s="155">
        <f>'MH Measure Summary'!X9</f>
        <v>0.99606299212598404</v>
      </c>
    </row>
    <row r="256" spans="1:2" s="1" customFormat="1" ht="11.25">
      <c r="A256" s="40" t="str">
        <f t="shared" si="5"/>
        <v>Child and Youth Improvement Measure % (&gt;=25%)</v>
      </c>
      <c r="B256" s="154">
        <f>'MH Measure Summary'!Y9</f>
        <v>0.82089552238805996</v>
      </c>
    </row>
    <row r="257" spans="1:2" s="1" customFormat="1" ht="11.25">
      <c r="A257" s="40" t="str">
        <f t="shared" si="5"/>
        <v>Child and Youth Monthly Service Provision % (&gt;=65%)</v>
      </c>
      <c r="B257" s="154">
        <f>'MH Measure Summary'!Z9</f>
        <v>0.73506200676437405</v>
      </c>
    </row>
    <row r="258" spans="1:2" s="1" customFormat="1" ht="11.25">
      <c r="A258" s="40" t="str">
        <f t="shared" si="5"/>
        <v>Child and Youth School % (Benchmarking Year)</v>
      </c>
      <c r="B258" s="155">
        <f>'MH Measure Summary'!AA9</f>
        <v>0.76811594202898603</v>
      </c>
    </row>
    <row r="259" spans="1:2" s="1" customFormat="1" ht="11.25">
      <c r="A259" s="40" t="str">
        <f t="shared" si="5"/>
        <v>Family and Living Situation % (Benchmarking Year)</v>
      </c>
      <c r="B259" s="155">
        <f>'MH Measure Summary'!AB9</f>
        <v>0.78749999999999998</v>
      </c>
    </row>
    <row r="260" spans="1:2" s="1" customFormat="1" ht="11.25">
      <c r="A260" s="40" t="str">
        <f t="shared" si="5"/>
        <v>Child and Youth Strengths % (Benchmarking Year)</v>
      </c>
      <c r="B260" s="155">
        <f>'MH Measure Summary'!AC9</f>
        <v>0.33124999999999999</v>
      </c>
    </row>
    <row r="261" spans="1:2" s="1" customFormat="1" ht="11.25">
      <c r="A261" s="40" t="str">
        <f t="shared" si="5"/>
        <v>Child and Youth Life Domain Functioning       (Benchmarking Year)</v>
      </c>
      <c r="B261" s="155">
        <f>'MH Measure Summary'!AD9</f>
        <v>0.61875000000000002</v>
      </c>
    </row>
    <row r="262" spans="1:2" s="1" customFormat="1" ht="11.25">
      <c r="A262" s="40" t="str">
        <f t="shared" si="5"/>
        <v>Community Support Plan % (&gt;=95% Annual Measure)</v>
      </c>
      <c r="B262" s="154">
        <f>'MH Measure Summary'!AE9</f>
        <v>0.91666666666666663</v>
      </c>
    </row>
    <row r="263" spans="1:2" s="1" customFormat="1" ht="11.25">
      <c r="A263" s="40" t="str">
        <f t="shared" si="5"/>
        <v>Follow-Up Within 7 Days: Face-to-Face % (&gt;=75% Annual Measure)</v>
      </c>
      <c r="B263" s="154">
        <f>'MH Measure Summary'!AF9</f>
        <v>0.5</v>
      </c>
    </row>
    <row r="264" spans="1:2" s="1" customFormat="1" ht="11.25">
      <c r="A264" s="40" t="str">
        <f t="shared" si="5"/>
        <v>Follow-Up Within 7 Days: Any Disposition % (&gt;=95% Annual Measure)</v>
      </c>
      <c r="B264" s="154">
        <f>'MH Measure Summary'!AG9</f>
        <v>0.5</v>
      </c>
    </row>
    <row r="265" spans="1:2" s="1" customFormat="1" ht="11.25">
      <c r="A265" s="40" t="str">
        <f t="shared" si="5"/>
        <v>Long-Term Services and Support Screen Follow-Up (&gt;=70% Annual Measure)</v>
      </c>
      <c r="B265" s="154"/>
    </row>
    <row r="266" spans="1:2" s="1" customFormat="1" ht="11.25">
      <c r="A266" s="40" t="str">
        <f t="shared" si="5"/>
        <v>Community Linkage % (&gt;=23% Annual Measure)</v>
      </c>
      <c r="B266" s="154">
        <f>'MH Measure Summary'!AI9</f>
        <v>0.121661721068249</v>
      </c>
    </row>
    <row r="267" spans="1:2" s="1" customFormat="1" ht="11.25">
      <c r="A267" s="40" t="str">
        <f t="shared" si="5"/>
        <v>Crisis Follow-Up Within 30 Days % (&gt;=90%)</v>
      </c>
      <c r="B267" s="154"/>
    </row>
    <row r="268" spans="1:2" s="1" customFormat="1" ht="8.25">
      <c r="A268" s="35"/>
      <c r="B268" s="35"/>
    </row>
    <row r="269" spans="1:2" s="1" customFormat="1" ht="15.75">
      <c r="A269" s="42" t="s">
        <v>241</v>
      </c>
      <c r="B269" s="35"/>
    </row>
    <row r="270" spans="1:2" s="1" customFormat="1" ht="11.25">
      <c r="A270" s="41" t="s">
        <v>42</v>
      </c>
      <c r="B270" s="36" t="s">
        <v>241</v>
      </c>
    </row>
    <row r="271" spans="1:2" s="1" customFormat="1" ht="11.25">
      <c r="A271" s="40" t="str">
        <f t="shared" ref="A271:A305" si="6">A5</f>
        <v>Service Target Adult % (&gt;=100%)</v>
      </c>
      <c r="B271" s="154">
        <f>'MH Measure Summary'!B10</f>
        <v>1.06638897238803</v>
      </c>
    </row>
    <row r="272" spans="1:2" s="1" customFormat="1" ht="11.25">
      <c r="A272" s="40" t="str">
        <f t="shared" si="6"/>
        <v>Uniform Assessment Completion Rate Adult % (&gt;=95%)</v>
      </c>
      <c r="B272" s="154">
        <f>'MH Measure Summary'!C10</f>
        <v>0.97481980401155399</v>
      </c>
    </row>
    <row r="273" spans="1:2" s="1" customFormat="1" ht="11.25">
      <c r="A273" s="40" t="str">
        <f t="shared" si="6"/>
        <v>Adult Counseling Target % (&gt;= 12%)</v>
      </c>
      <c r="B273" s="154">
        <f>'MH Measure Summary'!D10</f>
        <v>0.69379246448425003</v>
      </c>
    </row>
    <row r="274" spans="1:2" s="1" customFormat="1" ht="11.25">
      <c r="A274" s="40" t="str">
        <f t="shared" si="6"/>
        <v>ACT Target % (&gt;=54%)</v>
      </c>
      <c r="B274" s="154">
        <f>'MH Measure Summary'!E10</f>
        <v>0.86939379004435702</v>
      </c>
    </row>
    <row r="275" spans="1:2" s="1" customFormat="1" ht="11.25">
      <c r="A275" s="40" t="str">
        <f t="shared" si="6"/>
        <v>Child and Youth Service Target % (&gt;=100%)</v>
      </c>
      <c r="B275" s="154">
        <f>'MH Measure Summary'!F10</f>
        <v>1.63847415450741</v>
      </c>
    </row>
    <row r="276" spans="1:2" s="1" customFormat="1" ht="11.25">
      <c r="A276" s="40" t="str">
        <f t="shared" si="6"/>
        <v>Child and Youth Uniform Assessment (UA) Completion Rate % (&gt;=95%)</v>
      </c>
      <c r="B276" s="154">
        <f>'MH Measure Summary'!G10</f>
        <v>0.93391487339623902</v>
      </c>
    </row>
    <row r="277" spans="1:2" s="1" customFormat="1" ht="11.25">
      <c r="A277" s="40" t="str">
        <f t="shared" si="6"/>
        <v>Family Partner Supports Services for LOCs 2, 3, 4 and YC % (&gt;=10%)</v>
      </c>
      <c r="B277" s="154">
        <f>'MH Measure Summary'!H10</f>
        <v>2.3543990086741001E-3</v>
      </c>
    </row>
    <row r="278" spans="1:2" s="1" customFormat="1" ht="11.25">
      <c r="A278" s="40" t="str">
        <f t="shared" si="6"/>
        <v>Employment % (&gt;=9.8%)</v>
      </c>
      <c r="B278" s="155">
        <f>'MH Measure Summary'!I10</f>
        <v>0.16478128750542601</v>
      </c>
    </row>
    <row r="279" spans="1:2" s="1" customFormat="1" ht="11.25">
      <c r="A279" s="40" t="str">
        <f t="shared" si="6"/>
        <v>Adult Community Tenure % (&gt;=96.4%)</v>
      </c>
      <c r="B279" s="155">
        <f>'MH Measure Summary'!J10</f>
        <v>0.99070129062354195</v>
      </c>
    </row>
    <row r="280" spans="1:2" s="1" customFormat="1" ht="11.25">
      <c r="A280" s="40" t="str">
        <f t="shared" si="6"/>
        <v>Adult Improvement % (&gt;=20%)</v>
      </c>
      <c r="B280" s="154">
        <f>'MH Measure Summary'!K10</f>
        <v>0.49618724846430801</v>
      </c>
    </row>
    <row r="281" spans="1:2" s="1" customFormat="1" ht="11.25">
      <c r="A281" s="40" t="str">
        <f t="shared" si="6"/>
        <v>Adult Monthly Service Provision % (&gt;=65.6%)</v>
      </c>
      <c r="B281" s="155">
        <f>'MH Measure Summary'!L10</f>
        <v>0.57902930086138304</v>
      </c>
    </row>
    <row r="282" spans="1:2" s="1" customFormat="1" ht="11.25">
      <c r="A282" s="40" t="str">
        <f t="shared" si="6"/>
        <v>Employment Improvement % (Benchmarking Year)</v>
      </c>
      <c r="B282" s="155">
        <f>'MH Measure Summary'!M10</f>
        <v>0.57663833287633703</v>
      </c>
    </row>
    <row r="283" spans="1:2" s="1" customFormat="1" ht="11.25">
      <c r="A283" s="40" t="str">
        <f t="shared" si="6"/>
        <v>Residential Stability % (Benchmarking Year)</v>
      </c>
      <c r="B283" s="155">
        <f>'MH Measure Summary'!N10</f>
        <v>0.84163027656477396</v>
      </c>
    </row>
    <row r="284" spans="1:2" s="1" customFormat="1" ht="11.25">
      <c r="A284" s="40" t="str">
        <f t="shared" si="6"/>
        <v>Adult Strengths % (Benchmarking Year)</v>
      </c>
      <c r="B284" s="155">
        <f>'MH Measure Summary'!O10</f>
        <v>0.182047549733139</v>
      </c>
    </row>
    <row r="285" spans="1:2" s="1" customFormat="1" ht="11.25">
      <c r="A285" s="40" t="str">
        <f t="shared" si="6"/>
        <v>Adult Life Domain Functioning % (Benchmarking Year)</v>
      </c>
      <c r="B285" s="155">
        <f>'MH Measure Summary'!P10</f>
        <v>0.26773410965550698</v>
      </c>
    </row>
    <row r="286" spans="1:2" s="1" customFormat="1" ht="11.25">
      <c r="A286" s="40" t="str">
        <f t="shared" si="6"/>
        <v>Educational or Volunteering Strengths % (Benchmarking Year)</v>
      </c>
      <c r="B286" s="155">
        <f>'MH Measure Summary'!Q10</f>
        <v>0.38180724099889701</v>
      </c>
    </row>
    <row r="287" spans="1:2" s="1" customFormat="1" ht="11.25">
      <c r="A287" s="40" t="str">
        <f t="shared" si="6"/>
        <v>Hospitalization % (&lt;=1.9%)</v>
      </c>
      <c r="B287" s="155">
        <f>'MH Measure Summary'!R10</f>
        <v>5.9010584166593596E-3</v>
      </c>
    </row>
    <row r="288" spans="1:2" s="1" customFormat="1" ht="11.25">
      <c r="A288" s="40" t="str">
        <f t="shared" si="6"/>
        <v>Effective Crisis Response % (&gt;=75.1%)</v>
      </c>
      <c r="B288" s="155">
        <f>'MH Measure Summary'!S10</f>
        <v>0.89559311325225099</v>
      </c>
    </row>
    <row r="289" spans="1:2" s="1" customFormat="1" ht="11.25">
      <c r="A289" s="40" t="str">
        <f t="shared" si="6"/>
        <v>Frequent Admission % (&lt;=0.3%)</v>
      </c>
      <c r="B289" s="155">
        <f>'MH Measure Summary'!T10</f>
        <v>4.7958145618369398E-4</v>
      </c>
    </row>
    <row r="290" spans="1:2" s="1" customFormat="1" ht="11.25">
      <c r="A290" s="40" t="str">
        <f t="shared" si="6"/>
        <v>Access to Crisis Response Services % (&gt;=52.2%)</v>
      </c>
      <c r="B290" s="155">
        <f>'MH Measure Summary'!U10</f>
        <v>0.76843100189035896</v>
      </c>
    </row>
    <row r="291" spans="1:2" s="1" customFormat="1" ht="11.25">
      <c r="A291" s="40" t="str">
        <f t="shared" si="6"/>
        <v>Jail Diversion % (&lt;=10.46%)</v>
      </c>
      <c r="B291" s="156">
        <f>'MH Measure Summary'!V10</f>
        <v>5.2056698517940703E-2</v>
      </c>
    </row>
    <row r="292" spans="1:2" s="1" customFormat="1" ht="11.25">
      <c r="A292" s="40" t="str">
        <f t="shared" si="6"/>
        <v>Juvenile Justice Avoidance % (&gt;=95%)</v>
      </c>
      <c r="B292" s="154">
        <f>'MH Measure Summary'!W10</f>
        <v>0.99740415335463295</v>
      </c>
    </row>
    <row r="293" spans="1:2" s="1" customFormat="1" ht="11.25">
      <c r="A293" s="40" t="str">
        <f t="shared" si="6"/>
        <v>Child and Youth Community Tenure % (&gt;=98.1%)</v>
      </c>
      <c r="B293" s="155">
        <f>'MH Measure Summary'!X10</f>
        <v>0.99876228613032403</v>
      </c>
    </row>
    <row r="294" spans="1:2" s="1" customFormat="1" ht="11.25">
      <c r="A294" s="40" t="str">
        <f t="shared" si="6"/>
        <v>Child and Youth Improvement Measure % (&gt;=25%)</v>
      </c>
      <c r="B294" s="154">
        <f>'MH Measure Summary'!Y10</f>
        <v>0.49966982170371999</v>
      </c>
    </row>
    <row r="295" spans="1:2" s="1" customFormat="1" ht="11.25">
      <c r="A295" s="40" t="str">
        <f t="shared" si="6"/>
        <v>Child and Youth Monthly Service Provision % (&gt;=65%)</v>
      </c>
      <c r="B295" s="154">
        <f>'MH Measure Summary'!Z10</f>
        <v>0.61654435624781601</v>
      </c>
    </row>
    <row r="296" spans="1:2" s="1" customFormat="1" ht="11.25">
      <c r="A296" s="40" t="str">
        <f t="shared" si="6"/>
        <v>Child and Youth School % (Benchmarking Year)</v>
      </c>
      <c r="B296" s="155">
        <f>'MH Measure Summary'!AA10</f>
        <v>0.82416192283364997</v>
      </c>
    </row>
    <row r="297" spans="1:2" s="1" customFormat="1" ht="11.25">
      <c r="A297" s="40" t="str">
        <f t="shared" si="6"/>
        <v>Family and Living Situation % (Benchmarking Year)</v>
      </c>
      <c r="B297" s="155">
        <f>'MH Measure Summary'!AB10</f>
        <v>0.93159986750579704</v>
      </c>
    </row>
    <row r="298" spans="1:2" s="1" customFormat="1" ht="11.25">
      <c r="A298" s="40" t="str">
        <f t="shared" si="6"/>
        <v>Child and Youth Strengths % (Benchmarking Year)</v>
      </c>
      <c r="B298" s="155">
        <f>'MH Measure Summary'!AC10</f>
        <v>0.16197416363034101</v>
      </c>
    </row>
    <row r="299" spans="1:2" s="1" customFormat="1" ht="11.25">
      <c r="A299" s="40" t="str">
        <f t="shared" si="6"/>
        <v>Child and Youth Life Domain Functioning       (Benchmarking Year)</v>
      </c>
      <c r="B299" s="155">
        <f>'MH Measure Summary'!AD10</f>
        <v>0.645081152699569</v>
      </c>
    </row>
    <row r="300" spans="1:2" s="1" customFormat="1" ht="11.25">
      <c r="A300" s="40" t="str">
        <f t="shared" si="6"/>
        <v>Community Support Plan % (&gt;=95% Annual Measure)</v>
      </c>
      <c r="B300" s="154">
        <f>'MH Measure Summary'!AE10</f>
        <v>0.81173131504257334</v>
      </c>
    </row>
    <row r="301" spans="1:2" s="1" customFormat="1" ht="11.25">
      <c r="A301" s="40" t="str">
        <f t="shared" si="6"/>
        <v>Follow-Up Within 7 Days: Face-to-Face % (&gt;=75% Annual Measure)</v>
      </c>
      <c r="B301" s="154">
        <f>'MH Measure Summary'!AF10</f>
        <v>0.26583710407239819</v>
      </c>
    </row>
    <row r="302" spans="1:2" s="1" customFormat="1" ht="11.25">
      <c r="A302" s="40" t="str">
        <f t="shared" si="6"/>
        <v>Follow-Up Within 7 Days: Any Disposition % (&gt;=95% Annual Measure)</v>
      </c>
      <c r="B302" s="154">
        <f>'MH Measure Summary'!AG10</f>
        <v>0.78280542986425339</v>
      </c>
    </row>
    <row r="303" spans="1:2" s="1" customFormat="1" ht="11.25">
      <c r="A303" s="40" t="str">
        <f t="shared" si="6"/>
        <v>Long-Term Services and Support Screen Follow-Up (&gt;=70% Annual Measure)</v>
      </c>
      <c r="B303" s="154">
        <f>'MH Measure Summary'!AH10</f>
        <v>0</v>
      </c>
    </row>
    <row r="304" spans="1:2" s="1" customFormat="1" ht="11.25">
      <c r="A304" s="40" t="str">
        <f t="shared" si="6"/>
        <v>Community Linkage % (&gt;=23% Annual Measure)</v>
      </c>
      <c r="B304" s="154">
        <f>'MH Measure Summary'!AI10</f>
        <v>0.15978886756238</v>
      </c>
    </row>
    <row r="305" spans="1:2" s="1" customFormat="1" ht="11.25">
      <c r="A305" s="40" t="str">
        <f t="shared" si="6"/>
        <v>Crisis Follow-Up Within 30 Days % (&gt;=90%)</v>
      </c>
      <c r="B305" s="154">
        <f>'MH Measure Summary'!AJ10</f>
        <v>0.98245614035087703</v>
      </c>
    </row>
    <row r="306" spans="1:2" s="1" customFormat="1" ht="8.25">
      <c r="A306" s="35"/>
      <c r="B306" s="35"/>
    </row>
    <row r="307" spans="1:2" s="1" customFormat="1" ht="15.75">
      <c r="A307" s="42" t="s">
        <v>13</v>
      </c>
      <c r="B307" s="35"/>
    </row>
    <row r="308" spans="1:2" s="1" customFormat="1" ht="11.25">
      <c r="A308" s="41" t="s">
        <v>42</v>
      </c>
      <c r="B308" s="36" t="s">
        <v>49</v>
      </c>
    </row>
    <row r="309" spans="1:2" s="1" customFormat="1" ht="11.25">
      <c r="A309" s="40" t="str">
        <f t="shared" ref="A309:A343" si="7">A5</f>
        <v>Service Target Adult % (&gt;=100%)</v>
      </c>
      <c r="B309" s="154">
        <f>'MH Measure Summary'!B11</f>
        <v>1.13857505187918</v>
      </c>
    </row>
    <row r="310" spans="1:2" s="1" customFormat="1" ht="11.25">
      <c r="A310" s="40" t="str">
        <f t="shared" si="7"/>
        <v>Uniform Assessment Completion Rate Adult % (&gt;=95%)</v>
      </c>
      <c r="B310" s="154">
        <f>'MH Measure Summary'!C11</f>
        <v>0.99164387724096004</v>
      </c>
    </row>
    <row r="311" spans="1:2" s="1" customFormat="1" ht="11.25">
      <c r="A311" s="40" t="str">
        <f t="shared" si="7"/>
        <v>Adult Counseling Target % (&gt;= 12%)</v>
      </c>
      <c r="B311" s="154">
        <f>'MH Measure Summary'!D11</f>
        <v>0.28227654698242899</v>
      </c>
    </row>
    <row r="312" spans="1:2" s="1" customFormat="1" ht="11.25">
      <c r="A312" s="40" t="str">
        <f t="shared" si="7"/>
        <v>ACT Target % (&gt;=54%)</v>
      </c>
      <c r="B312" s="154">
        <f>'MH Measure Summary'!E11</f>
        <v>0.82451499118165805</v>
      </c>
    </row>
    <row r="313" spans="1:2" s="1" customFormat="1" ht="11.25">
      <c r="A313" s="40" t="str">
        <f t="shared" si="7"/>
        <v>Child and Youth Service Target % (&gt;=100%)</v>
      </c>
      <c r="B313" s="154">
        <f>'MH Measure Summary'!F11</f>
        <v>1.19584438549956</v>
      </c>
    </row>
    <row r="314" spans="1:2" s="1" customFormat="1" ht="11.25">
      <c r="A314" s="40" t="str">
        <f t="shared" si="7"/>
        <v>Child and Youth Uniform Assessment (UA) Completion Rate % (&gt;=95%)</v>
      </c>
      <c r="B314" s="154">
        <f>'MH Measure Summary'!G11</f>
        <v>0.98192335502530703</v>
      </c>
    </row>
    <row r="315" spans="1:2" s="1" customFormat="1" ht="11.25">
      <c r="A315" s="40" t="str">
        <f t="shared" si="7"/>
        <v>Family Partner Supports Services for LOCs 2, 3, 4 and YC % (&gt;=10%)</v>
      </c>
      <c r="B315" s="154">
        <f>'MH Measure Summary'!H11</f>
        <v>0.125593166719393</v>
      </c>
    </row>
    <row r="316" spans="1:2" s="1" customFormat="1" ht="11.25">
      <c r="A316" s="40" t="str">
        <f t="shared" si="7"/>
        <v>Employment % (&gt;=9.8%)</v>
      </c>
      <c r="B316" s="155">
        <f>'MH Measure Summary'!I11</f>
        <v>0.19147963614755201</v>
      </c>
    </row>
    <row r="317" spans="1:2" s="1" customFormat="1" ht="11.25">
      <c r="A317" s="40" t="str">
        <f t="shared" si="7"/>
        <v>Adult Community Tenure % (&gt;=96.4%)</v>
      </c>
      <c r="B317" s="155">
        <f>'MH Measure Summary'!J11</f>
        <v>0.98492292054887298</v>
      </c>
    </row>
    <row r="318" spans="1:2" s="1" customFormat="1" ht="11.25">
      <c r="A318" s="40" t="str">
        <f t="shared" si="7"/>
        <v>Adult Improvement % (&gt;=20%)</v>
      </c>
      <c r="B318" s="154">
        <f>'MH Measure Summary'!K11</f>
        <v>0.45714285714285702</v>
      </c>
    </row>
    <row r="319" spans="1:2" s="1" customFormat="1" ht="11.25">
      <c r="A319" s="40" t="str">
        <f t="shared" si="7"/>
        <v>Adult Monthly Service Provision % (&gt;=65.6%)</v>
      </c>
      <c r="B319" s="155">
        <f>'MH Measure Summary'!L11</f>
        <v>0.83814961547424804</v>
      </c>
    </row>
    <row r="320" spans="1:2" s="1" customFormat="1" ht="11.25">
      <c r="A320" s="40" t="str">
        <f t="shared" si="7"/>
        <v>Employment Improvement % (Benchmarking Year)</v>
      </c>
      <c r="B320" s="155">
        <f>'MH Measure Summary'!M11</f>
        <v>0.91847041847041799</v>
      </c>
    </row>
    <row r="321" spans="1:2" s="1" customFormat="1" ht="11.25">
      <c r="A321" s="40" t="str">
        <f t="shared" si="7"/>
        <v>Residential Stability % (Benchmarking Year)</v>
      </c>
      <c r="B321" s="155">
        <f>'MH Measure Summary'!N11</f>
        <v>0.90323520839405402</v>
      </c>
    </row>
    <row r="322" spans="1:2" s="1" customFormat="1" ht="11.25">
      <c r="A322" s="40" t="str">
        <f t="shared" si="7"/>
        <v>Adult Strengths % (Benchmarking Year)</v>
      </c>
      <c r="B322" s="155">
        <f>'MH Measure Summary'!O11</f>
        <v>0.220926843485864</v>
      </c>
    </row>
    <row r="323" spans="1:2" s="1" customFormat="1" ht="11.25">
      <c r="A323" s="40" t="str">
        <f t="shared" si="7"/>
        <v>Adult Life Domain Functioning % (Benchmarking Year)</v>
      </c>
      <c r="B323" s="155">
        <f>'MH Measure Summary'!P11</f>
        <v>0.240454677936462</v>
      </c>
    </row>
    <row r="324" spans="1:2" s="1" customFormat="1" ht="11.25">
      <c r="A324" s="40" t="str">
        <f t="shared" si="7"/>
        <v>Educational or Volunteering Strengths % (Benchmarking Year)</v>
      </c>
      <c r="B324" s="155">
        <f>'MH Measure Summary'!Q11</f>
        <v>0.46323743097936698</v>
      </c>
    </row>
    <row r="325" spans="1:2" s="1" customFormat="1" ht="11.25">
      <c r="A325" s="40" t="str">
        <f t="shared" si="7"/>
        <v>Hospitalization % (&lt;=1.9%)</v>
      </c>
      <c r="B325" s="155">
        <f>'MH Measure Summary'!R11</f>
        <v>1.03884512552271E-2</v>
      </c>
    </row>
    <row r="326" spans="1:2" s="1" customFormat="1" ht="11.25">
      <c r="A326" s="40" t="str">
        <f t="shared" si="7"/>
        <v>Effective Crisis Response % (&gt;=75.1%)</v>
      </c>
      <c r="B326" s="155">
        <f>'MH Measure Summary'!S11</f>
        <v>0.77551020408163296</v>
      </c>
    </row>
    <row r="327" spans="1:2" s="1" customFormat="1" ht="11.25">
      <c r="A327" s="40" t="str">
        <f t="shared" si="7"/>
        <v>Frequent Admission % (&lt;=0.3%)</v>
      </c>
      <c r="B327" s="155">
        <f>'MH Measure Summary'!T11</f>
        <v>1.8929073335819E-3</v>
      </c>
    </row>
    <row r="328" spans="1:2" s="1" customFormat="1" ht="11.25">
      <c r="A328" s="40" t="str">
        <f t="shared" si="7"/>
        <v>Access to Crisis Response Services % (&gt;=52.2%)</v>
      </c>
      <c r="B328" s="155">
        <f>'MH Measure Summary'!U11</f>
        <v>0.817839871037077</v>
      </c>
    </row>
    <row r="329" spans="1:2" s="1" customFormat="1" ht="11.25">
      <c r="A329" s="40" t="str">
        <f t="shared" si="7"/>
        <v>Jail Diversion % (&lt;=10.46%)</v>
      </c>
      <c r="B329" s="156">
        <f>'MH Measure Summary'!V11</f>
        <v>5.47703118137901E-2</v>
      </c>
    </row>
    <row r="330" spans="1:2" s="1" customFormat="1" ht="11.25">
      <c r="A330" s="40" t="str">
        <f t="shared" si="7"/>
        <v>Juvenile Justice Avoidance % (&gt;=95%)</v>
      </c>
      <c r="B330" s="154">
        <f>'MH Measure Summary'!W11</f>
        <v>0.99692622950819698</v>
      </c>
    </row>
    <row r="331" spans="1:2" s="1" customFormat="1" ht="11.25">
      <c r="A331" s="40" t="str">
        <f t="shared" si="7"/>
        <v>Child and Youth Community Tenure % (&gt;=98.1%)</v>
      </c>
      <c r="B331" s="155">
        <f>'MH Measure Summary'!X11</f>
        <v>0.98432055749128899</v>
      </c>
    </row>
    <row r="332" spans="1:2" s="1" customFormat="1" ht="11.25">
      <c r="A332" s="40" t="str">
        <f t="shared" si="7"/>
        <v>Child and Youth Improvement Measure % (&gt;=25%)</v>
      </c>
      <c r="B332" s="154">
        <f>'MH Measure Summary'!Y11</f>
        <v>0.60957446808510596</v>
      </c>
    </row>
    <row r="333" spans="1:2" s="1" customFormat="1" ht="11.25">
      <c r="A333" s="40" t="str">
        <f t="shared" si="7"/>
        <v>Child and Youth Monthly Service Provision % (&gt;=65%)</v>
      </c>
      <c r="B333" s="154">
        <f>'MH Measure Summary'!Z11</f>
        <v>0.72765328736764401</v>
      </c>
    </row>
    <row r="334" spans="1:2" s="1" customFormat="1" ht="11.25">
      <c r="A334" s="40" t="str">
        <f t="shared" si="7"/>
        <v>Child and Youth School % (Benchmarking Year)</v>
      </c>
      <c r="B334" s="155">
        <f>'MH Measure Summary'!AA11</f>
        <v>0.80805687203791499</v>
      </c>
    </row>
    <row r="335" spans="1:2" s="1" customFormat="1" ht="11.25">
      <c r="A335" s="40" t="str">
        <f t="shared" si="7"/>
        <v>Family and Living Situation % (Benchmarking Year)</v>
      </c>
      <c r="B335" s="155">
        <f>'MH Measure Summary'!AB11</f>
        <v>0.87966804979253099</v>
      </c>
    </row>
    <row r="336" spans="1:2" s="1" customFormat="1" ht="11.25">
      <c r="A336" s="40" t="str">
        <f t="shared" si="7"/>
        <v>Child and Youth Strengths % (Benchmarking Year)</v>
      </c>
      <c r="B336" s="155">
        <f>'MH Measure Summary'!AC11</f>
        <v>0.280774550484094</v>
      </c>
    </row>
    <row r="337" spans="1:2" s="1" customFormat="1" ht="11.25">
      <c r="A337" s="40" t="str">
        <f t="shared" si="7"/>
        <v>Child and Youth Life Domain Functioning       (Benchmarking Year)</v>
      </c>
      <c r="B337" s="155">
        <f>'MH Measure Summary'!AD11</f>
        <v>0.60165975103734404</v>
      </c>
    </row>
    <row r="338" spans="1:2" s="1" customFormat="1" ht="11.25">
      <c r="A338" s="40" t="str">
        <f t="shared" si="7"/>
        <v>Community Support Plan % (&gt;=95% Annual Measure)</v>
      </c>
      <c r="B338" s="154">
        <f>'MH Measure Summary'!AE11</f>
        <v>0.99735449735449733</v>
      </c>
    </row>
    <row r="339" spans="1:2" s="1" customFormat="1" ht="11.25">
      <c r="A339" s="40" t="str">
        <f t="shared" si="7"/>
        <v>Follow-Up Within 7 Days: Face-to-Face % (&gt;=75% Annual Measure)</v>
      </c>
      <c r="B339" s="154">
        <f>'MH Measure Summary'!AF11</f>
        <v>0.8044692737430168</v>
      </c>
    </row>
    <row r="340" spans="1:2" s="1" customFormat="1" ht="11.25">
      <c r="A340" s="40" t="str">
        <f t="shared" si="7"/>
        <v>Follow-Up Within 7 Days: Any Disposition % (&gt;=95% Annual Measure)</v>
      </c>
      <c r="B340" s="154">
        <f>'MH Measure Summary'!AG11</f>
        <v>0.98324022346368711</v>
      </c>
    </row>
    <row r="341" spans="1:2" s="1" customFormat="1" ht="11.25">
      <c r="A341" s="40" t="str">
        <f t="shared" si="7"/>
        <v>Long-Term Services and Support Screen Follow-Up (&gt;=70% Annual Measure)</v>
      </c>
      <c r="B341" s="154">
        <f>'MH Measure Summary'!AH11</f>
        <v>0.90909090909090895</v>
      </c>
    </row>
    <row r="342" spans="1:2" s="1" customFormat="1" ht="11.25">
      <c r="A342" s="40" t="str">
        <f t="shared" si="7"/>
        <v>Community Linkage % (&gt;=23% Annual Measure)</v>
      </c>
      <c r="B342" s="154">
        <f>'MH Measure Summary'!AI11</f>
        <v>0.214646464646465</v>
      </c>
    </row>
    <row r="343" spans="1:2" s="1" customFormat="1" ht="11.25">
      <c r="A343" s="40" t="str">
        <f t="shared" si="7"/>
        <v>Crisis Follow-Up Within 30 Days % (&gt;=90%)</v>
      </c>
      <c r="B343" s="154">
        <f>'MH Measure Summary'!AJ11</f>
        <v>0.98230088495575196</v>
      </c>
    </row>
    <row r="344" spans="1:2" s="1" customFormat="1" ht="8.25">
      <c r="A344" s="35"/>
      <c r="B344" s="35"/>
    </row>
    <row r="345" spans="1:2" s="1" customFormat="1" ht="15.75">
      <c r="A345" s="42" t="s">
        <v>14</v>
      </c>
      <c r="B345" s="35"/>
    </row>
    <row r="346" spans="1:2" s="1" customFormat="1" ht="11.25">
      <c r="A346" s="41" t="s">
        <v>42</v>
      </c>
      <c r="B346" s="36" t="s">
        <v>50</v>
      </c>
    </row>
    <row r="347" spans="1:2" s="1" customFormat="1" ht="11.25">
      <c r="A347" s="40" t="str">
        <f t="shared" ref="A347:A381" si="8">A5</f>
        <v>Service Target Adult % (&gt;=100%)</v>
      </c>
      <c r="B347" s="154">
        <f>'MH Measure Summary'!B12</f>
        <v>0.99801013024602003</v>
      </c>
    </row>
    <row r="348" spans="1:2" s="1" customFormat="1" ht="11.25">
      <c r="A348" s="40" t="str">
        <f t="shared" si="8"/>
        <v>Uniform Assessment Completion Rate Adult % (&gt;=95%)</v>
      </c>
      <c r="B348" s="154">
        <f>'MH Measure Summary'!C12</f>
        <v>0.99177611390695997</v>
      </c>
    </row>
    <row r="349" spans="1:2" s="1" customFormat="1" ht="11.25">
      <c r="A349" s="40" t="str">
        <f t="shared" si="8"/>
        <v>Adult Counseling Target % (&gt;= 12%)</v>
      </c>
      <c r="B349" s="154">
        <f>'MH Measure Summary'!D12</f>
        <v>0.713450292397661</v>
      </c>
    </row>
    <row r="350" spans="1:2" s="1" customFormat="1" ht="11.25">
      <c r="A350" s="40" t="str">
        <f t="shared" si="8"/>
        <v>ACT Target % (&gt;=54%)</v>
      </c>
      <c r="B350" s="154">
        <f>'MH Measure Summary'!E12</f>
        <v>0.70434782608695701</v>
      </c>
    </row>
    <row r="351" spans="1:2" s="1" customFormat="1" ht="11.25">
      <c r="A351" s="40" t="str">
        <f t="shared" si="8"/>
        <v>Child and Youth Service Target % (&gt;=100%)</v>
      </c>
      <c r="B351" s="154">
        <f>'MH Measure Summary'!F12</f>
        <v>1.2666666666666699</v>
      </c>
    </row>
    <row r="352" spans="1:2" s="1" customFormat="1" ht="11.25">
      <c r="A352" s="40" t="str">
        <f t="shared" si="8"/>
        <v>Child and Youth Uniform Assessment (UA) Completion Rate % (&gt;=95%)</v>
      </c>
      <c r="B352" s="154">
        <f>'MH Measure Summary'!G12</f>
        <v>0.99898218829516505</v>
      </c>
    </row>
    <row r="353" spans="1:2" s="1" customFormat="1" ht="11.25">
      <c r="A353" s="40" t="str">
        <f t="shared" si="8"/>
        <v>Family Partner Supports Services for LOCs 2, 3, 4 and YC % (&gt;=10%)</v>
      </c>
      <c r="B353" s="154">
        <f>'MH Measure Summary'!H12</f>
        <v>0.131641554321967</v>
      </c>
    </row>
    <row r="354" spans="1:2" s="1" customFormat="1" ht="11.25">
      <c r="A354" s="40" t="str">
        <f t="shared" si="8"/>
        <v>Employment % (&gt;=9.8%)</v>
      </c>
      <c r="B354" s="155">
        <f>'MH Measure Summary'!I12</f>
        <v>0.176331967213115</v>
      </c>
    </row>
    <row r="355" spans="1:2" s="1" customFormat="1" ht="11.25">
      <c r="A355" s="40" t="str">
        <f t="shared" si="8"/>
        <v>Adult Community Tenure % (&gt;=96.4%)</v>
      </c>
      <c r="B355" s="155">
        <f>'MH Measure Summary'!J12</f>
        <v>0.97022923489133694</v>
      </c>
    </row>
    <row r="356" spans="1:2" s="1" customFormat="1" ht="11.25">
      <c r="A356" s="40" t="str">
        <f t="shared" si="8"/>
        <v>Adult Improvement % (&gt;=20%)</v>
      </c>
      <c r="B356" s="154">
        <f>'MH Measure Summary'!K12</f>
        <v>0.44081068631966802</v>
      </c>
    </row>
    <row r="357" spans="1:2" s="1" customFormat="1" ht="11.25">
      <c r="A357" s="40" t="str">
        <f t="shared" si="8"/>
        <v>Adult Monthly Service Provision % (&gt;=65.6%)</v>
      </c>
      <c r="B357" s="155">
        <f>'MH Measure Summary'!L12</f>
        <v>0.665647921760391</v>
      </c>
    </row>
    <row r="358" spans="1:2" s="1" customFormat="1" ht="11.25">
      <c r="A358" s="40" t="str">
        <f t="shared" si="8"/>
        <v>Employment Improvement % (Benchmarking Year)</v>
      </c>
      <c r="B358" s="155">
        <f>'MH Measure Summary'!M12</f>
        <v>0.95754716981132104</v>
      </c>
    </row>
    <row r="359" spans="1:2" s="1" customFormat="1" ht="11.25">
      <c r="A359" s="40" t="str">
        <f t="shared" si="8"/>
        <v>Residential Stability % (Benchmarking Year)</v>
      </c>
      <c r="B359" s="155">
        <f>'MH Measure Summary'!N12</f>
        <v>0.895663104965431</v>
      </c>
    </row>
    <row r="360" spans="1:2" s="1" customFormat="1" ht="11.25">
      <c r="A360" s="40" t="str">
        <f t="shared" si="8"/>
        <v>Adult Strengths % (Benchmarking Year)</v>
      </c>
      <c r="B360" s="155">
        <f>'MH Measure Summary'!O12</f>
        <v>0.311753614079195</v>
      </c>
    </row>
    <row r="361" spans="1:2" s="1" customFormat="1" ht="11.25">
      <c r="A361" s="40" t="str">
        <f t="shared" si="8"/>
        <v>Adult Life Domain Functioning % (Benchmarking Year)</v>
      </c>
      <c r="B361" s="155">
        <f>'MH Measure Summary'!P12</f>
        <v>0.39283469516027703</v>
      </c>
    </row>
    <row r="362" spans="1:2" s="1" customFormat="1" ht="11.25">
      <c r="A362" s="40" t="str">
        <f t="shared" si="8"/>
        <v>Educational or Volunteering Strengths % (Benchmarking Year)</v>
      </c>
      <c r="B362" s="155">
        <f>'MH Measure Summary'!Q12</f>
        <v>0.40749414519906302</v>
      </c>
    </row>
    <row r="363" spans="1:2" s="1" customFormat="1" ht="11.25">
      <c r="A363" s="40" t="str">
        <f t="shared" si="8"/>
        <v>Hospitalization % (&lt;=1.9%)</v>
      </c>
      <c r="B363" s="155">
        <f>'MH Measure Summary'!R12</f>
        <v>3.47535401783378E-3</v>
      </c>
    </row>
    <row r="364" spans="1:2" s="1" customFormat="1" ht="11.25">
      <c r="A364" s="40" t="str">
        <f t="shared" si="8"/>
        <v>Effective Crisis Response % (&gt;=75.1%)</v>
      </c>
      <c r="B364" s="155">
        <f>'MH Measure Summary'!S12</f>
        <v>0.60363247863247904</v>
      </c>
    </row>
    <row r="365" spans="1:2" s="1" customFormat="1" ht="11.25">
      <c r="A365" s="40" t="str">
        <f t="shared" si="8"/>
        <v>Frequent Admission % (&lt;=0.3%)</v>
      </c>
      <c r="B365" s="155">
        <f>'MH Measure Summary'!T12</f>
        <v>2.2836015658982199E-3</v>
      </c>
    </row>
    <row r="366" spans="1:2" s="1" customFormat="1" ht="11.25">
      <c r="A366" s="40" t="str">
        <f t="shared" si="8"/>
        <v>Access to Crisis Response Services % (&gt;=52.2%)</v>
      </c>
      <c r="B366" s="155">
        <f>'MH Measure Summary'!U12</f>
        <v>0.76826722338204601</v>
      </c>
    </row>
    <row r="367" spans="1:2" s="1" customFormat="1" ht="11.25">
      <c r="A367" s="40" t="str">
        <f t="shared" si="8"/>
        <v>Jail Diversion % (&lt;=10.46%)</v>
      </c>
      <c r="B367" s="156">
        <f>'MH Measure Summary'!V12</f>
        <v>4.0391491516839698E-2</v>
      </c>
    </row>
    <row r="368" spans="1:2" s="1" customFormat="1" ht="11.25">
      <c r="A368" s="40" t="str">
        <f t="shared" si="8"/>
        <v>Juvenile Justice Avoidance % (&gt;=95%)</v>
      </c>
      <c r="B368" s="154">
        <f>'MH Measure Summary'!W12</f>
        <v>0.97941176470588198</v>
      </c>
    </row>
    <row r="369" spans="1:2" s="1" customFormat="1" ht="11.25">
      <c r="A369" s="40" t="str">
        <f t="shared" si="8"/>
        <v>Child and Youth Community Tenure % (&gt;=98.1%)</v>
      </c>
      <c r="B369" s="155">
        <f>'MH Measure Summary'!X12</f>
        <v>0.99492385786801996</v>
      </c>
    </row>
    <row r="370" spans="1:2" s="1" customFormat="1" ht="11.25">
      <c r="A370" s="40" t="str">
        <f t="shared" si="8"/>
        <v>Child and Youth Improvement Measure % (&gt;=25%)</v>
      </c>
      <c r="B370" s="154">
        <f>'MH Measure Summary'!Y12</f>
        <v>0.58359621451104104</v>
      </c>
    </row>
    <row r="371" spans="1:2" s="1" customFormat="1" ht="11.25">
      <c r="A371" s="40" t="str">
        <f t="shared" si="8"/>
        <v>Child and Youth Monthly Service Provision % (&gt;=65%)</v>
      </c>
      <c r="B371" s="154">
        <f>'MH Measure Summary'!Z12</f>
        <v>0.855119124275596</v>
      </c>
    </row>
    <row r="372" spans="1:2" s="1" customFormat="1" ht="11.25">
      <c r="A372" s="40" t="str">
        <f t="shared" si="8"/>
        <v>Child and Youth School % (Benchmarking Year)</v>
      </c>
      <c r="B372" s="155">
        <f>'MH Measure Summary'!AA12</f>
        <v>0.72549019607843102</v>
      </c>
    </row>
    <row r="373" spans="1:2" s="1" customFormat="1" ht="11.25">
      <c r="A373" s="40" t="str">
        <f t="shared" si="8"/>
        <v>Family and Living Situation % (Benchmarking Year)</v>
      </c>
      <c r="B373" s="155">
        <f>'MH Measure Summary'!AB12</f>
        <v>0.84108527131782995</v>
      </c>
    </row>
    <row r="374" spans="1:2" s="1" customFormat="1" ht="11.25">
      <c r="A374" s="40" t="str">
        <f t="shared" si="8"/>
        <v>Child and Youth Strengths % (Benchmarking Year)</v>
      </c>
      <c r="B374" s="155">
        <f>'MH Measure Summary'!AC12</f>
        <v>0.275193798449612</v>
      </c>
    </row>
    <row r="375" spans="1:2" s="1" customFormat="1" ht="11.25">
      <c r="A375" s="40" t="str">
        <f t="shared" si="8"/>
        <v>Child and Youth Life Domain Functioning       (Benchmarking Year)</v>
      </c>
      <c r="B375" s="155">
        <f>'MH Measure Summary'!AD12</f>
        <v>0.44186046511627902</v>
      </c>
    </row>
    <row r="376" spans="1:2" s="1" customFormat="1" ht="11.25">
      <c r="A376" s="40" t="str">
        <f t="shared" si="8"/>
        <v>Community Support Plan % (&gt;=95% Annual Measure)</v>
      </c>
      <c r="B376" s="154">
        <f>'MH Measure Summary'!AE12</f>
        <v>0.8125</v>
      </c>
    </row>
    <row r="377" spans="1:2" s="1" customFormat="1" ht="11.25">
      <c r="A377" s="40" t="str">
        <f t="shared" si="8"/>
        <v>Follow-Up Within 7 Days: Face-to-Face % (&gt;=75% Annual Measure)</v>
      </c>
      <c r="B377" s="154">
        <f>'MH Measure Summary'!AF12</f>
        <v>0.96113989637305697</v>
      </c>
    </row>
    <row r="378" spans="1:2" s="1" customFormat="1" ht="11.25">
      <c r="A378" s="40" t="str">
        <f t="shared" si="8"/>
        <v>Follow-Up Within 7 Days: Any Disposition % (&gt;=95% Annual Measure)</v>
      </c>
      <c r="B378" s="154">
        <f>'MH Measure Summary'!AG12</f>
        <v>0.98445595854922274</v>
      </c>
    </row>
    <row r="379" spans="1:2" s="1" customFormat="1" ht="11.25">
      <c r="A379" s="40" t="str">
        <f t="shared" si="8"/>
        <v>Long-Term Services and Support Screen Follow-Up (&gt;=70% Annual Measure)</v>
      </c>
      <c r="B379" s="154">
        <f>'MH Measure Summary'!AH12</f>
        <v>0.86666666666666703</v>
      </c>
    </row>
    <row r="380" spans="1:2" s="1" customFormat="1" ht="11.25">
      <c r="A380" s="40" t="str">
        <f t="shared" si="8"/>
        <v>Community Linkage % (&gt;=23% Annual Measure)</v>
      </c>
      <c r="B380" s="154">
        <f>'MH Measure Summary'!AI12</f>
        <v>0.18143009605122701</v>
      </c>
    </row>
    <row r="381" spans="1:2" s="1" customFormat="1" ht="11.25">
      <c r="A381" s="40" t="str">
        <f t="shared" si="8"/>
        <v>Crisis Follow-Up Within 30 Days % (&gt;=90%)</v>
      </c>
      <c r="B381" s="154">
        <f>'MH Measure Summary'!AJ12</f>
        <v>1</v>
      </c>
    </row>
    <row r="382" spans="1:2" s="1" customFormat="1" ht="8.25">
      <c r="A382" s="35"/>
      <c r="B382" s="35"/>
    </row>
    <row r="383" spans="1:2" s="1" customFormat="1" ht="15.75">
      <c r="A383" s="42" t="s">
        <v>15</v>
      </c>
      <c r="B383" s="35"/>
    </row>
    <row r="384" spans="1:2" s="1" customFormat="1" ht="11.25">
      <c r="A384" s="41" t="s">
        <v>42</v>
      </c>
      <c r="B384" s="36" t="s">
        <v>51</v>
      </c>
    </row>
    <row r="385" spans="1:2" s="1" customFormat="1" ht="11.25">
      <c r="A385" s="40" t="str">
        <f t="shared" ref="A385:A419" si="9">A5</f>
        <v>Service Target Adult % (&gt;=100%)</v>
      </c>
      <c r="B385" s="154">
        <f>'MH Measure Summary'!B13</f>
        <v>1.1683826683826699</v>
      </c>
    </row>
    <row r="386" spans="1:2" s="1" customFormat="1" ht="11.25">
      <c r="A386" s="40" t="str">
        <f t="shared" si="9"/>
        <v>Uniform Assessment Completion Rate Adult % (&gt;=95%)</v>
      </c>
      <c r="B386" s="154">
        <f>'MH Measure Summary'!C13</f>
        <v>0.96889382637676602</v>
      </c>
    </row>
    <row r="387" spans="1:2" s="1" customFormat="1" ht="11.25">
      <c r="A387" s="40" t="str">
        <f t="shared" si="9"/>
        <v>Adult Counseling Target % (&gt;= 12%)</v>
      </c>
      <c r="B387" s="154">
        <f>'MH Measure Summary'!D13</f>
        <v>0.45792079207920799</v>
      </c>
    </row>
    <row r="388" spans="1:2" s="1" customFormat="1" ht="11.25">
      <c r="A388" s="40" t="str">
        <f t="shared" si="9"/>
        <v>ACT Target % (&gt;=54%)</v>
      </c>
      <c r="B388" s="154">
        <f>'MH Measure Summary'!E13</f>
        <v>0.67415730337078705</v>
      </c>
    </row>
    <row r="389" spans="1:2" s="1" customFormat="1" ht="11.25">
      <c r="A389" s="40" t="str">
        <f t="shared" si="9"/>
        <v>Child and Youth Service Target % (&gt;=100%)</v>
      </c>
      <c r="B389" s="154">
        <f>'MH Measure Summary'!F13</f>
        <v>1.5102739726027401</v>
      </c>
    </row>
    <row r="390" spans="1:2" s="1" customFormat="1" ht="11.25">
      <c r="A390" s="40" t="str">
        <f t="shared" si="9"/>
        <v>Child and Youth Uniform Assessment (UA) Completion Rate % (&gt;=95%)</v>
      </c>
      <c r="B390" s="154">
        <f>'MH Measure Summary'!G13</f>
        <v>0.98482849604221601</v>
      </c>
    </row>
    <row r="391" spans="1:2" s="1" customFormat="1" ht="11.25">
      <c r="A391" s="40" t="str">
        <f t="shared" si="9"/>
        <v>Family Partner Supports Services for LOCs 2, 3, 4 and YC % (&gt;=10%)</v>
      </c>
      <c r="B391" s="154">
        <f>'MH Measure Summary'!H13</f>
        <v>4.5670789724072298E-2</v>
      </c>
    </row>
    <row r="392" spans="1:2" s="1" customFormat="1" ht="11.25">
      <c r="A392" s="40" t="str">
        <f t="shared" si="9"/>
        <v>Employment % (&gt;=9.8%)</v>
      </c>
      <c r="B392" s="155">
        <f>'MH Measure Summary'!I13</f>
        <v>0.26603830951656998</v>
      </c>
    </row>
    <row r="393" spans="1:2" s="1" customFormat="1" ht="11.25">
      <c r="A393" s="40" t="str">
        <f t="shared" si="9"/>
        <v>Adult Community Tenure % (&gt;=96.4%)</v>
      </c>
      <c r="B393" s="155">
        <f>'MH Measure Summary'!J13</f>
        <v>0.99326599326599296</v>
      </c>
    </row>
    <row r="394" spans="1:2" s="1" customFormat="1" ht="11.25">
      <c r="A394" s="40" t="str">
        <f t="shared" si="9"/>
        <v>Adult Improvement % (&gt;=20%)</v>
      </c>
      <c r="B394" s="154">
        <f>'MH Measure Summary'!K13</f>
        <v>0.5625</v>
      </c>
    </row>
    <row r="395" spans="1:2" s="1" customFormat="1" ht="11.25">
      <c r="A395" s="40" t="str">
        <f t="shared" si="9"/>
        <v>Adult Monthly Service Provision % (&gt;=65.6%)</v>
      </c>
      <c r="B395" s="155">
        <f>'MH Measure Summary'!L13</f>
        <v>0.69830949284785404</v>
      </c>
    </row>
    <row r="396" spans="1:2" s="1" customFormat="1" ht="11.25">
      <c r="A396" s="40" t="str">
        <f t="shared" si="9"/>
        <v>Employment Improvement % (Benchmarking Year)</v>
      </c>
      <c r="B396" s="155">
        <f>'MH Measure Summary'!M13</f>
        <v>0.87845303867403302</v>
      </c>
    </row>
    <row r="397" spans="1:2" s="1" customFormat="1" ht="11.25">
      <c r="A397" s="40" t="str">
        <f t="shared" si="9"/>
        <v>Residential Stability % (Benchmarking Year)</v>
      </c>
      <c r="B397" s="155">
        <f>'MH Measure Summary'!N13</f>
        <v>0.89870689655172398</v>
      </c>
    </row>
    <row r="398" spans="1:2" s="1" customFormat="1" ht="11.25">
      <c r="A398" s="40" t="str">
        <f t="shared" si="9"/>
        <v>Adult Strengths % (Benchmarking Year)</v>
      </c>
      <c r="B398" s="155">
        <f>'MH Measure Summary'!O13</f>
        <v>0.232758620689655</v>
      </c>
    </row>
    <row r="399" spans="1:2" s="1" customFormat="1" ht="11.25">
      <c r="A399" s="40" t="str">
        <f t="shared" si="9"/>
        <v>Adult Life Domain Functioning % (Benchmarking Year)</v>
      </c>
      <c r="B399" s="155">
        <f>'MH Measure Summary'!P13</f>
        <v>0.431034482758621</v>
      </c>
    </row>
    <row r="400" spans="1:2" s="1" customFormat="1" ht="11.25">
      <c r="A400" s="40" t="str">
        <f t="shared" si="9"/>
        <v>Educational or Volunteering Strengths % (Benchmarking Year)</v>
      </c>
      <c r="B400" s="155">
        <f>'MH Measure Summary'!Q13</f>
        <v>0.45</v>
      </c>
    </row>
    <row r="401" spans="1:2" s="1" customFormat="1" ht="11.25">
      <c r="A401" s="40" t="str">
        <f t="shared" si="9"/>
        <v>Hospitalization % (&lt;=1.9%)</v>
      </c>
      <c r="B401" s="155">
        <f>'MH Measure Summary'!R13</f>
        <v>9.8400491733828203E-3</v>
      </c>
    </row>
    <row r="402" spans="1:2" s="1" customFormat="1" ht="11.25">
      <c r="A402" s="40" t="str">
        <f t="shared" si="9"/>
        <v>Effective Crisis Response % (&gt;=75.1%)</v>
      </c>
      <c r="B402" s="155">
        <f>'MH Measure Summary'!S13</f>
        <v>0.95739130434782604</v>
      </c>
    </row>
    <row r="403" spans="1:2" s="1" customFormat="1" ht="11.25">
      <c r="A403" s="40" t="str">
        <f t="shared" si="9"/>
        <v>Frequent Admission % (&lt;=0.3%)</v>
      </c>
      <c r="B403" s="155">
        <f>'MH Measure Summary'!T13</f>
        <v>4.4483985765124602E-4</v>
      </c>
    </row>
    <row r="404" spans="1:2" s="1" customFormat="1" ht="11.25">
      <c r="A404" s="40" t="str">
        <f t="shared" si="9"/>
        <v>Access to Crisis Response Services % (&gt;=52.2%)</v>
      </c>
      <c r="B404" s="155">
        <f>'MH Measure Summary'!U13</f>
        <v>0.73029045643153501</v>
      </c>
    </row>
    <row r="405" spans="1:2" s="1" customFormat="1" ht="11.25">
      <c r="A405" s="40" t="str">
        <f t="shared" si="9"/>
        <v>Jail Diversion % (&lt;=10.46%)</v>
      </c>
      <c r="B405" s="156">
        <f>'MH Measure Summary'!V13</f>
        <v>9.5107744107744099E-2</v>
      </c>
    </row>
    <row r="406" spans="1:2" s="1" customFormat="1" ht="11.25">
      <c r="A406" s="40" t="str">
        <f t="shared" si="9"/>
        <v>Juvenile Justice Avoidance % (&gt;=95%)</v>
      </c>
      <c r="B406" s="154">
        <f>'MH Measure Summary'!W13</f>
        <v>0.97835497835497798</v>
      </c>
    </row>
    <row r="407" spans="1:2" s="1" customFormat="1" ht="11.25">
      <c r="A407" s="40" t="str">
        <f t="shared" si="9"/>
        <v>Child and Youth Community Tenure % (&gt;=98.1%)</v>
      </c>
      <c r="B407" s="155">
        <f>'MH Measure Summary'!X13</f>
        <v>0.99215686274509796</v>
      </c>
    </row>
    <row r="408" spans="1:2" s="1" customFormat="1" ht="11.25">
      <c r="A408" s="40" t="str">
        <f t="shared" si="9"/>
        <v>Child and Youth Improvement Measure % (&gt;=25%)</v>
      </c>
      <c r="B408" s="154">
        <f>'MH Measure Summary'!Y13</f>
        <v>0.51121076233183904</v>
      </c>
    </row>
    <row r="409" spans="1:2" s="1" customFormat="1" ht="11.25">
      <c r="A409" s="40" t="str">
        <f t="shared" si="9"/>
        <v>Child and Youth Monthly Service Provision % (&gt;=65%)</v>
      </c>
      <c r="B409" s="154">
        <f>'MH Measure Summary'!Z13</f>
        <v>0.91577060931899601</v>
      </c>
    </row>
    <row r="410" spans="1:2" s="1" customFormat="1" ht="11.25">
      <c r="A410" s="40" t="str">
        <f t="shared" si="9"/>
        <v>Child and Youth School % (Benchmarking Year)</v>
      </c>
      <c r="B410" s="155">
        <f>'MH Measure Summary'!AA13</f>
        <v>0.487179487179487</v>
      </c>
    </row>
    <row r="411" spans="1:2" s="1" customFormat="1" ht="11.25">
      <c r="A411" s="40" t="str">
        <f t="shared" si="9"/>
        <v>Family and Living Situation % (Benchmarking Year)</v>
      </c>
      <c r="B411" s="155">
        <f>'MH Measure Summary'!AB13</f>
        <v>0.61702127659574502</v>
      </c>
    </row>
    <row r="412" spans="1:2" s="1" customFormat="1" ht="11.25">
      <c r="A412" s="40" t="str">
        <f t="shared" si="9"/>
        <v>Child and Youth Strengths % (Benchmarking Year)</v>
      </c>
      <c r="B412" s="155">
        <f>'MH Measure Summary'!AC13</f>
        <v>9.0425531914893595E-2</v>
      </c>
    </row>
    <row r="413" spans="1:2" s="1" customFormat="1" ht="11.25">
      <c r="A413" s="40" t="str">
        <f t="shared" si="9"/>
        <v>Child and Youth Life Domain Functioning       (Benchmarking Year)</v>
      </c>
      <c r="B413" s="155">
        <f>'MH Measure Summary'!AD13</f>
        <v>0.28191489361702099</v>
      </c>
    </row>
    <row r="414" spans="1:2" s="1" customFormat="1" ht="11.25">
      <c r="A414" s="40" t="str">
        <f t="shared" si="9"/>
        <v>Community Support Plan % (&gt;=95% Annual Measure)</v>
      </c>
      <c r="B414" s="154">
        <f>'MH Measure Summary'!AE13</f>
        <v>0.94871794871794868</v>
      </c>
    </row>
    <row r="415" spans="1:2" s="1" customFormat="1" ht="11.25">
      <c r="A415" s="40" t="str">
        <f t="shared" si="9"/>
        <v>Follow-Up Within 7 Days: Face-to-Face % (&gt;=75% Annual Measure)</v>
      </c>
      <c r="B415" s="154">
        <f>'MH Measure Summary'!AF13</f>
        <v>0.78260869565217395</v>
      </c>
    </row>
    <row r="416" spans="1:2" s="1" customFormat="1" ht="11.25">
      <c r="A416" s="40" t="str">
        <f t="shared" si="9"/>
        <v>Follow-Up Within 7 Days: Any Disposition % (&gt;=95% Annual Measure)</v>
      </c>
      <c r="B416" s="154">
        <f>'MH Measure Summary'!AG13</f>
        <v>0.95652173913043481</v>
      </c>
    </row>
    <row r="417" spans="1:2" s="1" customFormat="1" ht="11.25">
      <c r="A417" s="40" t="str">
        <f t="shared" si="9"/>
        <v>Long-Term Services and Support Screen Follow-Up (&gt;=70% Annual Measure)</v>
      </c>
      <c r="B417" s="154">
        <f>'MH Measure Summary'!AH13</f>
        <v>0</v>
      </c>
    </row>
    <row r="418" spans="1:2" s="1" customFormat="1" ht="11.25">
      <c r="A418" s="40" t="str">
        <f t="shared" si="9"/>
        <v>Community Linkage % (&gt;=23% Annual Measure)</v>
      </c>
      <c r="B418" s="154">
        <f>'MH Measure Summary'!AI13</f>
        <v>8.6320409656181402E-2</v>
      </c>
    </row>
    <row r="419" spans="1:2" s="1" customFormat="1" ht="11.25">
      <c r="A419" s="40" t="str">
        <f t="shared" si="9"/>
        <v>Crisis Follow-Up Within 30 Days % (&gt;=90%)</v>
      </c>
      <c r="B419" s="154">
        <f>'MH Measure Summary'!AJ13</f>
        <v>1</v>
      </c>
    </row>
    <row r="420" spans="1:2" s="1" customFormat="1" ht="8.25">
      <c r="A420" s="35"/>
      <c r="B420" s="35"/>
    </row>
    <row r="421" spans="1:2" s="1" customFormat="1" ht="15.75">
      <c r="A421" s="42" t="s">
        <v>16</v>
      </c>
      <c r="B421" s="35"/>
    </row>
    <row r="422" spans="1:2" s="1" customFormat="1" ht="11.25">
      <c r="A422" s="41" t="s">
        <v>42</v>
      </c>
      <c r="B422" s="36" t="s">
        <v>52</v>
      </c>
    </row>
    <row r="423" spans="1:2" s="1" customFormat="1" ht="11.25">
      <c r="A423" s="40" t="str">
        <f t="shared" ref="A423:A457" si="10">A5</f>
        <v>Service Target Adult % (&gt;=100%)</v>
      </c>
      <c r="B423" s="154">
        <f>'MH Measure Summary'!B14</f>
        <v>0.97139618615815404</v>
      </c>
    </row>
    <row r="424" spans="1:2" s="1" customFormat="1" ht="11.25">
      <c r="A424" s="40" t="str">
        <f t="shared" si="10"/>
        <v>Uniform Assessment Completion Rate Adult % (&gt;=95%)</v>
      </c>
      <c r="B424" s="154">
        <f>'MH Measure Summary'!C14</f>
        <v>0.99680150116212096</v>
      </c>
    </row>
    <row r="425" spans="1:2" s="1" customFormat="1" ht="11.25">
      <c r="A425" s="40" t="str">
        <f t="shared" si="10"/>
        <v>Adult Counseling Target % (&gt;= 12%)</v>
      </c>
      <c r="B425" s="154">
        <f>'MH Measure Summary'!D14</f>
        <v>0.246598639455782</v>
      </c>
    </row>
    <row r="426" spans="1:2" s="1" customFormat="1" ht="11.25">
      <c r="A426" s="40" t="str">
        <f t="shared" si="10"/>
        <v>ACT Target % (&gt;=54%)</v>
      </c>
      <c r="B426" s="154">
        <f>'MH Measure Summary'!E14</f>
        <v>0.89034512887723904</v>
      </c>
    </row>
    <row r="427" spans="1:2" s="1" customFormat="1" ht="11.25">
      <c r="A427" s="40" t="str">
        <f t="shared" si="10"/>
        <v>Child and Youth Service Target % (&gt;=100%)</v>
      </c>
      <c r="B427" s="154">
        <f>'MH Measure Summary'!F14</f>
        <v>1.70458917284968</v>
      </c>
    </row>
    <row r="428" spans="1:2" s="1" customFormat="1" ht="11.25">
      <c r="A428" s="40" t="str">
        <f t="shared" si="10"/>
        <v>Child and Youth Uniform Assessment (UA) Completion Rate % (&gt;=95%)</v>
      </c>
      <c r="B428" s="154">
        <f>'MH Measure Summary'!G14</f>
        <v>0.99768518518518501</v>
      </c>
    </row>
    <row r="429" spans="1:2" s="1" customFormat="1" ht="11.25">
      <c r="A429" s="40" t="str">
        <f t="shared" si="10"/>
        <v>Family Partner Supports Services for LOCs 2, 3, 4 and YC % (&gt;=10%)</v>
      </c>
      <c r="B429" s="154">
        <f>'MH Measure Summary'!H14</f>
        <v>0.108533272974196</v>
      </c>
    </row>
    <row r="430" spans="1:2" s="1" customFormat="1" ht="11.25">
      <c r="A430" s="40" t="str">
        <f t="shared" si="10"/>
        <v>Employment % (&gt;=9.8%)</v>
      </c>
      <c r="B430" s="155">
        <f>'MH Measure Summary'!I14</f>
        <v>0.17127055570264499</v>
      </c>
    </row>
    <row r="431" spans="1:2" s="1" customFormat="1" ht="11.25">
      <c r="A431" s="40" t="str">
        <f t="shared" si="10"/>
        <v>Adult Community Tenure % (&gt;=96.4%)</v>
      </c>
      <c r="B431" s="155">
        <f>'MH Measure Summary'!J14</f>
        <v>0.97122380280160703</v>
      </c>
    </row>
    <row r="432" spans="1:2" s="1" customFormat="1" ht="11.25">
      <c r="A432" s="40" t="str">
        <f t="shared" si="10"/>
        <v>Adult Improvement % (&gt;=20%)</v>
      </c>
      <c r="B432" s="154">
        <f>'MH Measure Summary'!K14</f>
        <v>0.47980813863530902</v>
      </c>
    </row>
    <row r="433" spans="1:2" s="1" customFormat="1" ht="11.25">
      <c r="A433" s="40" t="str">
        <f t="shared" si="10"/>
        <v>Adult Monthly Service Provision % (&gt;=65.6%)</v>
      </c>
      <c r="B433" s="155">
        <f>'MH Measure Summary'!L14</f>
        <v>0.83643840214837195</v>
      </c>
    </row>
    <row r="434" spans="1:2" s="1" customFormat="1" ht="11.25">
      <c r="A434" s="40" t="str">
        <f t="shared" si="10"/>
        <v>Employment Improvement % (Benchmarking Year)</v>
      </c>
      <c r="B434" s="155">
        <f>'MH Measure Summary'!M14</f>
        <v>0.40618101545253898</v>
      </c>
    </row>
    <row r="435" spans="1:2" s="1" customFormat="1" ht="11.25">
      <c r="A435" s="40" t="str">
        <f t="shared" si="10"/>
        <v>Residential Stability % (Benchmarking Year)</v>
      </c>
      <c r="B435" s="155">
        <f>'MH Measure Summary'!N14</f>
        <v>0.83972267536704703</v>
      </c>
    </row>
    <row r="436" spans="1:2" s="1" customFormat="1" ht="11.25">
      <c r="A436" s="40" t="str">
        <f t="shared" si="10"/>
        <v>Adult Strengths % (Benchmarking Year)</v>
      </c>
      <c r="B436" s="155">
        <f>'MH Measure Summary'!O14</f>
        <v>0.20167210440456801</v>
      </c>
    </row>
    <row r="437" spans="1:2" s="1" customFormat="1" ht="11.25">
      <c r="A437" s="40" t="str">
        <f t="shared" si="10"/>
        <v>Adult Life Domain Functioning % (Benchmarking Year)</v>
      </c>
      <c r="B437" s="155">
        <f>'MH Measure Summary'!P14</f>
        <v>0.19188417618270801</v>
      </c>
    </row>
    <row r="438" spans="1:2" s="1" customFormat="1" ht="11.25">
      <c r="A438" s="40" t="str">
        <f t="shared" si="10"/>
        <v>Educational or Volunteering Strengths % (Benchmarking Year)</v>
      </c>
      <c r="B438" s="155">
        <f>'MH Measure Summary'!Q14</f>
        <v>0.45319465081723598</v>
      </c>
    </row>
    <row r="439" spans="1:2" s="1" customFormat="1" ht="11.25">
      <c r="A439" s="40" t="str">
        <f t="shared" si="10"/>
        <v>Hospitalization % (&lt;=1.9%)</v>
      </c>
      <c r="B439" s="155">
        <f>'MH Measure Summary'!R14</f>
        <v>5.2617315123930598E-3</v>
      </c>
    </row>
    <row r="440" spans="1:2" s="1" customFormat="1" ht="11.25">
      <c r="A440" s="40" t="str">
        <f t="shared" si="10"/>
        <v>Effective Crisis Response % (&gt;=75.1%)</v>
      </c>
      <c r="B440" s="155">
        <f>'MH Measure Summary'!S14</f>
        <v>0.83889735420418299</v>
      </c>
    </row>
    <row r="441" spans="1:2" s="1" customFormat="1" ht="11.25">
      <c r="A441" s="40" t="str">
        <f t="shared" si="10"/>
        <v>Frequent Admission % (&lt;=0.3%)</v>
      </c>
      <c r="B441" s="155">
        <f>'MH Measure Summary'!T14</f>
        <v>9.4893541308344704E-4</v>
      </c>
    </row>
    <row r="442" spans="1:2" s="1" customFormat="1" ht="11.25">
      <c r="A442" s="40" t="str">
        <f t="shared" si="10"/>
        <v>Access to Crisis Response Services % (&gt;=52.2%)</v>
      </c>
      <c r="B442" s="155">
        <f>'MH Measure Summary'!U14</f>
        <v>0.80600351269359705</v>
      </c>
    </row>
    <row r="443" spans="1:2" s="1" customFormat="1" ht="11.25">
      <c r="A443" s="40" t="str">
        <f t="shared" si="10"/>
        <v>Jail Diversion % (&lt;=10.46%)</v>
      </c>
      <c r="B443" s="156">
        <f>'MH Measure Summary'!V14</f>
        <v>8.0205656687227303E-2</v>
      </c>
    </row>
    <row r="444" spans="1:2" s="1" customFormat="1" ht="11.25">
      <c r="A444" s="40" t="str">
        <f t="shared" si="10"/>
        <v>Juvenile Justice Avoidance % (&gt;=95%)</v>
      </c>
      <c r="B444" s="154">
        <f>'MH Measure Summary'!W14</f>
        <v>0.99513438368860097</v>
      </c>
    </row>
    <row r="445" spans="1:2" s="1" customFormat="1" ht="11.25">
      <c r="A445" s="40" t="str">
        <f t="shared" si="10"/>
        <v>Child and Youth Community Tenure % (&gt;=98.1%)</v>
      </c>
      <c r="B445" s="155">
        <f>'MH Measure Summary'!X14</f>
        <v>0.99305693314818499</v>
      </c>
    </row>
    <row r="446" spans="1:2" s="1" customFormat="1" ht="11.25">
      <c r="A446" s="40" t="str">
        <f t="shared" si="10"/>
        <v>Child and Youth Improvement Measure % (&gt;=25%)</v>
      </c>
      <c r="B446" s="154">
        <f>'MH Measure Summary'!Y14</f>
        <v>0.57083657083657102</v>
      </c>
    </row>
    <row r="447" spans="1:2" s="1" customFormat="1" ht="11.25">
      <c r="A447" s="40" t="str">
        <f t="shared" si="10"/>
        <v>Child and Youth Monthly Service Provision % (&gt;=65%)</v>
      </c>
      <c r="B447" s="154">
        <f>'MH Measure Summary'!Z14</f>
        <v>0.90983524211372302</v>
      </c>
    </row>
    <row r="448" spans="1:2" s="1" customFormat="1" ht="11.25">
      <c r="A448" s="40" t="str">
        <f t="shared" si="10"/>
        <v>Child and Youth School % (Benchmarking Year)</v>
      </c>
      <c r="B448" s="155">
        <f>'MH Measure Summary'!AA14</f>
        <v>0.66015037593985004</v>
      </c>
    </row>
    <row r="449" spans="1:2" s="1" customFormat="1" ht="11.25">
      <c r="A449" s="40" t="str">
        <f t="shared" si="10"/>
        <v>Family and Living Situation % (Benchmarking Year)</v>
      </c>
      <c r="B449" s="155">
        <f>'MH Measure Summary'!AB14</f>
        <v>0.79317897371714596</v>
      </c>
    </row>
    <row r="450" spans="1:2" s="1" customFormat="1" ht="11.25">
      <c r="A450" s="40" t="str">
        <f t="shared" si="10"/>
        <v>Child and Youth Strengths % (Benchmarking Year)</v>
      </c>
      <c r="B450" s="155">
        <f>'MH Measure Summary'!AC14</f>
        <v>0.222778473091364</v>
      </c>
    </row>
    <row r="451" spans="1:2" s="1" customFormat="1" ht="11.25">
      <c r="A451" s="40" t="str">
        <f t="shared" si="10"/>
        <v>Child and Youth Life Domain Functioning       (Benchmarking Year)</v>
      </c>
      <c r="B451" s="155">
        <f>'MH Measure Summary'!AD14</f>
        <v>0.42365456821026298</v>
      </c>
    </row>
    <row r="452" spans="1:2" s="1" customFormat="1" ht="11.25">
      <c r="A452" s="40" t="str">
        <f t="shared" si="10"/>
        <v>Community Support Plan % (&gt;=95% Annual Measure)</v>
      </c>
      <c r="B452" s="154">
        <f>'MH Measure Summary'!AE14</f>
        <v>0.99603174603174605</v>
      </c>
    </row>
    <row r="453" spans="1:2" s="1" customFormat="1" ht="11.25">
      <c r="A453" s="40" t="str">
        <f t="shared" si="10"/>
        <v>Follow-Up Within 7 Days: Face-to-Face % (&gt;=75% Annual Measure)</v>
      </c>
      <c r="B453" s="154">
        <f>'MH Measure Summary'!AF14</f>
        <v>0.77611940298507465</v>
      </c>
    </row>
    <row r="454" spans="1:2" s="1" customFormat="1" ht="11.25">
      <c r="A454" s="40" t="str">
        <f t="shared" si="10"/>
        <v>Follow-Up Within 7 Days: Any Disposition % (&gt;=95% Annual Measure)</v>
      </c>
      <c r="B454" s="154">
        <f>'MH Measure Summary'!AG14</f>
        <v>0.95771144278606968</v>
      </c>
    </row>
    <row r="455" spans="1:2" s="1" customFormat="1" ht="11.25">
      <c r="A455" s="40" t="str">
        <f t="shared" si="10"/>
        <v>Long-Term Services and Support Screen Follow-Up (&gt;=70% Annual Measure)</v>
      </c>
      <c r="B455" s="154">
        <f>'MH Measure Summary'!AH14</f>
        <v>0.25</v>
      </c>
    </row>
    <row r="456" spans="1:2" s="1" customFormat="1" ht="11.25">
      <c r="A456" s="40" t="str">
        <f t="shared" si="10"/>
        <v>Community Linkage % (&gt;=23% Annual Measure)</v>
      </c>
      <c r="B456" s="154">
        <f>'MH Measure Summary'!AI14</f>
        <v>0.207986210858949</v>
      </c>
    </row>
    <row r="457" spans="1:2" s="1" customFormat="1" ht="11.25">
      <c r="A457" s="40" t="str">
        <f t="shared" si="10"/>
        <v>Crisis Follow-Up Within 30 Days % (&gt;=90%)</v>
      </c>
      <c r="B457" s="154">
        <f>'MH Measure Summary'!AJ14</f>
        <v>1</v>
      </c>
    </row>
    <row r="458" spans="1:2" s="1" customFormat="1" ht="8.25">
      <c r="A458" s="35"/>
      <c r="B458" s="35"/>
    </row>
    <row r="459" spans="1:2" s="1" customFormat="1" ht="15.75">
      <c r="A459" s="42" t="s">
        <v>17</v>
      </c>
      <c r="B459" s="35"/>
    </row>
    <row r="460" spans="1:2" s="1" customFormat="1" ht="11.25">
      <c r="A460" s="41" t="s">
        <v>42</v>
      </c>
      <c r="B460" s="36" t="s">
        <v>53</v>
      </c>
    </row>
    <row r="461" spans="1:2" s="1" customFormat="1" ht="11.25">
      <c r="A461" s="40" t="str">
        <f t="shared" ref="A461:A495" si="11">A5</f>
        <v>Service Target Adult % (&gt;=100%)</v>
      </c>
      <c r="B461" s="154">
        <f>'MH Measure Summary'!B15</f>
        <v>1.00249687890137</v>
      </c>
    </row>
    <row r="462" spans="1:2" s="1" customFormat="1" ht="11.25">
      <c r="A462" s="40" t="str">
        <f t="shared" si="11"/>
        <v>Uniform Assessment Completion Rate Adult % (&gt;=95%)</v>
      </c>
      <c r="B462" s="154">
        <f>'MH Measure Summary'!C15</f>
        <v>0.98455506712605401</v>
      </c>
    </row>
    <row r="463" spans="1:2" s="1" customFormat="1" ht="11.25">
      <c r="A463" s="40" t="str">
        <f t="shared" si="11"/>
        <v>Adult Counseling Target % (&gt;= 12%)</v>
      </c>
      <c r="B463" s="154">
        <f>'MH Measure Summary'!D15</f>
        <v>0.28305400372439499</v>
      </c>
    </row>
    <row r="464" spans="1:2" s="1" customFormat="1" ht="11.25">
      <c r="A464" s="40" t="str">
        <f t="shared" si="11"/>
        <v>ACT Target % (&gt;=54%)</v>
      </c>
      <c r="B464" s="154">
        <f>'MH Measure Summary'!E15</f>
        <v>0.84568835098335904</v>
      </c>
    </row>
    <row r="465" spans="1:2" s="1" customFormat="1" ht="11.25">
      <c r="A465" s="40" t="str">
        <f t="shared" si="11"/>
        <v>Child and Youth Service Target % (&gt;=100%)</v>
      </c>
      <c r="B465" s="154">
        <f>'MH Measure Summary'!F15</f>
        <v>1.74010327022375</v>
      </c>
    </row>
    <row r="466" spans="1:2" s="1" customFormat="1" ht="11.25">
      <c r="A466" s="40" t="str">
        <f t="shared" si="11"/>
        <v>Child and Youth Uniform Assessment (UA) Completion Rate % (&gt;=95%)</v>
      </c>
      <c r="B466" s="154">
        <f>'MH Measure Summary'!G15</f>
        <v>0.92569518310287202</v>
      </c>
    </row>
    <row r="467" spans="1:2" s="1" customFormat="1" ht="11.25">
      <c r="A467" s="40" t="str">
        <f t="shared" si="11"/>
        <v>Family Partner Supports Services for LOCs 2, 3, 4 and YC % (&gt;=10%)</v>
      </c>
      <c r="B467" s="154">
        <f>'MH Measure Summary'!H15</f>
        <v>0.12237142133265801</v>
      </c>
    </row>
    <row r="468" spans="1:2" s="1" customFormat="1" ht="11.25">
      <c r="A468" s="40" t="str">
        <f t="shared" si="11"/>
        <v>Employment % (&gt;=9.8%)</v>
      </c>
      <c r="B468" s="155">
        <f>'MH Measure Summary'!I15</f>
        <v>0.18958611481976001</v>
      </c>
    </row>
    <row r="469" spans="1:2" s="1" customFormat="1" ht="11.25">
      <c r="A469" s="40" t="str">
        <f t="shared" si="11"/>
        <v>Adult Community Tenure % (&gt;=96.4%)</v>
      </c>
      <c r="B469" s="155">
        <f>'MH Measure Summary'!J15</f>
        <v>0.98747509251352095</v>
      </c>
    </row>
    <row r="470" spans="1:2" s="1" customFormat="1" ht="11.25">
      <c r="A470" s="40" t="str">
        <f t="shared" si="11"/>
        <v>Adult Improvement % (&gt;=20%)</v>
      </c>
      <c r="B470" s="154">
        <f>'MH Measure Summary'!K15</f>
        <v>0.546686018384132</v>
      </c>
    </row>
    <row r="471" spans="1:2" s="1" customFormat="1" ht="11.25">
      <c r="A471" s="40" t="str">
        <f t="shared" si="11"/>
        <v>Adult Monthly Service Provision % (&gt;=65.6%)</v>
      </c>
      <c r="B471" s="155">
        <f>'MH Measure Summary'!L15</f>
        <v>0.70382695507487503</v>
      </c>
    </row>
    <row r="472" spans="1:2" s="1" customFormat="1" ht="11.25">
      <c r="A472" s="40" t="str">
        <f t="shared" si="11"/>
        <v>Employment Improvement % (Benchmarking Year)</v>
      </c>
      <c r="B472" s="155">
        <f>'MH Measure Summary'!M15</f>
        <v>0.48936170212766</v>
      </c>
    </row>
    <row r="473" spans="1:2" s="1" customFormat="1" ht="11.25">
      <c r="A473" s="40" t="str">
        <f t="shared" si="11"/>
        <v>Residential Stability % (Benchmarking Year)</v>
      </c>
      <c r="B473" s="155">
        <f>'MH Measure Summary'!N15</f>
        <v>0.84782608695652195</v>
      </c>
    </row>
    <row r="474" spans="1:2" s="1" customFormat="1" ht="11.25">
      <c r="A474" s="40" t="str">
        <f t="shared" si="11"/>
        <v>Adult Strengths % (Benchmarking Year)</v>
      </c>
      <c r="B474" s="155">
        <f>'MH Measure Summary'!O15</f>
        <v>0.190743338008415</v>
      </c>
    </row>
    <row r="475" spans="1:2" s="1" customFormat="1" ht="11.25">
      <c r="A475" s="40" t="str">
        <f t="shared" si="11"/>
        <v>Adult Life Domain Functioning % (Benchmarking Year)</v>
      </c>
      <c r="B475" s="155">
        <f>'MH Measure Summary'!P15</f>
        <v>0.37377279102384298</v>
      </c>
    </row>
    <row r="476" spans="1:2" s="1" customFormat="1" ht="11.25">
      <c r="A476" s="40" t="str">
        <f t="shared" si="11"/>
        <v>Educational or Volunteering Strengths % (Benchmarking Year)</v>
      </c>
      <c r="B476" s="155">
        <f>'MH Measure Summary'!Q15</f>
        <v>0.55859094176851198</v>
      </c>
    </row>
    <row r="477" spans="1:2" s="1" customFormat="1" ht="11.25">
      <c r="A477" s="40" t="str">
        <f t="shared" si="11"/>
        <v>Hospitalization % (&lt;=1.9%)</v>
      </c>
      <c r="B477" s="155">
        <f>'MH Measure Summary'!R15</f>
        <v>1.53299598155972E-2</v>
      </c>
    </row>
    <row r="478" spans="1:2" s="1" customFormat="1" ht="11.25">
      <c r="A478" s="40" t="str">
        <f t="shared" si="11"/>
        <v>Effective Crisis Response % (&gt;=75.1%)</v>
      </c>
      <c r="B478" s="155">
        <f>'MH Measure Summary'!S15</f>
        <v>0.84</v>
      </c>
    </row>
    <row r="479" spans="1:2" s="1" customFormat="1" ht="11.25">
      <c r="A479" s="40" t="str">
        <f t="shared" si="11"/>
        <v>Frequent Admission % (&lt;=0.3%)</v>
      </c>
      <c r="B479" s="155">
        <f>'MH Measure Summary'!T15</f>
        <v>2.6742899299151599E-3</v>
      </c>
    </row>
    <row r="480" spans="1:2" s="1" customFormat="1" ht="11.25">
      <c r="A480" s="40" t="str">
        <f t="shared" si="11"/>
        <v>Access to Crisis Response Services % (&gt;=52.2%)</v>
      </c>
      <c r="B480" s="155">
        <f>'MH Measure Summary'!U15</f>
        <v>0.62666666666666704</v>
      </c>
    </row>
    <row r="481" spans="1:2" s="1" customFormat="1" ht="11.25">
      <c r="A481" s="40" t="str">
        <f t="shared" si="11"/>
        <v>Jail Diversion % (&lt;=10.46%)</v>
      </c>
      <c r="B481" s="156">
        <f>'MH Measure Summary'!V15</f>
        <v>0.10931995277449801</v>
      </c>
    </row>
    <row r="482" spans="1:2" s="1" customFormat="1" ht="11.25">
      <c r="A482" s="40" t="str">
        <f t="shared" si="11"/>
        <v>Juvenile Justice Avoidance % (&gt;=95%)</v>
      </c>
      <c r="B482" s="154">
        <f>'MH Measure Summary'!W15</f>
        <v>0.99903846153846199</v>
      </c>
    </row>
    <row r="483" spans="1:2" s="1" customFormat="1" ht="11.25">
      <c r="A483" s="40" t="str">
        <f t="shared" si="11"/>
        <v>Child and Youth Community Tenure % (&gt;=98.1%)</v>
      </c>
      <c r="B483" s="155">
        <f>'MH Measure Summary'!X15</f>
        <v>0.99851411589896</v>
      </c>
    </row>
    <row r="484" spans="1:2" s="1" customFormat="1" ht="11.25">
      <c r="A484" s="40" t="str">
        <f t="shared" si="11"/>
        <v>Child and Youth Improvement Measure % (&gt;=25%)</v>
      </c>
      <c r="B484" s="154">
        <f>'MH Measure Summary'!Y15</f>
        <v>0.62770562770562799</v>
      </c>
    </row>
    <row r="485" spans="1:2" s="1" customFormat="1" ht="11.25">
      <c r="A485" s="40" t="str">
        <f t="shared" si="11"/>
        <v>Child and Youth Monthly Service Provision % (&gt;=65%)</v>
      </c>
      <c r="B485" s="154">
        <f>'MH Measure Summary'!Z15</f>
        <v>0.836973654582301</v>
      </c>
    </row>
    <row r="486" spans="1:2" s="1" customFormat="1" ht="11.25">
      <c r="A486" s="40" t="str">
        <f t="shared" si="11"/>
        <v>Child and Youth School % (Benchmarking Year)</v>
      </c>
      <c r="B486" s="155">
        <f>'MH Measure Summary'!AA15</f>
        <v>0.56462585034013602</v>
      </c>
    </row>
    <row r="487" spans="1:2" s="1" customFormat="1" ht="11.25">
      <c r="A487" s="40" t="str">
        <f t="shared" si="11"/>
        <v>Family and Living Situation % (Benchmarking Year)</v>
      </c>
      <c r="B487" s="155">
        <f>'MH Measure Summary'!AB15</f>
        <v>0.83812949640287804</v>
      </c>
    </row>
    <row r="488" spans="1:2" s="1" customFormat="1" ht="11.25">
      <c r="A488" s="40" t="str">
        <f t="shared" si="11"/>
        <v>Child and Youth Strengths % (Benchmarking Year)</v>
      </c>
      <c r="B488" s="155">
        <f>'MH Measure Summary'!AC15</f>
        <v>0.13669064748201401</v>
      </c>
    </row>
    <row r="489" spans="1:2" s="1" customFormat="1" ht="11.25">
      <c r="A489" s="40" t="str">
        <f t="shared" si="11"/>
        <v>Child and Youth Life Domain Functioning       (Benchmarking Year)</v>
      </c>
      <c r="B489" s="155">
        <f>'MH Measure Summary'!AD15</f>
        <v>0.27158273381295001</v>
      </c>
    </row>
    <row r="490" spans="1:2" s="1" customFormat="1" ht="11.25">
      <c r="A490" s="40" t="str">
        <f t="shared" si="11"/>
        <v>Community Support Plan % (&gt;=95% Annual Measure)</v>
      </c>
      <c r="B490" s="154">
        <f>'MH Measure Summary'!AE15</f>
        <v>0.98888888888888893</v>
      </c>
    </row>
    <row r="491" spans="1:2" s="1" customFormat="1" ht="11.25">
      <c r="A491" s="40" t="str">
        <f t="shared" si="11"/>
        <v>Follow-Up Within 7 Days: Face-to-Face % (&gt;=75% Annual Measure)</v>
      </c>
      <c r="B491" s="154">
        <f>'MH Measure Summary'!AF15</f>
        <v>0.92771084337349397</v>
      </c>
    </row>
    <row r="492" spans="1:2" s="1" customFormat="1" ht="11.25">
      <c r="A492" s="40" t="str">
        <f t="shared" si="11"/>
        <v>Follow-Up Within 7 Days: Any Disposition % (&gt;=95% Annual Measure)</v>
      </c>
      <c r="B492" s="154">
        <f>'MH Measure Summary'!AG15</f>
        <v>0.95180722891566261</v>
      </c>
    </row>
    <row r="493" spans="1:2" s="1" customFormat="1" ht="11.25">
      <c r="A493" s="40" t="str">
        <f t="shared" si="11"/>
        <v>Long-Term Services and Support Screen Follow-Up (&gt;=70% Annual Measure)</v>
      </c>
      <c r="B493" s="154">
        <f>'MH Measure Summary'!AH15</f>
        <v>0</v>
      </c>
    </row>
    <row r="494" spans="1:2" s="1" customFormat="1" ht="11.25">
      <c r="A494" s="40" t="str">
        <f t="shared" si="11"/>
        <v>Community Linkage % (&gt;=23% Annual Measure)</v>
      </c>
      <c r="B494" s="154">
        <f>'MH Measure Summary'!AI15</f>
        <v>0.15263476680799501</v>
      </c>
    </row>
    <row r="495" spans="1:2" s="1" customFormat="1" ht="11.25">
      <c r="A495" s="40" t="str">
        <f t="shared" si="11"/>
        <v>Crisis Follow-Up Within 30 Days % (&gt;=90%)</v>
      </c>
      <c r="B495" s="154">
        <f>'MH Measure Summary'!AJ15</f>
        <v>1</v>
      </c>
    </row>
    <row r="496" spans="1:2" s="1" customFormat="1" ht="8.25">
      <c r="A496" s="35"/>
      <c r="B496" s="35"/>
    </row>
    <row r="497" spans="1:2" s="1" customFormat="1" ht="15.75">
      <c r="A497" s="42" t="s">
        <v>18</v>
      </c>
      <c r="B497" s="35"/>
    </row>
    <row r="498" spans="1:2" s="1" customFormat="1" ht="11.25">
      <c r="A498" s="41" t="s">
        <v>42</v>
      </c>
      <c r="B498" s="36" t="s">
        <v>54</v>
      </c>
    </row>
    <row r="499" spans="1:2" s="1" customFormat="1" ht="11.25">
      <c r="A499" s="40" t="str">
        <f t="shared" ref="A499:A533" si="12">A5</f>
        <v>Service Target Adult % (&gt;=100%)</v>
      </c>
      <c r="B499" s="154">
        <f>'MH Measure Summary'!B16</f>
        <v>1.24674185463659</v>
      </c>
    </row>
    <row r="500" spans="1:2" s="1" customFormat="1" ht="11.25">
      <c r="A500" s="40" t="str">
        <f t="shared" si="12"/>
        <v>Uniform Assessment Completion Rate Adult % (&gt;=95%)</v>
      </c>
      <c r="B500" s="154">
        <f>'MH Measure Summary'!C16</f>
        <v>0.960465980914611</v>
      </c>
    </row>
    <row r="501" spans="1:2" s="1" customFormat="1" ht="11.25">
      <c r="A501" s="40" t="str">
        <f t="shared" si="12"/>
        <v>Adult Counseling Target % (&gt;= 12%)</v>
      </c>
      <c r="B501" s="154">
        <f>'MH Measure Summary'!D16</f>
        <v>0.21242484969939901</v>
      </c>
    </row>
    <row r="502" spans="1:2" s="1" customFormat="1" ht="11.25">
      <c r="A502" s="40" t="str">
        <f t="shared" si="12"/>
        <v>ACT Target % (&gt;=54%)</v>
      </c>
      <c r="B502" s="154">
        <f>'MH Measure Summary'!E16</f>
        <v>0.84179104477611899</v>
      </c>
    </row>
    <row r="503" spans="1:2" s="1" customFormat="1" ht="11.25">
      <c r="A503" s="40" t="str">
        <f t="shared" si="12"/>
        <v>Child and Youth Service Target % (&gt;=100%)</v>
      </c>
      <c r="B503" s="154">
        <f>'MH Measure Summary'!F16</f>
        <v>1.75471698113208</v>
      </c>
    </row>
    <row r="504" spans="1:2" s="1" customFormat="1" ht="11.25">
      <c r="A504" s="40" t="str">
        <f t="shared" si="12"/>
        <v>Child and Youth Uniform Assessment (UA) Completion Rate % (&gt;=95%)</v>
      </c>
      <c r="B504" s="154">
        <f>'MH Measure Summary'!G16</f>
        <v>0.97916666666666696</v>
      </c>
    </row>
    <row r="505" spans="1:2" s="1" customFormat="1" ht="11.25">
      <c r="A505" s="40" t="str">
        <f t="shared" si="12"/>
        <v>Family Partner Supports Services for LOCs 2, 3, 4 and YC % (&gt;=10%)</v>
      </c>
      <c r="B505" s="154">
        <f>'MH Measure Summary'!H16</f>
        <v>9.5425867507886397E-2</v>
      </c>
    </row>
    <row r="506" spans="1:2" s="1" customFormat="1" ht="11.25">
      <c r="A506" s="40" t="str">
        <f t="shared" si="12"/>
        <v>Employment % (&gt;=9.8%)</v>
      </c>
      <c r="B506" s="155">
        <f>'MH Measure Summary'!I16</f>
        <v>0.23279957768784099</v>
      </c>
    </row>
    <row r="507" spans="1:2" s="1" customFormat="1" ht="11.25">
      <c r="A507" s="40" t="str">
        <f t="shared" si="12"/>
        <v>Adult Community Tenure % (&gt;=96.4%)</v>
      </c>
      <c r="B507" s="155">
        <f>'MH Measure Summary'!J16</f>
        <v>0.96040560115885998</v>
      </c>
    </row>
    <row r="508" spans="1:2" s="1" customFormat="1" ht="11.25">
      <c r="A508" s="40" t="str">
        <f t="shared" si="12"/>
        <v>Adult Improvement % (&gt;=20%)</v>
      </c>
      <c r="B508" s="154">
        <f>'MH Measure Summary'!K16</f>
        <v>0.27022653721682899</v>
      </c>
    </row>
    <row r="509" spans="1:2" s="1" customFormat="1" ht="11.25">
      <c r="A509" s="40" t="str">
        <f t="shared" si="12"/>
        <v>Adult Monthly Service Provision % (&gt;=65.6%)</v>
      </c>
      <c r="B509" s="155">
        <f>'MH Measure Summary'!L16</f>
        <v>0.67653367653367702</v>
      </c>
    </row>
    <row r="510" spans="1:2" s="1" customFormat="1" ht="11.25">
      <c r="A510" s="40" t="str">
        <f t="shared" si="12"/>
        <v>Employment Improvement % (Benchmarking Year)</v>
      </c>
      <c r="B510" s="155">
        <f>'MH Measure Summary'!M16</f>
        <v>0.25</v>
      </c>
    </row>
    <row r="511" spans="1:2" s="1" customFormat="1" ht="11.25">
      <c r="A511" s="40" t="str">
        <f t="shared" si="12"/>
        <v>Residential Stability % (Benchmarking Year)</v>
      </c>
      <c r="B511" s="155">
        <f>'MH Measure Summary'!N16</f>
        <v>0.84284051222351597</v>
      </c>
    </row>
    <row r="512" spans="1:2" s="1" customFormat="1" ht="11.25">
      <c r="A512" s="40" t="str">
        <f t="shared" si="12"/>
        <v>Adult Strengths % (Benchmarking Year)</v>
      </c>
      <c r="B512" s="155">
        <f>'MH Measure Summary'!O16</f>
        <v>6.0535506402793898E-2</v>
      </c>
    </row>
    <row r="513" spans="1:2" s="1" customFormat="1" ht="11.25">
      <c r="A513" s="40" t="str">
        <f t="shared" si="12"/>
        <v>Adult Life Domain Functioning % (Benchmarking Year)</v>
      </c>
      <c r="B513" s="155">
        <f>'MH Measure Summary'!P16</f>
        <v>9.6623981373690299E-2</v>
      </c>
    </row>
    <row r="514" spans="1:2" s="1" customFormat="1" ht="11.25">
      <c r="A514" s="40" t="str">
        <f t="shared" si="12"/>
        <v>Educational or Volunteering Strengths % (Benchmarking Year)</v>
      </c>
      <c r="B514" s="155">
        <f>'MH Measure Summary'!Q16</f>
        <v>0.26733921815889</v>
      </c>
    </row>
    <row r="515" spans="1:2" s="1" customFormat="1" ht="11.25">
      <c r="A515" s="40" t="str">
        <f t="shared" si="12"/>
        <v>Hospitalization % (&lt;=1.9%)</v>
      </c>
      <c r="B515" s="155">
        <f>'MH Measure Summary'!R16</f>
        <v>7.9152176137559597E-3</v>
      </c>
    </row>
    <row r="516" spans="1:2" s="1" customFormat="1" ht="11.25">
      <c r="A516" s="40" t="str">
        <f t="shared" si="12"/>
        <v>Effective Crisis Response % (&gt;=75.1%)</v>
      </c>
      <c r="B516" s="155">
        <f>'MH Measure Summary'!S16</f>
        <v>0.81588669950738901</v>
      </c>
    </row>
    <row r="517" spans="1:2" s="1" customFormat="1" ht="11.25">
      <c r="A517" s="40" t="str">
        <f t="shared" si="12"/>
        <v>Frequent Admission % (&lt;=0.3%)</v>
      </c>
      <c r="B517" s="155">
        <f>'MH Measure Summary'!T16</f>
        <v>2.8939970233173499E-3</v>
      </c>
    </row>
    <row r="518" spans="1:2" s="1" customFormat="1" ht="11.25">
      <c r="A518" s="40" t="str">
        <f t="shared" si="12"/>
        <v>Access to Crisis Response Services % (&gt;=52.2%)</v>
      </c>
      <c r="B518" s="155">
        <f>'MH Measure Summary'!U16</f>
        <v>0.95078740157480301</v>
      </c>
    </row>
    <row r="519" spans="1:2" s="1" customFormat="1" ht="11.25">
      <c r="A519" s="40" t="str">
        <f t="shared" si="12"/>
        <v>Jail Diversion % (&lt;=10.46%)</v>
      </c>
      <c r="B519" s="156">
        <f>'MH Measure Summary'!V16</f>
        <v>4.3515865820489601E-2</v>
      </c>
    </row>
    <row r="520" spans="1:2" s="1" customFormat="1" ht="11.25">
      <c r="A520" s="40" t="str">
        <f t="shared" si="12"/>
        <v>Juvenile Justice Avoidance % (&gt;=95%)</v>
      </c>
      <c r="B520" s="154">
        <f>'MH Measure Summary'!W16</f>
        <v>0.97905759162303696</v>
      </c>
    </row>
    <row r="521" spans="1:2" s="1" customFormat="1" ht="11.25">
      <c r="A521" s="40" t="str">
        <f t="shared" si="12"/>
        <v>Child and Youth Community Tenure % (&gt;=98.1%)</v>
      </c>
      <c r="B521" s="155">
        <f>'MH Measure Summary'!X16</f>
        <v>1</v>
      </c>
    </row>
    <row r="522" spans="1:2" s="1" customFormat="1" ht="11.25">
      <c r="A522" s="40" t="str">
        <f t="shared" si="12"/>
        <v>Child and Youth Improvement Measure % (&gt;=25%)</v>
      </c>
      <c r="B522" s="154">
        <f>'MH Measure Summary'!Y16</f>
        <v>0.48767123287671199</v>
      </c>
    </row>
    <row r="523" spans="1:2" s="1" customFormat="1" ht="11.25">
      <c r="A523" s="40" t="str">
        <f t="shared" si="12"/>
        <v>Child and Youth Monthly Service Provision % (&gt;=65%)</v>
      </c>
      <c r="B523" s="154">
        <f>'MH Measure Summary'!Z16</f>
        <v>0.89081746920492699</v>
      </c>
    </row>
    <row r="524" spans="1:2" s="1" customFormat="1" ht="11.25">
      <c r="A524" s="40" t="str">
        <f t="shared" si="12"/>
        <v>Child and Youth School % (Benchmarking Year)</v>
      </c>
      <c r="B524" s="155">
        <f>'MH Measure Summary'!AA16</f>
        <v>0.71951219512195097</v>
      </c>
    </row>
    <row r="525" spans="1:2" s="1" customFormat="1" ht="11.25">
      <c r="A525" s="40" t="str">
        <f t="shared" si="12"/>
        <v>Family and Living Situation % (Benchmarking Year)</v>
      </c>
      <c r="B525" s="155">
        <f>'MH Measure Summary'!AB16</f>
        <v>0.81699346405228801</v>
      </c>
    </row>
    <row r="526" spans="1:2" s="1" customFormat="1" ht="11.25">
      <c r="A526" s="40" t="str">
        <f t="shared" si="12"/>
        <v>Child and Youth Strengths % (Benchmarking Year)</v>
      </c>
      <c r="B526" s="155">
        <f>'MH Measure Summary'!AC16</f>
        <v>0.16666666666666699</v>
      </c>
    </row>
    <row r="527" spans="1:2" s="1" customFormat="1" ht="11.25">
      <c r="A527" s="40" t="str">
        <f t="shared" si="12"/>
        <v>Child and Youth Life Domain Functioning       (Benchmarking Year)</v>
      </c>
      <c r="B527" s="155">
        <f>'MH Measure Summary'!AD16</f>
        <v>0.441176470588235</v>
      </c>
    </row>
    <row r="528" spans="1:2" s="1" customFormat="1" ht="11.25">
      <c r="A528" s="40" t="str">
        <f t="shared" si="12"/>
        <v>Community Support Plan % (&gt;=95% Annual Measure)</v>
      </c>
      <c r="B528" s="154">
        <f>'MH Measure Summary'!AE16</f>
        <v>1</v>
      </c>
    </row>
    <row r="529" spans="1:2" s="1" customFormat="1" ht="11.25">
      <c r="A529" s="40" t="str">
        <f t="shared" si="12"/>
        <v>Follow-Up Within 7 Days: Face-to-Face % (&gt;=75% Annual Measure)</v>
      </c>
      <c r="B529" s="154">
        <f>'MH Measure Summary'!AF16</f>
        <v>0.86346863468634683</v>
      </c>
    </row>
    <row r="530" spans="1:2" s="1" customFormat="1" ht="11.25">
      <c r="A530" s="40" t="str">
        <f t="shared" si="12"/>
        <v>Follow-Up Within 7 Days: Any Disposition % (&gt;=95% Annual Measure)</v>
      </c>
      <c r="B530" s="154">
        <f>'MH Measure Summary'!AG16</f>
        <v>0.98154981549815501</v>
      </c>
    </row>
    <row r="531" spans="1:2" s="1" customFormat="1" ht="11.25">
      <c r="A531" s="40" t="str">
        <f t="shared" si="12"/>
        <v>Long-Term Services and Support Screen Follow-Up (&gt;=70% Annual Measure)</v>
      </c>
      <c r="B531" s="154">
        <f>'MH Measure Summary'!AH16</f>
        <v>0</v>
      </c>
    </row>
    <row r="532" spans="1:2" s="1" customFormat="1" ht="11.25">
      <c r="A532" s="40" t="str">
        <f t="shared" si="12"/>
        <v>Community Linkage % (&gt;=23% Annual Measure)</v>
      </c>
      <c r="B532" s="154">
        <f>'MH Measure Summary'!AI16</f>
        <v>2.9726516052318699E-2</v>
      </c>
    </row>
    <row r="533" spans="1:2" s="1" customFormat="1" ht="11.25">
      <c r="A533" s="40" t="str">
        <f t="shared" si="12"/>
        <v>Crisis Follow-Up Within 30 Days % (&gt;=90%)</v>
      </c>
      <c r="B533" s="154">
        <f>'MH Measure Summary'!AJ16</f>
        <v>1</v>
      </c>
    </row>
    <row r="534" spans="1:2" s="1" customFormat="1" ht="8.25">
      <c r="A534" s="35"/>
      <c r="B534" s="35"/>
    </row>
    <row r="535" spans="1:2" s="1" customFormat="1" ht="15.75">
      <c r="A535" s="42" t="s">
        <v>19</v>
      </c>
      <c r="B535" s="35"/>
    </row>
    <row r="536" spans="1:2" s="1" customFormat="1" ht="11.25">
      <c r="A536" s="41" t="s">
        <v>42</v>
      </c>
      <c r="B536" s="36" t="s">
        <v>55</v>
      </c>
    </row>
    <row r="537" spans="1:2" s="1" customFormat="1" ht="11.25">
      <c r="A537" s="40" t="str">
        <f t="shared" ref="A537:A571" si="13">A5</f>
        <v>Service Target Adult % (&gt;=100%)</v>
      </c>
      <c r="B537" s="154">
        <f>'MH Measure Summary'!B17</f>
        <v>1.0825593395252799</v>
      </c>
    </row>
    <row r="538" spans="1:2" s="1" customFormat="1" ht="11.25">
      <c r="A538" s="40" t="str">
        <f t="shared" si="13"/>
        <v>Uniform Assessment Completion Rate Adult % (&gt;=95%)</v>
      </c>
      <c r="B538" s="154">
        <f>'MH Measure Summary'!C17</f>
        <v>0.98611449451888</v>
      </c>
    </row>
    <row r="539" spans="1:2" s="1" customFormat="1" ht="11.25">
      <c r="A539" s="40" t="str">
        <f t="shared" si="13"/>
        <v>Adult Counseling Target % (&gt;= 12%)</v>
      </c>
      <c r="B539" s="154">
        <f>'MH Measure Summary'!D17</f>
        <v>0.28104575163398698</v>
      </c>
    </row>
    <row r="540" spans="1:2" s="1" customFormat="1" ht="11.25">
      <c r="A540" s="40" t="str">
        <f t="shared" si="13"/>
        <v>ACT Target % (&gt;=54%)</v>
      </c>
      <c r="B540" s="154">
        <f>'MH Measure Summary'!E17</f>
        <v>0.8</v>
      </c>
    </row>
    <row r="541" spans="1:2" s="1" customFormat="1" ht="11.25">
      <c r="A541" s="40" t="str">
        <f t="shared" si="13"/>
        <v>Child and Youth Service Target % (&gt;=100%)</v>
      </c>
      <c r="B541" s="154">
        <f>'MH Measure Summary'!F17</f>
        <v>1.48745519713262</v>
      </c>
    </row>
    <row r="542" spans="1:2" s="1" customFormat="1" ht="11.25">
      <c r="A542" s="40" t="str">
        <f t="shared" si="13"/>
        <v>Child and Youth Uniform Assessment (UA) Completion Rate % (&gt;=95%)</v>
      </c>
      <c r="B542" s="154">
        <f>'MH Measure Summary'!G17</f>
        <v>0.98366013071895397</v>
      </c>
    </row>
    <row r="543" spans="1:2" s="1" customFormat="1" ht="11.25">
      <c r="A543" s="40" t="str">
        <f t="shared" si="13"/>
        <v>Family Partner Supports Services for LOCs 2, 3, 4 and YC % (&gt;=10%)</v>
      </c>
      <c r="B543" s="154">
        <f>'MH Measure Summary'!H17</f>
        <v>5.1383399209486202E-2</v>
      </c>
    </row>
    <row r="544" spans="1:2" s="1" customFormat="1" ht="11.25">
      <c r="A544" s="40" t="str">
        <f t="shared" si="13"/>
        <v>Employment % (&gt;=9.8%)</v>
      </c>
      <c r="B544" s="155">
        <f>'MH Measure Summary'!I17</f>
        <v>0.29236276849642001</v>
      </c>
    </row>
    <row r="545" spans="1:2" s="1" customFormat="1" ht="11.25">
      <c r="A545" s="40" t="str">
        <f t="shared" si="13"/>
        <v>Adult Community Tenure % (&gt;=96.4%)</v>
      </c>
      <c r="B545" s="155">
        <f>'MH Measure Summary'!J17</f>
        <v>0.98964326812428105</v>
      </c>
    </row>
    <row r="546" spans="1:2" s="1" customFormat="1" ht="11.25">
      <c r="A546" s="40" t="str">
        <f t="shared" si="13"/>
        <v>Adult Improvement % (&gt;=20%)</v>
      </c>
      <c r="B546" s="154">
        <f>'MH Measure Summary'!K17</f>
        <v>0.26260869565217398</v>
      </c>
    </row>
    <row r="547" spans="1:2" s="1" customFormat="1" ht="11.25">
      <c r="A547" s="40" t="str">
        <f t="shared" si="13"/>
        <v>Adult Monthly Service Provision % (&gt;=65.6%)</v>
      </c>
      <c r="B547" s="155">
        <f>'MH Measure Summary'!L17</f>
        <v>0.68134171907756802</v>
      </c>
    </row>
    <row r="548" spans="1:2" s="1" customFormat="1" ht="11.25">
      <c r="A548" s="40" t="str">
        <f t="shared" si="13"/>
        <v>Employment Improvement % (Benchmarking Year)</v>
      </c>
      <c r="B548" s="155">
        <f>'MH Measure Summary'!M17</f>
        <v>0.32867132867132898</v>
      </c>
    </row>
    <row r="549" spans="1:2" s="1" customFormat="1" ht="11.25">
      <c r="A549" s="40" t="str">
        <f t="shared" si="13"/>
        <v>Residential Stability % (Benchmarking Year)</v>
      </c>
      <c r="B549" s="155">
        <f>'MH Measure Summary'!N17</f>
        <v>0.90883190883190901</v>
      </c>
    </row>
    <row r="550" spans="1:2" s="1" customFormat="1" ht="11.25">
      <c r="A550" s="40" t="str">
        <f t="shared" si="13"/>
        <v>Adult Strengths % (Benchmarking Year)</v>
      </c>
      <c r="B550" s="155">
        <f>'MH Measure Summary'!O17</f>
        <v>9.6866096866096901E-2</v>
      </c>
    </row>
    <row r="551" spans="1:2" s="1" customFormat="1" ht="11.25">
      <c r="A551" s="40" t="str">
        <f t="shared" si="13"/>
        <v>Adult Life Domain Functioning % (Benchmarking Year)</v>
      </c>
      <c r="B551" s="155">
        <f>'MH Measure Summary'!P17</f>
        <v>0.11965811965812</v>
      </c>
    </row>
    <row r="552" spans="1:2" s="1" customFormat="1" ht="11.25">
      <c r="A552" s="40" t="str">
        <f t="shared" si="13"/>
        <v>Educational or Volunteering Strengths % (Benchmarking Year)</v>
      </c>
      <c r="B552" s="155">
        <f>'MH Measure Summary'!Q17</f>
        <v>0.18209876543209899</v>
      </c>
    </row>
    <row r="553" spans="1:2" s="1" customFormat="1" ht="11.25">
      <c r="A553" s="40" t="str">
        <f t="shared" si="13"/>
        <v>Hospitalization % (&lt;=1.9%)</v>
      </c>
      <c r="B553" s="155">
        <f>'MH Measure Summary'!R17</f>
        <v>1.46892575738297E-2</v>
      </c>
    </row>
    <row r="554" spans="1:2" s="1" customFormat="1" ht="11.25">
      <c r="A554" s="40" t="str">
        <f t="shared" si="13"/>
        <v>Effective Crisis Response % (&gt;=75.1%)</v>
      </c>
      <c r="B554" s="155">
        <f>'MH Measure Summary'!S17</f>
        <v>0.92402826855123699</v>
      </c>
    </row>
    <row r="555" spans="1:2" s="1" customFormat="1" ht="11.25">
      <c r="A555" s="40" t="str">
        <f t="shared" si="13"/>
        <v>Frequent Admission % (&lt;=0.3%)</v>
      </c>
      <c r="B555" s="155"/>
    </row>
    <row r="556" spans="1:2" s="1" customFormat="1" ht="11.25">
      <c r="A556" s="40" t="str">
        <f t="shared" si="13"/>
        <v>Access to Crisis Response Services % (&gt;=52.2%)</v>
      </c>
      <c r="B556" s="155">
        <f>'MH Measure Summary'!U17</f>
        <v>0.96912521440823296</v>
      </c>
    </row>
    <row r="557" spans="1:2" s="1" customFormat="1" ht="11.25">
      <c r="A557" s="40" t="str">
        <f t="shared" si="13"/>
        <v>Jail Diversion % (&lt;=10.46%)</v>
      </c>
      <c r="B557" s="156">
        <f>'MH Measure Summary'!V17</f>
        <v>0.12231983446645001</v>
      </c>
    </row>
    <row r="558" spans="1:2" s="1" customFormat="1" ht="11.25">
      <c r="A558" s="40" t="str">
        <f t="shared" si="13"/>
        <v>Juvenile Justice Avoidance % (&gt;=95%)</v>
      </c>
      <c r="B558" s="154">
        <f>'MH Measure Summary'!W17</f>
        <v>0.98675496688741704</v>
      </c>
    </row>
    <row r="559" spans="1:2" s="1" customFormat="1" ht="11.25">
      <c r="A559" s="40" t="str">
        <f t="shared" si="13"/>
        <v>Child and Youth Community Tenure % (&gt;=98.1%)</v>
      </c>
      <c r="B559" s="155">
        <f>'MH Measure Summary'!X17</f>
        <v>1</v>
      </c>
    </row>
    <row r="560" spans="1:2" s="1" customFormat="1" ht="11.25">
      <c r="A560" s="40" t="str">
        <f t="shared" si="13"/>
        <v>Child and Youth Improvement Measure % (&gt;=25%)</v>
      </c>
      <c r="B560" s="154">
        <f>'MH Measure Summary'!Y17</f>
        <v>0.512280701754386</v>
      </c>
    </row>
    <row r="561" spans="1:2" s="1" customFormat="1" ht="11.25">
      <c r="A561" s="40" t="str">
        <f t="shared" si="13"/>
        <v>Child and Youth Monthly Service Provision % (&gt;=65%)</v>
      </c>
      <c r="B561" s="154">
        <f>'MH Measure Summary'!Z17</f>
        <v>0.68205128205128196</v>
      </c>
    </row>
    <row r="562" spans="1:2" s="1" customFormat="1" ht="11.25">
      <c r="A562" s="40" t="str">
        <f t="shared" si="13"/>
        <v>Child and Youth School % (Benchmarking Year)</v>
      </c>
      <c r="B562" s="155">
        <f>'MH Measure Summary'!AA17</f>
        <v>0.65</v>
      </c>
    </row>
    <row r="563" spans="1:2" s="1" customFormat="1" ht="11.25">
      <c r="A563" s="40" t="str">
        <f t="shared" si="13"/>
        <v>Family and Living Situation % (Benchmarking Year)</v>
      </c>
      <c r="B563" s="155">
        <f>'MH Measure Summary'!AB17</f>
        <v>0.68617021276595702</v>
      </c>
    </row>
    <row r="564" spans="1:2" s="1" customFormat="1" ht="11.25">
      <c r="A564" s="40" t="str">
        <f t="shared" si="13"/>
        <v>Child and Youth Strengths % (Benchmarking Year)</v>
      </c>
      <c r="B564" s="155">
        <f>'MH Measure Summary'!AC17</f>
        <v>0.122340425531915</v>
      </c>
    </row>
    <row r="565" spans="1:2" s="1" customFormat="1" ht="11.25">
      <c r="A565" s="40" t="str">
        <f t="shared" si="13"/>
        <v>Child and Youth Life Domain Functioning       (Benchmarking Year)</v>
      </c>
      <c r="B565" s="155">
        <f>'MH Measure Summary'!AD17</f>
        <v>0.37765957446808501</v>
      </c>
    </row>
    <row r="566" spans="1:2" s="1" customFormat="1" ht="11.25">
      <c r="A566" s="40" t="str">
        <f t="shared" si="13"/>
        <v>Community Support Plan % (&gt;=95% Annual Measure)</v>
      </c>
      <c r="B566" s="154">
        <f>'MH Measure Summary'!AE17</f>
        <v>0.8666666666666667</v>
      </c>
    </row>
    <row r="567" spans="1:2" s="1" customFormat="1" ht="11.25">
      <c r="A567" s="40" t="str">
        <f t="shared" si="13"/>
        <v>Follow-Up Within 7 Days: Face-to-Face % (&gt;=75% Annual Measure)</v>
      </c>
      <c r="B567" s="154">
        <f>'MH Measure Summary'!AF17</f>
        <v>0.7</v>
      </c>
    </row>
    <row r="568" spans="1:2" s="1" customFormat="1" ht="11.25">
      <c r="A568" s="40" t="str">
        <f t="shared" si="13"/>
        <v>Follow-Up Within 7 Days: Any Disposition % (&gt;=95% Annual Measure)</v>
      </c>
      <c r="B568" s="154">
        <f>'MH Measure Summary'!AG17</f>
        <v>1</v>
      </c>
    </row>
    <row r="569" spans="1:2" s="1" customFormat="1" ht="11.25">
      <c r="A569" s="40" t="str">
        <f t="shared" si="13"/>
        <v>Long-Term Services and Support Screen Follow-Up (&gt;=70% Annual Measure)</v>
      </c>
      <c r="B569" s="154">
        <f>'MH Measure Summary'!AH17</f>
        <v>0</v>
      </c>
    </row>
    <row r="570" spans="1:2" s="1" customFormat="1" ht="11.25">
      <c r="A570" s="40" t="str">
        <f t="shared" si="13"/>
        <v>Community Linkage % (&gt;=23% Annual Measure)</v>
      </c>
      <c r="B570" s="154">
        <f>'MH Measure Summary'!AI17</f>
        <v>9.2009685230024202E-2</v>
      </c>
    </row>
    <row r="571" spans="1:2" s="1" customFormat="1" ht="11.25">
      <c r="A571" s="40" t="str">
        <f t="shared" si="13"/>
        <v>Crisis Follow-Up Within 30 Days % (&gt;=90%)</v>
      </c>
      <c r="B571" s="154"/>
    </row>
    <row r="572" spans="1:2" s="1" customFormat="1" ht="8.25">
      <c r="A572" s="35"/>
      <c r="B572" s="35"/>
    </row>
    <row r="573" spans="1:2" s="1" customFormat="1" ht="15.75">
      <c r="A573" s="42" t="s">
        <v>20</v>
      </c>
      <c r="B573" s="35"/>
    </row>
    <row r="574" spans="1:2" s="1" customFormat="1" ht="11.25">
      <c r="A574" s="41" t="s">
        <v>42</v>
      </c>
      <c r="B574" s="36" t="s">
        <v>56</v>
      </c>
    </row>
    <row r="575" spans="1:2" s="1" customFormat="1" ht="11.25">
      <c r="A575" s="40" t="str">
        <f t="shared" ref="A575:A609" si="14">A5</f>
        <v>Service Target Adult % (&gt;=100%)</v>
      </c>
      <c r="B575" s="154">
        <f>'MH Measure Summary'!B18</f>
        <v>0.97963800904977405</v>
      </c>
    </row>
    <row r="576" spans="1:2" s="1" customFormat="1" ht="11.25">
      <c r="A576" s="40" t="str">
        <f t="shared" si="14"/>
        <v>Uniform Assessment Completion Rate Adult % (&gt;=95%)</v>
      </c>
      <c r="B576" s="154">
        <f>'MH Measure Summary'!C18</f>
        <v>0.99490647962591905</v>
      </c>
    </row>
    <row r="577" spans="1:2" s="1" customFormat="1" ht="11.25">
      <c r="A577" s="40" t="str">
        <f t="shared" si="14"/>
        <v>Adult Counseling Target % (&gt;= 12%)</v>
      </c>
      <c r="B577" s="154">
        <f>'MH Measure Summary'!D18</f>
        <v>0.82634730538922196</v>
      </c>
    </row>
    <row r="578" spans="1:2" s="1" customFormat="1" ht="11.25">
      <c r="A578" s="40" t="str">
        <f t="shared" si="14"/>
        <v>ACT Target % (&gt;=54%)</v>
      </c>
      <c r="B578" s="154">
        <f>'MH Measure Summary'!E18</f>
        <v>0.77906976744186096</v>
      </c>
    </row>
    <row r="579" spans="1:2" s="1" customFormat="1" ht="11.25">
      <c r="A579" s="40" t="str">
        <f t="shared" si="14"/>
        <v>Child and Youth Service Target % (&gt;=100%)</v>
      </c>
      <c r="B579" s="154">
        <f>'MH Measure Summary'!F18</f>
        <v>1.00138888888889</v>
      </c>
    </row>
    <row r="580" spans="1:2" s="1" customFormat="1" ht="11.25">
      <c r="A580" s="40" t="str">
        <f t="shared" si="14"/>
        <v>Child and Youth Uniform Assessment (UA) Completion Rate % (&gt;=95%)</v>
      </c>
      <c r="B580" s="154">
        <f>'MH Measure Summary'!G18</f>
        <v>0.99501385041551305</v>
      </c>
    </row>
    <row r="581" spans="1:2" s="1" customFormat="1" ht="11.25">
      <c r="A581" s="40" t="str">
        <f t="shared" si="14"/>
        <v>Family Partner Supports Services for LOCs 2, 3, 4 and YC % (&gt;=10%)</v>
      </c>
      <c r="B581" s="154">
        <f>'MH Measure Summary'!H18</f>
        <v>0.224281742354032</v>
      </c>
    </row>
    <row r="582" spans="1:2" s="1" customFormat="1" ht="11.25">
      <c r="A582" s="40" t="str">
        <f t="shared" si="14"/>
        <v>Employment % (&gt;=9.8%)</v>
      </c>
      <c r="B582" s="155">
        <f>'MH Measure Summary'!I18</f>
        <v>0.30461977394930301</v>
      </c>
    </row>
    <row r="583" spans="1:2" s="1" customFormat="1" ht="11.25">
      <c r="A583" s="40" t="str">
        <f t="shared" si="14"/>
        <v>Adult Community Tenure % (&gt;=96.4%)</v>
      </c>
      <c r="B583" s="155">
        <f>'MH Measure Summary'!J18</f>
        <v>0.98265060240963897</v>
      </c>
    </row>
    <row r="584" spans="1:2" s="1" customFormat="1" ht="11.25">
      <c r="A584" s="40" t="str">
        <f t="shared" si="14"/>
        <v>Adult Improvement % (&gt;=20%)</v>
      </c>
      <c r="B584" s="154">
        <f>'MH Measure Summary'!K18</f>
        <v>0.44255874673629197</v>
      </c>
    </row>
    <row r="585" spans="1:2" s="1" customFormat="1" ht="11.25">
      <c r="A585" s="40" t="str">
        <f t="shared" si="14"/>
        <v>Adult Monthly Service Provision % (&gt;=65.6%)</v>
      </c>
      <c r="B585" s="155">
        <f>'MH Measure Summary'!L18</f>
        <v>0.89829437776373999</v>
      </c>
    </row>
    <row r="586" spans="1:2" s="1" customFormat="1" ht="11.25">
      <c r="A586" s="40" t="str">
        <f t="shared" si="14"/>
        <v>Employment Improvement % (Benchmarking Year)</v>
      </c>
      <c r="B586" s="155">
        <f>'MH Measure Summary'!M18</f>
        <v>0.954337899543379</v>
      </c>
    </row>
    <row r="587" spans="1:2" s="1" customFormat="1" ht="11.25">
      <c r="A587" s="40" t="str">
        <f t="shared" si="14"/>
        <v>Residential Stability % (Benchmarking Year)</v>
      </c>
      <c r="B587" s="155">
        <f>'MH Measure Summary'!N18</f>
        <v>0.840753424657534</v>
      </c>
    </row>
    <row r="588" spans="1:2" s="1" customFormat="1" ht="11.25">
      <c r="A588" s="40" t="str">
        <f t="shared" si="14"/>
        <v>Adult Strengths % (Benchmarking Year)</v>
      </c>
      <c r="B588" s="155">
        <f>'MH Measure Summary'!O18</f>
        <v>0.1875</v>
      </c>
    </row>
    <row r="589" spans="1:2" s="1" customFormat="1" ht="11.25">
      <c r="A589" s="40" t="str">
        <f t="shared" si="14"/>
        <v>Adult Life Domain Functioning % (Benchmarking Year)</v>
      </c>
      <c r="B589" s="155">
        <f>'MH Measure Summary'!P18</f>
        <v>0.37928082191780799</v>
      </c>
    </row>
    <row r="590" spans="1:2" s="1" customFormat="1" ht="11.25">
      <c r="A590" s="40" t="str">
        <f t="shared" si="14"/>
        <v>Educational or Volunteering Strengths % (Benchmarking Year)</v>
      </c>
      <c r="B590" s="155">
        <f>'MH Measure Summary'!Q18</f>
        <v>0.29982817869415801</v>
      </c>
    </row>
    <row r="591" spans="1:2" s="1" customFormat="1" ht="11.25">
      <c r="A591" s="40" t="str">
        <f t="shared" si="14"/>
        <v>Hospitalization % (&lt;=1.9%)</v>
      </c>
      <c r="B591" s="155">
        <f>'MH Measure Summary'!R18</f>
        <v>1.23076336566019E-2</v>
      </c>
    </row>
    <row r="592" spans="1:2" s="1" customFormat="1" ht="11.25">
      <c r="A592" s="40" t="str">
        <f t="shared" si="14"/>
        <v>Effective Crisis Response % (&gt;=75.1%)</v>
      </c>
      <c r="B592" s="155">
        <f>'MH Measure Summary'!S18</f>
        <v>0.876651982378855</v>
      </c>
    </row>
    <row r="593" spans="1:2" s="1" customFormat="1" ht="11.25">
      <c r="A593" s="40" t="str">
        <f t="shared" si="14"/>
        <v>Frequent Admission % (&lt;=0.3%)</v>
      </c>
      <c r="B593" s="155">
        <f>'MH Measure Summary'!T18</f>
        <v>2.5456088247772599E-3</v>
      </c>
    </row>
    <row r="594" spans="1:2" s="1" customFormat="1" ht="11.25">
      <c r="A594" s="40" t="str">
        <f t="shared" si="14"/>
        <v>Access to Crisis Response Services % (&gt;=52.2%)</v>
      </c>
      <c r="B594" s="155">
        <f>'MH Measure Summary'!U18</f>
        <v>0.92644320297951599</v>
      </c>
    </row>
    <row r="595" spans="1:2" s="1" customFormat="1" ht="11.25">
      <c r="A595" s="40" t="str">
        <f t="shared" si="14"/>
        <v>Jail Diversion % (&lt;=10.46%)</v>
      </c>
      <c r="B595" s="156">
        <f>'MH Measure Summary'!V18</f>
        <v>6.0007195723684202E-2</v>
      </c>
    </row>
    <row r="596" spans="1:2" s="1" customFormat="1" ht="11.25">
      <c r="A596" s="40" t="str">
        <f t="shared" si="14"/>
        <v>Juvenile Justice Avoidance % (&gt;=95%)</v>
      </c>
      <c r="B596" s="154">
        <f>'MH Measure Summary'!W18</f>
        <v>0.98550724637681197</v>
      </c>
    </row>
    <row r="597" spans="1:2" s="1" customFormat="1" ht="11.25">
      <c r="A597" s="40" t="str">
        <f t="shared" si="14"/>
        <v>Child and Youth Community Tenure % (&gt;=98.1%)</v>
      </c>
      <c r="B597" s="155">
        <f>'MH Measure Summary'!X18</f>
        <v>0.99686520376175602</v>
      </c>
    </row>
    <row r="598" spans="1:2" s="1" customFormat="1" ht="11.25">
      <c r="A598" s="40" t="str">
        <f t="shared" si="14"/>
        <v>Child and Youth Improvement Measure % (&gt;=25%)</v>
      </c>
      <c r="B598" s="154">
        <f>'MH Measure Summary'!Y18</f>
        <v>0.48120300751879702</v>
      </c>
    </row>
    <row r="599" spans="1:2" s="1" customFormat="1" ht="11.25">
      <c r="A599" s="40" t="str">
        <f t="shared" si="14"/>
        <v>Child and Youth Monthly Service Provision % (&gt;=65%)</v>
      </c>
      <c r="B599" s="154">
        <f>'MH Measure Summary'!Z18</f>
        <v>0.92803347280334703</v>
      </c>
    </row>
    <row r="600" spans="1:2" s="1" customFormat="1" ht="11.25">
      <c r="A600" s="40" t="str">
        <f t="shared" si="14"/>
        <v>Child and Youth School % (Benchmarking Year)</v>
      </c>
      <c r="B600" s="155">
        <f>'MH Measure Summary'!AA18</f>
        <v>0.52173913043478304</v>
      </c>
    </row>
    <row r="601" spans="1:2" s="1" customFormat="1" ht="11.25">
      <c r="A601" s="40" t="str">
        <f t="shared" si="14"/>
        <v>Family and Living Situation % (Benchmarking Year)</v>
      </c>
      <c r="B601" s="155">
        <f>'MH Measure Summary'!AB18</f>
        <v>0.671875</v>
      </c>
    </row>
    <row r="602" spans="1:2" s="1" customFormat="1" ht="11.25">
      <c r="A602" s="40" t="str">
        <f t="shared" si="14"/>
        <v>Child and Youth Strengths % (Benchmarking Year)</v>
      </c>
      <c r="B602" s="155">
        <f>'MH Measure Summary'!AC18</f>
        <v>0.22395833333333301</v>
      </c>
    </row>
    <row r="603" spans="1:2" s="1" customFormat="1" ht="11.25">
      <c r="A603" s="40" t="str">
        <f t="shared" si="14"/>
        <v>Child and Youth Life Domain Functioning       (Benchmarking Year)</v>
      </c>
      <c r="B603" s="155">
        <f>'MH Measure Summary'!AD18</f>
        <v>0.30208333333333298</v>
      </c>
    </row>
    <row r="604" spans="1:2" s="1" customFormat="1" ht="11.25">
      <c r="A604" s="40" t="str">
        <f t="shared" si="14"/>
        <v>Community Support Plan % (&gt;=95% Annual Measure)</v>
      </c>
      <c r="B604" s="154">
        <f>'MH Measure Summary'!AE18</f>
        <v>0.94285714285714284</v>
      </c>
    </row>
    <row r="605" spans="1:2" s="1" customFormat="1" ht="11.25">
      <c r="A605" s="40" t="str">
        <f t="shared" si="14"/>
        <v>Follow-Up Within 7 Days: Face-to-Face % (&gt;=75% Annual Measure)</v>
      </c>
      <c r="B605" s="154">
        <f>'MH Measure Summary'!AF18</f>
        <v>0.8125</v>
      </c>
    </row>
    <row r="606" spans="1:2" s="1" customFormat="1" ht="11.25">
      <c r="A606" s="40" t="str">
        <f t="shared" si="14"/>
        <v>Follow-Up Within 7 Days: Any Disposition % (&gt;=95% Annual Measure)</v>
      </c>
      <c r="B606" s="154">
        <f>'MH Measure Summary'!AG18</f>
        <v>1</v>
      </c>
    </row>
    <row r="607" spans="1:2" s="1" customFormat="1" ht="11.25">
      <c r="A607" s="40" t="str">
        <f t="shared" si="14"/>
        <v>Long-Term Services and Support Screen Follow-Up (&gt;=70% Annual Measure)</v>
      </c>
      <c r="B607" s="154">
        <f>'MH Measure Summary'!AH18</f>
        <v>0.66666666666666696</v>
      </c>
    </row>
    <row r="608" spans="1:2" s="1" customFormat="1" ht="11.25">
      <c r="A608" s="40" t="str">
        <f t="shared" si="14"/>
        <v>Community Linkage % (&gt;=23% Annual Measure)</v>
      </c>
      <c r="B608" s="154">
        <f>'MH Measure Summary'!AI18</f>
        <v>0.283776451437873</v>
      </c>
    </row>
    <row r="609" spans="1:2" s="1" customFormat="1" ht="11.25">
      <c r="A609" s="40" t="str">
        <f t="shared" si="14"/>
        <v>Crisis Follow-Up Within 30 Days % (&gt;=90%)</v>
      </c>
      <c r="B609" s="154">
        <f>'MH Measure Summary'!AJ18</f>
        <v>0.99641577060931896</v>
      </c>
    </row>
    <row r="610" spans="1:2" s="1" customFormat="1" ht="8.25">
      <c r="A610" s="35"/>
      <c r="B610" s="35"/>
    </row>
    <row r="611" spans="1:2" s="1" customFormat="1" ht="15.75">
      <c r="A611" s="42" t="s">
        <v>21</v>
      </c>
      <c r="B611" s="35"/>
    </row>
    <row r="612" spans="1:2" s="1" customFormat="1" ht="11.25">
      <c r="A612" s="41" t="s">
        <v>42</v>
      </c>
      <c r="B612" s="36" t="s">
        <v>57</v>
      </c>
    </row>
    <row r="613" spans="1:2" s="1" customFormat="1" ht="11.25">
      <c r="A613" s="40" t="str">
        <f t="shared" ref="A613:A647" si="15">A5</f>
        <v>Service Target Adult % (&gt;=100%)</v>
      </c>
      <c r="B613" s="154">
        <f>'MH Measure Summary'!B19</f>
        <v>0.92213446739570704</v>
      </c>
    </row>
    <row r="614" spans="1:2" s="1" customFormat="1" ht="11.25">
      <c r="A614" s="40" t="str">
        <f t="shared" si="15"/>
        <v>Uniform Assessment Completion Rate Adult % (&gt;=95%)</v>
      </c>
      <c r="B614" s="154">
        <f>'MH Measure Summary'!C19</f>
        <v>0.97453586283859195</v>
      </c>
    </row>
    <row r="615" spans="1:2" s="1" customFormat="1" ht="11.25">
      <c r="A615" s="40" t="str">
        <f t="shared" si="15"/>
        <v>Adult Counseling Target % (&gt;= 12%)</v>
      </c>
      <c r="B615" s="154">
        <f>'MH Measure Summary'!D19</f>
        <v>0.28108108108108099</v>
      </c>
    </row>
    <row r="616" spans="1:2" s="1" customFormat="1" ht="11.25">
      <c r="A616" s="40" t="str">
        <f t="shared" si="15"/>
        <v>ACT Target % (&gt;=54%)</v>
      </c>
      <c r="B616" s="154">
        <f>'MH Measure Summary'!E19</f>
        <v>0.81360946745562102</v>
      </c>
    </row>
    <row r="617" spans="1:2" s="1" customFormat="1" ht="11.25">
      <c r="A617" s="40" t="str">
        <f t="shared" si="15"/>
        <v>Child and Youth Service Target % (&gt;=100%)</v>
      </c>
      <c r="B617" s="154">
        <f>'MH Measure Summary'!F19</f>
        <v>1.13342318059299</v>
      </c>
    </row>
    <row r="618" spans="1:2" s="1" customFormat="1" ht="11.25">
      <c r="A618" s="40" t="str">
        <f t="shared" si="15"/>
        <v>Child and Youth Uniform Assessment (UA) Completion Rate % (&gt;=95%)</v>
      </c>
      <c r="B618" s="154">
        <f>'MH Measure Summary'!G19</f>
        <v>0.97929687499999996</v>
      </c>
    </row>
    <row r="619" spans="1:2" s="1" customFormat="1" ht="11.25">
      <c r="A619" s="40" t="str">
        <f t="shared" si="15"/>
        <v>Family Partner Supports Services for LOCs 2, 3, 4 and YC % (&gt;=10%)</v>
      </c>
      <c r="B619" s="154">
        <f>'MH Measure Summary'!H19</f>
        <v>0.138969310943833</v>
      </c>
    </row>
    <row r="620" spans="1:2" s="1" customFormat="1" ht="11.25">
      <c r="A620" s="40" t="str">
        <f t="shared" si="15"/>
        <v>Employment % (&gt;=9.8%)</v>
      </c>
      <c r="B620" s="155">
        <f>'MH Measure Summary'!I19</f>
        <v>0.25661486770264602</v>
      </c>
    </row>
    <row r="621" spans="1:2" s="1" customFormat="1" ht="11.25">
      <c r="A621" s="40" t="str">
        <f t="shared" si="15"/>
        <v>Adult Community Tenure % (&gt;=96.4%)</v>
      </c>
      <c r="B621" s="155">
        <f>'MH Measure Summary'!J19</f>
        <v>0.998043052837573</v>
      </c>
    </row>
    <row r="622" spans="1:2" s="1" customFormat="1" ht="11.25">
      <c r="A622" s="40" t="str">
        <f t="shared" si="15"/>
        <v>Adult Improvement % (&gt;=20%)</v>
      </c>
      <c r="B622" s="154">
        <f>'MH Measure Summary'!K19</f>
        <v>0.38733552631578999</v>
      </c>
    </row>
    <row r="623" spans="1:2" s="1" customFormat="1" ht="11.25">
      <c r="A623" s="40" t="str">
        <f t="shared" si="15"/>
        <v>Adult Monthly Service Provision % (&gt;=65.6%)</v>
      </c>
      <c r="B623" s="155">
        <f>'MH Measure Summary'!L19</f>
        <v>0.72641509433962304</v>
      </c>
    </row>
    <row r="624" spans="1:2" s="1" customFormat="1" ht="11.25">
      <c r="A624" s="40" t="str">
        <f t="shared" si="15"/>
        <v>Employment Improvement % (Benchmarking Year)</v>
      </c>
      <c r="B624" s="155">
        <f>'MH Measure Summary'!M19</f>
        <v>0.843621399176955</v>
      </c>
    </row>
    <row r="625" spans="1:2" s="1" customFormat="1" ht="11.25">
      <c r="A625" s="40" t="str">
        <f t="shared" si="15"/>
        <v>Residential Stability % (Benchmarking Year)</v>
      </c>
      <c r="B625" s="155">
        <f>'MH Measure Summary'!N19</f>
        <v>0.84503311258278202</v>
      </c>
    </row>
    <row r="626" spans="1:2" s="1" customFormat="1" ht="11.25">
      <c r="A626" s="40" t="str">
        <f t="shared" si="15"/>
        <v>Adult Strengths % (Benchmarking Year)</v>
      </c>
      <c r="B626" s="155">
        <f>'MH Measure Summary'!O19</f>
        <v>9.6688741721854293E-2</v>
      </c>
    </row>
    <row r="627" spans="1:2" s="1" customFormat="1" ht="11.25">
      <c r="A627" s="40" t="str">
        <f t="shared" si="15"/>
        <v>Adult Life Domain Functioning % (Benchmarking Year)</v>
      </c>
      <c r="B627" s="155">
        <f>'MH Measure Summary'!P19</f>
        <v>0.28344370860927198</v>
      </c>
    </row>
    <row r="628" spans="1:2" s="1" customFormat="1" ht="11.25">
      <c r="A628" s="40" t="str">
        <f t="shared" si="15"/>
        <v>Educational or Volunteering Strengths % (Benchmarking Year)</v>
      </c>
      <c r="B628" s="155">
        <f>'MH Measure Summary'!Q19</f>
        <v>0.33192686357243301</v>
      </c>
    </row>
    <row r="629" spans="1:2" s="1" customFormat="1" ht="11.25">
      <c r="A629" s="40" t="str">
        <f t="shared" si="15"/>
        <v>Hospitalization % (&lt;=1.9%)</v>
      </c>
      <c r="B629" s="155">
        <f>'MH Measure Summary'!R19</f>
        <v>6.66925101190027E-3</v>
      </c>
    </row>
    <row r="630" spans="1:2" s="1" customFormat="1" ht="11.25">
      <c r="A630" s="40" t="str">
        <f t="shared" si="15"/>
        <v>Effective Crisis Response % (&gt;=75.1%)</v>
      </c>
      <c r="B630" s="155">
        <f>'MH Measure Summary'!S19</f>
        <v>0.99199999999999999</v>
      </c>
    </row>
    <row r="631" spans="1:2" s="1" customFormat="1" ht="11.25">
      <c r="A631" s="40" t="str">
        <f t="shared" si="15"/>
        <v>Frequent Admission % (&lt;=0.3%)</v>
      </c>
      <c r="B631" s="155">
        <f>'MH Measure Summary'!T19</f>
        <v>3.4852313322296797E-4</v>
      </c>
    </row>
    <row r="632" spans="1:2" s="1" customFormat="1" ht="11.25">
      <c r="A632" s="40" t="str">
        <f t="shared" si="15"/>
        <v>Access to Crisis Response Services % (&gt;=52.2%)</v>
      </c>
      <c r="B632" s="155">
        <f>'MH Measure Summary'!U19</f>
        <v>0.68648648648648702</v>
      </c>
    </row>
    <row r="633" spans="1:2" s="1" customFormat="1" ht="11.25">
      <c r="A633" s="40" t="str">
        <f t="shared" si="15"/>
        <v>Jail Diversion % (&lt;=10.46%)</v>
      </c>
      <c r="B633" s="156">
        <f>'MH Measure Summary'!V19</f>
        <v>6.1722941481097901E-2</v>
      </c>
    </row>
    <row r="634" spans="1:2" s="1" customFormat="1" ht="11.25">
      <c r="A634" s="40" t="str">
        <f t="shared" si="15"/>
        <v>Juvenile Justice Avoidance % (&gt;=95%)</v>
      </c>
      <c r="B634" s="154">
        <f>'MH Measure Summary'!W19</f>
        <v>0.99574468085106405</v>
      </c>
    </row>
    <row r="635" spans="1:2" s="1" customFormat="1" ht="11.25">
      <c r="A635" s="40" t="str">
        <f t="shared" si="15"/>
        <v>Child and Youth Community Tenure % (&gt;=98.1%)</v>
      </c>
      <c r="B635" s="155">
        <f>'MH Measure Summary'!X19</f>
        <v>1</v>
      </c>
    </row>
    <row r="636" spans="1:2" s="1" customFormat="1" ht="11.25">
      <c r="A636" s="40" t="str">
        <f t="shared" si="15"/>
        <v>Child and Youth Improvement Measure % (&gt;=25%)</v>
      </c>
      <c r="B636" s="154">
        <f>'MH Measure Summary'!Y19</f>
        <v>0.54627539503386002</v>
      </c>
    </row>
    <row r="637" spans="1:2" s="1" customFormat="1" ht="11.25">
      <c r="A637" s="40" t="str">
        <f t="shared" si="15"/>
        <v>Child and Youth Monthly Service Provision % (&gt;=65%)</v>
      </c>
      <c r="B637" s="154">
        <f>'MH Measure Summary'!Z19</f>
        <v>0.85181644359464603</v>
      </c>
    </row>
    <row r="638" spans="1:2" s="1" customFormat="1" ht="11.25">
      <c r="A638" s="40" t="str">
        <f t="shared" si="15"/>
        <v>Child and Youth School % (Benchmarking Year)</v>
      </c>
      <c r="B638" s="155">
        <f>'MH Measure Summary'!AA19</f>
        <v>0.60784313725490202</v>
      </c>
    </row>
    <row r="639" spans="1:2" s="1" customFormat="1" ht="11.25">
      <c r="A639" s="40" t="str">
        <f t="shared" si="15"/>
        <v>Family and Living Situation % (Benchmarking Year)</v>
      </c>
      <c r="B639" s="155">
        <f>'MH Measure Summary'!AB19</f>
        <v>0.76947040498442398</v>
      </c>
    </row>
    <row r="640" spans="1:2" s="1" customFormat="1" ht="11.25">
      <c r="A640" s="40" t="str">
        <f t="shared" si="15"/>
        <v>Child and Youth Strengths % (Benchmarking Year)</v>
      </c>
      <c r="B640" s="155">
        <f>'MH Measure Summary'!AC19</f>
        <v>8.0996884735202501E-2</v>
      </c>
    </row>
    <row r="641" spans="1:2" s="1" customFormat="1" ht="11.25">
      <c r="A641" s="40" t="str">
        <f t="shared" si="15"/>
        <v>Child and Youth Life Domain Functioning       (Benchmarking Year)</v>
      </c>
      <c r="B641" s="155">
        <f>'MH Measure Summary'!AD19</f>
        <v>0.34267912772585701</v>
      </c>
    </row>
    <row r="642" spans="1:2" s="1" customFormat="1" ht="11.25">
      <c r="A642" s="40" t="str">
        <f t="shared" si="15"/>
        <v>Community Support Plan % (&gt;=95% Annual Measure)</v>
      </c>
      <c r="B642" s="154">
        <f>'MH Measure Summary'!AE19</f>
        <v>0.9642857142857143</v>
      </c>
    </row>
    <row r="643" spans="1:2" s="1" customFormat="1" ht="11.25">
      <c r="A643" s="40" t="str">
        <f t="shared" si="15"/>
        <v>Follow-Up Within 7 Days: Face-to-Face % (&gt;=75% Annual Measure)</v>
      </c>
      <c r="B643" s="154">
        <f>'MH Measure Summary'!AF19</f>
        <v>0.75</v>
      </c>
    </row>
    <row r="644" spans="1:2" s="1" customFormat="1" ht="11.25">
      <c r="A644" s="40" t="str">
        <f t="shared" si="15"/>
        <v>Follow-Up Within 7 Days: Any Disposition % (&gt;=95% Annual Measure)</v>
      </c>
      <c r="B644" s="154">
        <f>'MH Measure Summary'!AG19</f>
        <v>0.75</v>
      </c>
    </row>
    <row r="645" spans="1:2" s="1" customFormat="1" ht="11.25">
      <c r="A645" s="40" t="str">
        <f t="shared" si="15"/>
        <v>Long-Term Services and Support Screen Follow-Up (&gt;=70% Annual Measure)</v>
      </c>
      <c r="B645" s="154">
        <f>'MH Measure Summary'!AH19</f>
        <v>0.9</v>
      </c>
    </row>
    <row r="646" spans="1:2" s="1" customFormat="1" ht="11.25">
      <c r="A646" s="40" t="str">
        <f t="shared" si="15"/>
        <v>Community Linkage % (&gt;=23% Annual Measure)</v>
      </c>
      <c r="B646" s="154">
        <f>'MH Measure Summary'!AI19</f>
        <v>0.38826815642458101</v>
      </c>
    </row>
    <row r="647" spans="1:2" s="1" customFormat="1" ht="11.25">
      <c r="A647" s="40" t="str">
        <f t="shared" si="15"/>
        <v>Crisis Follow-Up Within 30 Days % (&gt;=90%)</v>
      </c>
      <c r="B647" s="154">
        <f>'MH Measure Summary'!AJ19</f>
        <v>0.98913043478260898</v>
      </c>
    </row>
    <row r="648" spans="1:2" s="1" customFormat="1" ht="8.25">
      <c r="A648" s="35"/>
      <c r="B648" s="35"/>
    </row>
    <row r="649" spans="1:2" s="1" customFormat="1" ht="15.75">
      <c r="A649" s="42" t="s">
        <v>22</v>
      </c>
      <c r="B649" s="35"/>
    </row>
    <row r="650" spans="1:2" s="1" customFormat="1" ht="11.25">
      <c r="A650" s="41" t="s">
        <v>42</v>
      </c>
      <c r="B650" s="36" t="s">
        <v>58</v>
      </c>
    </row>
    <row r="651" spans="1:2" s="1" customFormat="1" ht="11.25">
      <c r="A651" s="40" t="str">
        <f t="shared" ref="A651:A685" si="16">A5</f>
        <v>Service Target Adult % (&gt;=100%)</v>
      </c>
      <c r="B651" s="154">
        <f>'MH Measure Summary'!B20</f>
        <v>1.0885197317111199</v>
      </c>
    </row>
    <row r="652" spans="1:2" s="1" customFormat="1" ht="11.25">
      <c r="A652" s="40" t="str">
        <f t="shared" si="16"/>
        <v>Uniform Assessment Completion Rate Adult % (&gt;=95%)</v>
      </c>
      <c r="B652" s="154">
        <f>'MH Measure Summary'!C20</f>
        <v>0.90293566520924395</v>
      </c>
    </row>
    <row r="653" spans="1:2" s="1" customFormat="1" ht="11.25">
      <c r="A653" s="40" t="str">
        <f t="shared" si="16"/>
        <v>Adult Counseling Target % (&gt;= 12%)</v>
      </c>
      <c r="B653" s="154">
        <f>'MH Measure Summary'!D20</f>
        <v>0.64668367346938804</v>
      </c>
    </row>
    <row r="654" spans="1:2" s="1" customFormat="1" ht="11.25">
      <c r="A654" s="40" t="str">
        <f t="shared" si="16"/>
        <v>ACT Target % (&gt;=54%)</v>
      </c>
      <c r="B654" s="154">
        <f>'MH Measure Summary'!E20</f>
        <v>0.94007490636704105</v>
      </c>
    </row>
    <row r="655" spans="1:2" s="1" customFormat="1" ht="11.25">
      <c r="A655" s="40" t="str">
        <f t="shared" si="16"/>
        <v>Child and Youth Service Target % (&gt;=100%)</v>
      </c>
      <c r="B655" s="154">
        <f>'MH Measure Summary'!F20</f>
        <v>1.13878676470588</v>
      </c>
    </row>
    <row r="656" spans="1:2" s="1" customFormat="1" ht="11.25">
      <c r="A656" s="40" t="str">
        <f t="shared" si="16"/>
        <v>Child and Youth Uniform Assessment (UA) Completion Rate % (&gt;=95%)</v>
      </c>
      <c r="B656" s="154">
        <f>'MH Measure Summary'!G20</f>
        <v>0.94507719564667203</v>
      </c>
    </row>
    <row r="657" spans="1:2" s="1" customFormat="1" ht="11.25">
      <c r="A657" s="40" t="str">
        <f t="shared" si="16"/>
        <v>Family Partner Supports Services for LOCs 2, 3, 4 and YC % (&gt;=10%)</v>
      </c>
      <c r="B657" s="154">
        <f>'MH Measure Summary'!H20</f>
        <v>0.12602627257799701</v>
      </c>
    </row>
    <row r="658" spans="1:2" s="1" customFormat="1" ht="11.25">
      <c r="A658" s="40" t="str">
        <f t="shared" si="16"/>
        <v>Employment % (&gt;=9.8%)</v>
      </c>
      <c r="B658" s="155">
        <f>'MH Measure Summary'!I20</f>
        <v>0.214467220057598</v>
      </c>
    </row>
    <row r="659" spans="1:2" s="1" customFormat="1" ht="11.25">
      <c r="A659" s="40" t="str">
        <f t="shared" si="16"/>
        <v>Adult Community Tenure % (&gt;=96.4%)</v>
      </c>
      <c r="B659" s="155">
        <f>'MH Measure Summary'!J20</f>
        <v>0.97760716570697404</v>
      </c>
    </row>
    <row r="660" spans="1:2" s="1" customFormat="1" ht="11.25">
      <c r="A660" s="40" t="str">
        <f t="shared" si="16"/>
        <v>Adult Improvement % (&gt;=20%)</v>
      </c>
      <c r="B660" s="154">
        <f>'MH Measure Summary'!K20</f>
        <v>0.66622251832111901</v>
      </c>
    </row>
    <row r="661" spans="1:2" s="1" customFormat="1" ht="11.25">
      <c r="A661" s="40" t="str">
        <f t="shared" si="16"/>
        <v>Adult Monthly Service Provision % (&gt;=65.6%)</v>
      </c>
      <c r="B661" s="155">
        <f>'MH Measure Summary'!L20</f>
        <v>0.63719711853307104</v>
      </c>
    </row>
    <row r="662" spans="1:2" s="1" customFormat="1" ht="11.25">
      <c r="A662" s="40" t="str">
        <f t="shared" si="16"/>
        <v>Employment Improvement % (Benchmarking Year)</v>
      </c>
      <c r="B662" s="155">
        <f>'MH Measure Summary'!M20</f>
        <v>0.62105263157894697</v>
      </c>
    </row>
    <row r="663" spans="1:2" s="1" customFormat="1" ht="11.25">
      <c r="A663" s="40" t="str">
        <f t="shared" si="16"/>
        <v>Residential Stability % (Benchmarking Year)</v>
      </c>
      <c r="B663" s="155">
        <f>'MH Measure Summary'!N20</f>
        <v>0.91611185086551306</v>
      </c>
    </row>
    <row r="664" spans="1:2" s="1" customFormat="1" ht="11.25">
      <c r="A664" s="40" t="str">
        <f t="shared" si="16"/>
        <v>Adult Strengths % (Benchmarking Year)</v>
      </c>
      <c r="B664" s="155">
        <f>'MH Measure Summary'!O20</f>
        <v>0.37549933422103898</v>
      </c>
    </row>
    <row r="665" spans="1:2" s="1" customFormat="1" ht="11.25">
      <c r="A665" s="40" t="str">
        <f t="shared" si="16"/>
        <v>Adult Life Domain Functioning % (Benchmarking Year)</v>
      </c>
      <c r="B665" s="155">
        <f>'MH Measure Summary'!P20</f>
        <v>0.32090545938748299</v>
      </c>
    </row>
    <row r="666" spans="1:2" s="1" customFormat="1" ht="11.25">
      <c r="A666" s="40" t="str">
        <f t="shared" si="16"/>
        <v>Educational or Volunteering Strengths % (Benchmarking Year)</v>
      </c>
      <c r="B666" s="155">
        <f>'MH Measure Summary'!Q20</f>
        <v>0.663276836158192</v>
      </c>
    </row>
    <row r="667" spans="1:2" s="1" customFormat="1" ht="11.25">
      <c r="A667" s="40" t="str">
        <f t="shared" si="16"/>
        <v>Hospitalization % (&lt;=1.9%)</v>
      </c>
      <c r="B667" s="155">
        <f>'MH Measure Summary'!R20</f>
        <v>1.3282424620621101E-2</v>
      </c>
    </row>
    <row r="668" spans="1:2" s="1" customFormat="1" ht="11.25">
      <c r="A668" s="40" t="str">
        <f t="shared" si="16"/>
        <v>Effective Crisis Response % (&gt;=75.1%)</v>
      </c>
      <c r="B668" s="155">
        <f>'MH Measure Summary'!S20</f>
        <v>0.77865612648221305</v>
      </c>
    </row>
    <row r="669" spans="1:2" s="1" customFormat="1" ht="11.25">
      <c r="A669" s="40" t="str">
        <f t="shared" si="16"/>
        <v>Frequent Admission % (&lt;=0.3%)</v>
      </c>
      <c r="B669" s="155">
        <f>'MH Measure Summary'!T20</f>
        <v>5.1393330287802697E-4</v>
      </c>
    </row>
    <row r="670" spans="1:2" s="1" customFormat="1" ht="11.25">
      <c r="A670" s="40" t="str">
        <f t="shared" si="16"/>
        <v>Access to Crisis Response Services % (&gt;=52.2%)</v>
      </c>
      <c r="B670" s="155">
        <f>'MH Measure Summary'!U20</f>
        <v>0.81348314606741601</v>
      </c>
    </row>
    <row r="671" spans="1:2" s="1" customFormat="1" ht="11.25">
      <c r="A671" s="40" t="str">
        <f t="shared" si="16"/>
        <v>Jail Diversion % (&lt;=10.46%)</v>
      </c>
      <c r="B671" s="156">
        <f>'MH Measure Summary'!V20</f>
        <v>5.5713899891969801E-2</v>
      </c>
    </row>
    <row r="672" spans="1:2" s="1" customFormat="1" ht="11.25">
      <c r="A672" s="40" t="str">
        <f t="shared" si="16"/>
        <v>Juvenile Justice Avoidance % (&gt;=95%)</v>
      </c>
      <c r="B672" s="154">
        <f>'MH Measure Summary'!W20</f>
        <v>0.98668885191347799</v>
      </c>
    </row>
    <row r="673" spans="1:2" s="1" customFormat="1" ht="11.25">
      <c r="A673" s="40" t="str">
        <f t="shared" si="16"/>
        <v>Child and Youth Community Tenure % (&gt;=98.1%)</v>
      </c>
      <c r="B673" s="155">
        <f>'MH Measure Summary'!X20</f>
        <v>0.99001248439450695</v>
      </c>
    </row>
    <row r="674" spans="1:2" s="1" customFormat="1" ht="11.25">
      <c r="A674" s="40" t="str">
        <f t="shared" si="16"/>
        <v>Child and Youth Improvement Measure % (&gt;=25%)</v>
      </c>
      <c r="B674" s="154">
        <f>'MH Measure Summary'!Y20</f>
        <v>0.74014336917562695</v>
      </c>
    </row>
    <row r="675" spans="1:2" s="1" customFormat="1" ht="11.25">
      <c r="A675" s="40" t="str">
        <f t="shared" si="16"/>
        <v>Child and Youth Monthly Service Provision % (&gt;=65%)</v>
      </c>
      <c r="B675" s="154">
        <f>'MH Measure Summary'!Z20</f>
        <v>0.75026833631484802</v>
      </c>
    </row>
    <row r="676" spans="1:2" s="1" customFormat="1" ht="11.25">
      <c r="A676" s="40" t="str">
        <f t="shared" si="16"/>
        <v>Child and Youth School % (Benchmarking Year)</v>
      </c>
      <c r="B676" s="155">
        <f>'MH Measure Summary'!AA20</f>
        <v>0.78468899521531099</v>
      </c>
    </row>
    <row r="677" spans="1:2" s="1" customFormat="1" ht="11.25">
      <c r="A677" s="40" t="str">
        <f t="shared" si="16"/>
        <v>Family and Living Situation % (Benchmarking Year)</v>
      </c>
      <c r="B677" s="155">
        <f>'MH Measure Summary'!AB20</f>
        <v>0.805676855895197</v>
      </c>
    </row>
    <row r="678" spans="1:2" s="1" customFormat="1" ht="11.25">
      <c r="A678" s="40" t="str">
        <f t="shared" si="16"/>
        <v>Child and Youth Strengths % (Benchmarking Year)</v>
      </c>
      <c r="B678" s="155">
        <f>'MH Measure Summary'!AC20</f>
        <v>0.20742358078602599</v>
      </c>
    </row>
    <row r="679" spans="1:2" s="1" customFormat="1" ht="11.25">
      <c r="A679" s="40" t="str">
        <f t="shared" si="16"/>
        <v>Child and Youth Life Domain Functioning       (Benchmarking Year)</v>
      </c>
      <c r="B679" s="155">
        <f>'MH Measure Summary'!AD20</f>
        <v>0.41266375545851502</v>
      </c>
    </row>
    <row r="680" spans="1:2" s="1" customFormat="1" ht="11.25">
      <c r="A680" s="40" t="str">
        <f t="shared" si="16"/>
        <v>Community Support Plan % (&gt;=95% Annual Measure)</v>
      </c>
      <c r="B680" s="154">
        <f>'MH Measure Summary'!AE20</f>
        <v>0.9826086956521739</v>
      </c>
    </row>
    <row r="681" spans="1:2" s="1" customFormat="1" ht="11.25">
      <c r="A681" s="40" t="str">
        <f t="shared" si="16"/>
        <v>Follow-Up Within 7 Days: Face-to-Face % (&gt;=75% Annual Measure)</v>
      </c>
      <c r="B681" s="154">
        <f>'MH Measure Summary'!AF20</f>
        <v>0.81730769230769229</v>
      </c>
    </row>
    <row r="682" spans="1:2" s="1" customFormat="1" ht="11.25">
      <c r="A682" s="40" t="str">
        <f t="shared" si="16"/>
        <v>Follow-Up Within 7 Days: Any Disposition % (&gt;=95% Annual Measure)</v>
      </c>
      <c r="B682" s="154">
        <f>'MH Measure Summary'!AG20</f>
        <v>1</v>
      </c>
    </row>
    <row r="683" spans="1:2" s="1" customFormat="1" ht="11.25">
      <c r="A683" s="40" t="str">
        <f t="shared" si="16"/>
        <v>Long-Term Services and Support Screen Follow-Up (&gt;=70% Annual Measure)</v>
      </c>
      <c r="B683" s="154">
        <f>'MH Measure Summary'!AH20</f>
        <v>0</v>
      </c>
    </row>
    <row r="684" spans="1:2" s="1" customFormat="1" ht="11.25">
      <c r="A684" s="40" t="str">
        <f t="shared" si="16"/>
        <v>Community Linkage % (&gt;=23% Annual Measure)</v>
      </c>
      <c r="B684" s="154">
        <f>'MH Measure Summary'!AI20</f>
        <v>0.194827586206897</v>
      </c>
    </row>
    <row r="685" spans="1:2" s="1" customFormat="1" ht="11.25">
      <c r="A685" s="40" t="str">
        <f t="shared" si="16"/>
        <v>Crisis Follow-Up Within 30 Days % (&gt;=90%)</v>
      </c>
      <c r="B685" s="154">
        <f>'MH Measure Summary'!AJ20</f>
        <v>1</v>
      </c>
    </row>
    <row r="686" spans="1:2" s="1" customFormat="1" ht="8.25">
      <c r="A686" s="35"/>
      <c r="B686" s="35"/>
    </row>
    <row r="687" spans="1:2" s="1" customFormat="1" ht="15.75">
      <c r="A687" s="42" t="s">
        <v>23</v>
      </c>
      <c r="B687" s="35"/>
    </row>
    <row r="688" spans="1:2" s="1" customFormat="1" ht="11.25">
      <c r="A688" s="41" t="s">
        <v>42</v>
      </c>
      <c r="B688" s="36" t="s">
        <v>59</v>
      </c>
    </row>
    <row r="689" spans="1:2" s="1" customFormat="1" ht="11.25">
      <c r="A689" s="40" t="str">
        <f t="shared" ref="A689:A723" si="17">A5</f>
        <v>Service Target Adult % (&gt;=100%)</v>
      </c>
      <c r="B689" s="47">
        <f t="array" ref="B689:B723">TRANSPOSE('MH Measure Summary'!$B$21:AJ21)</f>
        <v>1.08147168979952</v>
      </c>
    </row>
    <row r="690" spans="1:2" s="1" customFormat="1" ht="11.25">
      <c r="A690" s="40" t="str">
        <f t="shared" si="17"/>
        <v>Uniform Assessment Completion Rate Adult % (&gt;=95%)</v>
      </c>
      <c r="B690" s="48">
        <v>0.97204102652132895</v>
      </c>
    </row>
    <row r="691" spans="1:2" s="1" customFormat="1" ht="11.25">
      <c r="A691" s="40" t="str">
        <f t="shared" si="17"/>
        <v>Adult Counseling Target % (&gt;= 12%)</v>
      </c>
      <c r="B691" s="150">
        <v>0.29892794814260798</v>
      </c>
    </row>
    <row r="692" spans="1:2" s="1" customFormat="1" ht="11.25">
      <c r="A692" s="40" t="str">
        <f t="shared" si="17"/>
        <v>ACT Target % (&gt;=54%)</v>
      </c>
      <c r="B692" s="150">
        <v>0.88888888888888895</v>
      </c>
    </row>
    <row r="693" spans="1:2" s="1" customFormat="1" ht="11.25">
      <c r="A693" s="40" t="str">
        <f t="shared" si="17"/>
        <v>Child and Youth Service Target % (&gt;=100%)</v>
      </c>
      <c r="B693" s="150">
        <v>1.20212014134276</v>
      </c>
    </row>
    <row r="694" spans="1:2" s="1" customFormat="1" ht="11.25">
      <c r="A694" s="40" t="str">
        <f t="shared" si="17"/>
        <v>Child and Youth Uniform Assessment (UA) Completion Rate % (&gt;=95%)</v>
      </c>
      <c r="B694" s="150">
        <v>0.97467608951707896</v>
      </c>
    </row>
    <row r="695" spans="1:2" s="1" customFormat="1" ht="11.25">
      <c r="A695" s="40" t="str">
        <f t="shared" si="17"/>
        <v>Family Partner Supports Services for LOCs 2, 3, 4 and YC % (&gt;=10%)</v>
      </c>
      <c r="B695" s="49">
        <v>0.29917127071823202</v>
      </c>
    </row>
    <row r="696" spans="1:2" s="1" customFormat="1" ht="11.25">
      <c r="A696" s="40" t="str">
        <f t="shared" si="17"/>
        <v>Employment % (&gt;=9.8%)</v>
      </c>
      <c r="B696" s="51">
        <v>0.19561671040499301</v>
      </c>
    </row>
    <row r="697" spans="1:2" s="1" customFormat="1" ht="11.25">
      <c r="A697" s="40" t="str">
        <f t="shared" si="17"/>
        <v>Adult Community Tenure % (&gt;=96.4%)</v>
      </c>
      <c r="B697" s="51">
        <v>0.99679175578456203</v>
      </c>
    </row>
    <row r="698" spans="1:2" s="1" customFormat="1" ht="11.25">
      <c r="A698" s="40" t="str">
        <f t="shared" si="17"/>
        <v>Adult Improvement % (&gt;=20%)</v>
      </c>
      <c r="B698" s="50">
        <v>0.29279556650246302</v>
      </c>
    </row>
    <row r="699" spans="1:2" s="1" customFormat="1" ht="11.25">
      <c r="A699" s="40" t="str">
        <f t="shared" si="17"/>
        <v>Adult Monthly Service Provision % (&gt;=65.6%)</v>
      </c>
      <c r="B699" s="52">
        <v>0.72920256932476901</v>
      </c>
    </row>
    <row r="700" spans="1:2" s="1" customFormat="1" ht="11.25">
      <c r="A700" s="40" t="str">
        <f t="shared" si="17"/>
        <v>Employment Improvement % (Benchmarking Year)</v>
      </c>
      <c r="B700" s="53">
        <v>0.93479664299548104</v>
      </c>
    </row>
    <row r="701" spans="1:2" s="1" customFormat="1" ht="11.25">
      <c r="A701" s="40" t="str">
        <f t="shared" si="17"/>
        <v>Residential Stability % (Benchmarking Year)</v>
      </c>
      <c r="B701" s="51">
        <v>0.89014722536806401</v>
      </c>
    </row>
    <row r="702" spans="1:2" s="1" customFormat="1" ht="11.25">
      <c r="A702" s="40" t="str">
        <f t="shared" si="17"/>
        <v>Adult Strengths % (Benchmarking Year)</v>
      </c>
      <c r="B702" s="51">
        <v>6.1155152887882203E-2</v>
      </c>
    </row>
    <row r="703" spans="1:2" s="1" customFormat="1" ht="11.25">
      <c r="A703" s="40" t="str">
        <f t="shared" si="17"/>
        <v>Adult Life Domain Functioning % (Benchmarking Year)</v>
      </c>
      <c r="B703" s="52">
        <v>0.11325028312570801</v>
      </c>
    </row>
    <row r="704" spans="1:2" s="1" customFormat="1" ht="11.25">
      <c r="A704" s="40" t="str">
        <f t="shared" si="17"/>
        <v>Educational or Volunteering Strengths % (Benchmarking Year)</v>
      </c>
      <c r="B704" s="54">
        <v>0.269117252481889</v>
      </c>
    </row>
    <row r="705" spans="1:2" s="1" customFormat="1" ht="11.25">
      <c r="A705" s="40" t="str">
        <f t="shared" si="17"/>
        <v>Hospitalization % (&lt;=1.9%)</v>
      </c>
      <c r="B705" s="151">
        <v>6.7529718722132096E-3</v>
      </c>
    </row>
    <row r="706" spans="1:2" s="1" customFormat="1" ht="11.25">
      <c r="A706" s="40" t="str">
        <f t="shared" si="17"/>
        <v>Effective Crisis Response % (&gt;=75.1%)</v>
      </c>
      <c r="B706" s="52">
        <v>0.99529042386185196</v>
      </c>
    </row>
    <row r="707" spans="1:2" s="1" customFormat="1" ht="11.25">
      <c r="A707" s="40" t="str">
        <f t="shared" si="17"/>
        <v>Frequent Admission % (&lt;=0.3%)</v>
      </c>
      <c r="B707" s="54">
        <v>6.8643602416254806E-5</v>
      </c>
    </row>
    <row r="708" spans="1:2" s="1" customFormat="1" ht="11.25">
      <c r="A708" s="40" t="str">
        <f t="shared" si="17"/>
        <v>Access to Crisis Response Services % (&gt;=52.2%)</v>
      </c>
      <c r="B708" s="54">
        <v>0.76348039215686303</v>
      </c>
    </row>
    <row r="709" spans="1:2" s="1" customFormat="1" ht="11.25">
      <c r="A709" s="40" t="str">
        <f t="shared" si="17"/>
        <v>Jail Diversion % (&lt;=10.46%)</v>
      </c>
      <c r="B709" s="152">
        <v>5.8860689349440297E-2</v>
      </c>
    </row>
    <row r="710" spans="1:2" s="1" customFormat="1" ht="11.25">
      <c r="A710" s="40" t="str">
        <f t="shared" si="17"/>
        <v>Juvenile Justice Avoidance % (&gt;=95%)</v>
      </c>
      <c r="B710" s="153">
        <v>0.98909299655568295</v>
      </c>
    </row>
    <row r="711" spans="1:2" s="1" customFormat="1" ht="11.25">
      <c r="A711" s="40" t="str">
        <f t="shared" si="17"/>
        <v>Child and Youth Community Tenure % (&gt;=98.1%)</v>
      </c>
      <c r="B711" s="144">
        <v>0.99808245445829302</v>
      </c>
    </row>
    <row r="712" spans="1:2" s="1" customFormat="1" ht="11.25">
      <c r="A712" s="40" t="str">
        <f t="shared" si="17"/>
        <v>Child and Youth Improvement Measure % (&gt;=25%)</v>
      </c>
      <c r="B712" s="153">
        <v>0.53382084095063997</v>
      </c>
    </row>
    <row r="713" spans="1:2" s="1" customFormat="1" ht="11.25">
      <c r="A713" s="40" t="str">
        <f t="shared" si="17"/>
        <v>Child and Youth Monthly Service Provision % (&gt;=65%)</v>
      </c>
      <c r="B713" s="49">
        <v>0.73032839665164195</v>
      </c>
    </row>
    <row r="714" spans="1:2" s="1" customFormat="1" ht="11.25">
      <c r="A714" s="40" t="str">
        <f t="shared" si="17"/>
        <v>Child and Youth School % (Benchmarking Year)</v>
      </c>
      <c r="B714" s="54">
        <v>0.54545454545454497</v>
      </c>
    </row>
    <row r="715" spans="1:2" s="1" customFormat="1" ht="11.25">
      <c r="A715" s="40" t="str">
        <f t="shared" si="17"/>
        <v>Family and Living Situation % (Benchmarking Year)</v>
      </c>
      <c r="B715" s="54">
        <v>0.60711188204683397</v>
      </c>
    </row>
    <row r="716" spans="1:2" s="1" customFormat="1" ht="11.25">
      <c r="A716" s="40" t="str">
        <f t="shared" si="17"/>
        <v>Child and Youth Strengths % (Benchmarking Year)</v>
      </c>
      <c r="B716" s="54">
        <v>7.8924544666088503E-2</v>
      </c>
    </row>
    <row r="717" spans="1:2" s="1" customFormat="1" ht="11.25">
      <c r="A717" s="40" t="str">
        <f t="shared" si="17"/>
        <v>Child and Youth Life Domain Functioning       (Benchmarking Year)</v>
      </c>
      <c r="B717" s="54">
        <v>0.28187337380745903</v>
      </c>
    </row>
    <row r="718" spans="1:2" s="1" customFormat="1" ht="11.25">
      <c r="A718" s="40" t="str">
        <f t="shared" si="17"/>
        <v>Community Support Plan % (&gt;=95% Annual Measure)</v>
      </c>
      <c r="B718" s="49">
        <v>0.98275862068965514</v>
      </c>
    </row>
    <row r="719" spans="1:2" s="1" customFormat="1" ht="11.25">
      <c r="A719" s="40" t="str">
        <f t="shared" si="17"/>
        <v>Follow-Up Within 7 Days: Face-to-Face % (&gt;=75% Annual Measure)</v>
      </c>
      <c r="B719" s="49">
        <v>0.89873417721518989</v>
      </c>
    </row>
    <row r="720" spans="1:2" s="1" customFormat="1" ht="11.25">
      <c r="A720" s="40" t="str">
        <f t="shared" si="17"/>
        <v>Follow-Up Within 7 Days: Any Disposition % (&gt;=95% Annual Measure)</v>
      </c>
      <c r="B720" s="49">
        <v>0.94936708860759489</v>
      </c>
    </row>
    <row r="721" spans="1:2" s="1" customFormat="1" ht="11.25">
      <c r="A721" s="40" t="str">
        <f t="shared" si="17"/>
        <v>Long-Term Services and Support Screen Follow-Up (&gt;=70% Annual Measure)</v>
      </c>
      <c r="B721" s="56">
        <v>0.55813953488372103</v>
      </c>
    </row>
    <row r="722" spans="1:2" s="1" customFormat="1" ht="11.25">
      <c r="A722" s="40" t="str">
        <f t="shared" si="17"/>
        <v>Community Linkage % (&gt;=23% Annual Measure)</v>
      </c>
      <c r="B722" s="56">
        <v>0.545098039215686</v>
      </c>
    </row>
    <row r="723" spans="1:2" s="1" customFormat="1" ht="11.25">
      <c r="A723" s="40" t="str">
        <f t="shared" si="17"/>
        <v>Crisis Follow-Up Within 30 Days % (&gt;=90%)</v>
      </c>
      <c r="B723" s="55">
        <v>0.98770491803278704</v>
      </c>
    </row>
    <row r="724" spans="1:2" s="1" customFormat="1" ht="11.25" customHeight="1">
      <c r="A724" s="35"/>
      <c r="B724" s="35"/>
    </row>
    <row r="725" spans="1:2" s="1" customFormat="1" ht="15.75">
      <c r="A725" s="42" t="s">
        <v>24</v>
      </c>
      <c r="B725" s="35"/>
    </row>
    <row r="726" spans="1:2" s="1" customFormat="1" ht="11.25">
      <c r="A726" s="41" t="s">
        <v>42</v>
      </c>
      <c r="B726" s="36" t="s">
        <v>60</v>
      </c>
    </row>
    <row r="727" spans="1:2" s="1" customFormat="1" ht="11.25">
      <c r="A727" s="40" t="str">
        <f t="shared" ref="A727:A761" si="18">A5</f>
        <v>Service Target Adult % (&gt;=100%)</v>
      </c>
      <c r="B727" s="154">
        <f>'MH Measure Summary'!B22</f>
        <v>1.0651364764268001</v>
      </c>
    </row>
    <row r="728" spans="1:2" s="1" customFormat="1" ht="11.25">
      <c r="A728" s="40" t="str">
        <f t="shared" si="18"/>
        <v>Uniform Assessment Completion Rate Adult % (&gt;=95%)</v>
      </c>
      <c r="B728" s="154">
        <f>'MH Measure Summary'!C22</f>
        <v>0.99174819225861299</v>
      </c>
    </row>
    <row r="729" spans="1:2" s="1" customFormat="1" ht="11.25">
      <c r="A729" s="40" t="str">
        <f t="shared" si="18"/>
        <v>Adult Counseling Target % (&gt;= 12%)</v>
      </c>
      <c r="B729" s="154">
        <f>'MH Measure Summary'!D22</f>
        <v>0.33074935400516797</v>
      </c>
    </row>
    <row r="730" spans="1:2" s="1" customFormat="1" ht="11.25">
      <c r="A730" s="40" t="str">
        <f t="shared" si="18"/>
        <v>ACT Target % (&gt;=54%)</v>
      </c>
      <c r="B730" s="154">
        <f>'MH Measure Summary'!E22</f>
        <v>0.85173978819969698</v>
      </c>
    </row>
    <row r="731" spans="1:2" s="1" customFormat="1" ht="11.25">
      <c r="A731" s="40" t="str">
        <f t="shared" si="18"/>
        <v>Child and Youth Service Target % (&gt;=100%)</v>
      </c>
      <c r="B731" s="154">
        <f>'MH Measure Summary'!F22</f>
        <v>1.5699481865285001</v>
      </c>
    </row>
    <row r="732" spans="1:2" s="1" customFormat="1" ht="11.25">
      <c r="A732" s="40" t="str">
        <f t="shared" si="18"/>
        <v>Child and Youth Uniform Assessment (UA) Completion Rate % (&gt;=95%)</v>
      </c>
      <c r="B732" s="154">
        <f>'MH Measure Summary'!G22</f>
        <v>0.98563932615299599</v>
      </c>
    </row>
    <row r="733" spans="1:2" s="1" customFormat="1" ht="11.25">
      <c r="A733" s="40" t="str">
        <f t="shared" si="18"/>
        <v>Family Partner Supports Services for LOCs 2, 3, 4 and YC % (&gt;=10%)</v>
      </c>
      <c r="B733" s="154">
        <f>'MH Measure Summary'!H22</f>
        <v>0.119553072625698</v>
      </c>
    </row>
    <row r="734" spans="1:2">
      <c r="A734" s="40" t="str">
        <f t="shared" si="18"/>
        <v>Employment % (&gt;=9.8%)</v>
      </c>
      <c r="B734" s="155">
        <f>'MH Measure Summary'!I22</f>
        <v>0.15803851932796101</v>
      </c>
    </row>
    <row r="735" spans="1:2">
      <c r="A735" s="40" t="str">
        <f t="shared" si="18"/>
        <v>Adult Community Tenure % (&gt;=96.4%)</v>
      </c>
      <c r="B735" s="155">
        <f>'MH Measure Summary'!J22</f>
        <v>0.99264345267287901</v>
      </c>
    </row>
    <row r="736" spans="1:2">
      <c r="A736" s="40" t="str">
        <f t="shared" si="18"/>
        <v>Adult Improvement % (&gt;=20%)</v>
      </c>
      <c r="B736" s="154">
        <f>'MH Measure Summary'!K22</f>
        <v>0.32579505300353401</v>
      </c>
    </row>
    <row r="737" spans="1:2">
      <c r="A737" s="40" t="str">
        <f t="shared" si="18"/>
        <v>Adult Monthly Service Provision % (&gt;=65.6%)</v>
      </c>
      <c r="B737" s="155">
        <f>'MH Measure Summary'!L22</f>
        <v>0.78345688646117795</v>
      </c>
    </row>
    <row r="738" spans="1:2">
      <c r="A738" s="40" t="str">
        <f t="shared" si="18"/>
        <v>Employment Improvement % (Benchmarking Year)</v>
      </c>
      <c r="B738" s="155">
        <f>'MH Measure Summary'!M22</f>
        <v>0.50236966824644502</v>
      </c>
    </row>
    <row r="739" spans="1:2">
      <c r="A739" s="40" t="str">
        <f t="shared" si="18"/>
        <v>Residential Stability % (Benchmarking Year)</v>
      </c>
      <c r="B739" s="155">
        <f>'MH Measure Summary'!N22</f>
        <v>0.899322362052275</v>
      </c>
    </row>
    <row r="740" spans="1:2">
      <c r="A740" s="40" t="str">
        <f t="shared" si="18"/>
        <v>Adult Strengths % (Benchmarking Year)</v>
      </c>
      <c r="B740" s="155">
        <f>'MH Measure Summary'!O22</f>
        <v>0.13746369796708599</v>
      </c>
    </row>
    <row r="741" spans="1:2">
      <c r="A741" s="40" t="str">
        <f t="shared" si="18"/>
        <v>Adult Life Domain Functioning % (Benchmarking Year)</v>
      </c>
      <c r="B741" s="155">
        <f>'MH Measure Summary'!P22</f>
        <v>0.102613746369797</v>
      </c>
    </row>
    <row r="742" spans="1:2">
      <c r="A742" s="40" t="str">
        <f t="shared" si="18"/>
        <v>Educational or Volunteering Strengths % (Benchmarking Year)</v>
      </c>
      <c r="B742" s="155">
        <f>'MH Measure Summary'!Q22</f>
        <v>0.49183477425552402</v>
      </c>
    </row>
    <row r="743" spans="1:2">
      <c r="A743" s="40" t="str">
        <f t="shared" si="18"/>
        <v>Hospitalization % (&lt;=1.9%)</v>
      </c>
      <c r="B743" s="155">
        <f>'MH Measure Summary'!R22</f>
        <v>1.6763034725500399E-2</v>
      </c>
    </row>
    <row r="744" spans="1:2">
      <c r="A744" s="40" t="str">
        <f t="shared" si="18"/>
        <v>Effective Crisis Response % (&gt;=75.1%)</v>
      </c>
      <c r="B744" s="155">
        <f>'MH Measure Summary'!S22</f>
        <v>0.93189715079916602</v>
      </c>
    </row>
    <row r="745" spans="1:2">
      <c r="A745" s="40" t="str">
        <f t="shared" si="18"/>
        <v>Frequent Admission % (&lt;=0.3%)</v>
      </c>
      <c r="B745" s="155">
        <f>'MH Measure Summary'!T22</f>
        <v>2.91821696943168E-4</v>
      </c>
    </row>
    <row r="746" spans="1:2">
      <c r="A746" s="40" t="str">
        <f t="shared" si="18"/>
        <v>Access to Crisis Response Services % (&gt;=52.2%)</v>
      </c>
      <c r="B746" s="155">
        <f>'MH Measure Summary'!U22</f>
        <v>0.67839195979899503</v>
      </c>
    </row>
    <row r="747" spans="1:2">
      <c r="A747" s="40" t="str">
        <f t="shared" si="18"/>
        <v>Jail Diversion % (&lt;=10.46%)</v>
      </c>
      <c r="B747" s="156">
        <f>'MH Measure Summary'!V22</f>
        <v>8.3196553330228198E-2</v>
      </c>
    </row>
    <row r="748" spans="1:2">
      <c r="A748" s="40" t="str">
        <f t="shared" si="18"/>
        <v>Juvenile Justice Avoidance % (&gt;=95%)</v>
      </c>
      <c r="B748" s="154">
        <f>'MH Measure Summary'!W22</f>
        <v>0.97583081570996999</v>
      </c>
    </row>
    <row r="749" spans="1:2">
      <c r="A749" s="40" t="str">
        <f t="shared" si="18"/>
        <v>Child and Youth Community Tenure % (&gt;=98.1%)</v>
      </c>
      <c r="B749" s="155">
        <f>'MH Measure Summary'!X22</f>
        <v>1</v>
      </c>
    </row>
    <row r="750" spans="1:2">
      <c r="A750" s="40" t="str">
        <f t="shared" si="18"/>
        <v>Child and Youth Improvement Measure % (&gt;=25%)</v>
      </c>
      <c r="B750" s="154">
        <f>'MH Measure Summary'!Y22</f>
        <v>0.47642276422764201</v>
      </c>
    </row>
    <row r="751" spans="1:2">
      <c r="A751" s="40" t="str">
        <f t="shared" si="18"/>
        <v>Child and Youth Monthly Service Provision % (&gt;=65%)</v>
      </c>
      <c r="B751" s="154">
        <f>'MH Measure Summary'!Z22</f>
        <v>0.85</v>
      </c>
    </row>
    <row r="752" spans="1:2">
      <c r="A752" s="40" t="str">
        <f t="shared" si="18"/>
        <v>Child and Youth School % (Benchmarking Year)</v>
      </c>
      <c r="B752" s="155">
        <f>'MH Measure Summary'!AA22</f>
        <v>0.57597173144876301</v>
      </c>
    </row>
    <row r="753" spans="1:2">
      <c r="A753" s="40" t="str">
        <f t="shared" si="18"/>
        <v>Family and Living Situation % (Benchmarking Year)</v>
      </c>
      <c r="B753" s="155">
        <f>'MH Measure Summary'!AB22</f>
        <v>0.56813417190775695</v>
      </c>
    </row>
    <row r="754" spans="1:2">
      <c r="A754" s="40" t="str">
        <f t="shared" si="18"/>
        <v>Child and Youth Strengths % (Benchmarking Year)</v>
      </c>
      <c r="B754" s="155">
        <f>'MH Measure Summary'!AC22</f>
        <v>8.5953878406708595E-2</v>
      </c>
    </row>
    <row r="755" spans="1:2">
      <c r="A755" s="40" t="str">
        <f t="shared" si="18"/>
        <v>Child and Youth Life Domain Functioning       (Benchmarking Year)</v>
      </c>
      <c r="B755" s="155">
        <f>'MH Measure Summary'!AD22</f>
        <v>0.167714884696017</v>
      </c>
    </row>
    <row r="756" spans="1:2">
      <c r="A756" s="40" t="str">
        <f t="shared" si="18"/>
        <v>Community Support Plan % (&gt;=95% Annual Measure)</v>
      </c>
      <c r="B756" s="154">
        <f>'MH Measure Summary'!AE22</f>
        <v>0.99056603773584906</v>
      </c>
    </row>
    <row r="757" spans="1:2">
      <c r="A757" s="40" t="str">
        <f t="shared" si="18"/>
        <v>Follow-Up Within 7 Days: Face-to-Face % (&gt;=75% Annual Measure)</v>
      </c>
      <c r="B757" s="154">
        <f>'MH Measure Summary'!AF22</f>
        <v>0.98809523809523814</v>
      </c>
    </row>
    <row r="758" spans="1:2">
      <c r="A758" s="40" t="str">
        <f t="shared" si="18"/>
        <v>Follow-Up Within 7 Days: Any Disposition % (&gt;=95% Annual Measure)</v>
      </c>
      <c r="B758" s="154">
        <f>'MH Measure Summary'!AG22</f>
        <v>0.98809523809523814</v>
      </c>
    </row>
    <row r="759" spans="1:2">
      <c r="A759" s="40" t="str">
        <f t="shared" si="18"/>
        <v>Long-Term Services and Support Screen Follow-Up (&gt;=70% Annual Measure)</v>
      </c>
      <c r="B759" s="154">
        <f>'MH Measure Summary'!AH22</f>
        <v>0</v>
      </c>
    </row>
    <row r="760" spans="1:2">
      <c r="A760" s="40" t="str">
        <f t="shared" si="18"/>
        <v>Community Linkage % (&gt;=23% Annual Measure)</v>
      </c>
      <c r="B760" s="154">
        <f>'MH Measure Summary'!AI22</f>
        <v>0.37391304347826099</v>
      </c>
    </row>
    <row r="761" spans="1:2">
      <c r="A761" s="40" t="str">
        <f t="shared" si="18"/>
        <v>Crisis Follow-Up Within 30 Days % (&gt;=90%)</v>
      </c>
      <c r="B761" s="154">
        <f>'MH Measure Summary'!AJ22</f>
        <v>0.95185185185185195</v>
      </c>
    </row>
    <row r="762" spans="1:2">
      <c r="A762" s="35"/>
      <c r="B762" s="35"/>
    </row>
    <row r="763" spans="1:2" ht="15.75">
      <c r="A763" s="42" t="s">
        <v>25</v>
      </c>
      <c r="B763" s="35"/>
    </row>
    <row r="764" spans="1:2">
      <c r="A764" s="41" t="s">
        <v>42</v>
      </c>
      <c r="B764" s="36" t="s">
        <v>61</v>
      </c>
    </row>
    <row r="765" spans="1:2">
      <c r="A765" s="40" t="str">
        <f t="shared" ref="A765:A799" si="19">A5</f>
        <v>Service Target Adult % (&gt;=100%)</v>
      </c>
      <c r="B765" s="154">
        <f>'MH Measure Summary'!B23</f>
        <v>1.08522797863089</v>
      </c>
    </row>
    <row r="766" spans="1:2">
      <c r="A766" s="40" t="str">
        <f t="shared" si="19"/>
        <v>Uniform Assessment Completion Rate Adult % (&gt;=95%)</v>
      </c>
      <c r="B766" s="154">
        <f>'MH Measure Summary'!C23</f>
        <v>0.99098835508221705</v>
      </c>
    </row>
    <row r="767" spans="1:2">
      <c r="A767" s="40" t="str">
        <f t="shared" si="19"/>
        <v>Adult Counseling Target % (&gt;= 12%)</v>
      </c>
      <c r="B767" s="154">
        <f>'MH Measure Summary'!D23</f>
        <v>0.374813710879285</v>
      </c>
    </row>
    <row r="768" spans="1:2">
      <c r="A768" s="40" t="str">
        <f t="shared" si="19"/>
        <v>ACT Target % (&gt;=54%)</v>
      </c>
      <c r="B768" s="154">
        <f>'MH Measure Summary'!E23</f>
        <v>0.64839319470699397</v>
      </c>
    </row>
    <row r="769" spans="1:2">
      <c r="A769" s="40" t="str">
        <f t="shared" si="19"/>
        <v>Child and Youth Service Target % (&gt;=100%)</v>
      </c>
      <c r="B769" s="154">
        <f>'MH Measure Summary'!F23</f>
        <v>1.38194444444444</v>
      </c>
    </row>
    <row r="770" spans="1:2">
      <c r="A770" s="40" t="str">
        <f t="shared" si="19"/>
        <v>Child and Youth Uniform Assessment (UA) Completion Rate % (&gt;=95%)</v>
      </c>
      <c r="B770" s="154">
        <f>'MH Measure Summary'!G23</f>
        <v>0.98702785196489895</v>
      </c>
    </row>
    <row r="771" spans="1:2">
      <c r="A771" s="40" t="str">
        <f t="shared" si="19"/>
        <v>Family Partner Supports Services for LOCs 2, 3, 4 and YC % (&gt;=10%)</v>
      </c>
      <c r="B771" s="154">
        <f>'MH Measure Summary'!H23</f>
        <v>0.16370808678501</v>
      </c>
    </row>
    <row r="772" spans="1:2">
      <c r="A772" s="40" t="str">
        <f t="shared" si="19"/>
        <v>Employment % (&gt;=9.8%)</v>
      </c>
      <c r="B772" s="155">
        <f>'MH Measure Summary'!I23</f>
        <v>0.244716538074472</v>
      </c>
    </row>
    <row r="773" spans="1:2">
      <c r="A773" s="40" t="str">
        <f t="shared" si="19"/>
        <v>Adult Community Tenure % (&gt;=96.4%)</v>
      </c>
      <c r="B773" s="155">
        <f>'MH Measure Summary'!J23</f>
        <v>0.98458626284478101</v>
      </c>
    </row>
    <row r="774" spans="1:2">
      <c r="A774" s="40" t="str">
        <f t="shared" si="19"/>
        <v>Adult Improvement % (&gt;=20%)</v>
      </c>
      <c r="B774" s="154">
        <f>'MH Measure Summary'!K23</f>
        <v>0.47498014297061197</v>
      </c>
    </row>
    <row r="775" spans="1:2">
      <c r="A775" s="40" t="str">
        <f t="shared" si="19"/>
        <v>Adult Monthly Service Provision % (&gt;=65.6%)</v>
      </c>
      <c r="B775" s="155">
        <f>'MH Measure Summary'!L23</f>
        <v>0.66292707802141804</v>
      </c>
    </row>
    <row r="776" spans="1:2">
      <c r="A776" s="40" t="str">
        <f t="shared" si="19"/>
        <v>Employment Improvement % (Benchmarking Year)</v>
      </c>
      <c r="B776" s="155">
        <f>'MH Measure Summary'!M23</f>
        <v>0.81776765375854199</v>
      </c>
    </row>
    <row r="777" spans="1:2">
      <c r="A777" s="40" t="str">
        <f t="shared" si="19"/>
        <v>Residential Stability % (Benchmarking Year)</v>
      </c>
      <c r="B777" s="155">
        <f>'MH Measure Summary'!N23</f>
        <v>0.92149631190727099</v>
      </c>
    </row>
    <row r="778" spans="1:2">
      <c r="A778" s="40" t="str">
        <f t="shared" si="19"/>
        <v>Adult Strengths % (Benchmarking Year)</v>
      </c>
      <c r="B778" s="155">
        <f>'MH Measure Summary'!O23</f>
        <v>0.255005268703899</v>
      </c>
    </row>
    <row r="779" spans="1:2">
      <c r="A779" s="40" t="str">
        <f t="shared" si="19"/>
        <v>Adult Life Domain Functioning % (Benchmarking Year)</v>
      </c>
      <c r="B779" s="155">
        <f>'MH Measure Summary'!P23</f>
        <v>0.40094836670179101</v>
      </c>
    </row>
    <row r="780" spans="1:2">
      <c r="A780" s="40" t="str">
        <f t="shared" si="19"/>
        <v>Educational or Volunteering Strengths % (Benchmarking Year)</v>
      </c>
      <c r="B780" s="155">
        <f>'MH Measure Summary'!Q23</f>
        <v>0.50062499999999999</v>
      </c>
    </row>
    <row r="781" spans="1:2">
      <c r="A781" s="40" t="str">
        <f t="shared" si="19"/>
        <v>Hospitalization % (&lt;=1.9%)</v>
      </c>
      <c r="B781" s="155">
        <f>'MH Measure Summary'!R23</f>
        <v>3.3287112136625503E-2</v>
      </c>
    </row>
    <row r="782" spans="1:2">
      <c r="A782" s="40" t="str">
        <f t="shared" si="19"/>
        <v>Effective Crisis Response % (&gt;=75.1%)</v>
      </c>
      <c r="B782" s="155">
        <f>'MH Measure Summary'!S23</f>
        <v>0.84455667789001099</v>
      </c>
    </row>
    <row r="783" spans="1:2">
      <c r="A783" s="40" t="str">
        <f t="shared" si="19"/>
        <v>Frequent Admission % (&lt;=0.3%)</v>
      </c>
      <c r="B783" s="155">
        <f>'MH Measure Summary'!T23</f>
        <v>4.9857904970833096E-4</v>
      </c>
    </row>
    <row r="784" spans="1:2">
      <c r="A784" s="40" t="str">
        <f t="shared" si="19"/>
        <v>Access to Crisis Response Services % (&gt;=52.2%)</v>
      </c>
      <c r="B784" s="155">
        <f>'MH Measure Summary'!U23</f>
        <v>0.75260718424102002</v>
      </c>
    </row>
    <row r="785" spans="1:2">
      <c r="A785" s="40" t="str">
        <f t="shared" si="19"/>
        <v>Jail Diversion % (&lt;=10.46%)</v>
      </c>
      <c r="B785" s="156">
        <f>'MH Measure Summary'!V23</f>
        <v>0.13086956521739099</v>
      </c>
    </row>
    <row r="786" spans="1:2">
      <c r="A786" s="40" t="str">
        <f t="shared" si="19"/>
        <v>Juvenile Justice Avoidance % (&gt;=95%)</v>
      </c>
      <c r="B786" s="154">
        <f>'MH Measure Summary'!W23</f>
        <v>0.98639455782312901</v>
      </c>
    </row>
    <row r="787" spans="1:2">
      <c r="A787" s="40" t="str">
        <f t="shared" si="19"/>
        <v>Child and Youth Community Tenure % (&gt;=98.1%)</v>
      </c>
      <c r="B787" s="155">
        <f>'MH Measure Summary'!X23</f>
        <v>0.985245901639344</v>
      </c>
    </row>
    <row r="788" spans="1:2">
      <c r="A788" s="40" t="str">
        <f t="shared" si="19"/>
        <v>Child and Youth Improvement Measure % (&gt;=25%)</v>
      </c>
      <c r="B788" s="154">
        <f>'MH Measure Summary'!Y23</f>
        <v>0.44472361809045202</v>
      </c>
    </row>
    <row r="789" spans="1:2">
      <c r="A789" s="40" t="str">
        <f t="shared" si="19"/>
        <v>Child and Youth Monthly Service Provision % (&gt;=65%)</v>
      </c>
      <c r="B789" s="154">
        <f>'MH Measure Summary'!Z23</f>
        <v>0.77859988616960696</v>
      </c>
    </row>
    <row r="790" spans="1:2">
      <c r="A790" s="40" t="str">
        <f t="shared" si="19"/>
        <v>Child and Youth School % (Benchmarking Year)</v>
      </c>
      <c r="B790" s="155">
        <f>'MH Measure Summary'!AA23</f>
        <v>0.82464454976303303</v>
      </c>
    </row>
    <row r="791" spans="1:2">
      <c r="A791" s="40" t="str">
        <f t="shared" si="19"/>
        <v>Family and Living Situation % (Benchmarking Year)</v>
      </c>
      <c r="B791" s="155">
        <f>'MH Measure Summary'!AB23</f>
        <v>0.83333333333333304</v>
      </c>
    </row>
    <row r="792" spans="1:2">
      <c r="A792" s="40" t="str">
        <f t="shared" si="19"/>
        <v>Child and Youth Strengths % (Benchmarking Year)</v>
      </c>
      <c r="B792" s="155">
        <f>'MH Measure Summary'!AC23</f>
        <v>0.17610062893081799</v>
      </c>
    </row>
    <row r="793" spans="1:2">
      <c r="A793" s="40" t="str">
        <f t="shared" si="19"/>
        <v>Child and Youth Life Domain Functioning       (Benchmarking Year)</v>
      </c>
      <c r="B793" s="155">
        <f>'MH Measure Summary'!AD23</f>
        <v>0.56918238993710701</v>
      </c>
    </row>
    <row r="794" spans="1:2">
      <c r="A794" s="40" t="str">
        <f t="shared" si="19"/>
        <v>Community Support Plan % (&gt;=95% Annual Measure)</v>
      </c>
      <c r="B794" s="154">
        <f>'MH Measure Summary'!AE23</f>
        <v>0.99521531100478466</v>
      </c>
    </row>
    <row r="795" spans="1:2">
      <c r="A795" s="40" t="str">
        <f t="shared" si="19"/>
        <v>Follow-Up Within 7 Days: Face-to-Face % (&gt;=75% Annual Measure)</v>
      </c>
      <c r="B795" s="154">
        <f>'MH Measure Summary'!AF23</f>
        <v>0.9</v>
      </c>
    </row>
    <row r="796" spans="1:2">
      <c r="A796" s="40" t="str">
        <f t="shared" si="19"/>
        <v>Follow-Up Within 7 Days: Any Disposition % (&gt;=95% Annual Measure)</v>
      </c>
      <c r="B796" s="154">
        <f>'MH Measure Summary'!AG23</f>
        <v>1</v>
      </c>
    </row>
    <row r="797" spans="1:2">
      <c r="A797" s="40" t="str">
        <f t="shared" si="19"/>
        <v>Long-Term Services and Support Screen Follow-Up (&gt;=70% Annual Measure)</v>
      </c>
      <c r="B797" s="154">
        <f>'MH Measure Summary'!AH23</f>
        <v>0.4</v>
      </c>
    </row>
    <row r="798" spans="1:2">
      <c r="A798" s="40" t="str">
        <f t="shared" si="19"/>
        <v>Community Linkage % (&gt;=23% Annual Measure)</v>
      </c>
      <c r="B798" s="154">
        <f>'MH Measure Summary'!AI23</f>
        <v>0.16747181964573299</v>
      </c>
    </row>
    <row r="799" spans="1:2">
      <c r="A799" s="40" t="str">
        <f t="shared" si="19"/>
        <v>Crisis Follow-Up Within 30 Days % (&gt;=90%)</v>
      </c>
      <c r="B799" s="154">
        <f>'MH Measure Summary'!AJ23</f>
        <v>0.94545454545454499</v>
      </c>
    </row>
    <row r="800" spans="1:2">
      <c r="A800" s="35"/>
      <c r="B800" s="35"/>
    </row>
    <row r="801" spans="1:2" ht="15.75">
      <c r="A801" s="42" t="s">
        <v>26</v>
      </c>
      <c r="B801" s="35"/>
    </row>
    <row r="802" spans="1:2">
      <c r="A802" s="41" t="s">
        <v>42</v>
      </c>
      <c r="B802" s="36" t="s">
        <v>62</v>
      </c>
    </row>
    <row r="803" spans="1:2">
      <c r="A803" s="40" t="str">
        <f t="shared" ref="A803:A837" si="20">A5</f>
        <v>Service Target Adult % (&gt;=100%)</v>
      </c>
      <c r="B803" s="154">
        <f>'MH Measure Summary'!B24</f>
        <v>1.0381703874775501</v>
      </c>
    </row>
    <row r="804" spans="1:2">
      <c r="A804" s="40" t="str">
        <f t="shared" si="20"/>
        <v>Uniform Assessment Completion Rate Adult % (&gt;=95%)</v>
      </c>
      <c r="B804" s="154">
        <f>'MH Measure Summary'!C24</f>
        <v>0.98982053545160298</v>
      </c>
    </row>
    <row r="805" spans="1:2">
      <c r="A805" s="40" t="str">
        <f t="shared" si="20"/>
        <v>Adult Counseling Target % (&gt;= 12%)</v>
      </c>
      <c r="B805" s="154">
        <f>'MH Measure Summary'!D24</f>
        <v>0.71733966745843203</v>
      </c>
    </row>
    <row r="806" spans="1:2">
      <c r="A806" s="40" t="str">
        <f t="shared" si="20"/>
        <v>ACT Target % (&gt;=54%)</v>
      </c>
      <c r="B806" s="154">
        <f>'MH Measure Summary'!E24</f>
        <v>0.94504021447721198</v>
      </c>
    </row>
    <row r="807" spans="1:2">
      <c r="A807" s="40" t="str">
        <f t="shared" si="20"/>
        <v>Child and Youth Service Target % (&gt;=100%)</v>
      </c>
      <c r="B807" s="154">
        <f>'MH Measure Summary'!F24</f>
        <v>1.42794659300184</v>
      </c>
    </row>
    <row r="808" spans="1:2">
      <c r="A808" s="40" t="str">
        <f t="shared" si="20"/>
        <v>Child and Youth Uniform Assessment (UA) Completion Rate % (&gt;=95%)</v>
      </c>
      <c r="B808" s="154">
        <f>'MH Measure Summary'!G24</f>
        <v>0.99204932662664302</v>
      </c>
    </row>
    <row r="809" spans="1:2">
      <c r="A809" s="40" t="str">
        <f t="shared" si="20"/>
        <v>Family Partner Supports Services for LOCs 2, 3, 4 and YC % (&gt;=10%)</v>
      </c>
      <c r="B809" s="154">
        <f>'MH Measure Summary'!H24</f>
        <v>0.13329764453961501</v>
      </c>
    </row>
    <row r="810" spans="1:2">
      <c r="A810" s="40" t="str">
        <f t="shared" si="20"/>
        <v>Employment % (&gt;=9.8%)</v>
      </c>
      <c r="B810" s="155">
        <f>'MH Measure Summary'!I24</f>
        <v>0.140110719677906</v>
      </c>
    </row>
    <row r="811" spans="1:2">
      <c r="A811" s="40" t="str">
        <f t="shared" si="20"/>
        <v>Adult Community Tenure % (&gt;=96.4%)</v>
      </c>
      <c r="B811" s="155">
        <f>'MH Measure Summary'!J24</f>
        <v>0.99518072289156601</v>
      </c>
    </row>
    <row r="812" spans="1:2">
      <c r="A812" s="40" t="str">
        <f t="shared" si="20"/>
        <v>Adult Improvement % (&gt;=20%)</v>
      </c>
      <c r="B812" s="154">
        <f>'MH Measure Summary'!K24</f>
        <v>0.37304347826086998</v>
      </c>
    </row>
    <row r="813" spans="1:2">
      <c r="A813" s="40" t="str">
        <f t="shared" si="20"/>
        <v>Adult Monthly Service Provision % (&gt;=65.6%)</v>
      </c>
      <c r="B813" s="155">
        <f>'MH Measure Summary'!L24</f>
        <v>0.82617586912065399</v>
      </c>
    </row>
    <row r="814" spans="1:2">
      <c r="A814" s="40" t="str">
        <f t="shared" si="20"/>
        <v>Employment Improvement % (Benchmarking Year)</v>
      </c>
      <c r="B814" s="155">
        <f>'MH Measure Summary'!M24</f>
        <v>0.33572710951526002</v>
      </c>
    </row>
    <row r="815" spans="1:2">
      <c r="A815" s="40" t="str">
        <f t="shared" si="20"/>
        <v>Residential Stability % (Benchmarking Year)</v>
      </c>
      <c r="B815" s="155">
        <f>'MH Measure Summary'!N24</f>
        <v>0.90744606819763396</v>
      </c>
    </row>
    <row r="816" spans="1:2">
      <c r="A816" s="40" t="str">
        <f t="shared" si="20"/>
        <v>Adult Strengths % (Benchmarking Year)</v>
      </c>
      <c r="B816" s="155">
        <f>'MH Measure Summary'!O24</f>
        <v>0.23034098816979801</v>
      </c>
    </row>
    <row r="817" spans="1:2">
      <c r="A817" s="40" t="str">
        <f t="shared" si="20"/>
        <v>Adult Life Domain Functioning % (Benchmarking Year)</v>
      </c>
      <c r="B817" s="155">
        <f>'MH Measure Summary'!P24</f>
        <v>0.16562282533055001</v>
      </c>
    </row>
    <row r="818" spans="1:2">
      <c r="A818" s="40" t="str">
        <f t="shared" si="20"/>
        <v>Educational or Volunteering Strengths % (Benchmarking Year)</v>
      </c>
      <c r="B818" s="155">
        <f>'MH Measure Summary'!Q24</f>
        <v>0.265406162464986</v>
      </c>
    </row>
    <row r="819" spans="1:2">
      <c r="A819" s="40" t="str">
        <f t="shared" si="20"/>
        <v>Hospitalization % (&lt;=1.9%)</v>
      </c>
      <c r="B819" s="155">
        <f>'MH Measure Summary'!R24</f>
        <v>1.3167270218461201E-2</v>
      </c>
    </row>
    <row r="820" spans="1:2">
      <c r="A820" s="40" t="str">
        <f t="shared" si="20"/>
        <v>Effective Crisis Response % (&gt;=75.1%)</v>
      </c>
      <c r="B820" s="155">
        <f>'MH Measure Summary'!S24</f>
        <v>0.93664921465968598</v>
      </c>
    </row>
    <row r="821" spans="1:2">
      <c r="A821" s="40" t="str">
        <f t="shared" si="20"/>
        <v>Frequent Admission % (&lt;=0.3%)</v>
      </c>
      <c r="B821" s="155">
        <f>'MH Measure Summary'!T24</f>
        <v>4.5144688727371202E-5</v>
      </c>
    </row>
    <row r="822" spans="1:2">
      <c r="A822" s="40" t="str">
        <f t="shared" si="20"/>
        <v>Access to Crisis Response Services % (&gt;=52.2%)</v>
      </c>
      <c r="B822" s="155">
        <f>'MH Measure Summary'!U24</f>
        <v>0.92005420054200504</v>
      </c>
    </row>
    <row r="823" spans="1:2">
      <c r="A823" s="40" t="str">
        <f t="shared" si="20"/>
        <v>Jail Diversion % (&lt;=10.46%)</v>
      </c>
      <c r="B823" s="156">
        <f>'MH Measure Summary'!V24</f>
        <v>7.8496196754563902E-2</v>
      </c>
    </row>
    <row r="824" spans="1:2">
      <c r="A824" s="40" t="str">
        <f t="shared" si="20"/>
        <v>Juvenile Justice Avoidance % (&gt;=95%)</v>
      </c>
      <c r="B824" s="154">
        <f>'MH Measure Summary'!W24</f>
        <v>0.99263351749539597</v>
      </c>
    </row>
    <row r="825" spans="1:2">
      <c r="A825" s="40" t="str">
        <f t="shared" si="20"/>
        <v>Child and Youth Community Tenure % (&gt;=98.1%)</v>
      </c>
      <c r="B825" s="155">
        <f>'MH Measure Summary'!X24</f>
        <v>0.99572039942938695</v>
      </c>
    </row>
    <row r="826" spans="1:2">
      <c r="A826" s="40" t="str">
        <f t="shared" si="20"/>
        <v>Child and Youth Improvement Measure % (&gt;=25%)</v>
      </c>
      <c r="B826" s="154">
        <f>'MH Measure Summary'!Y24</f>
        <v>0.53893442622950805</v>
      </c>
    </row>
    <row r="827" spans="1:2">
      <c r="A827" s="40" t="str">
        <f t="shared" si="20"/>
        <v>Child and Youth Monthly Service Provision % (&gt;=65%)</v>
      </c>
      <c r="B827" s="154">
        <f>'MH Measure Summary'!Z24</f>
        <v>0.843271221532091</v>
      </c>
    </row>
    <row r="828" spans="1:2">
      <c r="A828" s="40" t="str">
        <f t="shared" si="20"/>
        <v>Child and Youth School % (Benchmarking Year)</v>
      </c>
      <c r="B828" s="155">
        <f>'MH Measure Summary'!AA24</f>
        <v>0.71074380165289297</v>
      </c>
    </row>
    <row r="829" spans="1:2">
      <c r="A829" s="40" t="str">
        <f t="shared" si="20"/>
        <v>Family and Living Situation % (Benchmarking Year)</v>
      </c>
      <c r="B829" s="155">
        <f>'MH Measure Summary'!AB24</f>
        <v>0.78758620689655201</v>
      </c>
    </row>
    <row r="830" spans="1:2">
      <c r="A830" s="40" t="str">
        <f t="shared" si="20"/>
        <v>Child and Youth Strengths % (Benchmarking Year)</v>
      </c>
      <c r="B830" s="155">
        <f>'MH Measure Summary'!AC24</f>
        <v>0.118620689655172</v>
      </c>
    </row>
    <row r="831" spans="1:2">
      <c r="A831" s="40" t="str">
        <f t="shared" si="20"/>
        <v>Child and Youth Life Domain Functioning       (Benchmarking Year)</v>
      </c>
      <c r="B831" s="155">
        <f>'MH Measure Summary'!AD24</f>
        <v>0.46482758620689701</v>
      </c>
    </row>
    <row r="832" spans="1:2">
      <c r="A832" s="40" t="str">
        <f t="shared" si="20"/>
        <v>Community Support Plan % (&gt;=95% Annual Measure)</v>
      </c>
      <c r="B832" s="154">
        <f>'MH Measure Summary'!AE24</f>
        <v>0.98484848484848486</v>
      </c>
    </row>
    <row r="833" spans="1:2">
      <c r="A833" s="40" t="str">
        <f t="shared" si="20"/>
        <v>Follow-Up Within 7 Days: Face-to-Face % (&gt;=75% Annual Measure)</v>
      </c>
      <c r="B833" s="154">
        <f>'MH Measure Summary'!AF24</f>
        <v>0.97674418604651159</v>
      </c>
    </row>
    <row r="834" spans="1:2">
      <c r="A834" s="40" t="str">
        <f t="shared" si="20"/>
        <v>Follow-Up Within 7 Days: Any Disposition % (&gt;=95% Annual Measure)</v>
      </c>
      <c r="B834" s="154">
        <f>'MH Measure Summary'!AG24</f>
        <v>0.97674418604651159</v>
      </c>
    </row>
    <row r="835" spans="1:2">
      <c r="A835" s="40" t="str">
        <f t="shared" si="20"/>
        <v>Long-Term Services and Support Screen Follow-Up (&gt;=70% Annual Measure)</v>
      </c>
      <c r="B835" s="154">
        <f>'MH Measure Summary'!AH24</f>
        <v>1</v>
      </c>
    </row>
    <row r="836" spans="1:2">
      <c r="A836" s="40" t="str">
        <f t="shared" si="20"/>
        <v>Community Linkage % (&gt;=23% Annual Measure)</v>
      </c>
      <c r="B836" s="154">
        <f>'MH Measure Summary'!AI24</f>
        <v>0.31749878817256399</v>
      </c>
    </row>
    <row r="837" spans="1:2">
      <c r="A837" s="40" t="str">
        <f t="shared" si="20"/>
        <v>Crisis Follow-Up Within 30 Days % (&gt;=90%)</v>
      </c>
      <c r="B837" s="154">
        <f>'MH Measure Summary'!AJ24</f>
        <v>0.99504950495049505</v>
      </c>
    </row>
    <row r="838" spans="1:2">
      <c r="A838" s="35"/>
      <c r="B838" s="35"/>
    </row>
    <row r="839" spans="1:2" ht="15.75">
      <c r="A839" s="42" t="s">
        <v>27</v>
      </c>
      <c r="B839" s="35"/>
    </row>
    <row r="840" spans="1:2">
      <c r="A840" s="41" t="s">
        <v>42</v>
      </c>
      <c r="B840" s="36" t="s">
        <v>63</v>
      </c>
    </row>
    <row r="841" spans="1:2">
      <c r="A841" s="40" t="str">
        <f t="shared" ref="A841:A875" si="21">A5</f>
        <v>Service Target Adult % (&gt;=100%)</v>
      </c>
      <c r="B841" s="154">
        <f>'MH Measure Summary'!B25</f>
        <v>1.11717311233886</v>
      </c>
    </row>
    <row r="842" spans="1:2">
      <c r="A842" s="40" t="str">
        <f t="shared" si="21"/>
        <v>Uniform Assessment Completion Rate Adult % (&gt;=95%)</v>
      </c>
      <c r="B842" s="154">
        <f>'MH Measure Summary'!C25</f>
        <v>0.97826514555468103</v>
      </c>
    </row>
    <row r="843" spans="1:2">
      <c r="A843" s="40" t="str">
        <f t="shared" si="21"/>
        <v>Adult Counseling Target % (&gt;= 12%)</v>
      </c>
      <c r="B843" s="154">
        <f>'MH Measure Summary'!D25</f>
        <v>0.49702380952380998</v>
      </c>
    </row>
    <row r="844" spans="1:2">
      <c r="A844" s="40" t="str">
        <f t="shared" si="21"/>
        <v>ACT Target % (&gt;=54%)</v>
      </c>
      <c r="B844" s="154">
        <f>'MH Measure Summary'!E25</f>
        <v>0.76139088729016802</v>
      </c>
    </row>
    <row r="845" spans="1:2">
      <c r="A845" s="40" t="str">
        <f t="shared" si="21"/>
        <v>Child and Youth Service Target % (&gt;=100%)</v>
      </c>
      <c r="B845" s="154">
        <f>'MH Measure Summary'!F25</f>
        <v>1.2840579710144899</v>
      </c>
    </row>
    <row r="846" spans="1:2">
      <c r="A846" s="40" t="str">
        <f t="shared" si="21"/>
        <v>Child and Youth Uniform Assessment (UA) Completion Rate % (&gt;=95%)</v>
      </c>
      <c r="B846" s="154">
        <f>'MH Measure Summary'!G25</f>
        <v>0.98829787234042599</v>
      </c>
    </row>
    <row r="847" spans="1:2">
      <c r="A847" s="40" t="str">
        <f t="shared" si="21"/>
        <v>Family Partner Supports Services for LOCs 2, 3, 4 and YC % (&gt;=10%)</v>
      </c>
      <c r="B847" s="154">
        <f>'MH Measure Summary'!H25</f>
        <v>0.11092851273623699</v>
      </c>
    </row>
    <row r="848" spans="1:2">
      <c r="A848" s="40" t="str">
        <f t="shared" si="21"/>
        <v>Employment % (&gt;=9.8%)</v>
      </c>
      <c r="B848" s="155">
        <f>'MH Measure Summary'!I25</f>
        <v>0.218068535825545</v>
      </c>
    </row>
    <row r="849" spans="1:2">
      <c r="A849" s="40" t="str">
        <f t="shared" si="21"/>
        <v>Adult Community Tenure % (&gt;=96.4%)</v>
      </c>
      <c r="B849" s="155">
        <f>'MH Measure Summary'!J25</f>
        <v>0.97344278126508899</v>
      </c>
    </row>
    <row r="850" spans="1:2">
      <c r="A850" s="40" t="str">
        <f t="shared" si="21"/>
        <v>Adult Improvement % (&gt;=20%)</v>
      </c>
      <c r="B850" s="154">
        <f>'MH Measure Summary'!K25</f>
        <v>0.47643219724438002</v>
      </c>
    </row>
    <row r="851" spans="1:2">
      <c r="A851" s="40" t="str">
        <f t="shared" si="21"/>
        <v>Adult Monthly Service Provision % (&gt;=65.6%)</v>
      </c>
      <c r="B851" s="155">
        <f>'MH Measure Summary'!L25</f>
        <v>0.79500000000000004</v>
      </c>
    </row>
    <row r="852" spans="1:2">
      <c r="A852" s="40" t="str">
        <f t="shared" si="21"/>
        <v>Employment Improvement % (Benchmarking Year)</v>
      </c>
      <c r="B852" s="155">
        <f>'MH Measure Summary'!M25</f>
        <v>0.44444444444444398</v>
      </c>
    </row>
    <row r="853" spans="1:2">
      <c r="A853" s="40" t="str">
        <f t="shared" si="21"/>
        <v>Residential Stability % (Benchmarking Year)</v>
      </c>
      <c r="B853" s="155">
        <f>'MH Measure Summary'!N25</f>
        <v>0.84966592427616905</v>
      </c>
    </row>
    <row r="854" spans="1:2">
      <c r="A854" s="40" t="str">
        <f t="shared" si="21"/>
        <v>Adult Strengths % (Benchmarking Year)</v>
      </c>
      <c r="B854" s="155">
        <f>'MH Measure Summary'!O25</f>
        <v>9.5768374164810696E-2</v>
      </c>
    </row>
    <row r="855" spans="1:2">
      <c r="A855" s="40" t="str">
        <f t="shared" si="21"/>
        <v>Adult Life Domain Functioning % (Benchmarking Year)</v>
      </c>
      <c r="B855" s="155">
        <f>'MH Measure Summary'!P25</f>
        <v>0.211581291759465</v>
      </c>
    </row>
    <row r="856" spans="1:2">
      <c r="A856" s="40" t="str">
        <f t="shared" si="21"/>
        <v>Educational or Volunteering Strengths % (Benchmarking Year)</v>
      </c>
      <c r="B856" s="155">
        <f>'MH Measure Summary'!Q25</f>
        <v>0.40168243953732902</v>
      </c>
    </row>
    <row r="857" spans="1:2">
      <c r="A857" s="40" t="str">
        <f t="shared" si="21"/>
        <v>Hospitalization % (&lt;=1.9%)</v>
      </c>
      <c r="B857" s="155">
        <f>'MH Measure Summary'!R25</f>
        <v>7.4416046012870003E-3</v>
      </c>
    </row>
    <row r="858" spans="1:2">
      <c r="A858" s="40" t="str">
        <f t="shared" si="21"/>
        <v>Effective Crisis Response % (&gt;=75.1%)</v>
      </c>
      <c r="B858" s="155">
        <f>'MH Measure Summary'!S25</f>
        <v>0.828593389700231</v>
      </c>
    </row>
    <row r="859" spans="1:2">
      <c r="A859" s="40" t="str">
        <f t="shared" si="21"/>
        <v>Frequent Admission % (&lt;=0.3%)</v>
      </c>
      <c r="B859" s="155">
        <f>'MH Measure Summary'!T25</f>
        <v>1.48952948392184E-3</v>
      </c>
    </row>
    <row r="860" spans="1:2">
      <c r="A860" s="40" t="str">
        <f t="shared" si="21"/>
        <v>Access to Crisis Response Services % (&gt;=52.2%)</v>
      </c>
      <c r="B860" s="155">
        <f>'MH Measure Summary'!U25</f>
        <v>0.60251665433012602</v>
      </c>
    </row>
    <row r="861" spans="1:2">
      <c r="A861" s="40" t="str">
        <f t="shared" si="21"/>
        <v>Jail Diversion % (&lt;=10.46%)</v>
      </c>
      <c r="B861" s="156">
        <f>'MH Measure Summary'!V25</f>
        <v>5.7942408376963399E-2</v>
      </c>
    </row>
    <row r="862" spans="1:2">
      <c r="A862" s="40" t="str">
        <f t="shared" si="21"/>
        <v>Juvenile Justice Avoidance % (&gt;=95%)</v>
      </c>
      <c r="B862" s="154">
        <f>'MH Measure Summary'!W25</f>
        <v>0.96540880503144699</v>
      </c>
    </row>
    <row r="863" spans="1:2">
      <c r="A863" s="40" t="str">
        <f t="shared" si="21"/>
        <v>Child and Youth Community Tenure % (&gt;=98.1%)</v>
      </c>
      <c r="B863" s="155">
        <f>'MH Measure Summary'!X25</f>
        <v>0.99722222222222201</v>
      </c>
    </row>
    <row r="864" spans="1:2">
      <c r="A864" s="40" t="str">
        <f t="shared" si="21"/>
        <v>Child and Youth Improvement Measure % (&gt;=25%)</v>
      </c>
      <c r="B864" s="154">
        <f>'MH Measure Summary'!Y25</f>
        <v>0.50165016501650195</v>
      </c>
    </row>
    <row r="865" spans="1:2">
      <c r="A865" s="40" t="str">
        <f t="shared" si="21"/>
        <v>Child and Youth Monthly Service Provision % (&gt;=65%)</v>
      </c>
      <c r="B865" s="154">
        <f>'MH Measure Summary'!Z25</f>
        <v>0.77893277893277901</v>
      </c>
    </row>
    <row r="866" spans="1:2">
      <c r="A866" s="40" t="str">
        <f t="shared" si="21"/>
        <v>Child and Youth School % (Benchmarking Year)</v>
      </c>
      <c r="B866" s="155">
        <f>'MH Measure Summary'!AA25</f>
        <v>0.60869565217391297</v>
      </c>
    </row>
    <row r="867" spans="1:2">
      <c r="A867" s="40" t="str">
        <f t="shared" si="21"/>
        <v>Family and Living Situation % (Benchmarking Year)</v>
      </c>
      <c r="B867" s="155">
        <f>'MH Measure Summary'!AB25</f>
        <v>0.69230769230769196</v>
      </c>
    </row>
    <row r="868" spans="1:2">
      <c r="A868" s="40" t="str">
        <f t="shared" si="21"/>
        <v>Child and Youth Strengths % (Benchmarking Year)</v>
      </c>
      <c r="B868" s="155">
        <f>'MH Measure Summary'!AC25</f>
        <v>0.128205128205128</v>
      </c>
    </row>
    <row r="869" spans="1:2">
      <c r="A869" s="40" t="str">
        <f t="shared" si="21"/>
        <v>Child and Youth Life Domain Functioning       (Benchmarking Year)</v>
      </c>
      <c r="B869" s="155">
        <f>'MH Measure Summary'!AD25</f>
        <v>0.33760683760683802</v>
      </c>
    </row>
    <row r="870" spans="1:2">
      <c r="A870" s="40" t="str">
        <f t="shared" si="21"/>
        <v>Community Support Plan % (&gt;=95% Annual Measure)</v>
      </c>
      <c r="B870" s="154">
        <f>'MH Measure Summary'!AE25</f>
        <v>1</v>
      </c>
    </row>
    <row r="871" spans="1:2">
      <c r="A871" s="40" t="str">
        <f t="shared" si="21"/>
        <v>Follow-Up Within 7 Days: Face-to-Face % (&gt;=75% Annual Measure)</v>
      </c>
      <c r="B871" s="154">
        <f>'MH Measure Summary'!AF25</f>
        <v>0.72159090909090906</v>
      </c>
    </row>
    <row r="872" spans="1:2">
      <c r="A872" s="40" t="str">
        <f t="shared" si="21"/>
        <v>Follow-Up Within 7 Days: Any Disposition % (&gt;=95% Annual Measure)</v>
      </c>
      <c r="B872" s="154">
        <f>'MH Measure Summary'!AG25</f>
        <v>0.95454545454545459</v>
      </c>
    </row>
    <row r="873" spans="1:2">
      <c r="A873" s="40" t="str">
        <f t="shared" si="21"/>
        <v>Long-Term Services and Support Screen Follow-Up (&gt;=70% Annual Measure)</v>
      </c>
      <c r="B873" s="154">
        <f>'MH Measure Summary'!AH25</f>
        <v>0</v>
      </c>
    </row>
    <row r="874" spans="1:2">
      <c r="A874" s="40" t="str">
        <f t="shared" si="21"/>
        <v>Community Linkage % (&gt;=23% Annual Measure)</v>
      </c>
      <c r="B874" s="154">
        <f>'MH Measure Summary'!AI25</f>
        <v>0.18163869693978299</v>
      </c>
    </row>
    <row r="875" spans="1:2">
      <c r="A875" s="40" t="str">
        <f t="shared" si="21"/>
        <v>Crisis Follow-Up Within 30 Days % (&gt;=90%)</v>
      </c>
      <c r="B875" s="154">
        <f>'MH Measure Summary'!AJ25</f>
        <v>0.88235294117647101</v>
      </c>
    </row>
    <row r="876" spans="1:2">
      <c r="A876" s="35"/>
      <c r="B876" s="35"/>
    </row>
    <row r="877" spans="1:2" ht="15.75">
      <c r="A877" s="42" t="s">
        <v>28</v>
      </c>
      <c r="B877" s="35"/>
    </row>
    <row r="878" spans="1:2">
      <c r="A878" s="41" t="s">
        <v>42</v>
      </c>
      <c r="B878" s="36" t="s">
        <v>64</v>
      </c>
    </row>
    <row r="879" spans="1:2">
      <c r="A879" s="40" t="str">
        <f t="shared" ref="A879:A913" si="22">A5</f>
        <v>Service Target Adult % (&gt;=100%)</v>
      </c>
      <c r="B879" s="154">
        <f>'MH Measure Summary'!B26</f>
        <v>1.36185625353707</v>
      </c>
    </row>
    <row r="880" spans="1:2">
      <c r="A880" s="40" t="str">
        <f t="shared" si="22"/>
        <v>Uniform Assessment Completion Rate Adult % (&gt;=95%)</v>
      </c>
      <c r="B880" s="154">
        <f>'MH Measure Summary'!C26</f>
        <v>0.99511206485455395</v>
      </c>
    </row>
    <row r="881" spans="1:2">
      <c r="A881" s="40" t="str">
        <f t="shared" si="22"/>
        <v>Adult Counseling Target % (&gt;= 12%)</v>
      </c>
      <c r="B881" s="154">
        <f>'MH Measure Summary'!D26</f>
        <v>0.67752622860298195</v>
      </c>
    </row>
    <row r="882" spans="1:2">
      <c r="A882" s="40" t="str">
        <f t="shared" si="22"/>
        <v>ACT Target % (&gt;=54%)</v>
      </c>
      <c r="B882" s="154">
        <f>'MH Measure Summary'!E26</f>
        <v>0.77777777777777801</v>
      </c>
    </row>
    <row r="883" spans="1:2">
      <c r="A883" s="40" t="str">
        <f t="shared" si="22"/>
        <v>Child and Youth Service Target % (&gt;=100%)</v>
      </c>
      <c r="B883" s="154">
        <f>'MH Measure Summary'!F26</f>
        <v>2.1921954777534598</v>
      </c>
    </row>
    <row r="884" spans="1:2">
      <c r="A884" s="40" t="str">
        <f t="shared" si="22"/>
        <v>Child and Youth Uniform Assessment (UA) Completion Rate % (&gt;=95%)</v>
      </c>
      <c r="B884" s="154">
        <f>'MH Measure Summary'!G26</f>
        <v>0.99570337364735795</v>
      </c>
    </row>
    <row r="885" spans="1:2">
      <c r="A885" s="40" t="str">
        <f t="shared" si="22"/>
        <v>Family Partner Supports Services for LOCs 2, 3, 4 and YC % (&gt;=10%)</v>
      </c>
      <c r="B885" s="154">
        <f>'MH Measure Summary'!H26</f>
        <v>0.17673970623645599</v>
      </c>
    </row>
    <row r="886" spans="1:2">
      <c r="A886" s="40" t="str">
        <f t="shared" si="22"/>
        <v>Employment % (&gt;=9.8%)</v>
      </c>
      <c r="B886" s="155">
        <f>'MH Measure Summary'!I26</f>
        <v>0.188638575997775</v>
      </c>
    </row>
    <row r="887" spans="1:2">
      <c r="A887" s="40" t="str">
        <f t="shared" si="22"/>
        <v>Adult Community Tenure % (&gt;=96.4%)</v>
      </c>
      <c r="B887" s="155">
        <f>'MH Measure Summary'!J26</f>
        <v>0.98952879581151798</v>
      </c>
    </row>
    <row r="888" spans="1:2">
      <c r="A888" s="40" t="str">
        <f t="shared" si="22"/>
        <v>Adult Improvement % (&gt;=20%)</v>
      </c>
      <c r="B888" s="154">
        <f>'MH Measure Summary'!K26</f>
        <v>0.37693945847277199</v>
      </c>
    </row>
    <row r="889" spans="1:2">
      <c r="A889" s="40" t="str">
        <f t="shared" si="22"/>
        <v>Adult Monthly Service Provision % (&gt;=65.6%)</v>
      </c>
      <c r="B889" s="155">
        <f>'MH Measure Summary'!L26</f>
        <v>0.75282485875706195</v>
      </c>
    </row>
    <row r="890" spans="1:2">
      <c r="A890" s="40" t="str">
        <f t="shared" si="22"/>
        <v>Employment Improvement % (Benchmarking Year)</v>
      </c>
      <c r="B890" s="155">
        <f>'MH Measure Summary'!M26</f>
        <v>0.42892459826946899</v>
      </c>
    </row>
    <row r="891" spans="1:2">
      <c r="A891" s="40" t="str">
        <f t="shared" si="22"/>
        <v>Residential Stability % (Benchmarking Year)</v>
      </c>
      <c r="B891" s="155">
        <f>'MH Measure Summary'!N26</f>
        <v>0.90739833414992699</v>
      </c>
    </row>
    <row r="892" spans="1:2">
      <c r="A892" s="40" t="str">
        <f t="shared" si="22"/>
        <v>Adult Strengths % (Benchmarking Year)</v>
      </c>
      <c r="B892" s="155">
        <f>'MH Measure Summary'!O26</f>
        <v>0.14061734443900001</v>
      </c>
    </row>
    <row r="893" spans="1:2">
      <c r="A893" s="40" t="str">
        <f t="shared" si="22"/>
        <v>Adult Life Domain Functioning % (Benchmarking Year)</v>
      </c>
      <c r="B893" s="155">
        <f>'MH Measure Summary'!P26</f>
        <v>0.20431161195492401</v>
      </c>
    </row>
    <row r="894" spans="1:2">
      <c r="A894" s="40" t="str">
        <f t="shared" si="22"/>
        <v>Educational or Volunteering Strengths % (Benchmarking Year)</v>
      </c>
      <c r="B894" s="155">
        <f>'MH Measure Summary'!Q26</f>
        <v>0.25114155251141601</v>
      </c>
    </row>
    <row r="895" spans="1:2">
      <c r="A895" s="40" t="str">
        <f t="shared" si="22"/>
        <v>Hospitalization % (&lt;=1.9%)</v>
      </c>
      <c r="B895" s="155">
        <f>'MH Measure Summary'!R26</f>
        <v>1.12865147097476E-2</v>
      </c>
    </row>
    <row r="896" spans="1:2">
      <c r="A896" s="40" t="str">
        <f t="shared" si="22"/>
        <v>Effective Crisis Response % (&gt;=75.1%)</v>
      </c>
      <c r="B896" s="155">
        <f>'MH Measure Summary'!S26</f>
        <v>0.90602933188484502</v>
      </c>
    </row>
    <row r="897" spans="1:2">
      <c r="A897" s="40" t="str">
        <f t="shared" si="22"/>
        <v>Frequent Admission % (&lt;=0.3%)</v>
      </c>
      <c r="B897" s="155">
        <f>'MH Measure Summary'!T26</f>
        <v>1.0053619302949101E-4</v>
      </c>
    </row>
    <row r="898" spans="1:2">
      <c r="A898" s="40" t="str">
        <f t="shared" si="22"/>
        <v>Access to Crisis Response Services % (&gt;=52.2%)</v>
      </c>
      <c r="B898" s="155">
        <f>'MH Measure Summary'!U26</f>
        <v>0.63414634146341498</v>
      </c>
    </row>
    <row r="899" spans="1:2">
      <c r="A899" s="40" t="str">
        <f t="shared" si="22"/>
        <v>Jail Diversion % (&lt;=10.46%)</v>
      </c>
      <c r="B899" s="156">
        <f>'MH Measure Summary'!V26</f>
        <v>0.12711405835543799</v>
      </c>
    </row>
    <row r="900" spans="1:2">
      <c r="A900" s="40" t="str">
        <f t="shared" si="22"/>
        <v>Juvenile Justice Avoidance % (&gt;=95%)</v>
      </c>
      <c r="B900" s="154">
        <f>'MH Measure Summary'!W26</f>
        <v>0.99546279491833001</v>
      </c>
    </row>
    <row r="901" spans="1:2">
      <c r="A901" s="40" t="str">
        <f t="shared" si="22"/>
        <v>Child and Youth Community Tenure % (&gt;=98.1%)</v>
      </c>
      <c r="B901" s="155">
        <f>'MH Measure Summary'!X26</f>
        <v>0.99779735682819404</v>
      </c>
    </row>
    <row r="902" spans="1:2">
      <c r="A902" s="40" t="str">
        <f t="shared" si="22"/>
        <v>Child and Youth Improvement Measure % (&gt;=25%)</v>
      </c>
      <c r="B902" s="154">
        <f>'MH Measure Summary'!Y26</f>
        <v>0.64379414732593299</v>
      </c>
    </row>
    <row r="903" spans="1:2">
      <c r="A903" s="40" t="str">
        <f t="shared" si="22"/>
        <v>Child and Youth Monthly Service Provision % (&gt;=65%)</v>
      </c>
      <c r="B903" s="154">
        <f>'MH Measure Summary'!Z26</f>
        <v>0.89790337283500499</v>
      </c>
    </row>
    <row r="904" spans="1:2">
      <c r="A904" s="40" t="str">
        <f t="shared" si="22"/>
        <v>Child and Youth School % (Benchmarking Year)</v>
      </c>
      <c r="B904" s="155">
        <f>'MH Measure Summary'!AA26</f>
        <v>0.69620253164557</v>
      </c>
    </row>
    <row r="905" spans="1:2">
      <c r="A905" s="40" t="str">
        <f t="shared" si="22"/>
        <v>Family and Living Situation % (Benchmarking Year)</v>
      </c>
      <c r="B905" s="155">
        <f>'MH Measure Summary'!AB26</f>
        <v>0.81960227272727304</v>
      </c>
    </row>
    <row r="906" spans="1:2">
      <c r="A906" s="40" t="str">
        <f t="shared" si="22"/>
        <v>Child and Youth Strengths % (Benchmarking Year)</v>
      </c>
      <c r="B906" s="155">
        <f>'MH Measure Summary'!AC26</f>
        <v>0.220170454545455</v>
      </c>
    </row>
    <row r="907" spans="1:2">
      <c r="A907" s="40" t="str">
        <f t="shared" si="22"/>
        <v>Child and Youth Life Domain Functioning       (Benchmarking Year)</v>
      </c>
      <c r="B907" s="155">
        <f>'MH Measure Summary'!AD26</f>
        <v>0.37215909090909099</v>
      </c>
    </row>
    <row r="908" spans="1:2">
      <c r="A908" s="40" t="str">
        <f t="shared" si="22"/>
        <v>Community Support Plan % (&gt;=95% Annual Measure)</v>
      </c>
      <c r="B908" s="154">
        <f>'MH Measure Summary'!AE26</f>
        <v>1</v>
      </c>
    </row>
    <row r="909" spans="1:2">
      <c r="A909" s="40" t="str">
        <f t="shared" si="22"/>
        <v>Follow-Up Within 7 Days: Face-to-Face % (&gt;=75% Annual Measure)</v>
      </c>
      <c r="B909" s="154">
        <f>'MH Measure Summary'!AF26</f>
        <v>0.83333333333333337</v>
      </c>
    </row>
    <row r="910" spans="1:2">
      <c r="A910" s="40" t="str">
        <f t="shared" si="22"/>
        <v>Follow-Up Within 7 Days: Any Disposition % (&gt;=95% Annual Measure)</v>
      </c>
      <c r="B910" s="154">
        <f>'MH Measure Summary'!AG26</f>
        <v>1</v>
      </c>
    </row>
    <row r="911" spans="1:2">
      <c r="A911" s="40" t="str">
        <f t="shared" si="22"/>
        <v>Long-Term Services and Support Screen Follow-Up (&gt;=70% Annual Measure)</v>
      </c>
      <c r="B911" s="154">
        <f>'MH Measure Summary'!AH26</f>
        <v>0</v>
      </c>
    </row>
    <row r="912" spans="1:2">
      <c r="A912" s="40" t="str">
        <f t="shared" si="22"/>
        <v>Community Linkage % (&gt;=23% Annual Measure)</v>
      </c>
      <c r="B912" s="154">
        <f>'MH Measure Summary'!AI26</f>
        <v>0.30379746835443</v>
      </c>
    </row>
    <row r="913" spans="1:2">
      <c r="A913" s="40" t="str">
        <f t="shared" si="22"/>
        <v>Crisis Follow-Up Within 30 Days % (&gt;=90%)</v>
      </c>
      <c r="B913" s="154">
        <f>'MH Measure Summary'!AJ26</f>
        <v>0.98305084745762705</v>
      </c>
    </row>
    <row r="914" spans="1:2">
      <c r="A914" s="35"/>
      <c r="B914" s="35"/>
    </row>
    <row r="915" spans="1:2" ht="15.75">
      <c r="A915" s="42" t="s">
        <v>226</v>
      </c>
      <c r="B915" s="35"/>
    </row>
    <row r="916" spans="1:2">
      <c r="A916" s="41" t="s">
        <v>42</v>
      </c>
      <c r="B916" s="36" t="s">
        <v>65</v>
      </c>
    </row>
    <row r="917" spans="1:2">
      <c r="A917" s="40" t="str">
        <f t="shared" ref="A917:A951" si="23">A5</f>
        <v>Service Target Adult % (&gt;=100%)</v>
      </c>
      <c r="B917" s="154">
        <f>'MH Measure Summary'!B27</f>
        <v>0.92551255286119605</v>
      </c>
    </row>
    <row r="918" spans="1:2">
      <c r="A918" s="40" t="str">
        <f t="shared" si="23"/>
        <v>Uniform Assessment Completion Rate Adult % (&gt;=95%)</v>
      </c>
      <c r="B918" s="154">
        <f>'MH Measure Summary'!C27</f>
        <v>0.987318002449313</v>
      </c>
    </row>
    <row r="919" spans="1:2">
      <c r="A919" s="40" t="str">
        <f t="shared" si="23"/>
        <v>Adult Counseling Target % (&gt;= 12%)</v>
      </c>
      <c r="B919" s="154">
        <f>'MH Measure Summary'!D27</f>
        <v>0.91612364243943201</v>
      </c>
    </row>
    <row r="920" spans="1:2">
      <c r="A920" s="40" t="str">
        <f t="shared" si="23"/>
        <v>ACT Target % (&gt;=54%)</v>
      </c>
      <c r="B920" s="154">
        <f>'MH Measure Summary'!E27</f>
        <v>0.85851966075559005</v>
      </c>
    </row>
    <row r="921" spans="1:2">
      <c r="A921" s="40" t="str">
        <f t="shared" si="23"/>
        <v>Child and Youth Service Target % (&gt;=100%)</v>
      </c>
      <c r="B921" s="154">
        <f>'MH Measure Summary'!F27</f>
        <v>1.1477258796126</v>
      </c>
    </row>
    <row r="922" spans="1:2">
      <c r="A922" s="40" t="str">
        <f t="shared" si="23"/>
        <v>Child and Youth Uniform Assessment (UA) Completion Rate % (&gt;=95%)</v>
      </c>
      <c r="B922" s="154">
        <f>'MH Measure Summary'!G27</f>
        <v>0.99177383245691697</v>
      </c>
    </row>
    <row r="923" spans="1:2">
      <c r="A923" s="40" t="str">
        <f t="shared" si="23"/>
        <v>Family Partner Supports Services for LOCs 2, 3, 4 and YC % (&gt;=10%)</v>
      </c>
      <c r="B923" s="154">
        <f>'MH Measure Summary'!H27</f>
        <v>0.19507463945348699</v>
      </c>
    </row>
    <row r="924" spans="1:2">
      <c r="A924" s="40" t="str">
        <f t="shared" si="23"/>
        <v>Employment % (&gt;=9.8%)</v>
      </c>
      <c r="B924" s="155">
        <f>'MH Measure Summary'!I27</f>
        <v>0.20220694297528599</v>
      </c>
    </row>
    <row r="925" spans="1:2">
      <c r="A925" s="40" t="str">
        <f t="shared" si="23"/>
        <v>Adult Community Tenure % (&gt;=96.4%)</v>
      </c>
      <c r="B925" s="155">
        <f>'MH Measure Summary'!J27</f>
        <v>0.97560659141040595</v>
      </c>
    </row>
    <row r="926" spans="1:2">
      <c r="A926" s="40" t="str">
        <f t="shared" si="23"/>
        <v>Adult Improvement % (&gt;=20%)</v>
      </c>
      <c r="B926" s="154">
        <f>'MH Measure Summary'!K27</f>
        <v>0.48797752808988798</v>
      </c>
    </row>
    <row r="927" spans="1:2">
      <c r="A927" s="40" t="str">
        <f t="shared" si="23"/>
        <v>Adult Monthly Service Provision % (&gt;=65.6%)</v>
      </c>
      <c r="B927" s="155">
        <f>'MH Measure Summary'!L27</f>
        <v>0.67760475840406298</v>
      </c>
    </row>
    <row r="928" spans="1:2">
      <c r="A928" s="40" t="str">
        <f t="shared" si="23"/>
        <v>Employment Improvement % (Benchmarking Year)</v>
      </c>
      <c r="B928" s="155">
        <f>'MH Measure Summary'!M27</f>
        <v>0.71903881700554495</v>
      </c>
    </row>
    <row r="929" spans="1:2">
      <c r="A929" s="40" t="str">
        <f t="shared" si="23"/>
        <v>Residential Stability % (Benchmarking Year)</v>
      </c>
      <c r="B929" s="155">
        <f>'MH Measure Summary'!N27</f>
        <v>0.85789658811114999</v>
      </c>
    </row>
    <row r="930" spans="1:2">
      <c r="A930" s="40" t="str">
        <f t="shared" si="23"/>
        <v>Adult Strengths % (Benchmarking Year)</v>
      </c>
      <c r="B930" s="155">
        <f>'MH Measure Summary'!O27</f>
        <v>0.19803024973619399</v>
      </c>
    </row>
    <row r="931" spans="1:2">
      <c r="A931" s="40" t="str">
        <f t="shared" si="23"/>
        <v>Adult Life Domain Functioning % (Benchmarking Year)</v>
      </c>
      <c r="B931" s="155">
        <f>'MH Measure Summary'!P27</f>
        <v>0.34611326064016901</v>
      </c>
    </row>
    <row r="932" spans="1:2">
      <c r="A932" s="40" t="str">
        <f t="shared" si="23"/>
        <v>Educational or Volunteering Strengths % (Benchmarking Year)</v>
      </c>
      <c r="B932" s="155">
        <f>'MH Measure Summary'!Q27</f>
        <v>0.44426139483800098</v>
      </c>
    </row>
    <row r="933" spans="1:2">
      <c r="A933" s="40" t="str">
        <f t="shared" si="23"/>
        <v>Hospitalization % (&lt;=1.9%)</v>
      </c>
      <c r="B933" s="155">
        <f>'MH Measure Summary'!R27</f>
        <v>5.3704198942824601E-3</v>
      </c>
    </row>
    <row r="934" spans="1:2">
      <c r="A934" s="40" t="str">
        <f t="shared" si="23"/>
        <v>Effective Crisis Response % (&gt;=75.1%)</v>
      </c>
      <c r="B934" s="155">
        <f>'MH Measure Summary'!S27</f>
        <v>0.81803577166113295</v>
      </c>
    </row>
    <row r="935" spans="1:2">
      <c r="A935" s="40" t="str">
        <f t="shared" si="23"/>
        <v>Frequent Admission % (&lt;=0.3%)</v>
      </c>
      <c r="B935" s="155">
        <f>'MH Measure Summary'!T27</f>
        <v>2.9311976365776499E-3</v>
      </c>
    </row>
    <row r="936" spans="1:2">
      <c r="A936" s="40" t="str">
        <f t="shared" si="23"/>
        <v>Access to Crisis Response Services % (&gt;=52.2%)</v>
      </c>
      <c r="B936" s="155">
        <f>'MH Measure Summary'!U27</f>
        <v>0.61443932411674396</v>
      </c>
    </row>
    <row r="937" spans="1:2">
      <c r="A937" s="40" t="str">
        <f t="shared" si="23"/>
        <v>Jail Diversion % (&lt;=10.46%)</v>
      </c>
      <c r="B937" s="156">
        <f>'MH Measure Summary'!V27</f>
        <v>6.7896551724137902E-2</v>
      </c>
    </row>
    <row r="938" spans="1:2">
      <c r="A938" s="40" t="str">
        <f t="shared" si="23"/>
        <v>Juvenile Justice Avoidance % (&gt;=95%)</v>
      </c>
      <c r="B938" s="154">
        <f>'MH Measure Summary'!W27</f>
        <v>0.99153645833333304</v>
      </c>
    </row>
    <row r="939" spans="1:2">
      <c r="A939" s="40" t="str">
        <f t="shared" si="23"/>
        <v>Child and Youth Community Tenure % (&gt;=98.1%)</v>
      </c>
      <c r="B939" s="155">
        <f>'MH Measure Summary'!X27</f>
        <v>0.994281258123213</v>
      </c>
    </row>
    <row r="940" spans="1:2">
      <c r="A940" s="40" t="str">
        <f t="shared" si="23"/>
        <v>Child and Youth Improvement Measure % (&gt;=25%)</v>
      </c>
      <c r="B940" s="154">
        <f>'MH Measure Summary'!Y27</f>
        <v>0.59958144401813696</v>
      </c>
    </row>
    <row r="941" spans="1:2">
      <c r="A941" s="40" t="str">
        <f t="shared" si="23"/>
        <v>Child and Youth Monthly Service Provision % (&gt;=65%)</v>
      </c>
      <c r="B941" s="154">
        <f>'MH Measure Summary'!Z27</f>
        <v>0.82694865655759497</v>
      </c>
    </row>
    <row r="942" spans="1:2">
      <c r="A942" s="40" t="str">
        <f t="shared" si="23"/>
        <v>Child and Youth School % (Benchmarking Year)</v>
      </c>
      <c r="B942" s="155">
        <f>'MH Measure Summary'!AA27</f>
        <v>0.70749395648670399</v>
      </c>
    </row>
    <row r="943" spans="1:2">
      <c r="A943" s="40" t="str">
        <f t="shared" si="23"/>
        <v>Family and Living Situation % (Benchmarking Year)</v>
      </c>
      <c r="B943" s="155">
        <f>'MH Measure Summary'!AB27</f>
        <v>0.86316733961417702</v>
      </c>
    </row>
    <row r="944" spans="1:2">
      <c r="A944" s="40" t="str">
        <f t="shared" si="23"/>
        <v>Child and Youth Strengths % (Benchmarking Year)</v>
      </c>
      <c r="B944" s="155">
        <f>'MH Measure Summary'!AC27</f>
        <v>0.21758636159712899</v>
      </c>
    </row>
    <row r="945" spans="1:2">
      <c r="A945" s="40" t="str">
        <f t="shared" si="23"/>
        <v>Child and Youth Life Domain Functioning       (Benchmarking Year)</v>
      </c>
      <c r="B945" s="155">
        <f>'MH Measure Summary'!AD27</f>
        <v>0.46074472857783799</v>
      </c>
    </row>
    <row r="946" spans="1:2">
      <c r="A946" s="40" t="str">
        <f t="shared" si="23"/>
        <v>Community Support Plan % (&gt;=95% Annual Measure)</v>
      </c>
      <c r="B946" s="154">
        <f>'MH Measure Summary'!AE27</f>
        <v>0.98893805309734517</v>
      </c>
    </row>
    <row r="947" spans="1:2">
      <c r="A947" s="40" t="str">
        <f t="shared" si="23"/>
        <v>Follow-Up Within 7 Days: Face-to-Face % (&gt;=75% Annual Measure)</v>
      </c>
      <c r="B947" s="154">
        <f>'MH Measure Summary'!AF27</f>
        <v>0.98000666444518492</v>
      </c>
    </row>
    <row r="948" spans="1:2">
      <c r="A948" s="40" t="str">
        <f t="shared" si="23"/>
        <v>Follow-Up Within 7 Days: Any Disposition % (&gt;=95% Annual Measure)</v>
      </c>
      <c r="B948" s="154">
        <f>'MH Measure Summary'!AG27</f>
        <v>0.99066977674108625</v>
      </c>
    </row>
    <row r="949" spans="1:2">
      <c r="A949" s="40" t="str">
        <f t="shared" si="23"/>
        <v>Long-Term Services and Support Screen Follow-Up (&gt;=70% Annual Measure)</v>
      </c>
      <c r="B949" s="154">
        <f>'MH Measure Summary'!AH27</f>
        <v>0.98913043478260898</v>
      </c>
    </row>
    <row r="950" spans="1:2">
      <c r="A950" s="40" t="str">
        <f t="shared" si="23"/>
        <v>Community Linkage % (&gt;=23% Annual Measure)</v>
      </c>
      <c r="B950" s="154">
        <f>'MH Measure Summary'!AI27</f>
        <v>0.204289769740301</v>
      </c>
    </row>
    <row r="951" spans="1:2">
      <c r="A951" s="40" t="str">
        <f t="shared" si="23"/>
        <v>Crisis Follow-Up Within 30 Days % (&gt;=90%)</v>
      </c>
      <c r="B951" s="154">
        <f>'MH Measure Summary'!AJ27</f>
        <v>0.81488203266787695</v>
      </c>
    </row>
    <row r="952" spans="1:2">
      <c r="A952" s="35"/>
      <c r="B952" s="35"/>
    </row>
    <row r="953" spans="1:2" ht="15.75">
      <c r="A953" s="42" t="s">
        <v>30</v>
      </c>
      <c r="B953" s="35"/>
    </row>
    <row r="954" spans="1:2">
      <c r="A954" s="41" t="s">
        <v>42</v>
      </c>
      <c r="B954" s="36" t="s">
        <v>66</v>
      </c>
    </row>
    <row r="955" spans="1:2">
      <c r="A955" s="40" t="str">
        <f t="shared" ref="A955:A989" si="24">A5</f>
        <v>Service Target Adult % (&gt;=100%)</v>
      </c>
      <c r="B955" s="154">
        <f>'MH Measure Summary'!B28</f>
        <v>0.99552572706935105</v>
      </c>
    </row>
    <row r="956" spans="1:2">
      <c r="A956" s="40" t="str">
        <f t="shared" si="24"/>
        <v>Uniform Assessment Completion Rate Adult % (&gt;=95%)</v>
      </c>
      <c r="B956" s="154">
        <f>'MH Measure Summary'!C28</f>
        <v>0.98384410393071298</v>
      </c>
    </row>
    <row r="957" spans="1:2">
      <c r="A957" s="40" t="str">
        <f t="shared" si="24"/>
        <v>Adult Counseling Target % (&gt;= 12%)</v>
      </c>
      <c r="B957" s="154">
        <f>'MH Measure Summary'!D28</f>
        <v>0.36042402826855102</v>
      </c>
    </row>
    <row r="958" spans="1:2">
      <c r="A958" s="40" t="str">
        <f t="shared" si="24"/>
        <v>ACT Target % (&gt;=54%)</v>
      </c>
      <c r="B958" s="154">
        <f>'MH Measure Summary'!E28</f>
        <v>0.90706319702602201</v>
      </c>
    </row>
    <row r="959" spans="1:2">
      <c r="A959" s="40" t="str">
        <f t="shared" si="24"/>
        <v>Child and Youth Service Target % (&gt;=100%)</v>
      </c>
      <c r="B959" s="154">
        <f>'MH Measure Summary'!F28</f>
        <v>1.5858585858585901</v>
      </c>
    </row>
    <row r="960" spans="1:2">
      <c r="A960" s="40" t="str">
        <f t="shared" si="24"/>
        <v>Child and Youth Uniform Assessment (UA) Completion Rate % (&gt;=95%)</v>
      </c>
      <c r="B960" s="154">
        <f>'MH Measure Summary'!G28</f>
        <v>0.98226950354609899</v>
      </c>
    </row>
    <row r="961" spans="1:2">
      <c r="A961" s="40" t="str">
        <f t="shared" si="24"/>
        <v>Family Partner Supports Services for LOCs 2, 3, 4 and YC % (&gt;=10%)</v>
      </c>
      <c r="B961" s="154">
        <f>'MH Measure Summary'!H28</f>
        <v>0.11715481171548101</v>
      </c>
    </row>
    <row r="962" spans="1:2">
      <c r="A962" s="40" t="str">
        <f t="shared" si="24"/>
        <v>Employment % (&gt;=9.8%)</v>
      </c>
      <c r="B962" s="155">
        <f>'MH Measure Summary'!I28</f>
        <v>0.16970387243735799</v>
      </c>
    </row>
    <row r="963" spans="1:2">
      <c r="A963" s="40" t="str">
        <f t="shared" si="24"/>
        <v>Adult Community Tenure % (&gt;=96.4%)</v>
      </c>
      <c r="B963" s="155">
        <f>'MH Measure Summary'!J28</f>
        <v>0.99435559736594503</v>
      </c>
    </row>
    <row r="964" spans="1:2">
      <c r="A964" s="40" t="str">
        <f t="shared" si="24"/>
        <v>Adult Improvement % (&gt;=20%)</v>
      </c>
      <c r="B964" s="154">
        <f>'MH Measure Summary'!K28</f>
        <v>0.31848852901484498</v>
      </c>
    </row>
    <row r="965" spans="1:2">
      <c r="A965" s="40" t="str">
        <f t="shared" si="24"/>
        <v>Adult Monthly Service Provision % (&gt;=65.6%)</v>
      </c>
      <c r="B965" s="155">
        <f>'MH Measure Summary'!L28</f>
        <v>0.76742627345844505</v>
      </c>
    </row>
    <row r="966" spans="1:2">
      <c r="A966" s="40" t="str">
        <f t="shared" si="24"/>
        <v>Employment Improvement % (Benchmarking Year)</v>
      </c>
      <c r="B966" s="155">
        <f>'MH Measure Summary'!M28</f>
        <v>0.68944099378881996</v>
      </c>
    </row>
    <row r="967" spans="1:2">
      <c r="A967" s="40" t="str">
        <f t="shared" si="24"/>
        <v>Residential Stability % (Benchmarking Year)</v>
      </c>
      <c r="B967" s="155">
        <f>'MH Measure Summary'!N28</f>
        <v>0.85028790786948205</v>
      </c>
    </row>
    <row r="968" spans="1:2">
      <c r="A968" s="40" t="str">
        <f t="shared" si="24"/>
        <v>Adult Strengths % (Benchmarking Year)</v>
      </c>
      <c r="B968" s="155">
        <f>'MH Measure Summary'!O28</f>
        <v>7.6775431861804203E-2</v>
      </c>
    </row>
    <row r="969" spans="1:2">
      <c r="A969" s="40" t="str">
        <f t="shared" si="24"/>
        <v>Adult Life Domain Functioning % (Benchmarking Year)</v>
      </c>
      <c r="B969" s="155">
        <f>'MH Measure Summary'!P28</f>
        <v>0.18426103646833</v>
      </c>
    </row>
    <row r="970" spans="1:2">
      <c r="A970" s="40" t="str">
        <f t="shared" si="24"/>
        <v>Educational or Volunteering Strengths % (Benchmarking Year)</v>
      </c>
      <c r="B970" s="155">
        <f>'MH Measure Summary'!Q28</f>
        <v>0.29702970297029702</v>
      </c>
    </row>
    <row r="971" spans="1:2">
      <c r="A971" s="40" t="str">
        <f t="shared" si="24"/>
        <v>Hospitalization % (&lt;=1.9%)</v>
      </c>
      <c r="B971" s="155">
        <f>'MH Measure Summary'!R28</f>
        <v>6.7747018359796598E-3</v>
      </c>
    </row>
    <row r="972" spans="1:2">
      <c r="A972" s="40" t="str">
        <f t="shared" si="24"/>
        <v>Effective Crisis Response % (&gt;=75.1%)</v>
      </c>
      <c r="B972" s="155">
        <f>'MH Measure Summary'!S28</f>
        <v>0.969465648854962</v>
      </c>
    </row>
    <row r="973" spans="1:2">
      <c r="A973" s="40" t="str">
        <f t="shared" si="24"/>
        <v>Frequent Admission % (&lt;=0.3%)</v>
      </c>
      <c r="B973" s="155"/>
    </row>
    <row r="974" spans="1:2">
      <c r="A974" s="40" t="str">
        <f t="shared" si="24"/>
        <v>Access to Crisis Response Services % (&gt;=52.2%)</v>
      </c>
      <c r="B974" s="155">
        <f>'MH Measure Summary'!U28</f>
        <v>0.90072639225181605</v>
      </c>
    </row>
    <row r="975" spans="1:2">
      <c r="A975" s="40" t="str">
        <f t="shared" si="24"/>
        <v>Jail Diversion % (&lt;=10.46%)</v>
      </c>
      <c r="B975" s="156">
        <f>'MH Measure Summary'!V28</f>
        <v>4.8834782608695698E-2</v>
      </c>
    </row>
    <row r="976" spans="1:2">
      <c r="A976" s="40" t="str">
        <f t="shared" si="24"/>
        <v>Juvenile Justice Avoidance % (&gt;=95%)</v>
      </c>
      <c r="B976" s="154">
        <f>'MH Measure Summary'!W28</f>
        <v>0.98760330578512401</v>
      </c>
    </row>
    <row r="977" spans="1:2">
      <c r="A977" s="40" t="str">
        <f t="shared" si="24"/>
        <v>Child and Youth Community Tenure % (&gt;=98.1%)</v>
      </c>
      <c r="B977" s="155">
        <f>'MH Measure Summary'!X28</f>
        <v>0.99606299212598404</v>
      </c>
    </row>
    <row r="978" spans="1:2">
      <c r="A978" s="40" t="str">
        <f t="shared" si="24"/>
        <v>Child and Youth Improvement Measure % (&gt;=25%)</v>
      </c>
      <c r="B978" s="154">
        <f>'MH Measure Summary'!Y28</f>
        <v>0.52534562211981595</v>
      </c>
    </row>
    <row r="979" spans="1:2">
      <c r="A979" s="40" t="str">
        <f t="shared" si="24"/>
        <v>Child and Youth Monthly Service Provision % (&gt;=65%)</v>
      </c>
      <c r="B979" s="154">
        <f>'MH Measure Summary'!Z28</f>
        <v>0.80463242698892201</v>
      </c>
    </row>
    <row r="980" spans="1:2">
      <c r="A980" s="40" t="str">
        <f t="shared" si="24"/>
        <v>Child and Youth School % (Benchmarking Year)</v>
      </c>
      <c r="B980" s="155">
        <f>'MH Measure Summary'!AA28</f>
        <v>0.86111111111111105</v>
      </c>
    </row>
    <row r="981" spans="1:2">
      <c r="A981" s="40" t="str">
        <f t="shared" si="24"/>
        <v>Family and Living Situation % (Benchmarking Year)</v>
      </c>
      <c r="B981" s="155">
        <f>'MH Measure Summary'!AB28</f>
        <v>0.72781065088757402</v>
      </c>
    </row>
    <row r="982" spans="1:2">
      <c r="A982" s="40" t="str">
        <f t="shared" si="24"/>
        <v>Child and Youth Strengths % (Benchmarking Year)</v>
      </c>
      <c r="B982" s="155">
        <f>'MH Measure Summary'!AC28</f>
        <v>0.124260355029586</v>
      </c>
    </row>
    <row r="983" spans="1:2">
      <c r="A983" s="40" t="str">
        <f t="shared" si="24"/>
        <v>Child and Youth Life Domain Functioning       (Benchmarking Year)</v>
      </c>
      <c r="B983" s="155">
        <f>'MH Measure Summary'!AD28</f>
        <v>0.390532544378698</v>
      </c>
    </row>
    <row r="984" spans="1:2">
      <c r="A984" s="40" t="str">
        <f t="shared" si="24"/>
        <v>Community Support Plan % (&gt;=95% Annual Measure)</v>
      </c>
      <c r="B984" s="154">
        <f>'MH Measure Summary'!AE28</f>
        <v>0.9642857142857143</v>
      </c>
    </row>
    <row r="985" spans="1:2">
      <c r="A985" s="40" t="str">
        <f t="shared" si="24"/>
        <v>Follow-Up Within 7 Days: Face-to-Face % (&gt;=75% Annual Measure)</v>
      </c>
      <c r="B985" s="154">
        <f>'MH Measure Summary'!AF28</f>
        <v>0.95</v>
      </c>
    </row>
    <row r="986" spans="1:2">
      <c r="A986" s="40" t="str">
        <f t="shared" si="24"/>
        <v>Follow-Up Within 7 Days: Any Disposition % (&gt;=95% Annual Measure)</v>
      </c>
      <c r="B986" s="154">
        <f>'MH Measure Summary'!AG28</f>
        <v>0.95</v>
      </c>
    </row>
    <row r="987" spans="1:2">
      <c r="A987" s="40" t="str">
        <f t="shared" si="24"/>
        <v>Long-Term Services and Support Screen Follow-Up (&gt;=70% Annual Measure)</v>
      </c>
      <c r="B987" s="154">
        <f>'MH Measure Summary'!AH28</f>
        <v>0.83333333333333304</v>
      </c>
    </row>
    <row r="988" spans="1:2">
      <c r="A988" s="40" t="str">
        <f t="shared" si="24"/>
        <v>Community Linkage % (&gt;=23% Annual Measure)</v>
      </c>
      <c r="B988" s="154">
        <f>'MH Measure Summary'!AI28</f>
        <v>0.11260330578512399</v>
      </c>
    </row>
    <row r="989" spans="1:2">
      <c r="A989" s="40" t="str">
        <f t="shared" si="24"/>
        <v>Crisis Follow-Up Within 30 Days % (&gt;=90%)</v>
      </c>
      <c r="B989" s="154">
        <f>'MH Measure Summary'!AJ28</f>
        <v>1</v>
      </c>
    </row>
    <row r="990" spans="1:2">
      <c r="A990" s="35"/>
      <c r="B990" s="35"/>
    </row>
    <row r="991" spans="1:2" ht="15.75">
      <c r="A991" s="42" t="s">
        <v>31</v>
      </c>
      <c r="B991" s="35"/>
    </row>
    <row r="992" spans="1:2">
      <c r="A992" s="41" t="s">
        <v>42</v>
      </c>
      <c r="B992" s="36" t="s">
        <v>67</v>
      </c>
    </row>
    <row r="993" spans="1:2">
      <c r="A993" s="40" t="str">
        <f t="shared" ref="A993:A1027" si="25">A5</f>
        <v>Service Target Adult % (&gt;=100%)</v>
      </c>
      <c r="B993" s="154">
        <f>'MH Measure Summary'!B29</f>
        <v>1.07038466035309</v>
      </c>
    </row>
    <row r="994" spans="1:2">
      <c r="A994" s="40" t="str">
        <f t="shared" si="25"/>
        <v>Uniform Assessment Completion Rate Adult % (&gt;=95%)</v>
      </c>
      <c r="B994" s="154">
        <f>'MH Measure Summary'!C29</f>
        <v>0.97145073700543105</v>
      </c>
    </row>
    <row r="995" spans="1:2">
      <c r="A995" s="40" t="str">
        <f t="shared" si="25"/>
        <v>Adult Counseling Target % (&gt;= 12%)</v>
      </c>
      <c r="B995" s="154">
        <f>'MH Measure Summary'!D29</f>
        <v>0.228331780055918</v>
      </c>
    </row>
    <row r="996" spans="1:2">
      <c r="A996" s="40" t="str">
        <f t="shared" si="25"/>
        <v>ACT Target % (&gt;=54%)</v>
      </c>
      <c r="B996" s="154">
        <f>'MH Measure Summary'!E29</f>
        <v>0.99868593955322005</v>
      </c>
    </row>
    <row r="997" spans="1:2">
      <c r="A997" s="40" t="str">
        <f t="shared" si="25"/>
        <v>Child and Youth Service Target % (&gt;=100%)</v>
      </c>
      <c r="B997" s="154">
        <f>'MH Measure Summary'!F29</f>
        <v>2.2669753086419799</v>
      </c>
    </row>
    <row r="998" spans="1:2">
      <c r="A998" s="40" t="str">
        <f t="shared" si="25"/>
        <v>Child and Youth Uniform Assessment (UA) Completion Rate % (&gt;=95%)</v>
      </c>
      <c r="B998" s="154">
        <f>'MH Measure Summary'!G29</f>
        <v>0.99253004222150099</v>
      </c>
    </row>
    <row r="999" spans="1:2">
      <c r="A999" s="40" t="str">
        <f t="shared" si="25"/>
        <v>Family Partner Supports Services for LOCs 2, 3, 4 and YC % (&gt;=10%)</v>
      </c>
      <c r="B999" s="154">
        <f>'MH Measure Summary'!H29</f>
        <v>0.12981045376220601</v>
      </c>
    </row>
    <row r="1000" spans="1:2">
      <c r="A1000" s="40" t="str">
        <f t="shared" si="25"/>
        <v>Employment % (&gt;=9.8%)</v>
      </c>
      <c r="B1000" s="155">
        <f>'MH Measure Summary'!I29</f>
        <v>0.27148794679966698</v>
      </c>
    </row>
    <row r="1001" spans="1:2">
      <c r="A1001" s="40" t="str">
        <f t="shared" si="25"/>
        <v>Adult Community Tenure % (&gt;=96.4%)</v>
      </c>
      <c r="B1001" s="155">
        <f>'MH Measure Summary'!J29</f>
        <v>0.997617156473392</v>
      </c>
    </row>
    <row r="1002" spans="1:2">
      <c r="A1002" s="40" t="str">
        <f t="shared" si="25"/>
        <v>Adult Improvement % (&gt;=20%)</v>
      </c>
      <c r="B1002" s="154">
        <f>'MH Measure Summary'!K29</f>
        <v>0.50277059475434105</v>
      </c>
    </row>
    <row r="1003" spans="1:2">
      <c r="A1003" s="40" t="str">
        <f t="shared" si="25"/>
        <v>Adult Monthly Service Provision % (&gt;=65.6%)</v>
      </c>
      <c r="B1003" s="155">
        <f>'MH Measure Summary'!L29</f>
        <v>0.74843397644700604</v>
      </c>
    </row>
    <row r="1004" spans="1:2">
      <c r="A1004" s="40" t="str">
        <f t="shared" si="25"/>
        <v>Employment Improvement % (Benchmarking Year)</v>
      </c>
      <c r="B1004" s="155">
        <f>'MH Measure Summary'!M29</f>
        <v>0.35498839907192598</v>
      </c>
    </row>
    <row r="1005" spans="1:2">
      <c r="A1005" s="40" t="str">
        <f t="shared" si="25"/>
        <v>Residential Stability % (Benchmarking Year)</v>
      </c>
      <c r="B1005" s="155">
        <f>'MH Measure Summary'!N29</f>
        <v>0.910552763819096</v>
      </c>
    </row>
    <row r="1006" spans="1:2">
      <c r="A1006" s="40" t="str">
        <f t="shared" si="25"/>
        <v>Adult Strengths % (Benchmarking Year)</v>
      </c>
      <c r="B1006" s="155">
        <f>'MH Measure Summary'!O29</f>
        <v>0.14070351758794</v>
      </c>
    </row>
    <row r="1007" spans="1:2">
      <c r="A1007" s="40" t="str">
        <f t="shared" si="25"/>
        <v>Adult Life Domain Functioning % (Benchmarking Year)</v>
      </c>
      <c r="B1007" s="155">
        <f>'MH Measure Summary'!P29</f>
        <v>0.19296482412060301</v>
      </c>
    </row>
    <row r="1008" spans="1:2">
      <c r="A1008" s="40" t="str">
        <f t="shared" si="25"/>
        <v>Educational or Volunteering Strengths % (Benchmarking Year)</v>
      </c>
      <c r="B1008" s="155">
        <f>'MH Measure Summary'!Q29</f>
        <v>0.29414893617021298</v>
      </c>
    </row>
    <row r="1009" spans="1:2">
      <c r="A1009" s="40" t="str">
        <f t="shared" si="25"/>
        <v>Hospitalization % (&lt;=1.9%)</v>
      </c>
      <c r="B1009" s="155">
        <f>'MH Measure Summary'!R29</f>
        <v>4.8217361445479301E-3</v>
      </c>
    </row>
    <row r="1010" spans="1:2">
      <c r="A1010" s="40" t="str">
        <f t="shared" si="25"/>
        <v>Effective Crisis Response % (&gt;=75.1%)</v>
      </c>
      <c r="B1010" s="155">
        <f>'MH Measure Summary'!S29</f>
        <v>0.96739130434782605</v>
      </c>
    </row>
    <row r="1011" spans="1:2">
      <c r="A1011" s="40" t="str">
        <f t="shared" si="25"/>
        <v>Frequent Admission % (&lt;=0.3%)</v>
      </c>
      <c r="B1011" s="155">
        <f>'MH Measure Summary'!T29</f>
        <v>1.89214758751183E-4</v>
      </c>
    </row>
    <row r="1012" spans="1:2">
      <c r="A1012" s="40" t="str">
        <f t="shared" si="25"/>
        <v>Access to Crisis Response Services % (&gt;=52.2%)</v>
      </c>
      <c r="B1012" s="155">
        <f>'MH Measure Summary'!U29</f>
        <v>0.97920997920997899</v>
      </c>
    </row>
    <row r="1013" spans="1:2">
      <c r="A1013" s="40" t="str">
        <f t="shared" si="25"/>
        <v>Jail Diversion % (&lt;=10.46%)</v>
      </c>
      <c r="B1013" s="156">
        <f>'MH Measure Summary'!V29</f>
        <v>5.3018752725686902E-2</v>
      </c>
    </row>
    <row r="1014" spans="1:2">
      <c r="A1014" s="40" t="str">
        <f t="shared" si="25"/>
        <v>Juvenile Justice Avoidance % (&gt;=95%)</v>
      </c>
      <c r="B1014" s="154">
        <f>'MH Measure Summary'!W29</f>
        <v>0.99402390438247001</v>
      </c>
    </row>
    <row r="1015" spans="1:2">
      <c r="A1015" s="40" t="str">
        <f t="shared" si="25"/>
        <v>Child and Youth Community Tenure % (&gt;=98.1%)</v>
      </c>
      <c r="B1015" s="155">
        <f>'MH Measure Summary'!X29</f>
        <v>0.99845201238390102</v>
      </c>
    </row>
    <row r="1016" spans="1:2">
      <c r="A1016" s="40" t="str">
        <f t="shared" si="25"/>
        <v>Child and Youth Improvement Measure % (&gt;=25%)</v>
      </c>
      <c r="B1016" s="154">
        <f>'MH Measure Summary'!Y29</f>
        <v>0.629955947136564</v>
      </c>
    </row>
    <row r="1017" spans="1:2">
      <c r="A1017" s="40" t="str">
        <f t="shared" si="25"/>
        <v>Child and Youth Monthly Service Provision % (&gt;=65%)</v>
      </c>
      <c r="B1017" s="154">
        <f>'MH Measure Summary'!Z29</f>
        <v>0.73171867722403405</v>
      </c>
    </row>
    <row r="1018" spans="1:2">
      <c r="A1018" s="40" t="str">
        <f t="shared" si="25"/>
        <v>Child and Youth School % (Benchmarking Year)</v>
      </c>
      <c r="B1018" s="155">
        <f>'MH Measure Summary'!AA29</f>
        <v>0.62727272727272698</v>
      </c>
    </row>
    <row r="1019" spans="1:2">
      <c r="A1019" s="40" t="str">
        <f t="shared" si="25"/>
        <v>Family and Living Situation % (Benchmarking Year)</v>
      </c>
      <c r="B1019" s="155">
        <f>'MH Measure Summary'!AB29</f>
        <v>0.80239520958083799</v>
      </c>
    </row>
    <row r="1020" spans="1:2">
      <c r="A1020" s="40" t="str">
        <f t="shared" si="25"/>
        <v>Child and Youth Strengths % (Benchmarking Year)</v>
      </c>
      <c r="B1020" s="155">
        <f>'MH Measure Summary'!AC29</f>
        <v>9.2814371257484998E-2</v>
      </c>
    </row>
    <row r="1021" spans="1:2">
      <c r="A1021" s="40" t="str">
        <f t="shared" si="25"/>
        <v>Child and Youth Life Domain Functioning       (Benchmarking Year)</v>
      </c>
      <c r="B1021" s="155">
        <f>'MH Measure Summary'!AD29</f>
        <v>0.39221556886227499</v>
      </c>
    </row>
    <row r="1022" spans="1:2">
      <c r="A1022" s="40" t="str">
        <f t="shared" si="25"/>
        <v>Community Support Plan % (&gt;=95% Annual Measure)</v>
      </c>
      <c r="B1022" s="154">
        <f>'MH Measure Summary'!AE29</f>
        <v>1</v>
      </c>
    </row>
    <row r="1023" spans="1:2">
      <c r="A1023" s="40" t="str">
        <f t="shared" si="25"/>
        <v>Follow-Up Within 7 Days: Face-to-Face % (&gt;=75% Annual Measure)</v>
      </c>
      <c r="B1023" s="154">
        <f>'MH Measure Summary'!AF29</f>
        <v>0.8125</v>
      </c>
    </row>
    <row r="1024" spans="1:2">
      <c r="A1024" s="40" t="str">
        <f t="shared" si="25"/>
        <v>Follow-Up Within 7 Days: Any Disposition % (&gt;=95% Annual Measure)</v>
      </c>
      <c r="B1024" s="154">
        <f>'MH Measure Summary'!AG29</f>
        <v>0.9375</v>
      </c>
    </row>
    <row r="1025" spans="1:2">
      <c r="A1025" s="40" t="str">
        <f t="shared" si="25"/>
        <v>Long-Term Services and Support Screen Follow-Up (&gt;=70% Annual Measure)</v>
      </c>
      <c r="B1025" s="154">
        <f>'MH Measure Summary'!AH29</f>
        <v>0.8</v>
      </c>
    </row>
    <row r="1026" spans="1:2">
      <c r="A1026" s="40" t="str">
        <f t="shared" si="25"/>
        <v>Community Linkage % (&gt;=23% Annual Measure)</v>
      </c>
      <c r="B1026" s="154">
        <f>'MH Measure Summary'!AI29</f>
        <v>0.27216174183514802</v>
      </c>
    </row>
    <row r="1027" spans="1:2">
      <c r="A1027" s="40" t="str">
        <f t="shared" si="25"/>
        <v>Crisis Follow-Up Within 30 Days % (&gt;=90%)</v>
      </c>
      <c r="B1027" s="154">
        <f>'MH Measure Summary'!AJ29</f>
        <v>1</v>
      </c>
    </row>
    <row r="1028" spans="1:2">
      <c r="A1028" s="35"/>
      <c r="B1028" s="35"/>
    </row>
    <row r="1029" spans="1:2" ht="15.75">
      <c r="A1029" s="42" t="s">
        <v>32</v>
      </c>
      <c r="B1029" s="35"/>
    </row>
    <row r="1030" spans="1:2">
      <c r="A1030" s="41" t="s">
        <v>42</v>
      </c>
      <c r="B1030" s="36" t="s">
        <v>68</v>
      </c>
    </row>
    <row r="1031" spans="1:2">
      <c r="A1031" s="40" t="str">
        <f t="shared" ref="A1031:A1065" si="26">A5</f>
        <v>Service Target Adult % (&gt;=100%)</v>
      </c>
      <c r="B1031" s="154">
        <f>'MH Measure Summary'!B30</f>
        <v>1.14826072272881</v>
      </c>
    </row>
    <row r="1032" spans="1:2">
      <c r="A1032" s="40" t="str">
        <f t="shared" si="26"/>
        <v>Uniform Assessment Completion Rate Adult % (&gt;=95%)</v>
      </c>
      <c r="B1032" s="154">
        <f>'MH Measure Summary'!C30</f>
        <v>0.98148837209302298</v>
      </c>
    </row>
    <row r="1033" spans="1:2">
      <c r="A1033" s="40" t="str">
        <f t="shared" si="26"/>
        <v>Adult Counseling Target % (&gt;= 12%)</v>
      </c>
      <c r="B1033" s="154">
        <f>'MH Measure Summary'!D30</f>
        <v>0.15</v>
      </c>
    </row>
    <row r="1034" spans="1:2">
      <c r="A1034" s="40" t="str">
        <f t="shared" si="26"/>
        <v>ACT Target % (&gt;=54%)</v>
      </c>
      <c r="B1034" s="154">
        <f>'MH Measure Summary'!E30</f>
        <v>0.89467312348668304</v>
      </c>
    </row>
    <row r="1035" spans="1:2">
      <c r="A1035" s="40" t="str">
        <f t="shared" si="26"/>
        <v>Child and Youth Service Target % (&gt;=100%)</v>
      </c>
      <c r="B1035" s="154">
        <f>'MH Measure Summary'!F30</f>
        <v>1.53861788617886</v>
      </c>
    </row>
    <row r="1036" spans="1:2">
      <c r="A1036" s="40" t="str">
        <f t="shared" si="26"/>
        <v>Child and Youth Uniform Assessment (UA) Completion Rate % (&gt;=95%)</v>
      </c>
      <c r="B1036" s="154">
        <f>'MH Measure Summary'!G30</f>
        <v>0.99472509636843198</v>
      </c>
    </row>
    <row r="1037" spans="1:2">
      <c r="A1037" s="40" t="str">
        <f t="shared" si="26"/>
        <v>Family Partner Supports Services for LOCs 2, 3, 4 and YC % (&gt;=10%)</v>
      </c>
      <c r="B1037" s="154">
        <f>'MH Measure Summary'!H30</f>
        <v>0.124238410596026</v>
      </c>
    </row>
    <row r="1038" spans="1:2">
      <c r="A1038" s="40" t="str">
        <f t="shared" si="26"/>
        <v>Employment % (&gt;=9.8%)</v>
      </c>
      <c r="B1038" s="155">
        <f>'MH Measure Summary'!I30</f>
        <v>0.24257976221024699</v>
      </c>
    </row>
    <row r="1039" spans="1:2">
      <c r="A1039" s="40" t="str">
        <f t="shared" si="26"/>
        <v>Adult Community Tenure % (&gt;=96.4%)</v>
      </c>
      <c r="B1039" s="155">
        <f>'MH Measure Summary'!J30</f>
        <v>0.989093387866394</v>
      </c>
    </row>
    <row r="1040" spans="1:2">
      <c r="A1040" s="40" t="str">
        <f t="shared" si="26"/>
        <v>Adult Improvement % (&gt;=20%)</v>
      </c>
      <c r="B1040" s="154">
        <f>'MH Measure Summary'!K30</f>
        <v>0.49746560463432299</v>
      </c>
    </row>
    <row r="1041" spans="1:2">
      <c r="A1041" s="40" t="str">
        <f t="shared" si="26"/>
        <v>Adult Monthly Service Provision % (&gt;=65.6%)</v>
      </c>
      <c r="B1041" s="155">
        <f>'MH Measure Summary'!L30</f>
        <v>0.74610726643598602</v>
      </c>
    </row>
    <row r="1042" spans="1:2">
      <c r="A1042" s="40" t="str">
        <f t="shared" si="26"/>
        <v>Employment Improvement % (Benchmarking Year)</v>
      </c>
      <c r="B1042" s="155">
        <f>'MH Measure Summary'!M30</f>
        <v>0.52225130890052396</v>
      </c>
    </row>
    <row r="1043" spans="1:2">
      <c r="A1043" s="40" t="str">
        <f t="shared" si="26"/>
        <v>Residential Stability % (Benchmarking Year)</v>
      </c>
      <c r="B1043" s="155">
        <f>'MH Measure Summary'!N30</f>
        <v>0.88539944903581302</v>
      </c>
    </row>
    <row r="1044" spans="1:2">
      <c r="A1044" s="40" t="str">
        <f t="shared" si="26"/>
        <v>Adult Strengths % (Benchmarking Year)</v>
      </c>
      <c r="B1044" s="155">
        <f>'MH Measure Summary'!O30</f>
        <v>0.24352617079889799</v>
      </c>
    </row>
    <row r="1045" spans="1:2">
      <c r="A1045" s="40" t="str">
        <f t="shared" si="26"/>
        <v>Adult Life Domain Functioning % (Benchmarking Year)</v>
      </c>
      <c r="B1045" s="155">
        <f>'MH Measure Summary'!P30</f>
        <v>0.27382920110192799</v>
      </c>
    </row>
    <row r="1046" spans="1:2">
      <c r="A1046" s="40" t="str">
        <f t="shared" si="26"/>
        <v>Educational or Volunteering Strengths % (Benchmarking Year)</v>
      </c>
      <c r="B1046" s="155">
        <f>'MH Measure Summary'!Q30</f>
        <v>0.34450323339212202</v>
      </c>
    </row>
    <row r="1047" spans="1:2">
      <c r="A1047" s="40" t="str">
        <f t="shared" si="26"/>
        <v>Hospitalization % (&lt;=1.9%)</v>
      </c>
      <c r="B1047" s="155">
        <f>'MH Measure Summary'!R30</f>
        <v>3.9038511534067902E-3</v>
      </c>
    </row>
    <row r="1048" spans="1:2">
      <c r="A1048" s="40" t="str">
        <f t="shared" si="26"/>
        <v>Effective Crisis Response % (&gt;=75.1%)</v>
      </c>
      <c r="B1048" s="155">
        <f>'MH Measure Summary'!S30</f>
        <v>0.89514943655071</v>
      </c>
    </row>
    <row r="1049" spans="1:2">
      <c r="A1049" s="40" t="str">
        <f t="shared" si="26"/>
        <v>Frequent Admission % (&lt;=0.3%)</v>
      </c>
      <c r="B1049" s="155">
        <f>'MH Measure Summary'!T30</f>
        <v>5.8527449373756298E-4</v>
      </c>
    </row>
    <row r="1050" spans="1:2">
      <c r="A1050" s="40" t="str">
        <f t="shared" si="26"/>
        <v>Access to Crisis Response Services % (&gt;=52.2%)</v>
      </c>
      <c r="B1050" s="155">
        <f>'MH Measure Summary'!U30</f>
        <v>0.87484035759897805</v>
      </c>
    </row>
    <row r="1051" spans="1:2">
      <c r="A1051" s="40" t="str">
        <f t="shared" si="26"/>
        <v>Jail Diversion % (&lt;=10.46%)</v>
      </c>
      <c r="B1051" s="156">
        <f>'MH Measure Summary'!V30</f>
        <v>5.0930706521739103E-2</v>
      </c>
    </row>
    <row r="1052" spans="1:2">
      <c r="A1052" s="40" t="str">
        <f t="shared" si="26"/>
        <v>Juvenile Justice Avoidance % (&gt;=95%)</v>
      </c>
      <c r="B1052" s="154">
        <f>'MH Measure Summary'!W30</f>
        <v>0.996848739495798</v>
      </c>
    </row>
    <row r="1053" spans="1:2">
      <c r="A1053" s="40" t="str">
        <f t="shared" si="26"/>
        <v>Child and Youth Community Tenure % (&gt;=98.1%)</v>
      </c>
      <c r="B1053" s="155">
        <f>'MH Measure Summary'!X30</f>
        <v>0.993991416309013</v>
      </c>
    </row>
    <row r="1054" spans="1:2">
      <c r="A1054" s="40" t="str">
        <f t="shared" si="26"/>
        <v>Child and Youth Improvement Measure % (&gt;=25%)</v>
      </c>
      <c r="B1054" s="154">
        <f>'MH Measure Summary'!Y30</f>
        <v>0.51501668520578403</v>
      </c>
    </row>
    <row r="1055" spans="1:2">
      <c r="A1055" s="40" t="str">
        <f t="shared" si="26"/>
        <v>Child and Youth Monthly Service Provision % (&gt;=65%)</v>
      </c>
      <c r="B1055" s="154">
        <f>'MH Measure Summary'!Z30</f>
        <v>0.91452784503632001</v>
      </c>
    </row>
    <row r="1056" spans="1:2">
      <c r="A1056" s="40" t="str">
        <f t="shared" si="26"/>
        <v>Child and Youth School % (Benchmarking Year)</v>
      </c>
      <c r="B1056" s="155">
        <f>'MH Measure Summary'!AA30</f>
        <v>0.67574931880109002</v>
      </c>
    </row>
    <row r="1057" spans="1:2">
      <c r="A1057" s="40" t="str">
        <f t="shared" si="26"/>
        <v>Family and Living Situation % (Benchmarking Year)</v>
      </c>
      <c r="B1057" s="155">
        <f>'MH Measure Summary'!AB30</f>
        <v>0.78297872340425501</v>
      </c>
    </row>
    <row r="1058" spans="1:2">
      <c r="A1058" s="40" t="str">
        <f t="shared" si="26"/>
        <v>Child and Youth Strengths % (Benchmarking Year)</v>
      </c>
      <c r="B1058" s="155">
        <f>'MH Measure Summary'!AC30</f>
        <v>0.157446808510638</v>
      </c>
    </row>
    <row r="1059" spans="1:2">
      <c r="A1059" s="40" t="str">
        <f t="shared" si="26"/>
        <v>Child and Youth Life Domain Functioning       (Benchmarking Year)</v>
      </c>
      <c r="B1059" s="155">
        <f>'MH Measure Summary'!AD30</f>
        <v>0.44113475177305</v>
      </c>
    </row>
    <row r="1060" spans="1:2">
      <c r="A1060" s="40" t="str">
        <f t="shared" si="26"/>
        <v>Community Support Plan % (&gt;=95% Annual Measure)</v>
      </c>
      <c r="B1060" s="154">
        <f>'MH Measure Summary'!AE30</f>
        <v>0.99346405228758172</v>
      </c>
    </row>
    <row r="1061" spans="1:2">
      <c r="A1061" s="40" t="str">
        <f t="shared" si="26"/>
        <v>Follow-Up Within 7 Days: Face-to-Face % (&gt;=75% Annual Measure)</v>
      </c>
      <c r="B1061" s="154">
        <f>'MH Measure Summary'!AF30</f>
        <v>0.7967479674796748</v>
      </c>
    </row>
    <row r="1062" spans="1:2">
      <c r="A1062" s="40" t="str">
        <f t="shared" si="26"/>
        <v>Follow-Up Within 7 Days: Any Disposition % (&gt;=95% Annual Measure)</v>
      </c>
      <c r="B1062" s="154">
        <f>'MH Measure Summary'!AG30</f>
        <v>0.98373983739837401</v>
      </c>
    </row>
    <row r="1063" spans="1:2">
      <c r="A1063" s="40" t="str">
        <f t="shared" si="26"/>
        <v>Long-Term Services and Support Screen Follow-Up (&gt;=70% Annual Measure)</v>
      </c>
      <c r="B1063" s="154">
        <f>'MH Measure Summary'!AH30</f>
        <v>1</v>
      </c>
    </row>
    <row r="1064" spans="1:2">
      <c r="A1064" s="40" t="str">
        <f t="shared" si="26"/>
        <v>Community Linkage % (&gt;=23% Annual Measure)</v>
      </c>
      <c r="B1064" s="154">
        <f>'MH Measure Summary'!AI30</f>
        <v>0.40462117141321902</v>
      </c>
    </row>
    <row r="1065" spans="1:2">
      <c r="A1065" s="40" t="str">
        <f t="shared" si="26"/>
        <v>Crisis Follow-Up Within 30 Days % (&gt;=90%)</v>
      </c>
      <c r="B1065" s="154">
        <f>'MH Measure Summary'!AJ30</f>
        <v>1</v>
      </c>
    </row>
    <row r="1066" spans="1:2">
      <c r="A1066" s="35"/>
      <c r="B1066" s="35"/>
    </row>
    <row r="1067" spans="1:2" ht="15.75">
      <c r="A1067" s="42" t="s">
        <v>33</v>
      </c>
      <c r="B1067" s="35"/>
    </row>
    <row r="1068" spans="1:2">
      <c r="A1068" s="41" t="s">
        <v>42</v>
      </c>
      <c r="B1068" s="36" t="s">
        <v>69</v>
      </c>
    </row>
    <row r="1069" spans="1:2">
      <c r="A1069" s="40" t="str">
        <f t="shared" ref="A1069:A1103" si="27">A5</f>
        <v>Service Target Adult % (&gt;=100%)</v>
      </c>
      <c r="B1069" s="154">
        <f>'MH Measure Summary'!B31</f>
        <v>1.08369900861368</v>
      </c>
    </row>
    <row r="1070" spans="1:2">
      <c r="A1070" s="40" t="str">
        <f t="shared" si="27"/>
        <v>Uniform Assessment Completion Rate Adult % (&gt;=95%)</v>
      </c>
      <c r="B1070" s="154">
        <f>'MH Measure Summary'!C31</f>
        <v>0.99046787943881298</v>
      </c>
    </row>
    <row r="1071" spans="1:2">
      <c r="A1071" s="40" t="str">
        <f t="shared" si="27"/>
        <v>Adult Counseling Target % (&gt;= 12%)</v>
      </c>
      <c r="B1071" s="154">
        <f>'MH Measure Summary'!D31</f>
        <v>0.33368644067796599</v>
      </c>
    </row>
    <row r="1072" spans="1:2">
      <c r="A1072" s="40" t="str">
        <f t="shared" si="27"/>
        <v>ACT Target % (&gt;=54%)</v>
      </c>
      <c r="B1072" s="154">
        <f>'MH Measure Summary'!E31</f>
        <v>0.81360201511334995</v>
      </c>
    </row>
    <row r="1073" spans="1:2">
      <c r="A1073" s="40" t="str">
        <f t="shared" si="27"/>
        <v>Child and Youth Service Target % (&gt;=100%)</v>
      </c>
      <c r="B1073" s="154">
        <f>'MH Measure Summary'!F31</f>
        <v>1.2747395833333299</v>
      </c>
    </row>
    <row r="1074" spans="1:2">
      <c r="A1074" s="40" t="str">
        <f t="shared" si="27"/>
        <v>Child and Youth Uniform Assessment (UA) Completion Rate % (&gt;=95%)</v>
      </c>
      <c r="B1074" s="154">
        <f>'MH Measure Summary'!G31</f>
        <v>0.97605633802816905</v>
      </c>
    </row>
    <row r="1075" spans="1:2">
      <c r="A1075" s="40" t="str">
        <f t="shared" si="27"/>
        <v>Family Partner Supports Services for LOCs 2, 3, 4 and YC % (&gt;=10%)</v>
      </c>
      <c r="B1075" s="154">
        <f>'MH Measure Summary'!H31</f>
        <v>0.18574766355140199</v>
      </c>
    </row>
    <row r="1076" spans="1:2">
      <c r="A1076" s="40" t="str">
        <f t="shared" si="27"/>
        <v>Employment % (&gt;=9.8%)</v>
      </c>
      <c r="B1076" s="155">
        <f>'MH Measure Summary'!I31</f>
        <v>0.321961620469083</v>
      </c>
    </row>
    <row r="1077" spans="1:2">
      <c r="A1077" s="40" t="str">
        <f t="shared" si="27"/>
        <v>Adult Community Tenure % (&gt;=96.4%)</v>
      </c>
      <c r="B1077" s="155">
        <f>'MH Measure Summary'!J31</f>
        <v>0.96341042457714898</v>
      </c>
    </row>
    <row r="1078" spans="1:2">
      <c r="A1078" s="40" t="str">
        <f t="shared" si="27"/>
        <v>Adult Improvement % (&gt;=20%)</v>
      </c>
      <c r="B1078" s="154">
        <f>'MH Measure Summary'!K31</f>
        <v>0.44006659267480602</v>
      </c>
    </row>
    <row r="1079" spans="1:2">
      <c r="A1079" s="40" t="str">
        <f t="shared" si="27"/>
        <v>Adult Monthly Service Provision % (&gt;=65.6%)</v>
      </c>
      <c r="B1079" s="155">
        <f>'MH Measure Summary'!L31</f>
        <v>0.69733769266697798</v>
      </c>
    </row>
    <row r="1080" spans="1:2">
      <c r="A1080" s="40" t="str">
        <f t="shared" si="27"/>
        <v>Employment Improvement % (Benchmarking Year)</v>
      </c>
      <c r="B1080" s="155">
        <f>'MH Measure Summary'!M31</f>
        <v>0.88403041825095097</v>
      </c>
    </row>
    <row r="1081" spans="1:2">
      <c r="A1081" s="40" t="str">
        <f t="shared" si="27"/>
        <v>Residential Stability % (Benchmarking Year)</v>
      </c>
      <c r="B1081" s="155">
        <f>'MH Measure Summary'!N31</f>
        <v>0.90827190827190796</v>
      </c>
    </row>
    <row r="1082" spans="1:2">
      <c r="A1082" s="40" t="str">
        <f t="shared" si="27"/>
        <v>Adult Strengths % (Benchmarking Year)</v>
      </c>
      <c r="B1082" s="155">
        <f>'MH Measure Summary'!O31</f>
        <v>0.195741195741196</v>
      </c>
    </row>
    <row r="1083" spans="1:2">
      <c r="A1083" s="40" t="str">
        <f t="shared" si="27"/>
        <v>Adult Life Domain Functioning % (Benchmarking Year)</v>
      </c>
      <c r="B1083" s="155">
        <f>'MH Measure Summary'!P31</f>
        <v>0.53644553644553705</v>
      </c>
    </row>
    <row r="1084" spans="1:2">
      <c r="A1084" s="40" t="str">
        <f t="shared" si="27"/>
        <v>Educational or Volunteering Strengths % (Benchmarking Year)</v>
      </c>
      <c r="B1084" s="155">
        <f>'MH Measure Summary'!Q31</f>
        <v>0.285976168652612</v>
      </c>
    </row>
    <row r="1085" spans="1:2">
      <c r="A1085" s="40" t="str">
        <f t="shared" si="27"/>
        <v>Hospitalization % (&lt;=1.9%)</v>
      </c>
      <c r="B1085" s="155">
        <f>'MH Measure Summary'!R31</f>
        <v>6.2252106404295697E-3</v>
      </c>
    </row>
    <row r="1086" spans="1:2">
      <c r="A1086" s="40" t="str">
        <f t="shared" si="27"/>
        <v>Effective Crisis Response % (&gt;=75.1%)</v>
      </c>
      <c r="B1086" s="155">
        <f>'MH Measure Summary'!S31</f>
        <v>0.75644028103044503</v>
      </c>
    </row>
    <row r="1087" spans="1:2">
      <c r="A1087" s="40" t="str">
        <f t="shared" si="27"/>
        <v>Frequent Admission % (&lt;=0.3%)</v>
      </c>
      <c r="B1087" s="155">
        <f>'MH Measure Summary'!T31</f>
        <v>7.8822911192853399E-3</v>
      </c>
    </row>
    <row r="1088" spans="1:2">
      <c r="A1088" s="40" t="str">
        <f t="shared" si="27"/>
        <v>Access to Crisis Response Services % (&gt;=52.2%)</v>
      </c>
      <c r="B1088" s="155">
        <f>'MH Measure Summary'!U31</f>
        <v>0.57283950617283996</v>
      </c>
    </row>
    <row r="1089" spans="1:2">
      <c r="A1089" s="40" t="str">
        <f t="shared" si="27"/>
        <v>Jail Diversion % (&lt;=10.46%)</v>
      </c>
      <c r="B1089" s="156">
        <f>'MH Measure Summary'!V31</f>
        <v>4.5388347313534402E-2</v>
      </c>
    </row>
    <row r="1090" spans="1:2">
      <c r="A1090" s="40" t="str">
        <f t="shared" si="27"/>
        <v>Juvenile Justice Avoidance % (&gt;=95%)</v>
      </c>
      <c r="B1090" s="154">
        <f>'MH Measure Summary'!W31</f>
        <v>0.98525073746312697</v>
      </c>
    </row>
    <row r="1091" spans="1:2">
      <c r="A1091" s="40" t="str">
        <f t="shared" si="27"/>
        <v>Child and Youth Community Tenure % (&gt;=98.1%)</v>
      </c>
      <c r="B1091" s="155">
        <f>'MH Measure Summary'!X31</f>
        <v>0.99546485260771</v>
      </c>
    </row>
    <row r="1092" spans="1:2">
      <c r="A1092" s="40" t="str">
        <f t="shared" si="27"/>
        <v>Child and Youth Improvement Measure % (&gt;=25%)</v>
      </c>
      <c r="B1092" s="154">
        <f>'MH Measure Summary'!Y31</f>
        <v>0.64285714285714302</v>
      </c>
    </row>
    <row r="1093" spans="1:2">
      <c r="A1093" s="40" t="str">
        <f t="shared" si="27"/>
        <v>Child and Youth Monthly Service Provision % (&gt;=65%)</v>
      </c>
      <c r="B1093" s="154">
        <f>'MH Measure Summary'!Z31</f>
        <v>0.72229916897506896</v>
      </c>
    </row>
    <row r="1094" spans="1:2">
      <c r="A1094" s="40" t="str">
        <f t="shared" si="27"/>
        <v>Child and Youth School % (Benchmarking Year)</v>
      </c>
      <c r="B1094" s="155">
        <f>'MH Measure Summary'!AA31</f>
        <v>0.86923076923076903</v>
      </c>
    </row>
    <row r="1095" spans="1:2">
      <c r="A1095" s="40" t="str">
        <f t="shared" si="27"/>
        <v>Family and Living Situation % (Benchmarking Year)</v>
      </c>
      <c r="B1095" s="155">
        <f>'MH Measure Summary'!AB31</f>
        <v>0.82127659574468104</v>
      </c>
    </row>
    <row r="1096" spans="1:2">
      <c r="A1096" s="40" t="str">
        <f t="shared" si="27"/>
        <v>Child and Youth Strengths % (Benchmarking Year)</v>
      </c>
      <c r="B1096" s="155">
        <f>'MH Measure Summary'!AC31</f>
        <v>0.2</v>
      </c>
    </row>
    <row r="1097" spans="1:2">
      <c r="A1097" s="40" t="str">
        <f t="shared" si="27"/>
        <v>Child and Youth Life Domain Functioning       (Benchmarking Year)</v>
      </c>
      <c r="B1097" s="155">
        <f>'MH Measure Summary'!AD31</f>
        <v>0.61276595744680895</v>
      </c>
    </row>
    <row r="1098" spans="1:2">
      <c r="A1098" s="40" t="str">
        <f t="shared" si="27"/>
        <v>Community Support Plan % (&gt;=95% Annual Measure)</v>
      </c>
      <c r="B1098" s="154">
        <f>'MH Measure Summary'!AE31</f>
        <v>0.97575757575757571</v>
      </c>
    </row>
    <row r="1099" spans="1:2">
      <c r="A1099" s="40" t="str">
        <f t="shared" si="27"/>
        <v>Follow-Up Within 7 Days: Face-to-Face % (&gt;=75% Annual Measure)</v>
      </c>
      <c r="B1099" s="154">
        <f>'MH Measure Summary'!AF31</f>
        <v>0.90707964601769908</v>
      </c>
    </row>
    <row r="1100" spans="1:2">
      <c r="A1100" s="40" t="str">
        <f t="shared" si="27"/>
        <v>Follow-Up Within 7 Days: Any Disposition % (&gt;=95% Annual Measure)</v>
      </c>
      <c r="B1100" s="154">
        <f>'MH Measure Summary'!AG31</f>
        <v>0.90707964601769908</v>
      </c>
    </row>
    <row r="1101" spans="1:2">
      <c r="A1101" s="40" t="str">
        <f t="shared" si="27"/>
        <v>Long-Term Services and Support Screen Follow-Up (&gt;=70% Annual Measure)</v>
      </c>
      <c r="B1101" s="154">
        <f>'MH Measure Summary'!AH31</f>
        <v>0.78571428571428603</v>
      </c>
    </row>
    <row r="1102" spans="1:2">
      <c r="A1102" s="40" t="str">
        <f t="shared" si="27"/>
        <v>Community Linkage % (&gt;=23% Annual Measure)</v>
      </c>
      <c r="B1102" s="154">
        <f>'MH Measure Summary'!AI31</f>
        <v>0.33307632999228998</v>
      </c>
    </row>
    <row r="1103" spans="1:2">
      <c r="A1103" s="40" t="str">
        <f t="shared" si="27"/>
        <v>Crisis Follow-Up Within 30 Days % (&gt;=90%)</v>
      </c>
      <c r="B1103" s="154">
        <f>'MH Measure Summary'!AJ31</f>
        <v>0.99590163934426201</v>
      </c>
    </row>
    <row r="1104" spans="1:2" s="118" customFormat="1">
      <c r="A1104" s="116"/>
      <c r="B1104" s="117"/>
    </row>
    <row r="1105" spans="1:2" ht="15.75">
      <c r="A1105" s="42" t="s">
        <v>242</v>
      </c>
      <c r="B1105" s="35"/>
    </row>
    <row r="1106" spans="1:2">
      <c r="A1106" s="41" t="s">
        <v>42</v>
      </c>
      <c r="B1106" s="36" t="s">
        <v>242</v>
      </c>
    </row>
    <row r="1107" spans="1:2">
      <c r="A1107" s="40" t="s">
        <v>1</v>
      </c>
      <c r="B1107" s="154">
        <f>'MH Measure Summary'!B32</f>
        <v>0.88330587589236698</v>
      </c>
    </row>
    <row r="1108" spans="1:2">
      <c r="A1108" s="40" t="s">
        <v>105</v>
      </c>
      <c r="B1108" s="154">
        <f>'MH Measure Summary'!C32</f>
        <v>0.97807049287110104</v>
      </c>
    </row>
    <row r="1109" spans="1:2">
      <c r="A1109" s="40" t="s">
        <v>192</v>
      </c>
      <c r="B1109" s="154">
        <f>'MH Measure Summary'!D32</f>
        <v>0.64051638530288002</v>
      </c>
    </row>
    <row r="1110" spans="1:2">
      <c r="A1110" s="40" t="s">
        <v>107</v>
      </c>
      <c r="B1110" s="154">
        <f>'MH Measure Summary'!E32</f>
        <v>0.91176470588235303</v>
      </c>
    </row>
    <row r="1111" spans="1:2">
      <c r="A1111" s="40" t="s">
        <v>195</v>
      </c>
      <c r="B1111" s="154">
        <f>'MH Measure Summary'!F32</f>
        <v>1.17831050228311</v>
      </c>
    </row>
    <row r="1112" spans="1:2">
      <c r="A1112" s="40" t="s">
        <v>196</v>
      </c>
      <c r="B1112" s="154">
        <f>'MH Measure Summary'!G32</f>
        <v>0.98207528380800602</v>
      </c>
    </row>
    <row r="1113" spans="1:2">
      <c r="A1113" s="40" t="s">
        <v>203</v>
      </c>
      <c r="B1113" s="154">
        <f>'MH Measure Summary'!H32</f>
        <v>8.5422163588390498E-2</v>
      </c>
    </row>
    <row r="1114" spans="1:2">
      <c r="A1114" s="40" t="s">
        <v>146</v>
      </c>
      <c r="B1114" s="155">
        <f>'MH Measure Summary'!I32</f>
        <v>0.34006345543697702</v>
      </c>
    </row>
    <row r="1115" spans="1:2">
      <c r="A1115" s="40" t="s">
        <v>193</v>
      </c>
      <c r="B1115" s="155">
        <f>'MH Measure Summary'!J32</f>
        <v>0.98443983402489599</v>
      </c>
    </row>
    <row r="1116" spans="1:2">
      <c r="A1116" s="40" t="s">
        <v>194</v>
      </c>
      <c r="B1116" s="154">
        <f>'MH Measure Summary'!K32</f>
        <v>0.43342036553524799</v>
      </c>
    </row>
    <row r="1117" spans="1:2">
      <c r="A1117" s="40" t="s">
        <v>201</v>
      </c>
      <c r="B1117" s="155">
        <f>'MH Measure Summary'!L32</f>
        <v>0.58877644894204195</v>
      </c>
    </row>
    <row r="1118" spans="1:2">
      <c r="A1118" s="40" t="s">
        <v>244</v>
      </c>
      <c r="B1118" s="155">
        <f>'MH Measure Summary'!M32</f>
        <v>0.70212765957446799</v>
      </c>
    </row>
    <row r="1119" spans="1:2">
      <c r="A1119" s="40" t="s">
        <v>245</v>
      </c>
      <c r="B1119" s="155">
        <f>'MH Measure Summary'!N32</f>
        <v>0.88395904436860095</v>
      </c>
    </row>
    <row r="1120" spans="1:2">
      <c r="A1120" s="40" t="s">
        <v>246</v>
      </c>
      <c r="B1120" s="155">
        <f>'MH Measure Summary'!O32</f>
        <v>0.119453924914676</v>
      </c>
    </row>
    <row r="1121" spans="1:2">
      <c r="A1121" s="40" t="s">
        <v>247</v>
      </c>
      <c r="B1121" s="155">
        <f>'MH Measure Summary'!P32</f>
        <v>0.21729237770193399</v>
      </c>
    </row>
    <row r="1122" spans="1:2">
      <c r="A1122" s="40" t="s">
        <v>248</v>
      </c>
      <c r="B1122" s="155">
        <f>'MH Measure Summary'!Q32</f>
        <v>0.449048152295633</v>
      </c>
    </row>
    <row r="1123" spans="1:2">
      <c r="A1123" s="40" t="s">
        <v>143</v>
      </c>
      <c r="B1123" s="155">
        <f>'MH Measure Summary'!R32</f>
        <v>1.70614389049039E-3</v>
      </c>
    </row>
    <row r="1124" spans="1:2">
      <c r="A1124" s="40" t="s">
        <v>144</v>
      </c>
      <c r="B1124" s="155">
        <f>'MH Measure Summary'!S32</f>
        <v>0.70857558139534904</v>
      </c>
    </row>
    <row r="1125" spans="1:2">
      <c r="A1125" s="40" t="s">
        <v>145</v>
      </c>
      <c r="B1125" s="155">
        <f>'MH Measure Summary'!T32</f>
        <v>1.00575515449517E-3</v>
      </c>
    </row>
    <row r="1126" spans="1:2">
      <c r="A1126" s="40" t="s">
        <v>189</v>
      </c>
      <c r="B1126" s="155">
        <f>'MH Measure Summary'!U32</f>
        <v>0.78363636363636402</v>
      </c>
    </row>
    <row r="1127" spans="1:2">
      <c r="A1127" s="40" t="s">
        <v>190</v>
      </c>
      <c r="B1127" s="156">
        <f>'MH Measure Summary'!V32</f>
        <v>2.8666666666666701E-2</v>
      </c>
    </row>
    <row r="1128" spans="1:2">
      <c r="A1128" s="40" t="s">
        <v>109</v>
      </c>
      <c r="B1128" s="154">
        <f>'MH Measure Summary'!W32</f>
        <v>0.99425287356321801</v>
      </c>
    </row>
    <row r="1129" spans="1:2">
      <c r="A1129" s="40" t="s">
        <v>197</v>
      </c>
      <c r="B1129" s="155">
        <f>'MH Measure Summary'!X32</f>
        <v>0.99668049792531099</v>
      </c>
    </row>
    <row r="1130" spans="1:2">
      <c r="A1130" s="40" t="s">
        <v>198</v>
      </c>
      <c r="B1130" s="154">
        <f>'MH Measure Summary'!Y32</f>
        <v>0.50497512437810899</v>
      </c>
    </row>
    <row r="1131" spans="1:2">
      <c r="A1131" s="40" t="s">
        <v>202</v>
      </c>
      <c r="B1131" s="154">
        <f>'MH Measure Summary'!Z32</f>
        <v>0.59373311723392797</v>
      </c>
    </row>
    <row r="1132" spans="1:2">
      <c r="A1132" s="40" t="s">
        <v>249</v>
      </c>
      <c r="B1132" s="155">
        <f>'MH Measure Summary'!AA32</f>
        <v>0.76348547717842297</v>
      </c>
    </row>
    <row r="1133" spans="1:2">
      <c r="A1133" s="40" t="s">
        <v>223</v>
      </c>
      <c r="B1133" s="155">
        <f>'MH Measure Summary'!AB32</f>
        <v>0.80251346499102305</v>
      </c>
    </row>
    <row r="1134" spans="1:2">
      <c r="A1134" s="40" t="s">
        <v>209</v>
      </c>
      <c r="B1134" s="155">
        <f>'MH Measure Summary'!AC32</f>
        <v>0.26032315978456</v>
      </c>
    </row>
    <row r="1135" spans="1:2">
      <c r="A1135" s="40" t="s">
        <v>250</v>
      </c>
      <c r="B1135" s="155">
        <f>'MH Measure Summary'!AD32</f>
        <v>0.49371633752244198</v>
      </c>
    </row>
    <row r="1136" spans="1:2">
      <c r="A1136" s="40" t="s">
        <v>142</v>
      </c>
      <c r="B1136" s="154">
        <f>'MH Measure Summary'!AE32</f>
        <v>0.96753246753246758</v>
      </c>
    </row>
    <row r="1137" spans="1:2">
      <c r="A1137" s="40" t="s">
        <v>3</v>
      </c>
      <c r="B1137" s="154">
        <f>'MH Measure Summary'!AF32</f>
        <v>0.60150375939849621</v>
      </c>
    </row>
    <row r="1138" spans="1:2">
      <c r="A1138" s="40" t="s">
        <v>188</v>
      </c>
      <c r="B1138" s="154">
        <f>'MH Measure Summary'!AG32</f>
        <v>0.93984962406015038</v>
      </c>
    </row>
    <row r="1139" spans="1:2">
      <c r="A1139" s="40" t="s">
        <v>213</v>
      </c>
      <c r="B1139" s="154">
        <f>'MH Measure Summary'!AH32</f>
        <v>0.18181818181818199</v>
      </c>
    </row>
    <row r="1140" spans="1:2">
      <c r="A1140" s="40" t="s">
        <v>4</v>
      </c>
      <c r="B1140" s="154">
        <f>'MH Measure Summary'!AI32</f>
        <v>0.23196721311475399</v>
      </c>
    </row>
    <row r="1141" spans="1:2">
      <c r="A1141" s="40" t="s">
        <v>5</v>
      </c>
      <c r="B1141" s="154">
        <f>'MH Measure Summary'!AJ32</f>
        <v>0.92857142857142905</v>
      </c>
    </row>
    <row r="1142" spans="1:2">
      <c r="A1142" s="35"/>
      <c r="B1142" s="35"/>
    </row>
    <row r="1143" spans="1:2" ht="15.75">
      <c r="A1143" s="42" t="s">
        <v>34</v>
      </c>
      <c r="B1143" s="35"/>
    </row>
    <row r="1144" spans="1:2">
      <c r="A1144" s="41" t="s">
        <v>42</v>
      </c>
      <c r="B1144" s="36" t="s">
        <v>70</v>
      </c>
    </row>
    <row r="1145" spans="1:2">
      <c r="A1145" s="40" t="str">
        <f t="shared" ref="A1145:A1179" si="28">A5</f>
        <v>Service Target Adult % (&gt;=100%)</v>
      </c>
      <c r="B1145" s="154">
        <f>'MH Measure Summary'!B33</f>
        <v>0.94538089638050404</v>
      </c>
    </row>
    <row r="1146" spans="1:2">
      <c r="A1146" s="40" t="str">
        <f t="shared" si="28"/>
        <v>Uniform Assessment Completion Rate Adult % (&gt;=95%)</v>
      </c>
      <c r="B1146" s="154">
        <f>'MH Measure Summary'!C33</f>
        <v>0.992676345882051</v>
      </c>
    </row>
    <row r="1147" spans="1:2">
      <c r="A1147" s="40" t="str">
        <f t="shared" si="28"/>
        <v>Adult Counseling Target % (&gt;= 12%)</v>
      </c>
      <c r="B1147" s="154">
        <f>'MH Measure Summary'!D33</f>
        <v>0.83642691415313197</v>
      </c>
    </row>
    <row r="1148" spans="1:2">
      <c r="A1148" s="40" t="str">
        <f t="shared" si="28"/>
        <v>ACT Target % (&gt;=54%)</v>
      </c>
      <c r="B1148" s="154">
        <f>'MH Measure Summary'!E33</f>
        <v>0.95869191049913904</v>
      </c>
    </row>
    <row r="1149" spans="1:2">
      <c r="A1149" s="40" t="str">
        <f t="shared" si="28"/>
        <v>Child and Youth Service Target % (&gt;=100%)</v>
      </c>
      <c r="B1149" s="154">
        <f>'MH Measure Summary'!F33</f>
        <v>1.1643874643874601</v>
      </c>
    </row>
    <row r="1150" spans="1:2">
      <c r="A1150" s="40" t="str">
        <f t="shared" si="28"/>
        <v>Child and Youth Uniform Assessment (UA) Completion Rate % (&gt;=95%)</v>
      </c>
      <c r="B1150" s="154">
        <f>'MH Measure Summary'!G33</f>
        <v>0.98137472283813698</v>
      </c>
    </row>
    <row r="1151" spans="1:2">
      <c r="A1151" s="40" t="str">
        <f t="shared" si="28"/>
        <v>Family Partner Supports Services for LOCs 2, 3, 4 and YC % (&gt;=10%)</v>
      </c>
      <c r="B1151" s="154">
        <f>'MH Measure Summary'!H33</f>
        <v>0.14017961733697801</v>
      </c>
    </row>
    <row r="1152" spans="1:2">
      <c r="A1152" s="40" t="str">
        <f t="shared" si="28"/>
        <v>Employment % (&gt;=9.8%)</v>
      </c>
      <c r="B1152" s="155">
        <f>'MH Measure Summary'!I33</f>
        <v>0.31863442389758201</v>
      </c>
    </row>
    <row r="1153" spans="1:2">
      <c r="A1153" s="40" t="str">
        <f t="shared" si="28"/>
        <v>Adult Community Tenure % (&gt;=96.4%)</v>
      </c>
      <c r="B1153" s="155">
        <f>'MH Measure Summary'!J33</f>
        <v>0.98117421825143603</v>
      </c>
    </row>
    <row r="1154" spans="1:2">
      <c r="A1154" s="40" t="str">
        <f t="shared" si="28"/>
        <v>Adult Improvement % (&gt;=20%)</v>
      </c>
      <c r="B1154" s="154">
        <f>'MH Measure Summary'!K33</f>
        <v>0.42397226349678102</v>
      </c>
    </row>
    <row r="1155" spans="1:2">
      <c r="A1155" s="40" t="str">
        <f t="shared" si="28"/>
        <v>Adult Monthly Service Provision % (&gt;=65.6%)</v>
      </c>
      <c r="B1155" s="155">
        <f>'MH Measure Summary'!L33</f>
        <v>0.82894736842105299</v>
      </c>
    </row>
    <row r="1156" spans="1:2">
      <c r="A1156" s="40" t="str">
        <f t="shared" si="28"/>
        <v>Employment Improvement % (Benchmarking Year)</v>
      </c>
      <c r="B1156" s="155">
        <f>'MH Measure Summary'!M33</f>
        <v>0.8</v>
      </c>
    </row>
    <row r="1157" spans="1:2">
      <c r="A1157" s="40" t="str">
        <f t="shared" si="28"/>
        <v>Residential Stability % (Benchmarking Year)</v>
      </c>
      <c r="B1157" s="155">
        <f>'MH Measure Summary'!N33</f>
        <v>0.863707165109034</v>
      </c>
    </row>
    <row r="1158" spans="1:2">
      <c r="A1158" s="40" t="str">
        <f t="shared" si="28"/>
        <v>Adult Strengths % (Benchmarking Year)</v>
      </c>
      <c r="B1158" s="155">
        <f>'MH Measure Summary'!O33</f>
        <v>0.13551401869158899</v>
      </c>
    </row>
    <row r="1159" spans="1:2">
      <c r="A1159" s="40" t="str">
        <f t="shared" si="28"/>
        <v>Adult Life Domain Functioning % (Benchmarking Year)</v>
      </c>
      <c r="B1159" s="155">
        <f>'MH Measure Summary'!P33</f>
        <v>0.346573208722741</v>
      </c>
    </row>
    <row r="1160" spans="1:2">
      <c r="A1160" s="40" t="str">
        <f t="shared" si="28"/>
        <v>Educational or Volunteering Strengths % (Benchmarking Year)</v>
      </c>
      <c r="B1160" s="155">
        <f>'MH Measure Summary'!Q33</f>
        <v>0.41575492341356701</v>
      </c>
    </row>
    <row r="1161" spans="1:2">
      <c r="A1161" s="40" t="str">
        <f t="shared" si="28"/>
        <v>Hospitalization % (&lt;=1.9%)</v>
      </c>
      <c r="B1161" s="155">
        <f>'MH Measure Summary'!R33</f>
        <v>2.6679414672183101E-3</v>
      </c>
    </row>
    <row r="1162" spans="1:2">
      <c r="A1162" s="40" t="str">
        <f t="shared" si="28"/>
        <v>Effective Crisis Response % (&gt;=75.1%)</v>
      </c>
      <c r="B1162" s="155">
        <f>'MH Measure Summary'!S33</f>
        <v>0.87169629985583896</v>
      </c>
    </row>
    <row r="1163" spans="1:2">
      <c r="A1163" s="40" t="str">
        <f t="shared" si="28"/>
        <v>Frequent Admission % (&lt;=0.3%)</v>
      </c>
      <c r="B1163" s="155">
        <f>'MH Measure Summary'!T33</f>
        <v>3.6317614042810798E-3</v>
      </c>
    </row>
    <row r="1164" spans="1:2">
      <c r="A1164" s="40" t="str">
        <f t="shared" si="28"/>
        <v>Access to Crisis Response Services % (&gt;=52.2%)</v>
      </c>
      <c r="B1164" s="155">
        <f>'MH Measure Summary'!U33</f>
        <v>0.91579471848530103</v>
      </c>
    </row>
    <row r="1165" spans="1:2">
      <c r="A1165" s="40" t="str">
        <f t="shared" si="28"/>
        <v>Jail Diversion % (&lt;=10.46%)</v>
      </c>
      <c r="B1165" s="156">
        <f>'MH Measure Summary'!V33</f>
        <v>4.5758364312267701E-2</v>
      </c>
    </row>
    <row r="1166" spans="1:2">
      <c r="A1166" s="40" t="str">
        <f t="shared" si="28"/>
        <v>Juvenile Justice Avoidance % (&gt;=95%)</v>
      </c>
      <c r="B1166" s="154">
        <f>'MH Measure Summary'!W33</f>
        <v>0.992389649923897</v>
      </c>
    </row>
    <row r="1167" spans="1:2">
      <c r="A1167" s="40" t="str">
        <f t="shared" si="28"/>
        <v>Child and Youth Community Tenure % (&gt;=98.1%)</v>
      </c>
      <c r="B1167" s="155">
        <f>'MH Measure Summary'!X33</f>
        <v>0.99314285714285699</v>
      </c>
    </row>
    <row r="1168" spans="1:2">
      <c r="A1168" s="40" t="str">
        <f t="shared" si="28"/>
        <v>Child and Youth Improvement Measure % (&gt;=25%)</v>
      </c>
      <c r="B1168" s="154">
        <f>'MH Measure Summary'!Y33</f>
        <v>0.55980066445182697</v>
      </c>
    </row>
    <row r="1169" spans="1:2">
      <c r="A1169" s="40" t="str">
        <f t="shared" si="28"/>
        <v>Child and Youth Monthly Service Provision % (&gt;=65%)</v>
      </c>
      <c r="B1169" s="154">
        <f>'MH Measure Summary'!Z33</f>
        <v>0.74463087248322202</v>
      </c>
    </row>
    <row r="1170" spans="1:2">
      <c r="A1170" s="40" t="str">
        <f t="shared" si="28"/>
        <v>Child and Youth School % (Benchmarking Year)</v>
      </c>
      <c r="B1170" s="155">
        <f>'MH Measure Summary'!AA33</f>
        <v>0.65106382978723398</v>
      </c>
    </row>
    <row r="1171" spans="1:2">
      <c r="A1171" s="40" t="str">
        <f t="shared" si="28"/>
        <v>Family and Living Situation % (Benchmarking Year)</v>
      </c>
      <c r="B1171" s="155">
        <f>'MH Measure Summary'!AB33</f>
        <v>0.70422535211267601</v>
      </c>
    </row>
    <row r="1172" spans="1:2">
      <c r="A1172" s="40" t="str">
        <f t="shared" si="28"/>
        <v>Child and Youth Strengths % (Benchmarking Year)</v>
      </c>
      <c r="B1172" s="155">
        <f>'MH Measure Summary'!AC33</f>
        <v>0.169014084507042</v>
      </c>
    </row>
    <row r="1173" spans="1:2">
      <c r="A1173" s="40" t="str">
        <f t="shared" si="28"/>
        <v>Child and Youth Life Domain Functioning       (Benchmarking Year)</v>
      </c>
      <c r="B1173" s="155">
        <f>'MH Measure Summary'!AD33</f>
        <v>0.38262910798122102</v>
      </c>
    </row>
    <row r="1174" spans="1:2">
      <c r="A1174" s="40" t="str">
        <f t="shared" si="28"/>
        <v>Community Support Plan % (&gt;=95% Annual Measure)</v>
      </c>
      <c r="B1174" s="154">
        <f>'MH Measure Summary'!AE33</f>
        <v>1</v>
      </c>
    </row>
    <row r="1175" spans="1:2">
      <c r="A1175" s="40" t="str">
        <f t="shared" si="28"/>
        <v>Follow-Up Within 7 Days: Face-to-Face % (&gt;=75% Annual Measure)</v>
      </c>
      <c r="B1175" s="154">
        <f>'MH Measure Summary'!AF33</f>
        <v>0.57377049180327866</v>
      </c>
    </row>
    <row r="1176" spans="1:2">
      <c r="A1176" s="40" t="str">
        <f t="shared" si="28"/>
        <v>Follow-Up Within 7 Days: Any Disposition % (&gt;=95% Annual Measure)</v>
      </c>
      <c r="B1176" s="154">
        <f>'MH Measure Summary'!AG33</f>
        <v>0.73770491803278693</v>
      </c>
    </row>
    <row r="1177" spans="1:2">
      <c r="A1177" s="40" t="str">
        <f t="shared" si="28"/>
        <v>Long-Term Services and Support Screen Follow-Up (&gt;=70% Annual Measure)</v>
      </c>
      <c r="B1177" s="154">
        <f>'MH Measure Summary'!AH33</f>
        <v>0.85714285714285698</v>
      </c>
    </row>
    <row r="1178" spans="1:2">
      <c r="A1178" s="40" t="str">
        <f t="shared" si="28"/>
        <v>Community Linkage % (&gt;=23% Annual Measure)</v>
      </c>
      <c r="B1178" s="154">
        <f>'MH Measure Summary'!AI33</f>
        <v>0.16975848792439599</v>
      </c>
    </row>
    <row r="1179" spans="1:2">
      <c r="A1179" s="40" t="str">
        <f t="shared" si="28"/>
        <v>Crisis Follow-Up Within 30 Days % (&gt;=90%)</v>
      </c>
      <c r="B1179" s="154">
        <f>'MH Measure Summary'!AJ33</f>
        <v>1</v>
      </c>
    </row>
    <row r="1180" spans="1:2">
      <c r="A1180" s="35"/>
      <c r="B1180" s="35"/>
    </row>
    <row r="1181" spans="1:2" ht="15.75">
      <c r="A1181" s="42" t="s">
        <v>71</v>
      </c>
      <c r="B1181" s="35"/>
    </row>
    <row r="1182" spans="1:2">
      <c r="A1182" s="41" t="s">
        <v>42</v>
      </c>
      <c r="B1182" s="36" t="s">
        <v>71</v>
      </c>
    </row>
    <row r="1183" spans="1:2">
      <c r="A1183" s="40" t="str">
        <f t="shared" ref="A1183:A1217" si="29">A5</f>
        <v>Service Target Adult % (&gt;=100%)</v>
      </c>
      <c r="B1183" s="47">
        <f>'MH Measure Summary'!B34</f>
        <v>0.99700239808153501</v>
      </c>
    </row>
    <row r="1184" spans="1:2">
      <c r="A1184" s="40" t="str">
        <f t="shared" si="29"/>
        <v>Uniform Assessment Completion Rate Adult % (&gt;=95%)</v>
      </c>
      <c r="B1184" s="48">
        <f>'MH Measure Summary'!C34</f>
        <v>0.99732587820590701</v>
      </c>
    </row>
    <row r="1185" spans="1:2">
      <c r="A1185" s="40" t="str">
        <f t="shared" si="29"/>
        <v>Adult Counseling Target % (&gt;= 12%)</v>
      </c>
      <c r="B1185" s="150">
        <f>'MH Measure Summary'!D34</f>
        <v>0.50370370370370399</v>
      </c>
    </row>
    <row r="1186" spans="1:2">
      <c r="A1186" s="40" t="str">
        <f t="shared" si="29"/>
        <v>ACT Target % (&gt;=54%)</v>
      </c>
      <c r="B1186" s="150">
        <f>'MH Measure Summary'!E34</f>
        <v>0.66542750929368</v>
      </c>
    </row>
    <row r="1187" spans="1:2">
      <c r="A1187" s="40" t="str">
        <f t="shared" si="29"/>
        <v>Child and Youth Service Target % (&gt;=100%)</v>
      </c>
      <c r="B1187" s="150">
        <f>'MH Measure Summary'!F34</f>
        <v>1.1611341632088501</v>
      </c>
    </row>
    <row r="1188" spans="1:2">
      <c r="A1188" s="40" t="str">
        <f t="shared" si="29"/>
        <v>Child and Youth Uniform Assessment (UA) Completion Rate % (&gt;=95%)</v>
      </c>
      <c r="B1188" s="53">
        <f>'MH Measure Summary'!G34</f>
        <v>0.99656554092730398</v>
      </c>
    </row>
    <row r="1189" spans="1:2">
      <c r="A1189" s="40" t="str">
        <f t="shared" si="29"/>
        <v>Family Partner Supports Services for LOCs 2, 3, 4 and YC % (&gt;=10%)</v>
      </c>
      <c r="B1189" s="49">
        <f>'MH Measure Summary'!H34</f>
        <v>0.182561307901907</v>
      </c>
    </row>
    <row r="1190" spans="1:2">
      <c r="A1190" s="40" t="str">
        <f t="shared" si="29"/>
        <v>Employment % (&gt;=9.8%)</v>
      </c>
      <c r="B1190" s="51">
        <f>'MH Measure Summary'!I34</f>
        <v>0.18266511395774401</v>
      </c>
    </row>
    <row r="1191" spans="1:2">
      <c r="A1191" s="40" t="str">
        <f t="shared" si="29"/>
        <v>Adult Community Tenure % (&gt;=96.4%)</v>
      </c>
      <c r="B1191" s="51">
        <f>'MH Measure Summary'!J34</f>
        <v>0.98210023866348495</v>
      </c>
    </row>
    <row r="1192" spans="1:2">
      <c r="A1192" s="40" t="str">
        <f t="shared" si="29"/>
        <v>Adult Improvement % (&gt;=20%)</v>
      </c>
      <c r="B1192" s="50">
        <f>'MH Measure Summary'!K34</f>
        <v>0.19510204081632701</v>
      </c>
    </row>
    <row r="1193" spans="1:2">
      <c r="A1193" s="40" t="str">
        <f t="shared" si="29"/>
        <v>Adult Monthly Service Provision % (&gt;=65.6%)</v>
      </c>
      <c r="B1193" s="52">
        <f>'MH Measure Summary'!L34</f>
        <v>0.70738636363636398</v>
      </c>
    </row>
    <row r="1194" spans="1:2">
      <c r="A1194" s="40" t="str">
        <f t="shared" si="29"/>
        <v>Employment Improvement % (Benchmarking Year)</v>
      </c>
      <c r="B1194" s="53">
        <f>'MH Measure Summary'!M34</f>
        <v>0.37265415549597902</v>
      </c>
    </row>
    <row r="1195" spans="1:2">
      <c r="A1195" s="40" t="str">
        <f t="shared" si="29"/>
        <v>Residential Stability % (Benchmarking Year)</v>
      </c>
      <c r="B1195" s="51">
        <f>'MH Measure Summary'!N34</f>
        <v>0.97703788748564901</v>
      </c>
    </row>
    <row r="1196" spans="1:2">
      <c r="A1196" s="40" t="str">
        <f t="shared" si="29"/>
        <v>Adult Strengths % (Benchmarking Year)</v>
      </c>
      <c r="B1196" s="51">
        <f>'MH Measure Summary'!O34</f>
        <v>0.13892078071182501</v>
      </c>
    </row>
    <row r="1197" spans="1:2">
      <c r="A1197" s="40" t="str">
        <f t="shared" si="29"/>
        <v>Adult Life Domain Functioning % (Benchmarking Year)</v>
      </c>
      <c r="B1197" s="52">
        <f>'MH Measure Summary'!P34</f>
        <v>0.14466130884041301</v>
      </c>
    </row>
    <row r="1198" spans="1:2">
      <c r="A1198" s="40" t="str">
        <f t="shared" si="29"/>
        <v>Educational or Volunteering Strengths % (Benchmarking Year)</v>
      </c>
      <c r="B1198" s="54">
        <f>'MH Measure Summary'!Q34</f>
        <v>0.640625</v>
      </c>
    </row>
    <row r="1199" spans="1:2">
      <c r="A1199" s="40" t="str">
        <f t="shared" si="29"/>
        <v>Hospitalization % (&lt;=1.9%)</v>
      </c>
      <c r="B1199" s="151">
        <f>'MH Measure Summary'!R34</f>
        <v>1.51803761096458E-2</v>
      </c>
    </row>
    <row r="1200" spans="1:2">
      <c r="A1200" s="40" t="str">
        <f t="shared" si="29"/>
        <v>Effective Crisis Response % (&gt;=75.1%)</v>
      </c>
      <c r="B1200" s="52">
        <f>'MH Measure Summary'!S34</f>
        <v>0.82015810276679801</v>
      </c>
    </row>
    <row r="1201" spans="1:2">
      <c r="A1201" s="40" t="str">
        <f t="shared" si="29"/>
        <v>Frequent Admission % (&lt;=0.3%)</v>
      </c>
      <c r="B1201" s="54">
        <f>'MH Measure Summary'!T34</f>
        <v>4.0253597665291298E-4</v>
      </c>
    </row>
    <row r="1202" spans="1:2">
      <c r="A1202" s="40" t="str">
        <f t="shared" si="29"/>
        <v>Access to Crisis Response Services % (&gt;=52.2%)</v>
      </c>
      <c r="B1202" s="54">
        <f>'MH Measure Summary'!U34</f>
        <v>0.94</v>
      </c>
    </row>
    <row r="1203" spans="1:2">
      <c r="A1203" s="40" t="str">
        <f t="shared" si="29"/>
        <v>Jail Diversion % (&lt;=10.46%)</v>
      </c>
      <c r="B1203" s="152">
        <f>'MH Measure Summary'!V34</f>
        <v>0.142958579881657</v>
      </c>
    </row>
    <row r="1204" spans="1:2">
      <c r="A1204" s="40" t="str">
        <f t="shared" si="29"/>
        <v>Juvenile Justice Avoidance % (&gt;=95%)</v>
      </c>
      <c r="B1204" s="153">
        <f>'MH Measure Summary'!W34</f>
        <v>1</v>
      </c>
    </row>
    <row r="1205" spans="1:2">
      <c r="A1205" s="40" t="str">
        <f t="shared" si="29"/>
        <v>Child and Youth Community Tenure % (&gt;=98.1%)</v>
      </c>
      <c r="B1205" s="144">
        <f>'MH Measure Summary'!X34</f>
        <v>0.99431818181818199</v>
      </c>
    </row>
    <row r="1206" spans="1:2">
      <c r="A1206" s="40" t="str">
        <f t="shared" si="29"/>
        <v>Child and Youth Improvement Measure % (&gt;=25%)</v>
      </c>
      <c r="B1206" s="153">
        <f>'MH Measure Summary'!Y34</f>
        <v>0.46768060836501901</v>
      </c>
    </row>
    <row r="1207" spans="1:2">
      <c r="A1207" s="40" t="str">
        <f t="shared" si="29"/>
        <v>Child and Youth Monthly Service Provision % (&gt;=65%)</v>
      </c>
      <c r="B1207" s="49">
        <f>'MH Measure Summary'!Z34</f>
        <v>0.67739403453689195</v>
      </c>
    </row>
    <row r="1208" spans="1:2">
      <c r="A1208" s="40" t="str">
        <f t="shared" si="29"/>
        <v>Child and Youth School % (Benchmarking Year)</v>
      </c>
      <c r="B1208" s="54">
        <f>'MH Measure Summary'!AA34</f>
        <v>0.76146788990825698</v>
      </c>
    </row>
    <row r="1209" spans="1:2">
      <c r="A1209" s="40" t="str">
        <f t="shared" si="29"/>
        <v>Family and Living Situation % (Benchmarking Year)</v>
      </c>
      <c r="B1209" s="54">
        <f>'MH Measure Summary'!AB34</f>
        <v>0.89805825242718496</v>
      </c>
    </row>
    <row r="1210" spans="1:2">
      <c r="A1210" s="40" t="str">
        <f t="shared" si="29"/>
        <v>Child and Youth Strengths % (Benchmarking Year)</v>
      </c>
      <c r="B1210" s="54">
        <f>'MH Measure Summary'!AC34</f>
        <v>7.2815533980582506E-2</v>
      </c>
    </row>
    <row r="1211" spans="1:2">
      <c r="A1211" s="40" t="str">
        <f t="shared" si="29"/>
        <v>Child and Youth Life Domain Functioning       (Benchmarking Year)</v>
      </c>
      <c r="B1211" s="54">
        <f>'MH Measure Summary'!AD34</f>
        <v>0.58737864077669899</v>
      </c>
    </row>
    <row r="1212" spans="1:2">
      <c r="A1212" s="40" t="str">
        <f t="shared" si="29"/>
        <v>Community Support Plan % (&gt;=95% Annual Measure)</v>
      </c>
      <c r="B1212" s="49">
        <f>'MH Measure Summary'!AE34</f>
        <v>1</v>
      </c>
    </row>
    <row r="1213" spans="1:2">
      <c r="A1213" s="40" t="str">
        <f t="shared" si="29"/>
        <v>Follow-Up Within 7 Days: Face-to-Face % (&gt;=75% Annual Measure)</v>
      </c>
      <c r="B1213" s="49">
        <f>'MH Measure Summary'!AF34</f>
        <v>1</v>
      </c>
    </row>
    <row r="1214" spans="1:2">
      <c r="A1214" s="40" t="str">
        <f t="shared" si="29"/>
        <v>Follow-Up Within 7 Days: Any Disposition % (&gt;=95% Annual Measure)</v>
      </c>
      <c r="B1214" s="49">
        <f>'MH Measure Summary'!AG34</f>
        <v>1</v>
      </c>
    </row>
    <row r="1215" spans="1:2">
      <c r="A1215" s="40" t="str">
        <f t="shared" si="29"/>
        <v>Long-Term Services and Support Screen Follow-Up (&gt;=70% Annual Measure)</v>
      </c>
      <c r="B1215" s="56">
        <f>'MH Measure Summary'!AH34</f>
        <v>0.5</v>
      </c>
    </row>
    <row r="1216" spans="1:2">
      <c r="A1216" s="40" t="str">
        <f t="shared" si="29"/>
        <v>Community Linkage % (&gt;=23% Annual Measure)</v>
      </c>
      <c r="B1216" s="56">
        <f>'MH Measure Summary'!AI34</f>
        <v>0.20867208672086701</v>
      </c>
    </row>
    <row r="1217" spans="1:2">
      <c r="A1217" s="40" t="str">
        <f t="shared" si="29"/>
        <v>Crisis Follow-Up Within 30 Days % (&gt;=90%)</v>
      </c>
      <c r="B1217" s="55"/>
    </row>
    <row r="1218" spans="1:2">
      <c r="A1218" s="35"/>
      <c r="B1218" s="35"/>
    </row>
    <row r="1219" spans="1:2" ht="15.75">
      <c r="A1219" s="42" t="s">
        <v>35</v>
      </c>
      <c r="B1219" s="35"/>
    </row>
    <row r="1220" spans="1:2">
      <c r="A1220" s="41" t="s">
        <v>42</v>
      </c>
      <c r="B1220" s="36" t="s">
        <v>72</v>
      </c>
    </row>
    <row r="1221" spans="1:2">
      <c r="A1221" s="40" t="str">
        <f t="shared" ref="A1221:A1255" si="30">A5</f>
        <v>Service Target Adult % (&gt;=100%)</v>
      </c>
      <c r="B1221" s="154">
        <f>'MH Measure Summary'!B35</f>
        <v>0.84511981297486904</v>
      </c>
    </row>
    <row r="1222" spans="1:2">
      <c r="A1222" s="40" t="str">
        <f t="shared" si="30"/>
        <v>Uniform Assessment Completion Rate Adult % (&gt;=95%)</v>
      </c>
      <c r="B1222" s="154">
        <f>'MH Measure Summary'!C35</f>
        <v>0.91892677256877198</v>
      </c>
    </row>
    <row r="1223" spans="1:2">
      <c r="A1223" s="40" t="str">
        <f t="shared" si="30"/>
        <v>Adult Counseling Target % (&gt;= 12%)</v>
      </c>
      <c r="B1223" s="154">
        <f>'MH Measure Summary'!D35</f>
        <v>0.33077660594439101</v>
      </c>
    </row>
    <row r="1224" spans="1:2">
      <c r="A1224" s="40" t="str">
        <f t="shared" si="30"/>
        <v>ACT Target % (&gt;=54%)</v>
      </c>
      <c r="B1224" s="154">
        <f>'MH Measure Summary'!E35</f>
        <v>0.92651757188498396</v>
      </c>
    </row>
    <row r="1225" spans="1:2">
      <c r="A1225" s="40" t="str">
        <f t="shared" si="30"/>
        <v>Child and Youth Service Target % (&gt;=100%)</v>
      </c>
      <c r="B1225" s="154">
        <f>'MH Measure Summary'!F35</f>
        <v>0.96263736263736299</v>
      </c>
    </row>
    <row r="1226" spans="1:2">
      <c r="A1226" s="40" t="str">
        <f t="shared" si="30"/>
        <v>Child and Youth Uniform Assessment (UA) Completion Rate % (&gt;=95%)</v>
      </c>
      <c r="B1226" s="154">
        <f>'MH Measure Summary'!G35</f>
        <v>0.86463022508038601</v>
      </c>
    </row>
    <row r="1227" spans="1:2">
      <c r="A1227" s="40" t="str">
        <f t="shared" si="30"/>
        <v>Family Partner Supports Services for LOCs 2, 3, 4 and YC % (&gt;=10%)</v>
      </c>
      <c r="B1227" s="154">
        <f>'MH Measure Summary'!H35</f>
        <v>7.6966932725199499E-2</v>
      </c>
    </row>
    <row r="1228" spans="1:2">
      <c r="A1228" s="40" t="str">
        <f t="shared" si="30"/>
        <v>Employment % (&gt;=9.8%)</v>
      </c>
      <c r="B1228" s="155">
        <f>'MH Measure Summary'!I35</f>
        <v>0.22890720926153299</v>
      </c>
    </row>
    <row r="1229" spans="1:2">
      <c r="A1229" s="40" t="str">
        <f t="shared" si="30"/>
        <v>Adult Community Tenure % (&gt;=96.4%)</v>
      </c>
      <c r="B1229" s="155">
        <f>'MH Measure Summary'!J35</f>
        <v>0.97441043652784698</v>
      </c>
    </row>
    <row r="1230" spans="1:2">
      <c r="A1230" s="40" t="str">
        <f t="shared" si="30"/>
        <v>Adult Improvement % (&gt;=20%)</v>
      </c>
      <c r="B1230" s="154">
        <f>'MH Measure Summary'!K35</f>
        <v>0.52706078268109902</v>
      </c>
    </row>
    <row r="1231" spans="1:2">
      <c r="A1231" s="40" t="str">
        <f t="shared" si="30"/>
        <v>Adult Monthly Service Provision % (&gt;=65.6%)</v>
      </c>
      <c r="B1231" s="155">
        <f>'MH Measure Summary'!L35</f>
        <v>0.684389140271493</v>
      </c>
    </row>
    <row r="1232" spans="1:2">
      <c r="A1232" s="40" t="str">
        <f t="shared" si="30"/>
        <v>Employment Improvement % (Benchmarking Year)</v>
      </c>
      <c r="B1232" s="155">
        <f>'MH Measure Summary'!M35</f>
        <v>0.53875968992248102</v>
      </c>
    </row>
    <row r="1233" spans="1:2">
      <c r="A1233" s="40" t="str">
        <f t="shared" si="30"/>
        <v>Residential Stability % (Benchmarking Year)</v>
      </c>
      <c r="B1233" s="155">
        <f>'MH Measure Summary'!N35</f>
        <v>0.90944881889763796</v>
      </c>
    </row>
    <row r="1234" spans="1:2">
      <c r="A1234" s="40" t="str">
        <f t="shared" si="30"/>
        <v>Adult Strengths % (Benchmarking Year)</v>
      </c>
      <c r="B1234" s="155">
        <f>'MH Measure Summary'!O35</f>
        <v>0.17847769028871399</v>
      </c>
    </row>
    <row r="1235" spans="1:2">
      <c r="A1235" s="40" t="str">
        <f t="shared" si="30"/>
        <v>Adult Life Domain Functioning % (Benchmarking Year)</v>
      </c>
      <c r="B1235" s="155">
        <f>'MH Measure Summary'!P35</f>
        <v>0.26509186351705999</v>
      </c>
    </row>
    <row r="1236" spans="1:2">
      <c r="A1236" s="40" t="str">
        <f t="shared" si="30"/>
        <v>Educational or Volunteering Strengths % (Benchmarking Year)</v>
      </c>
      <c r="B1236" s="155">
        <f>'MH Measure Summary'!Q35</f>
        <v>0.43473053892215602</v>
      </c>
    </row>
    <row r="1237" spans="1:2">
      <c r="A1237" s="40" t="str">
        <f t="shared" si="30"/>
        <v>Hospitalization % (&lt;=1.9%)</v>
      </c>
      <c r="B1237" s="155">
        <f>'MH Measure Summary'!R35</f>
        <v>1.8650450916520199E-2</v>
      </c>
    </row>
    <row r="1238" spans="1:2">
      <c r="A1238" s="40" t="str">
        <f t="shared" si="30"/>
        <v>Effective Crisis Response % (&gt;=75.1%)</v>
      </c>
      <c r="B1238" s="155">
        <f>'MH Measure Summary'!S35</f>
        <v>0.80436137071651104</v>
      </c>
    </row>
    <row r="1239" spans="1:2">
      <c r="A1239" s="40" t="str">
        <f t="shared" si="30"/>
        <v>Frequent Admission % (&lt;=0.3%)</v>
      </c>
      <c r="B1239" s="155">
        <f>'MH Measure Summary'!T35</f>
        <v>3.1847133757961798E-3</v>
      </c>
    </row>
    <row r="1240" spans="1:2">
      <c r="A1240" s="40" t="str">
        <f t="shared" si="30"/>
        <v>Access to Crisis Response Services % (&gt;=52.2%)</v>
      </c>
      <c r="B1240" s="155">
        <f>'MH Measure Summary'!U35</f>
        <v>0.95559350982066604</v>
      </c>
    </row>
    <row r="1241" spans="1:2">
      <c r="A1241" s="40" t="str">
        <f t="shared" si="30"/>
        <v>Jail Diversion % (&lt;=10.46%)</v>
      </c>
      <c r="B1241" s="156">
        <f>'MH Measure Summary'!V35</f>
        <v>0.15387216773757201</v>
      </c>
    </row>
    <row r="1242" spans="1:2">
      <c r="A1242" s="40" t="str">
        <f t="shared" si="30"/>
        <v>Juvenile Justice Avoidance % (&gt;=95%)</v>
      </c>
      <c r="B1242" s="154">
        <f>'MH Measure Summary'!W35</f>
        <v>0.99385245901639296</v>
      </c>
    </row>
    <row r="1243" spans="1:2">
      <c r="A1243" s="40" t="str">
        <f t="shared" si="30"/>
        <v>Child and Youth Community Tenure % (&gt;=98.1%)</v>
      </c>
      <c r="B1243" s="155">
        <f>'MH Measure Summary'!X35</f>
        <v>0.99383667180277302</v>
      </c>
    </row>
    <row r="1244" spans="1:2">
      <c r="A1244" s="40" t="str">
        <f t="shared" si="30"/>
        <v>Child and Youth Improvement Measure % (&gt;=25%)</v>
      </c>
      <c r="B1244" s="154">
        <f>'MH Measure Summary'!Y35</f>
        <v>0.74891774891774898</v>
      </c>
    </row>
    <row r="1245" spans="1:2">
      <c r="A1245" s="40" t="str">
        <f t="shared" si="30"/>
        <v>Child and Youth Monthly Service Provision % (&gt;=65%)</v>
      </c>
      <c r="B1245" s="154">
        <f>'MH Measure Summary'!Z35</f>
        <v>0.885532591414944</v>
      </c>
    </row>
    <row r="1246" spans="1:2">
      <c r="A1246" s="40" t="str">
        <f t="shared" si="30"/>
        <v>Child and Youth School % (Benchmarking Year)</v>
      </c>
      <c r="B1246" s="155">
        <f>'MH Measure Summary'!AA35</f>
        <v>0.83333333333333304</v>
      </c>
    </row>
    <row r="1247" spans="1:2">
      <c r="A1247" s="40" t="str">
        <f t="shared" si="30"/>
        <v>Family and Living Situation % (Benchmarking Year)</v>
      </c>
      <c r="B1247" s="155">
        <f>'MH Measure Summary'!AB35</f>
        <v>0.81415929203539805</v>
      </c>
    </row>
    <row r="1248" spans="1:2">
      <c r="A1248" s="40" t="str">
        <f t="shared" si="30"/>
        <v>Child and Youth Strengths % (Benchmarking Year)</v>
      </c>
      <c r="B1248" s="155">
        <f>'MH Measure Summary'!AC35</f>
        <v>0.19469026548672599</v>
      </c>
    </row>
    <row r="1249" spans="1:2">
      <c r="A1249" s="40" t="str">
        <f t="shared" si="30"/>
        <v>Child and Youth Life Domain Functioning       (Benchmarking Year)</v>
      </c>
      <c r="B1249" s="155">
        <f>'MH Measure Summary'!AD35</f>
        <v>0.42477876106194701</v>
      </c>
    </row>
    <row r="1250" spans="1:2">
      <c r="A1250" s="40" t="str">
        <f t="shared" si="30"/>
        <v>Community Support Plan % (&gt;=95% Annual Measure)</v>
      </c>
      <c r="B1250" s="154">
        <f>'MH Measure Summary'!AE35</f>
        <v>1</v>
      </c>
    </row>
    <row r="1251" spans="1:2">
      <c r="A1251" s="40" t="str">
        <f t="shared" si="30"/>
        <v>Follow-Up Within 7 Days: Face-to-Face % (&gt;=75% Annual Measure)</v>
      </c>
      <c r="B1251" s="154">
        <f>'MH Measure Summary'!AF35</f>
        <v>0.6872037914691943</v>
      </c>
    </row>
    <row r="1252" spans="1:2">
      <c r="A1252" s="40" t="str">
        <f t="shared" si="30"/>
        <v>Follow-Up Within 7 Days: Any Disposition % (&gt;=95% Annual Measure)</v>
      </c>
      <c r="B1252" s="154">
        <f>'MH Measure Summary'!AG35</f>
        <v>0.96682464454976302</v>
      </c>
    </row>
    <row r="1253" spans="1:2">
      <c r="A1253" s="40" t="str">
        <f t="shared" si="30"/>
        <v>Long-Term Services and Support Screen Follow-Up (&gt;=70% Annual Measure)</v>
      </c>
      <c r="B1253" s="154">
        <f>'MH Measure Summary'!AH35</f>
        <v>0</v>
      </c>
    </row>
    <row r="1254" spans="1:2">
      <c r="A1254" s="40" t="str">
        <f t="shared" si="30"/>
        <v>Community Linkage % (&gt;=23% Annual Measure)</v>
      </c>
      <c r="B1254" s="154">
        <f>'MH Measure Summary'!AI35</f>
        <v>0.12590799031477001</v>
      </c>
    </row>
    <row r="1255" spans="1:2">
      <c r="A1255" s="40" t="str">
        <f t="shared" si="30"/>
        <v>Crisis Follow-Up Within 30 Days % (&gt;=90%)</v>
      </c>
      <c r="B1255" s="154">
        <f>'MH Measure Summary'!AJ35</f>
        <v>0.97802197802197799</v>
      </c>
    </row>
    <row r="1256" spans="1:2">
      <c r="A1256" s="35"/>
      <c r="B1256" s="35"/>
    </row>
    <row r="1257" spans="1:2" ht="15.75">
      <c r="A1257" s="42" t="s">
        <v>36</v>
      </c>
      <c r="B1257" s="35"/>
    </row>
    <row r="1258" spans="1:2">
      <c r="A1258" s="41" t="s">
        <v>42</v>
      </c>
      <c r="B1258" s="36" t="s">
        <v>73</v>
      </c>
    </row>
    <row r="1259" spans="1:2">
      <c r="A1259" s="40" t="str">
        <f t="shared" ref="A1259:A1293" si="31">A5</f>
        <v>Service Target Adult % (&gt;=100%)</v>
      </c>
      <c r="B1259" s="154">
        <f>'MH Measure Summary'!B36</f>
        <v>1.0122216186855</v>
      </c>
    </row>
    <row r="1260" spans="1:2">
      <c r="A1260" s="40" t="str">
        <f t="shared" si="31"/>
        <v>Uniform Assessment Completion Rate Adult % (&gt;=95%)</v>
      </c>
      <c r="B1260" s="154">
        <f>'MH Measure Summary'!C36</f>
        <v>0.99438984082804205</v>
      </c>
    </row>
    <row r="1261" spans="1:2">
      <c r="A1261" s="40" t="str">
        <f t="shared" si="31"/>
        <v>Adult Counseling Target % (&gt;= 12%)</v>
      </c>
      <c r="B1261" s="154">
        <f>'MH Measure Summary'!D36</f>
        <v>0.80948678071539704</v>
      </c>
    </row>
    <row r="1262" spans="1:2">
      <c r="A1262" s="40" t="str">
        <f t="shared" si="31"/>
        <v>ACT Target % (&gt;=54%)</v>
      </c>
      <c r="B1262" s="154">
        <f>'MH Measure Summary'!E36</f>
        <v>0.920696324951644</v>
      </c>
    </row>
    <row r="1263" spans="1:2">
      <c r="A1263" s="40" t="str">
        <f t="shared" si="31"/>
        <v>Child and Youth Service Target % (&gt;=100%)</v>
      </c>
      <c r="B1263" s="154">
        <f>'MH Measure Summary'!F36</f>
        <v>1.4736842105263199</v>
      </c>
    </row>
    <row r="1264" spans="1:2">
      <c r="A1264" s="40" t="str">
        <f t="shared" si="31"/>
        <v>Child and Youth Uniform Assessment (UA) Completion Rate % (&gt;=95%)</v>
      </c>
      <c r="B1264" s="154">
        <f>'MH Measure Summary'!G36</f>
        <v>0.99514348785871998</v>
      </c>
    </row>
    <row r="1265" spans="1:2">
      <c r="A1265" s="40" t="str">
        <f t="shared" si="31"/>
        <v>Family Partner Supports Services for LOCs 2, 3, 4 and YC % (&gt;=10%)</v>
      </c>
      <c r="B1265" s="154">
        <f>'MH Measure Summary'!H36</f>
        <v>0.116974708171206</v>
      </c>
    </row>
    <row r="1266" spans="1:2">
      <c r="A1266" s="40" t="str">
        <f t="shared" si="31"/>
        <v>Employment % (&gt;=9.8%)</v>
      </c>
      <c r="B1266" s="155">
        <f>'MH Measure Summary'!I36</f>
        <v>0.28536160325297699</v>
      </c>
    </row>
    <row r="1267" spans="1:2">
      <c r="A1267" s="40" t="str">
        <f t="shared" si="31"/>
        <v>Adult Community Tenure % (&gt;=96.4%)</v>
      </c>
      <c r="B1267" s="155">
        <f>'MH Measure Summary'!J36</f>
        <v>0.99624217118997904</v>
      </c>
    </row>
    <row r="1268" spans="1:2">
      <c r="A1268" s="40" t="str">
        <f t="shared" si="31"/>
        <v>Adult Improvement % (&gt;=20%)</v>
      </c>
      <c r="B1268" s="154">
        <f>'MH Measure Summary'!K36</f>
        <v>0.41267123287671198</v>
      </c>
    </row>
    <row r="1269" spans="1:2">
      <c r="A1269" s="40" t="str">
        <f t="shared" si="31"/>
        <v>Adult Monthly Service Provision % (&gt;=65.6%)</v>
      </c>
      <c r="B1269" s="155">
        <f>'MH Measure Summary'!L36</f>
        <v>0.69138589788120897</v>
      </c>
    </row>
    <row r="1270" spans="1:2">
      <c r="A1270" s="40" t="str">
        <f t="shared" si="31"/>
        <v>Employment Improvement % (Benchmarking Year)</v>
      </c>
      <c r="B1270" s="155">
        <f>'MH Measure Summary'!M36</f>
        <v>0.68467336683417102</v>
      </c>
    </row>
    <row r="1271" spans="1:2">
      <c r="A1271" s="40" t="str">
        <f t="shared" si="31"/>
        <v>Residential Stability % (Benchmarking Year)</v>
      </c>
      <c r="B1271" s="155">
        <f>'MH Measure Summary'!N36</f>
        <v>0.79899497487437199</v>
      </c>
    </row>
    <row r="1272" spans="1:2">
      <c r="A1272" s="40" t="str">
        <f t="shared" si="31"/>
        <v>Adult Strengths % (Benchmarking Year)</v>
      </c>
      <c r="B1272" s="155">
        <f>'MH Measure Summary'!O36</f>
        <v>0.12412060301507501</v>
      </c>
    </row>
    <row r="1273" spans="1:2">
      <c r="A1273" s="40" t="str">
        <f t="shared" si="31"/>
        <v>Adult Life Domain Functioning % (Benchmarking Year)</v>
      </c>
      <c r="B1273" s="155">
        <f>'MH Measure Summary'!P36</f>
        <v>0.19547738693467301</v>
      </c>
    </row>
    <row r="1274" spans="1:2">
      <c r="A1274" s="40" t="str">
        <f t="shared" si="31"/>
        <v>Educational or Volunteering Strengths % (Benchmarking Year)</v>
      </c>
      <c r="B1274" s="155">
        <f>'MH Measure Summary'!Q36</f>
        <v>0.33367929423975101</v>
      </c>
    </row>
    <row r="1275" spans="1:2">
      <c r="A1275" s="40" t="str">
        <f t="shared" si="31"/>
        <v>Hospitalization % (&lt;=1.9%)</v>
      </c>
      <c r="B1275" s="155">
        <f>'MH Measure Summary'!R36</f>
        <v>3.3013948958381702E-3</v>
      </c>
    </row>
    <row r="1276" spans="1:2">
      <c r="A1276" s="40" t="str">
        <f t="shared" si="31"/>
        <v>Effective Crisis Response % (&gt;=75.1%)</v>
      </c>
      <c r="B1276" s="155">
        <f>'MH Measure Summary'!S36</f>
        <v>0.98165481093223494</v>
      </c>
    </row>
    <row r="1277" spans="1:2">
      <c r="A1277" s="40" t="str">
        <f t="shared" si="31"/>
        <v>Frequent Admission % (&lt;=0.3%)</v>
      </c>
      <c r="B1277" s="155"/>
    </row>
    <row r="1278" spans="1:2">
      <c r="A1278" s="40" t="str">
        <f t="shared" si="31"/>
        <v>Access to Crisis Response Services % (&gt;=52.2%)</v>
      </c>
      <c r="B1278" s="155">
        <f>'MH Measure Summary'!U36</f>
        <v>0.94676258992805795</v>
      </c>
    </row>
    <row r="1279" spans="1:2">
      <c r="A1279" s="40" t="str">
        <f t="shared" si="31"/>
        <v>Jail Diversion % (&lt;=10.46%)</v>
      </c>
      <c r="B1279" s="156">
        <f>'MH Measure Summary'!V36</f>
        <v>6.0162271350016797E-2</v>
      </c>
    </row>
    <row r="1280" spans="1:2">
      <c r="A1280" s="40" t="str">
        <f t="shared" si="31"/>
        <v>Juvenile Justice Avoidance % (&gt;=95%)</v>
      </c>
      <c r="B1280" s="154">
        <f>'MH Measure Summary'!W36</f>
        <v>0.99588815789473695</v>
      </c>
    </row>
    <row r="1281" spans="1:2">
      <c r="A1281" s="40" t="str">
        <f t="shared" si="31"/>
        <v>Child and Youth Community Tenure % (&gt;=98.1%)</v>
      </c>
      <c r="B1281" s="155">
        <f>'MH Measure Summary'!X36</f>
        <v>0.99370629370629404</v>
      </c>
    </row>
    <row r="1282" spans="1:2">
      <c r="A1282" s="40" t="str">
        <f t="shared" si="31"/>
        <v>Child and Youth Improvement Measure % (&gt;=25%)</v>
      </c>
      <c r="B1282" s="154">
        <f>'MH Measure Summary'!Y36</f>
        <v>0.60086580086580099</v>
      </c>
    </row>
    <row r="1283" spans="1:2">
      <c r="A1283" s="40" t="str">
        <f t="shared" si="31"/>
        <v>Child and Youth Monthly Service Provision % (&gt;=65%)</v>
      </c>
      <c r="B1283" s="154">
        <f>'MH Measure Summary'!Z36</f>
        <v>0.83219390926041004</v>
      </c>
    </row>
    <row r="1284" spans="1:2">
      <c r="A1284" s="40" t="str">
        <f t="shared" si="31"/>
        <v>Child and Youth School % (Benchmarking Year)</v>
      </c>
      <c r="B1284" s="155">
        <f>'MH Measure Summary'!AA36</f>
        <v>0.57004830917874405</v>
      </c>
    </row>
    <row r="1285" spans="1:2">
      <c r="A1285" s="40" t="str">
        <f t="shared" si="31"/>
        <v>Family and Living Situation % (Benchmarking Year)</v>
      </c>
      <c r="B1285" s="155">
        <f>'MH Measure Summary'!AB36</f>
        <v>0.63219895287958106</v>
      </c>
    </row>
    <row r="1286" spans="1:2">
      <c r="A1286" s="40" t="str">
        <f t="shared" si="31"/>
        <v>Child and Youth Strengths % (Benchmarking Year)</v>
      </c>
      <c r="B1286" s="155">
        <f>'MH Measure Summary'!AC36</f>
        <v>0.10602094240837701</v>
      </c>
    </row>
    <row r="1287" spans="1:2">
      <c r="A1287" s="40" t="str">
        <f t="shared" si="31"/>
        <v>Child and Youth Life Domain Functioning       (Benchmarking Year)</v>
      </c>
      <c r="B1287" s="155">
        <f>'MH Measure Summary'!AD36</f>
        <v>0.27356020942408399</v>
      </c>
    </row>
    <row r="1288" spans="1:2">
      <c r="A1288" s="40" t="str">
        <f t="shared" si="31"/>
        <v>Community Support Plan % (&gt;=95% Annual Measure)</v>
      </c>
      <c r="B1288" s="154">
        <f>'MH Measure Summary'!AE36</f>
        <v>0.90588235294117647</v>
      </c>
    </row>
    <row r="1289" spans="1:2">
      <c r="A1289" s="40" t="str">
        <f t="shared" si="31"/>
        <v>Follow-Up Within 7 Days: Face-to-Face % (&gt;=75% Annual Measure)</v>
      </c>
      <c r="B1289" s="154">
        <f>'MH Measure Summary'!AF36</f>
        <v>0.83333333333333337</v>
      </c>
    </row>
    <row r="1290" spans="1:2">
      <c r="A1290" s="40" t="str">
        <f t="shared" si="31"/>
        <v>Follow-Up Within 7 Days: Any Disposition % (&gt;=95% Annual Measure)</v>
      </c>
      <c r="B1290" s="154">
        <f>'MH Measure Summary'!AG36</f>
        <v>0.93333333333333335</v>
      </c>
    </row>
    <row r="1291" spans="1:2">
      <c r="A1291" s="40" t="str">
        <f t="shared" si="31"/>
        <v>Long-Term Services and Support Screen Follow-Up (&gt;=70% Annual Measure)</v>
      </c>
      <c r="B1291" s="154">
        <f>'MH Measure Summary'!AH36</f>
        <v>1</v>
      </c>
    </row>
    <row r="1292" spans="1:2">
      <c r="A1292" s="40" t="str">
        <f t="shared" si="31"/>
        <v>Community Linkage % (&gt;=23% Annual Measure)</v>
      </c>
      <c r="B1292" s="154">
        <f>'MH Measure Summary'!AI36</f>
        <v>0.25454545454545502</v>
      </c>
    </row>
    <row r="1293" spans="1:2">
      <c r="A1293" s="40" t="str">
        <f t="shared" si="31"/>
        <v>Crisis Follow-Up Within 30 Days % (&gt;=90%)</v>
      </c>
      <c r="B1293" s="154">
        <f>'MH Measure Summary'!AJ36</f>
        <v>0.97156398104265396</v>
      </c>
    </row>
    <row r="1294" spans="1:2">
      <c r="A1294" s="35"/>
      <c r="B1294" s="35"/>
    </row>
    <row r="1295" spans="1:2" ht="15.75">
      <c r="A1295" s="42" t="s">
        <v>37</v>
      </c>
      <c r="B1295" s="35"/>
    </row>
    <row r="1296" spans="1:2">
      <c r="A1296" s="41" t="s">
        <v>42</v>
      </c>
      <c r="B1296" s="36" t="s">
        <v>74</v>
      </c>
    </row>
    <row r="1297" spans="1:2">
      <c r="A1297" s="40" t="str">
        <f t="shared" ref="A1297:A1331" si="32">A5</f>
        <v>Service Target Adult % (&gt;=100%)</v>
      </c>
      <c r="B1297" s="154">
        <f>'MH Measure Summary'!B37</f>
        <v>1.07907023954527</v>
      </c>
    </row>
    <row r="1298" spans="1:2">
      <c r="A1298" s="40" t="str">
        <f t="shared" si="32"/>
        <v>Uniform Assessment Completion Rate Adult % (&gt;=95%)</v>
      </c>
      <c r="B1298" s="154">
        <f>'MH Measure Summary'!C37</f>
        <v>0.97115610466481905</v>
      </c>
    </row>
    <row r="1299" spans="1:2">
      <c r="A1299" s="40" t="str">
        <f t="shared" si="32"/>
        <v>Adult Counseling Target % (&gt;= 12%)</v>
      </c>
      <c r="B1299" s="154">
        <f>'MH Measure Summary'!D37</f>
        <v>0.65596330275229398</v>
      </c>
    </row>
    <row r="1300" spans="1:2">
      <c r="A1300" s="40" t="str">
        <f t="shared" si="32"/>
        <v>ACT Target % (&gt;=54%)</v>
      </c>
      <c r="B1300" s="154">
        <f>'MH Measure Summary'!E37</f>
        <v>0.59081836327345305</v>
      </c>
    </row>
    <row r="1301" spans="1:2">
      <c r="A1301" s="40" t="str">
        <f t="shared" si="32"/>
        <v>Child and Youth Service Target % (&gt;=100%)</v>
      </c>
      <c r="B1301" s="154">
        <f>'MH Measure Summary'!F37</f>
        <v>1.69827012641384</v>
      </c>
    </row>
    <row r="1302" spans="1:2">
      <c r="A1302" s="40" t="str">
        <f t="shared" si="32"/>
        <v>Child and Youth Uniform Assessment (UA) Completion Rate % (&gt;=95%)</v>
      </c>
      <c r="B1302" s="154">
        <f>'MH Measure Summary'!G37</f>
        <v>0.96443691786621499</v>
      </c>
    </row>
    <row r="1303" spans="1:2">
      <c r="A1303" s="40" t="str">
        <f t="shared" si="32"/>
        <v>Family Partner Supports Services for LOCs 2, 3, 4 and YC % (&gt;=10%)</v>
      </c>
      <c r="B1303" s="154">
        <f>'MH Measure Summary'!H37</f>
        <v>0.254567600487211</v>
      </c>
    </row>
    <row r="1304" spans="1:2">
      <c r="A1304" s="40" t="str">
        <f t="shared" si="32"/>
        <v>Employment % (&gt;=9.8%)</v>
      </c>
      <c r="B1304" s="155">
        <f>'MH Measure Summary'!I37</f>
        <v>0.29056725570886799</v>
      </c>
    </row>
    <row r="1305" spans="1:2">
      <c r="A1305" s="40" t="str">
        <f t="shared" si="32"/>
        <v>Adult Community Tenure % (&gt;=96.4%)</v>
      </c>
      <c r="B1305" s="155">
        <f>'MH Measure Summary'!J37</f>
        <v>0.99527186761229303</v>
      </c>
    </row>
    <row r="1306" spans="1:2">
      <c r="A1306" s="40" t="str">
        <f t="shared" si="32"/>
        <v>Adult Improvement % (&gt;=20%)</v>
      </c>
      <c r="B1306" s="154">
        <f>'MH Measure Summary'!K37</f>
        <v>0.40421792618629199</v>
      </c>
    </row>
    <row r="1307" spans="1:2">
      <c r="A1307" s="40" t="str">
        <f t="shared" si="32"/>
        <v>Adult Monthly Service Provision % (&gt;=65.6%)</v>
      </c>
      <c r="B1307" s="155">
        <f>'MH Measure Summary'!L37</f>
        <v>0.681016810168102</v>
      </c>
    </row>
    <row r="1308" spans="1:2">
      <c r="A1308" s="40" t="str">
        <f t="shared" si="32"/>
        <v>Employment Improvement % (Benchmarking Year)</v>
      </c>
      <c r="B1308" s="155">
        <f>'MH Measure Summary'!M37</f>
        <v>0.866760168302945</v>
      </c>
    </row>
    <row r="1309" spans="1:2">
      <c r="A1309" s="40" t="str">
        <f t="shared" si="32"/>
        <v>Residential Stability % (Benchmarking Year)</v>
      </c>
      <c r="B1309" s="155">
        <f>'MH Measure Summary'!N37</f>
        <v>0.89444444444444504</v>
      </c>
    </row>
    <row r="1310" spans="1:2">
      <c r="A1310" s="40" t="str">
        <f t="shared" si="32"/>
        <v>Adult Strengths % (Benchmarking Year)</v>
      </c>
      <c r="B1310" s="155">
        <f>'MH Measure Summary'!O37</f>
        <v>0.163333333333333</v>
      </c>
    </row>
    <row r="1311" spans="1:2">
      <c r="A1311" s="40" t="str">
        <f t="shared" si="32"/>
        <v>Adult Life Domain Functioning % (Benchmarking Year)</v>
      </c>
      <c r="B1311" s="155">
        <f>'MH Measure Summary'!P37</f>
        <v>0.233333333333333</v>
      </c>
    </row>
    <row r="1312" spans="1:2">
      <c r="A1312" s="40" t="str">
        <f t="shared" si="32"/>
        <v>Educational or Volunteering Strengths % (Benchmarking Year)</v>
      </c>
      <c r="B1312" s="155">
        <f>'MH Measure Summary'!Q37</f>
        <v>0.41799544419134399</v>
      </c>
    </row>
    <row r="1313" spans="1:2">
      <c r="A1313" s="40" t="str">
        <f t="shared" si="32"/>
        <v>Hospitalization % (&lt;=1.9%)</v>
      </c>
      <c r="B1313" s="155">
        <f>'MH Measure Summary'!R37</f>
        <v>4.6071031156682098E-3</v>
      </c>
    </row>
    <row r="1314" spans="1:2">
      <c r="A1314" s="40" t="str">
        <f t="shared" si="32"/>
        <v>Effective Crisis Response % (&gt;=75.1%)</v>
      </c>
      <c r="B1314" s="155">
        <f>'MH Measure Summary'!S37</f>
        <v>0.96210045662100496</v>
      </c>
    </row>
    <row r="1315" spans="1:2">
      <c r="A1315" s="40" t="str">
        <f t="shared" si="32"/>
        <v>Frequent Admission % (&lt;=0.3%)</v>
      </c>
      <c r="B1315" s="155">
        <f>'MH Measure Summary'!T37</f>
        <v>3.8339148104129099E-5</v>
      </c>
    </row>
    <row r="1316" spans="1:2">
      <c r="A1316" s="40" t="str">
        <f t="shared" si="32"/>
        <v>Access to Crisis Response Services % (&gt;=52.2%)</v>
      </c>
      <c r="B1316" s="155">
        <f>'MH Measure Summary'!U37</f>
        <v>0.71428571428571397</v>
      </c>
    </row>
    <row r="1317" spans="1:2">
      <c r="A1317" s="40" t="str">
        <f t="shared" si="32"/>
        <v>Jail Diversion % (&lt;=10.46%)</v>
      </c>
      <c r="B1317" s="156">
        <f>'MH Measure Summary'!V37</f>
        <v>4.7433054393305502E-2</v>
      </c>
    </row>
    <row r="1318" spans="1:2">
      <c r="A1318" s="40" t="str">
        <f t="shared" si="32"/>
        <v>Juvenile Justice Avoidance % (&gt;=95%)</v>
      </c>
      <c r="B1318" s="154">
        <f>'MH Measure Summary'!W37</f>
        <v>0.99197247706421998</v>
      </c>
    </row>
    <row r="1319" spans="1:2">
      <c r="A1319" s="40" t="str">
        <f t="shared" si="32"/>
        <v>Child and Youth Community Tenure % (&gt;=98.1%)</v>
      </c>
      <c r="B1319" s="155">
        <f>'MH Measure Summary'!X37</f>
        <v>0.99637681159420299</v>
      </c>
    </row>
    <row r="1320" spans="1:2">
      <c r="A1320" s="40" t="str">
        <f t="shared" si="32"/>
        <v>Child and Youth Improvement Measure % (&gt;=25%)</v>
      </c>
      <c r="B1320" s="154">
        <f>'MH Measure Summary'!Y37</f>
        <v>0.65632754342431798</v>
      </c>
    </row>
    <row r="1321" spans="1:2">
      <c r="A1321" s="40" t="str">
        <f t="shared" si="32"/>
        <v>Child and Youth Monthly Service Provision % (&gt;=65%)</v>
      </c>
      <c r="B1321" s="154">
        <f>'MH Measure Summary'!Z37</f>
        <v>0.69058295964125604</v>
      </c>
    </row>
    <row r="1322" spans="1:2">
      <c r="A1322" s="40" t="str">
        <f t="shared" si="32"/>
        <v>Child and Youth School % (Benchmarking Year)</v>
      </c>
      <c r="B1322" s="155">
        <f>'MH Measure Summary'!AA37</f>
        <v>0.76420454545454497</v>
      </c>
    </row>
    <row r="1323" spans="1:2">
      <c r="A1323" s="40" t="str">
        <f t="shared" si="32"/>
        <v>Family and Living Situation % (Benchmarking Year)</v>
      </c>
      <c r="B1323" s="155">
        <f>'MH Measure Summary'!AB37</f>
        <v>0.79725085910652904</v>
      </c>
    </row>
    <row r="1324" spans="1:2">
      <c r="A1324" s="40" t="str">
        <f t="shared" si="32"/>
        <v>Child and Youth Strengths % (Benchmarking Year)</v>
      </c>
      <c r="B1324" s="155">
        <f>'MH Measure Summary'!AC37</f>
        <v>0.173539518900344</v>
      </c>
    </row>
    <row r="1325" spans="1:2">
      <c r="A1325" s="40" t="str">
        <f t="shared" si="32"/>
        <v>Child and Youth Life Domain Functioning       (Benchmarking Year)</v>
      </c>
      <c r="B1325" s="155">
        <f>'MH Measure Summary'!AD37</f>
        <v>0.475945017182131</v>
      </c>
    </row>
    <row r="1326" spans="1:2">
      <c r="A1326" s="40" t="str">
        <f t="shared" si="32"/>
        <v>Community Support Plan % (&gt;=95% Annual Measure)</v>
      </c>
      <c r="B1326" s="154">
        <f>'MH Measure Summary'!AE37</f>
        <v>0.95744680851063835</v>
      </c>
    </row>
    <row r="1327" spans="1:2">
      <c r="A1327" s="40" t="str">
        <f t="shared" si="32"/>
        <v>Follow-Up Within 7 Days: Face-to-Face % (&gt;=75% Annual Measure)</v>
      </c>
      <c r="B1327" s="154">
        <f>'MH Measure Summary'!AF37</f>
        <v>0.91428571428571426</v>
      </c>
    </row>
    <row r="1328" spans="1:2">
      <c r="A1328" s="40" t="str">
        <f t="shared" si="32"/>
        <v>Follow-Up Within 7 Days: Any Disposition % (&gt;=95% Annual Measure)</v>
      </c>
      <c r="B1328" s="154">
        <f>'MH Measure Summary'!AG37</f>
        <v>1</v>
      </c>
    </row>
    <row r="1329" spans="1:2">
      <c r="A1329" s="40" t="str">
        <f t="shared" si="32"/>
        <v>Long-Term Services and Support Screen Follow-Up (&gt;=70% Annual Measure)</v>
      </c>
      <c r="B1329" s="154">
        <f>'MH Measure Summary'!AH37</f>
        <v>0.30769230769230799</v>
      </c>
    </row>
    <row r="1330" spans="1:2">
      <c r="A1330" s="40" t="str">
        <f t="shared" si="32"/>
        <v>Community Linkage % (&gt;=23% Annual Measure)</v>
      </c>
      <c r="B1330" s="154">
        <f>'MH Measure Summary'!AI37</f>
        <v>0.19034205231388299</v>
      </c>
    </row>
    <row r="1331" spans="1:2">
      <c r="A1331" s="40" t="str">
        <f t="shared" si="32"/>
        <v>Crisis Follow-Up Within 30 Days % (&gt;=90%)</v>
      </c>
      <c r="B1331" s="154">
        <f>'MH Measure Summary'!AJ37</f>
        <v>0.91666666666666696</v>
      </c>
    </row>
    <row r="1332" spans="1:2" s="39" customFormat="1">
      <c r="A1332" s="35"/>
      <c r="B1332" s="35"/>
    </row>
    <row r="1333" spans="1:2" s="39" customFormat="1" ht="15.75">
      <c r="A1333" s="42" t="s">
        <v>38</v>
      </c>
      <c r="B1333" s="35"/>
    </row>
    <row r="1334" spans="1:2" s="39" customFormat="1">
      <c r="A1334" s="41" t="s">
        <v>42</v>
      </c>
      <c r="B1334" s="36" t="s">
        <v>75</v>
      </c>
    </row>
    <row r="1335" spans="1:2" s="39" customFormat="1">
      <c r="A1335" s="40" t="str">
        <f t="shared" ref="A1335:A1369" si="33">A5</f>
        <v>Service Target Adult % (&gt;=100%)</v>
      </c>
      <c r="B1335" s="154">
        <f>'MH Measure Summary'!B38</f>
        <v>0.97970679012345696</v>
      </c>
    </row>
    <row r="1336" spans="1:2" s="39" customFormat="1">
      <c r="A1336" s="40" t="str">
        <f t="shared" si="33"/>
        <v>Uniform Assessment Completion Rate Adult % (&gt;=95%)</v>
      </c>
      <c r="B1336" s="154">
        <f>'MH Measure Summary'!C38</f>
        <v>0.99765716516985603</v>
      </c>
    </row>
    <row r="1337" spans="1:2" s="39" customFormat="1">
      <c r="A1337" s="40" t="str">
        <f t="shared" si="33"/>
        <v>Adult Counseling Target % (&gt;= 12%)</v>
      </c>
      <c r="B1337" s="154">
        <f>'MH Measure Summary'!D38</f>
        <v>0.22222222222222199</v>
      </c>
    </row>
    <row r="1338" spans="1:2" s="39" customFormat="1">
      <c r="A1338" s="40" t="str">
        <f t="shared" si="33"/>
        <v>ACT Target % (&gt;=54%)</v>
      </c>
      <c r="B1338" s="154">
        <f>'MH Measure Summary'!E38</f>
        <v>0.84976525821596305</v>
      </c>
    </row>
    <row r="1339" spans="1:2" s="39" customFormat="1">
      <c r="A1339" s="40" t="str">
        <f t="shared" si="33"/>
        <v>Child and Youth Service Target % (&gt;=100%)</v>
      </c>
      <c r="B1339" s="154">
        <f>'MH Measure Summary'!F38</f>
        <v>1.41043083900227</v>
      </c>
    </row>
    <row r="1340" spans="1:2" s="39" customFormat="1">
      <c r="A1340" s="40" t="str">
        <f t="shared" si="33"/>
        <v>Child and Youth Uniform Assessment (UA) Completion Rate % (&gt;=95%)</v>
      </c>
      <c r="B1340" s="154">
        <f>'MH Measure Summary'!G38</f>
        <v>0.99676375404530804</v>
      </c>
    </row>
    <row r="1341" spans="1:2" s="39" customFormat="1">
      <c r="A1341" s="40" t="str">
        <f t="shared" si="33"/>
        <v>Family Partner Supports Services for LOCs 2, 3, 4 and YC % (&gt;=10%)</v>
      </c>
      <c r="B1341" s="154">
        <f>'MH Measure Summary'!H38</f>
        <v>0.128076923076923</v>
      </c>
    </row>
    <row r="1342" spans="1:2" s="39" customFormat="1">
      <c r="A1342" s="40" t="str">
        <f t="shared" si="33"/>
        <v>Employment % (&gt;=9.8%)</v>
      </c>
      <c r="B1342" s="155">
        <f>'MH Measure Summary'!I38</f>
        <v>0.212421903711871</v>
      </c>
    </row>
    <row r="1343" spans="1:2" s="39" customFormat="1">
      <c r="A1343" s="40" t="str">
        <f t="shared" si="33"/>
        <v>Adult Community Tenure % (&gt;=96.4%)</v>
      </c>
      <c r="B1343" s="155">
        <f>'MH Measure Summary'!J38</f>
        <v>0.97826086956521696</v>
      </c>
    </row>
    <row r="1344" spans="1:2" s="39" customFormat="1">
      <c r="A1344" s="40" t="str">
        <f t="shared" si="33"/>
        <v>Adult Improvement % (&gt;=20%)</v>
      </c>
      <c r="B1344" s="154">
        <f>'MH Measure Summary'!K38</f>
        <v>0.34512761020881699</v>
      </c>
    </row>
    <row r="1345" spans="1:2" s="39" customFormat="1">
      <c r="A1345" s="40" t="str">
        <f t="shared" si="33"/>
        <v>Adult Monthly Service Provision % (&gt;=65.6%)</v>
      </c>
      <c r="B1345" s="155">
        <f>'MH Measure Summary'!L38</f>
        <v>0.70034129692832803</v>
      </c>
    </row>
    <row r="1346" spans="1:2" s="39" customFormat="1">
      <c r="A1346" s="40" t="str">
        <f t="shared" si="33"/>
        <v>Employment Improvement % (Benchmarking Year)</v>
      </c>
      <c r="B1346" s="155">
        <f>'MH Measure Summary'!M38</f>
        <v>0.56319290465631899</v>
      </c>
    </row>
    <row r="1347" spans="1:2" s="39" customFormat="1">
      <c r="A1347" s="40" t="str">
        <f t="shared" si="33"/>
        <v>Residential Stability % (Benchmarking Year)</v>
      </c>
      <c r="B1347" s="155">
        <f>'MH Measure Summary'!N38</f>
        <v>0.93158783783783805</v>
      </c>
    </row>
    <row r="1348" spans="1:2" s="39" customFormat="1">
      <c r="A1348" s="40" t="str">
        <f t="shared" si="33"/>
        <v>Adult Strengths % (Benchmarking Year)</v>
      </c>
      <c r="B1348" s="155">
        <f>'MH Measure Summary'!O38</f>
        <v>7.93918918918919E-2</v>
      </c>
    </row>
    <row r="1349" spans="1:2" s="39" customFormat="1">
      <c r="A1349" s="40" t="str">
        <f t="shared" si="33"/>
        <v>Adult Life Domain Functioning % (Benchmarking Year)</v>
      </c>
      <c r="B1349" s="155">
        <f>'MH Measure Summary'!P38</f>
        <v>0.16807432432432401</v>
      </c>
    </row>
    <row r="1350" spans="1:2" s="39" customFormat="1">
      <c r="A1350" s="40" t="str">
        <f t="shared" si="33"/>
        <v>Educational or Volunteering Strengths % (Benchmarking Year)</v>
      </c>
      <c r="B1350" s="155">
        <f>'MH Measure Summary'!Q38</f>
        <v>0.306563039723662</v>
      </c>
    </row>
    <row r="1351" spans="1:2" s="39" customFormat="1">
      <c r="A1351" s="40" t="str">
        <f t="shared" si="33"/>
        <v>Hospitalization % (&lt;=1.9%)</v>
      </c>
      <c r="B1351" s="155">
        <f>'MH Measure Summary'!R38</f>
        <v>1.3999664873136501E-2</v>
      </c>
    </row>
    <row r="1352" spans="1:2" s="39" customFormat="1">
      <c r="A1352" s="40" t="str">
        <f t="shared" si="33"/>
        <v>Effective Crisis Response % (&gt;=75.1%)</v>
      </c>
      <c r="B1352" s="155">
        <f>'MH Measure Summary'!S38</f>
        <v>0.730182926829268</v>
      </c>
    </row>
    <row r="1353" spans="1:2" s="39" customFormat="1">
      <c r="A1353" s="40" t="str">
        <f t="shared" si="33"/>
        <v>Frequent Admission % (&lt;=0.3%)</v>
      </c>
      <c r="B1353" s="155">
        <f>'MH Measure Summary'!T38</f>
        <v>3.57649380279953E-3</v>
      </c>
    </row>
    <row r="1354" spans="1:2" s="39" customFormat="1">
      <c r="A1354" s="40" t="str">
        <f t="shared" si="33"/>
        <v>Access to Crisis Response Services % (&gt;=52.2%)</v>
      </c>
      <c r="B1354" s="155">
        <f>'MH Measure Summary'!U38</f>
        <v>0.84782608695652195</v>
      </c>
    </row>
    <row r="1355" spans="1:2" s="39" customFormat="1">
      <c r="A1355" s="40" t="str">
        <f t="shared" si="33"/>
        <v>Jail Diversion % (&lt;=10.46%)</v>
      </c>
      <c r="B1355" s="156">
        <f>'MH Measure Summary'!V38</f>
        <v>7.6653909368396306E-2</v>
      </c>
    </row>
    <row r="1356" spans="1:2" s="39" customFormat="1">
      <c r="A1356" s="40" t="str">
        <f t="shared" si="33"/>
        <v>Juvenile Justice Avoidance % (&gt;=95%)</v>
      </c>
      <c r="B1356" s="154">
        <f>'MH Measure Summary'!W38</f>
        <v>0.99526066350710896</v>
      </c>
    </row>
    <row r="1357" spans="1:2" s="39" customFormat="1">
      <c r="A1357" s="40" t="str">
        <f t="shared" si="33"/>
        <v>Child and Youth Community Tenure % (&gt;=98.1%)</v>
      </c>
      <c r="B1357" s="155">
        <f>'MH Measure Summary'!X38</f>
        <v>0.99217731421121202</v>
      </c>
    </row>
    <row r="1358" spans="1:2" s="39" customFormat="1">
      <c r="A1358" s="40" t="str">
        <f t="shared" si="33"/>
        <v>Child and Youth Improvement Measure % (&gt;=25%)</v>
      </c>
      <c r="B1358" s="154">
        <f>'MH Measure Summary'!Y38</f>
        <v>0.415672913117547</v>
      </c>
    </row>
    <row r="1359" spans="1:2" s="39" customFormat="1">
      <c r="A1359" s="40" t="str">
        <f t="shared" si="33"/>
        <v>Child and Youth Monthly Service Provision % (&gt;=65%)</v>
      </c>
      <c r="B1359" s="154">
        <f>'MH Measure Summary'!Z38</f>
        <v>0.76017639077340604</v>
      </c>
    </row>
    <row r="1360" spans="1:2" s="39" customFormat="1">
      <c r="A1360" s="40" t="str">
        <f t="shared" si="33"/>
        <v>Child and Youth School % (Benchmarking Year)</v>
      </c>
      <c r="B1360" s="155">
        <f>'MH Measure Summary'!AA38</f>
        <v>0.68965517241379304</v>
      </c>
    </row>
    <row r="1361" spans="1:2" s="39" customFormat="1">
      <c r="A1361" s="40" t="str">
        <f t="shared" si="33"/>
        <v>Family and Living Situation % (Benchmarking Year)</v>
      </c>
      <c r="B1361" s="155">
        <f>'MH Measure Summary'!AB38</f>
        <v>0.80086580086580095</v>
      </c>
    </row>
    <row r="1362" spans="1:2" s="39" customFormat="1">
      <c r="A1362" s="40" t="str">
        <f t="shared" si="33"/>
        <v>Child and Youth Strengths % (Benchmarking Year)</v>
      </c>
      <c r="B1362" s="155">
        <f>'MH Measure Summary'!AC38</f>
        <v>8.2251082251082297E-2</v>
      </c>
    </row>
    <row r="1363" spans="1:2" s="39" customFormat="1">
      <c r="A1363" s="40" t="str">
        <f t="shared" si="33"/>
        <v>Child and Youth Life Domain Functioning       (Benchmarking Year)</v>
      </c>
      <c r="B1363" s="155">
        <f>'MH Measure Summary'!AD38</f>
        <v>0.40476190476190499</v>
      </c>
    </row>
    <row r="1364" spans="1:2" s="39" customFormat="1">
      <c r="A1364" s="40" t="str">
        <f t="shared" si="33"/>
        <v>Community Support Plan % (&gt;=95% Annual Measure)</v>
      </c>
      <c r="B1364" s="154">
        <f>'MH Measure Summary'!AE38</f>
        <v>0.98333333333333328</v>
      </c>
    </row>
    <row r="1365" spans="1:2" s="39" customFormat="1">
      <c r="A1365" s="40" t="str">
        <f t="shared" si="33"/>
        <v>Follow-Up Within 7 Days: Face-to-Face % (&gt;=75% Annual Measure)</v>
      </c>
      <c r="B1365" s="154">
        <f>'MH Measure Summary'!AF38</f>
        <v>0.7021276595744681</v>
      </c>
    </row>
    <row r="1366" spans="1:2" s="39" customFormat="1">
      <c r="A1366" s="40" t="str">
        <f t="shared" si="33"/>
        <v>Follow-Up Within 7 Days: Any Disposition % (&gt;=95% Annual Measure)</v>
      </c>
      <c r="B1366" s="154">
        <f>'MH Measure Summary'!AG38</f>
        <v>0.7021276595744681</v>
      </c>
    </row>
    <row r="1367" spans="1:2" s="39" customFormat="1">
      <c r="A1367" s="40" t="str">
        <f t="shared" si="33"/>
        <v>Long-Term Services and Support Screen Follow-Up (&gt;=70% Annual Measure)</v>
      </c>
      <c r="B1367" s="154">
        <f>'MH Measure Summary'!AH38</f>
        <v>0.33333333333333298</v>
      </c>
    </row>
    <row r="1368" spans="1:2" s="39" customFormat="1">
      <c r="A1368" s="40" t="str">
        <f t="shared" si="33"/>
        <v>Community Linkage % (&gt;=23% Annual Measure)</v>
      </c>
      <c r="B1368" s="154">
        <f>'MH Measure Summary'!AI38</f>
        <v>0.19306930693069299</v>
      </c>
    </row>
    <row r="1369" spans="1:2" s="39" customFormat="1">
      <c r="A1369" s="40" t="str">
        <f t="shared" si="33"/>
        <v>Crisis Follow-Up Within 30 Days % (&gt;=90%)</v>
      </c>
      <c r="B1369" s="154">
        <f>'MH Measure Summary'!AJ38</f>
        <v>0.9</v>
      </c>
    </row>
    <row r="1370" spans="1:2" s="39" customFormat="1">
      <c r="A1370" s="35"/>
      <c r="B1370" s="35"/>
    </row>
    <row r="1371" spans="1:2" s="39" customFormat="1" ht="15.75">
      <c r="A1371" s="42" t="s">
        <v>39</v>
      </c>
      <c r="B1371" s="35"/>
    </row>
    <row r="1372" spans="1:2" s="39" customFormat="1">
      <c r="A1372" s="41" t="s">
        <v>42</v>
      </c>
      <c r="B1372" s="36" t="s">
        <v>76</v>
      </c>
    </row>
    <row r="1373" spans="1:2" s="39" customFormat="1">
      <c r="A1373" s="40" t="str">
        <f t="shared" ref="A1373:A1407" si="34">A5</f>
        <v>Service Target Adult % (&gt;=100%)</v>
      </c>
      <c r="B1373" s="154">
        <f>'MH Measure Summary'!B39</f>
        <v>1.11467774420947</v>
      </c>
    </row>
    <row r="1374" spans="1:2" s="39" customFormat="1">
      <c r="A1374" s="40" t="str">
        <f t="shared" si="34"/>
        <v>Uniform Assessment Completion Rate Adult % (&gt;=95%)</v>
      </c>
      <c r="B1374" s="154">
        <f>'MH Measure Summary'!C39</f>
        <v>0.98533228026627595</v>
      </c>
    </row>
    <row r="1375" spans="1:2" s="39" customFormat="1">
      <c r="A1375" s="40" t="str">
        <f t="shared" si="34"/>
        <v>Adult Counseling Target % (&gt;= 12%)</v>
      </c>
      <c r="B1375" s="154">
        <f>'MH Measure Summary'!D39</f>
        <v>0.15075376884422101</v>
      </c>
    </row>
    <row r="1376" spans="1:2" s="39" customFormat="1">
      <c r="A1376" s="40" t="str">
        <f t="shared" si="34"/>
        <v>ACT Target % (&gt;=54%)</v>
      </c>
      <c r="B1376" s="154">
        <f>'MH Measure Summary'!E39</f>
        <v>0.84967320261437895</v>
      </c>
    </row>
    <row r="1377" spans="1:2" s="39" customFormat="1">
      <c r="A1377" s="40" t="str">
        <f t="shared" si="34"/>
        <v>Child and Youth Service Target % (&gt;=100%)</v>
      </c>
      <c r="B1377" s="154">
        <f>'MH Measure Summary'!F39</f>
        <v>1.61574074074074</v>
      </c>
    </row>
    <row r="1378" spans="1:2" s="39" customFormat="1">
      <c r="A1378" s="40" t="str">
        <f t="shared" si="34"/>
        <v>Child and Youth Uniform Assessment (UA) Completion Rate % (&gt;=95%)</v>
      </c>
      <c r="B1378" s="154">
        <f>'MH Measure Summary'!G39</f>
        <v>0.98450704225352104</v>
      </c>
    </row>
    <row r="1379" spans="1:2" s="39" customFormat="1">
      <c r="A1379" s="40" t="str">
        <f t="shared" si="34"/>
        <v>Family Partner Supports Services for LOCs 2, 3, 4 and YC % (&gt;=10%)</v>
      </c>
      <c r="B1379" s="154">
        <f>'MH Measure Summary'!H39</f>
        <v>0.157556270096463</v>
      </c>
    </row>
    <row r="1380" spans="1:2" s="39" customFormat="1">
      <c r="A1380" s="40" t="str">
        <f t="shared" si="34"/>
        <v>Employment % (&gt;=9.8%)</v>
      </c>
      <c r="B1380" s="155">
        <f>'MH Measure Summary'!I39</f>
        <v>0.20378648435445701</v>
      </c>
    </row>
    <row r="1381" spans="1:2" s="39" customFormat="1">
      <c r="A1381" s="40" t="str">
        <f t="shared" si="34"/>
        <v>Adult Community Tenure % (&gt;=96.4%)</v>
      </c>
      <c r="B1381" s="155">
        <f>'MH Measure Summary'!J39</f>
        <v>0.98855180309101298</v>
      </c>
    </row>
    <row r="1382" spans="1:2" s="39" customFormat="1">
      <c r="A1382" s="40" t="str">
        <f t="shared" si="34"/>
        <v>Adult Improvement % (&gt;=20%)</v>
      </c>
      <c r="B1382" s="154">
        <f>'MH Measure Summary'!K39</f>
        <v>0.36024844720496901</v>
      </c>
    </row>
    <row r="1383" spans="1:2" s="39" customFormat="1">
      <c r="A1383" s="40" t="str">
        <f t="shared" si="34"/>
        <v>Adult Monthly Service Provision % (&gt;=65.6%)</v>
      </c>
      <c r="B1383" s="155">
        <f>'MH Measure Summary'!L39</f>
        <v>0.77035330261136703</v>
      </c>
    </row>
    <row r="1384" spans="1:2" s="39" customFormat="1">
      <c r="A1384" s="40" t="str">
        <f t="shared" si="34"/>
        <v>Employment Improvement % (Benchmarking Year)</v>
      </c>
      <c r="B1384" s="155">
        <f>'MH Measure Summary'!M39</f>
        <v>0.34615384615384598</v>
      </c>
    </row>
    <row r="1385" spans="1:2" s="39" customFormat="1">
      <c r="A1385" s="40" t="str">
        <f t="shared" si="34"/>
        <v>Residential Stability % (Benchmarking Year)</v>
      </c>
      <c r="B1385" s="155">
        <f>'MH Measure Summary'!N39</f>
        <v>0.91746307558644702</v>
      </c>
    </row>
    <row r="1386" spans="1:2" s="39" customFormat="1">
      <c r="A1386" s="40" t="str">
        <f t="shared" si="34"/>
        <v>Adult Strengths % (Benchmarking Year)</v>
      </c>
      <c r="B1386" s="155">
        <f>'MH Measure Summary'!O39</f>
        <v>0.123370981754996</v>
      </c>
    </row>
    <row r="1387" spans="1:2" s="39" customFormat="1">
      <c r="A1387" s="40" t="str">
        <f t="shared" si="34"/>
        <v>Adult Life Domain Functioning % (Benchmarking Year)</v>
      </c>
      <c r="B1387" s="155">
        <f>'MH Measure Summary'!P39</f>
        <v>0.16681146828844501</v>
      </c>
    </row>
    <row r="1388" spans="1:2">
      <c r="A1388" s="40" t="str">
        <f t="shared" si="34"/>
        <v>Educational or Volunteering Strengths % (Benchmarking Year)</v>
      </c>
      <c r="B1388" s="155">
        <f>'MH Measure Summary'!Q39</f>
        <v>0.30366492146596902</v>
      </c>
    </row>
    <row r="1389" spans="1:2">
      <c r="A1389" s="40" t="str">
        <f t="shared" si="34"/>
        <v>Hospitalization % (&lt;=1.9%)</v>
      </c>
      <c r="B1389" s="155">
        <f>'MH Measure Summary'!R39</f>
        <v>1.25270798626313E-2</v>
      </c>
    </row>
    <row r="1390" spans="1:2">
      <c r="A1390" s="40" t="str">
        <f t="shared" si="34"/>
        <v>Effective Crisis Response % (&gt;=75.1%)</v>
      </c>
      <c r="B1390" s="155">
        <f>'MH Measure Summary'!S39</f>
        <v>0.87617554858934199</v>
      </c>
    </row>
    <row r="1391" spans="1:2">
      <c r="A1391" s="40" t="str">
        <f t="shared" si="34"/>
        <v>Frequent Admission % (&lt;=0.3%)</v>
      </c>
      <c r="B1391" s="155">
        <f>'MH Measure Summary'!T39</f>
        <v>5.2383446830801502E-4</v>
      </c>
    </row>
    <row r="1392" spans="1:2">
      <c r="A1392" s="40" t="str">
        <f t="shared" si="34"/>
        <v>Access to Crisis Response Services % (&gt;=52.2%)</v>
      </c>
      <c r="B1392" s="155">
        <f>'MH Measure Summary'!U39</f>
        <v>0.875</v>
      </c>
    </row>
    <row r="1393" spans="1:2">
      <c r="A1393" s="40" t="str">
        <f t="shared" si="34"/>
        <v>Jail Diversion % (&lt;=10.46%)</v>
      </c>
      <c r="B1393" s="156">
        <f>'MH Measure Summary'!V39</f>
        <v>8.8660066006600702E-2</v>
      </c>
    </row>
    <row r="1394" spans="1:2">
      <c r="A1394" s="40" t="str">
        <f t="shared" si="34"/>
        <v>Juvenile Justice Avoidance % (&gt;=95%)</v>
      </c>
      <c r="B1394" s="154">
        <f>'MH Measure Summary'!W39</f>
        <v>1</v>
      </c>
    </row>
    <row r="1395" spans="1:2">
      <c r="A1395" s="40" t="str">
        <f t="shared" si="34"/>
        <v>Child and Youth Community Tenure % (&gt;=98.1%)</v>
      </c>
      <c r="B1395" s="155">
        <f>'MH Measure Summary'!X39</f>
        <v>0.98148148148148195</v>
      </c>
    </row>
    <row r="1396" spans="1:2">
      <c r="A1396" s="40" t="str">
        <f t="shared" si="34"/>
        <v>Child and Youth Improvement Measure % (&gt;=25%)</v>
      </c>
      <c r="B1396" s="154">
        <f>'MH Measure Summary'!Y39</f>
        <v>0.69491525423728795</v>
      </c>
    </row>
    <row r="1397" spans="1:2">
      <c r="A1397" s="40" t="str">
        <f t="shared" si="34"/>
        <v>Child and Youth Monthly Service Provision % (&gt;=65%)</v>
      </c>
      <c r="B1397" s="154">
        <f>'MH Measure Summary'!Z39</f>
        <v>0.72796934865900398</v>
      </c>
    </row>
    <row r="1398" spans="1:2">
      <c r="A1398" s="40" t="str">
        <f t="shared" si="34"/>
        <v>Child and Youth School % (Benchmarking Year)</v>
      </c>
      <c r="B1398" s="155">
        <f>'MH Measure Summary'!AA39</f>
        <v>0.87719298245613997</v>
      </c>
    </row>
    <row r="1399" spans="1:2">
      <c r="A1399" s="40" t="str">
        <f t="shared" si="34"/>
        <v>Family and Living Situation % (Benchmarking Year)</v>
      </c>
      <c r="B1399" s="155">
        <f>'MH Measure Summary'!AB39</f>
        <v>0.88749999999999996</v>
      </c>
    </row>
    <row r="1400" spans="1:2">
      <c r="A1400" s="40" t="str">
        <f t="shared" si="34"/>
        <v>Child and Youth Strengths % (Benchmarking Year)</v>
      </c>
      <c r="B1400" s="155">
        <f>'MH Measure Summary'!AC39</f>
        <v>0.15</v>
      </c>
    </row>
    <row r="1401" spans="1:2">
      <c r="A1401" s="40" t="str">
        <f t="shared" si="34"/>
        <v>Child and Youth Life Domain Functioning       (Benchmarking Year)</v>
      </c>
      <c r="B1401" s="155">
        <f>'MH Measure Summary'!AD39</f>
        <v>0.78749999999999998</v>
      </c>
    </row>
    <row r="1402" spans="1:2">
      <c r="A1402" s="40" t="str">
        <f t="shared" si="34"/>
        <v>Community Support Plan % (&gt;=95% Annual Measure)</v>
      </c>
      <c r="B1402" s="154">
        <f>'MH Measure Summary'!AE39</f>
        <v>0.94186046511627908</v>
      </c>
    </row>
    <row r="1403" spans="1:2">
      <c r="A1403" s="40" t="str">
        <f t="shared" si="34"/>
        <v>Follow-Up Within 7 Days: Face-to-Face % (&gt;=75% Annual Measure)</v>
      </c>
      <c r="B1403" s="154">
        <f>'MH Measure Summary'!AF39</f>
        <v>0.90666666666666662</v>
      </c>
    </row>
    <row r="1404" spans="1:2">
      <c r="A1404" s="40" t="str">
        <f t="shared" si="34"/>
        <v>Follow-Up Within 7 Days: Any Disposition % (&gt;=95% Annual Measure)</v>
      </c>
      <c r="B1404" s="154">
        <f>'MH Measure Summary'!AG39</f>
        <v>0.93333333333333335</v>
      </c>
    </row>
    <row r="1405" spans="1:2">
      <c r="A1405" s="40" t="str">
        <f t="shared" si="34"/>
        <v>Long-Term Services and Support Screen Follow-Up (&gt;=70% Annual Measure)</v>
      </c>
      <c r="B1405" s="154">
        <f>'MH Measure Summary'!AH39</f>
        <v>0</v>
      </c>
    </row>
    <row r="1406" spans="1:2">
      <c r="A1406" s="40" t="str">
        <f t="shared" si="34"/>
        <v>Community Linkage % (&gt;=23% Annual Measure)</v>
      </c>
      <c r="B1406" s="154">
        <f>'MH Measure Summary'!AI39</f>
        <v>0.34090909090909099</v>
      </c>
    </row>
    <row r="1407" spans="1:2">
      <c r="A1407" s="40" t="str">
        <f t="shared" si="34"/>
        <v>Crisis Follow-Up Within 30 Days % (&gt;=90%)</v>
      </c>
      <c r="B1407" s="154">
        <f>'MH Measure Summary'!AJ39</f>
        <v>1</v>
      </c>
    </row>
    <row r="1408" spans="1:2">
      <c r="A1408" s="35"/>
      <c r="B1408" s="35"/>
    </row>
    <row r="1409" spans="1:2" ht="15.75">
      <c r="A1409" s="42" t="s">
        <v>40</v>
      </c>
      <c r="B1409" s="35"/>
    </row>
    <row r="1410" spans="1:2">
      <c r="A1410" s="41" t="s">
        <v>42</v>
      </c>
      <c r="B1410" s="36" t="s">
        <v>77</v>
      </c>
    </row>
    <row r="1411" spans="1:2">
      <c r="A1411" s="40" t="str">
        <f t="shared" ref="A1411:A1445" si="35">A5</f>
        <v>Service Target Adult % (&gt;=100%)</v>
      </c>
      <c r="B1411" s="154">
        <f>'MH Measure Summary'!B40</f>
        <v>1.07990128027148</v>
      </c>
    </row>
    <row r="1412" spans="1:2">
      <c r="A1412" s="40" t="str">
        <f t="shared" si="35"/>
        <v>Uniform Assessment Completion Rate Adult % (&gt;=95%)</v>
      </c>
      <c r="B1412" s="154">
        <f>'MH Measure Summary'!C40</f>
        <v>0.98950674566350205</v>
      </c>
    </row>
    <row r="1413" spans="1:2">
      <c r="A1413" s="40" t="str">
        <f t="shared" si="35"/>
        <v>Adult Counseling Target % (&gt;= 12%)</v>
      </c>
      <c r="B1413" s="154">
        <f>'MH Measure Summary'!D40</f>
        <v>0.30182421227197298</v>
      </c>
    </row>
    <row r="1414" spans="1:2">
      <c r="A1414" s="40" t="str">
        <f t="shared" si="35"/>
        <v>ACT Target % (&gt;=54%)</v>
      </c>
      <c r="B1414" s="154">
        <f>'MH Measure Summary'!E40</f>
        <v>0.80330882352941202</v>
      </c>
    </row>
    <row r="1415" spans="1:2">
      <c r="A1415" s="40" t="str">
        <f t="shared" si="35"/>
        <v>Child and Youth Service Target % (&gt;=100%)</v>
      </c>
      <c r="B1415" s="154">
        <f>'MH Measure Summary'!F40</f>
        <v>2.2599156118143502</v>
      </c>
    </row>
    <row r="1416" spans="1:2">
      <c r="A1416" s="40" t="str">
        <f t="shared" si="35"/>
        <v>Child and Youth Uniform Assessment (UA) Completion Rate % (&gt;=95%)</v>
      </c>
      <c r="B1416" s="154">
        <f>'MH Measure Summary'!G40</f>
        <v>0.99563276397515499</v>
      </c>
    </row>
    <row r="1417" spans="1:2">
      <c r="A1417" s="40" t="str">
        <f t="shared" si="35"/>
        <v>Family Partner Supports Services for LOCs 2, 3, 4 and YC % (&gt;=10%)</v>
      </c>
      <c r="B1417" s="154">
        <f>'MH Measure Summary'!H40</f>
        <v>0.30147058823529399</v>
      </c>
    </row>
    <row r="1418" spans="1:2">
      <c r="A1418" s="40" t="str">
        <f t="shared" si="35"/>
        <v>Employment % (&gt;=9.8%)</v>
      </c>
      <c r="B1418" s="155">
        <f>'MH Measure Summary'!I40</f>
        <v>0.14823914823914799</v>
      </c>
    </row>
    <row r="1419" spans="1:2">
      <c r="A1419" s="40" t="str">
        <f t="shared" si="35"/>
        <v>Adult Community Tenure % (&gt;=96.4%)</v>
      </c>
      <c r="B1419" s="155">
        <f>'MH Measure Summary'!J40</f>
        <v>0.98812522490104404</v>
      </c>
    </row>
    <row r="1420" spans="1:2">
      <c r="A1420" s="40" t="str">
        <f t="shared" si="35"/>
        <v>Adult Improvement % (&gt;=20%)</v>
      </c>
      <c r="B1420" s="154">
        <f>'MH Measure Summary'!K40</f>
        <v>0.31747621432148199</v>
      </c>
    </row>
    <row r="1421" spans="1:2">
      <c r="A1421" s="40" t="str">
        <f t="shared" si="35"/>
        <v>Adult Monthly Service Provision % (&gt;=65.6%)</v>
      </c>
      <c r="B1421" s="155">
        <f>'MH Measure Summary'!L40</f>
        <v>0.78276877761413799</v>
      </c>
    </row>
    <row r="1422" spans="1:2">
      <c r="A1422" s="40" t="str">
        <f t="shared" si="35"/>
        <v>Employment Improvement % (Benchmarking Year)</v>
      </c>
      <c r="B1422" s="155">
        <f>'MH Measure Summary'!M40</f>
        <v>0.88633288227334195</v>
      </c>
    </row>
    <row r="1423" spans="1:2">
      <c r="A1423" s="40" t="str">
        <f t="shared" si="35"/>
        <v>Residential Stability % (Benchmarking Year)</v>
      </c>
      <c r="B1423" s="155">
        <f>'MH Measure Summary'!N40</f>
        <v>0.85197155785391099</v>
      </c>
    </row>
    <row r="1424" spans="1:2">
      <c r="A1424" s="40" t="str">
        <f t="shared" si="35"/>
        <v>Adult Strengths % (Benchmarking Year)</v>
      </c>
      <c r="B1424" s="155">
        <f>'MH Measure Summary'!O40</f>
        <v>7.8862314156431801E-2</v>
      </c>
    </row>
    <row r="1425" spans="1:2">
      <c r="A1425" s="40" t="str">
        <f t="shared" si="35"/>
        <v>Adult Life Domain Functioning % (Benchmarking Year)</v>
      </c>
      <c r="B1425" s="155">
        <f>'MH Measure Summary'!P40</f>
        <v>0.25921137685843598</v>
      </c>
    </row>
    <row r="1426" spans="1:2">
      <c r="A1426" s="40" t="str">
        <f t="shared" si="35"/>
        <v>Educational or Volunteering Strengths % (Benchmarking Year)</v>
      </c>
      <c r="B1426" s="155">
        <f>'MH Measure Summary'!Q40</f>
        <v>0.233606557377049</v>
      </c>
    </row>
    <row r="1427" spans="1:2">
      <c r="A1427" s="40" t="str">
        <f t="shared" si="35"/>
        <v>Hospitalization % (&lt;=1.9%)</v>
      </c>
      <c r="B1427" s="155">
        <f>'MH Measure Summary'!R40</f>
        <v>5.7548403837632597E-3</v>
      </c>
    </row>
    <row r="1428" spans="1:2">
      <c r="A1428" s="40" t="str">
        <f t="shared" si="35"/>
        <v>Effective Crisis Response % (&gt;=75.1%)</v>
      </c>
      <c r="B1428" s="155">
        <f>'MH Measure Summary'!S40</f>
        <v>0.90607344632768405</v>
      </c>
    </row>
    <row r="1429" spans="1:2">
      <c r="A1429" s="40" t="str">
        <f t="shared" si="35"/>
        <v>Frequent Admission % (&lt;=0.3%)</v>
      </c>
      <c r="B1429" s="155"/>
    </row>
    <row r="1430" spans="1:2">
      <c r="A1430" s="40" t="str">
        <f t="shared" si="35"/>
        <v>Access to Crisis Response Services % (&gt;=52.2%)</v>
      </c>
      <c r="B1430" s="155">
        <f>'MH Measure Summary'!U40</f>
        <v>0.95630461922596799</v>
      </c>
    </row>
    <row r="1431" spans="1:2">
      <c r="A1431" s="40" t="str">
        <f t="shared" si="35"/>
        <v>Jail Diversion % (&lt;=10.46%)</v>
      </c>
      <c r="B1431" s="156">
        <f>'MH Measure Summary'!V40</f>
        <v>7.2956905687036402E-2</v>
      </c>
    </row>
    <row r="1432" spans="1:2">
      <c r="A1432" s="40" t="str">
        <f t="shared" si="35"/>
        <v>Juvenile Justice Avoidance % (&gt;=95%)</v>
      </c>
      <c r="B1432" s="154">
        <f>'MH Measure Summary'!W40</f>
        <v>0.99291553133514998</v>
      </c>
    </row>
    <row r="1433" spans="1:2">
      <c r="A1433" s="40" t="str">
        <f t="shared" si="35"/>
        <v>Child and Youth Community Tenure % (&gt;=98.1%)</v>
      </c>
      <c r="B1433" s="155">
        <f>'MH Measure Summary'!X40</f>
        <v>0.99778565101860095</v>
      </c>
    </row>
    <row r="1434" spans="1:2">
      <c r="A1434" s="40" t="str">
        <f t="shared" si="35"/>
        <v>Child and Youth Improvement Measure % (&gt;=25%)</v>
      </c>
      <c r="B1434" s="154">
        <f>'MH Measure Summary'!Y40</f>
        <v>0.66851851851851896</v>
      </c>
    </row>
    <row r="1435" spans="1:2">
      <c r="A1435" s="40" t="str">
        <f t="shared" si="35"/>
        <v>Child and Youth Monthly Service Provision % (&gt;=65%)</v>
      </c>
      <c r="B1435" s="154">
        <f>'MH Measure Summary'!Z40</f>
        <v>0.85177117964003202</v>
      </c>
    </row>
    <row r="1436" spans="1:2">
      <c r="A1436" s="40" t="str">
        <f t="shared" si="35"/>
        <v>Child and Youth School % (Benchmarking Year)</v>
      </c>
      <c r="B1436" s="155">
        <f>'MH Measure Summary'!AA40</f>
        <v>0.79706275033377805</v>
      </c>
    </row>
    <row r="1437" spans="1:2">
      <c r="A1437" s="40" t="str">
        <f t="shared" si="35"/>
        <v>Family and Living Situation % (Benchmarking Year)</v>
      </c>
      <c r="B1437" s="155">
        <f>'MH Measure Summary'!AB40</f>
        <v>0.848031496062992</v>
      </c>
    </row>
    <row r="1438" spans="1:2">
      <c r="A1438" s="40" t="str">
        <f t="shared" si="35"/>
        <v>Child and Youth Strengths % (Benchmarking Year)</v>
      </c>
      <c r="B1438" s="155">
        <f>'MH Measure Summary'!AC40</f>
        <v>0.16535433070866101</v>
      </c>
    </row>
    <row r="1439" spans="1:2">
      <c r="A1439" s="40" t="str">
        <f t="shared" si="35"/>
        <v>Child and Youth Life Domain Functioning       (Benchmarking Year)</v>
      </c>
      <c r="B1439" s="155">
        <f>'MH Measure Summary'!AD40</f>
        <v>0.57086614173228301</v>
      </c>
    </row>
    <row r="1440" spans="1:2">
      <c r="A1440" s="40" t="str">
        <f t="shared" si="35"/>
        <v>Community Support Plan % (&gt;=95% Annual Measure)</v>
      </c>
      <c r="B1440" s="154">
        <f>'MH Measure Summary'!AE40</f>
        <v>1</v>
      </c>
    </row>
    <row r="1441" spans="1:2">
      <c r="A1441" s="40" t="str">
        <f t="shared" si="35"/>
        <v>Follow-Up Within 7 Days: Face-to-Face % (&gt;=75% Annual Measure)</v>
      </c>
      <c r="B1441" s="154">
        <f>'MH Measure Summary'!AF40</f>
        <v>0.47499999999999998</v>
      </c>
    </row>
    <row r="1442" spans="1:2">
      <c r="A1442" s="40" t="str">
        <f t="shared" si="35"/>
        <v>Follow-Up Within 7 Days: Any Disposition % (&gt;=95% Annual Measure)</v>
      </c>
      <c r="B1442" s="154">
        <f>'MH Measure Summary'!AG40</f>
        <v>0.72499999999999998</v>
      </c>
    </row>
    <row r="1443" spans="1:2">
      <c r="A1443" s="40" t="str">
        <f t="shared" si="35"/>
        <v>Long-Term Services and Support Screen Follow-Up (&gt;=70% Annual Measure)</v>
      </c>
      <c r="B1443" s="154"/>
    </row>
    <row r="1444" spans="1:2">
      <c r="A1444" s="40" t="str">
        <f t="shared" si="35"/>
        <v>Community Linkage % (&gt;=23% Annual Measure)</v>
      </c>
      <c r="B1444" s="154">
        <f>'MH Measure Summary'!AI40</f>
        <v>0.33899821109123401</v>
      </c>
    </row>
    <row r="1445" spans="1:2">
      <c r="A1445" s="40" t="str">
        <f t="shared" si="35"/>
        <v>Crisis Follow-Up Within 30 Days % (&gt;=90%)</v>
      </c>
      <c r="B1445" s="154">
        <f>'MH Measure Summary'!AJ40</f>
        <v>0.97368421052631604</v>
      </c>
    </row>
    <row r="1446" spans="1:2">
      <c r="A1446" s="35"/>
      <c r="B1446" s="35"/>
    </row>
    <row r="1447" spans="1:2" ht="15.75">
      <c r="A1447" s="42" t="s">
        <v>41</v>
      </c>
      <c r="B1447" s="35"/>
    </row>
    <row r="1448" spans="1:2">
      <c r="A1448" s="41" t="s">
        <v>42</v>
      </c>
      <c r="B1448" s="36" t="s">
        <v>78</v>
      </c>
    </row>
    <row r="1449" spans="1:2">
      <c r="A1449" s="40" t="str">
        <f t="shared" ref="A1449:A1483" si="36">A5</f>
        <v>Service Target Adult % (&gt;=100%)</v>
      </c>
      <c r="B1449" s="154">
        <f>'MH Measure Summary'!B41</f>
        <v>1.02278401997503</v>
      </c>
    </row>
    <row r="1450" spans="1:2">
      <c r="A1450" s="40" t="str">
        <f t="shared" si="36"/>
        <v>Uniform Assessment Completion Rate Adult % (&gt;=95%)</v>
      </c>
      <c r="B1450" s="154">
        <f>'MH Measure Summary'!C41</f>
        <v>0.99522382468627102</v>
      </c>
    </row>
    <row r="1451" spans="1:2">
      <c r="A1451" s="40" t="str">
        <f t="shared" si="36"/>
        <v>Adult Counseling Target % (&gt;= 12%)</v>
      </c>
      <c r="B1451" s="154">
        <f>'MH Measure Summary'!D41</f>
        <v>0.65491183879093195</v>
      </c>
    </row>
    <row r="1452" spans="1:2">
      <c r="A1452" s="40" t="str">
        <f t="shared" si="36"/>
        <v>ACT Target % (&gt;=54%)</v>
      </c>
      <c r="B1452" s="154">
        <f>'MH Measure Summary'!E41</f>
        <v>0.88967971530249101</v>
      </c>
    </row>
    <row r="1453" spans="1:2">
      <c r="A1453" s="40" t="str">
        <f t="shared" si="36"/>
        <v>Child and Youth Service Target % (&gt;=100%)</v>
      </c>
      <c r="B1453" s="154">
        <f>'MH Measure Summary'!F41</f>
        <v>1.4704861111111101</v>
      </c>
    </row>
    <row r="1454" spans="1:2">
      <c r="A1454" s="40" t="str">
        <f t="shared" si="36"/>
        <v>Child and Youth Uniform Assessment (UA) Completion Rate % (&gt;=95%)</v>
      </c>
      <c r="B1454" s="154">
        <f>'MH Measure Summary'!G41</f>
        <v>0.99723055619663004</v>
      </c>
    </row>
    <row r="1455" spans="1:2">
      <c r="A1455" s="40" t="str">
        <f t="shared" si="36"/>
        <v>Family Partner Supports Services for LOCs 2, 3, 4 and YC % (&gt;=10%)</v>
      </c>
      <c r="B1455" s="154">
        <f>'MH Measure Summary'!H41</f>
        <v>0.18490566037735801</v>
      </c>
    </row>
    <row r="1456" spans="1:2">
      <c r="A1456" s="40" t="str">
        <f t="shared" si="36"/>
        <v>Employment % (&gt;=9.8%)</v>
      </c>
      <c r="B1456" s="155">
        <f>'MH Measure Summary'!I41</f>
        <v>0.15823699421965301</v>
      </c>
    </row>
    <row r="1457" spans="1:2">
      <c r="A1457" s="40" t="str">
        <f t="shared" si="36"/>
        <v>Adult Community Tenure % (&gt;=96.4%)</v>
      </c>
      <c r="B1457" s="155">
        <f>'MH Measure Summary'!J41</f>
        <v>0.993772703684484</v>
      </c>
    </row>
    <row r="1458" spans="1:2">
      <c r="A1458" s="40" t="str">
        <f t="shared" si="36"/>
        <v>Adult Improvement % (&gt;=20%)</v>
      </c>
      <c r="B1458" s="154">
        <f>'MH Measure Summary'!K41</f>
        <v>0.39518900343642599</v>
      </c>
    </row>
    <row r="1459" spans="1:2">
      <c r="A1459" s="40" t="str">
        <f t="shared" si="36"/>
        <v>Adult Monthly Service Provision % (&gt;=65.6%)</v>
      </c>
      <c r="B1459" s="155">
        <f>'MH Measure Summary'!L41</f>
        <v>0.89150227617602396</v>
      </c>
    </row>
    <row r="1460" spans="1:2">
      <c r="A1460" s="40" t="str">
        <f t="shared" si="36"/>
        <v>Employment Improvement % (Benchmarking Year)</v>
      </c>
      <c r="B1460" s="155">
        <f>'MH Measure Summary'!M41</f>
        <v>0.93297101449275399</v>
      </c>
    </row>
    <row r="1461" spans="1:2">
      <c r="A1461" s="40" t="str">
        <f t="shared" si="36"/>
        <v>Residential Stability % (Benchmarking Year)</v>
      </c>
      <c r="B1461" s="155">
        <f>'MH Measure Summary'!N41</f>
        <v>0.88564273789649395</v>
      </c>
    </row>
    <row r="1462" spans="1:2">
      <c r="A1462" s="40" t="str">
        <f t="shared" si="36"/>
        <v>Adult Strengths % (Benchmarking Year)</v>
      </c>
      <c r="B1462" s="155">
        <f>'MH Measure Summary'!O41</f>
        <v>0.12771285475793001</v>
      </c>
    </row>
    <row r="1463" spans="1:2">
      <c r="A1463" s="40" t="str">
        <f t="shared" si="36"/>
        <v>Adult Life Domain Functioning % (Benchmarking Year)</v>
      </c>
      <c r="B1463" s="155">
        <f>'MH Measure Summary'!P41</f>
        <v>0.29048414023372299</v>
      </c>
    </row>
    <row r="1464" spans="1:2">
      <c r="A1464" s="40" t="str">
        <f t="shared" si="36"/>
        <v>Educational or Volunteering Strengths % (Benchmarking Year)</v>
      </c>
      <c r="B1464" s="155">
        <f>'MH Measure Summary'!Q41</f>
        <v>0.30258620689655202</v>
      </c>
    </row>
    <row r="1465" spans="1:2">
      <c r="A1465" s="40" t="str">
        <f t="shared" si="36"/>
        <v>Hospitalization % (&lt;=1.9%)</v>
      </c>
      <c r="B1465" s="155">
        <f>'MH Measure Summary'!R41</f>
        <v>5.5626889157270303E-3</v>
      </c>
    </row>
    <row r="1466" spans="1:2">
      <c r="A1466" s="40" t="str">
        <f t="shared" si="36"/>
        <v>Effective Crisis Response % (&gt;=75.1%)</v>
      </c>
      <c r="B1466" s="155">
        <f>'MH Measure Summary'!S41</f>
        <v>0.90900290416263296</v>
      </c>
    </row>
    <row r="1467" spans="1:2">
      <c r="A1467" s="40" t="str">
        <f t="shared" si="36"/>
        <v>Frequent Admission % (&lt;=0.3%)</v>
      </c>
      <c r="B1467" s="155">
        <f>'MH Measure Summary'!T41</f>
        <v>7.92678532824098E-4</v>
      </c>
    </row>
    <row r="1468" spans="1:2">
      <c r="A1468" s="40" t="str">
        <f t="shared" si="36"/>
        <v>Access to Crisis Response Services % (&gt;=52.2%)</v>
      </c>
      <c r="B1468" s="155">
        <f>'MH Measure Summary'!U41</f>
        <v>0.95646258503401405</v>
      </c>
    </row>
    <row r="1469" spans="1:2">
      <c r="A1469" s="40" t="str">
        <f t="shared" si="36"/>
        <v>Jail Diversion % (&lt;=10.46%)</v>
      </c>
      <c r="B1469" s="156">
        <f>'MH Measure Summary'!V41</f>
        <v>0.10971860701576</v>
      </c>
    </row>
    <row r="1470" spans="1:2">
      <c r="A1470" s="40" t="str">
        <f t="shared" si="36"/>
        <v>Juvenile Justice Avoidance % (&gt;=95%)</v>
      </c>
      <c r="B1470" s="154">
        <f>'MH Measure Summary'!W41</f>
        <v>0.984147952443857</v>
      </c>
    </row>
    <row r="1471" spans="1:2">
      <c r="A1471" s="40" t="str">
        <f t="shared" si="36"/>
        <v>Child and Youth Community Tenure % (&gt;=98.1%)</v>
      </c>
      <c r="B1471" s="155">
        <f>'MH Measure Summary'!X41</f>
        <v>0.99562841530054602</v>
      </c>
    </row>
    <row r="1472" spans="1:2">
      <c r="A1472" s="40" t="str">
        <f t="shared" si="36"/>
        <v>Child and Youth Improvement Measure % (&gt;=25%)</v>
      </c>
      <c r="B1472" s="154">
        <f>'MH Measure Summary'!Y41</f>
        <v>0.61961367013373003</v>
      </c>
    </row>
    <row r="1473" spans="1:2">
      <c r="A1473" s="40" t="str">
        <f t="shared" si="36"/>
        <v>Child and Youth Monthly Service Provision % (&gt;=65%)</v>
      </c>
      <c r="B1473" s="154">
        <f>'MH Measure Summary'!Z41</f>
        <v>0.90152439024390196</v>
      </c>
    </row>
    <row r="1474" spans="1:2">
      <c r="A1474" s="40" t="str">
        <f t="shared" si="36"/>
        <v>Child and Youth School % (Benchmarking Year)</v>
      </c>
      <c r="B1474" s="155">
        <f>'MH Measure Summary'!AA41</f>
        <v>0.66975308641975295</v>
      </c>
    </row>
    <row r="1475" spans="1:2">
      <c r="A1475" s="40" t="str">
        <f t="shared" si="36"/>
        <v>Family and Living Situation % (Benchmarking Year)</v>
      </c>
      <c r="B1475" s="155">
        <f>'MH Measure Summary'!AB41</f>
        <v>0.73099415204678397</v>
      </c>
    </row>
    <row r="1476" spans="1:2">
      <c r="A1476" s="40" t="str">
        <f t="shared" si="36"/>
        <v>Child and Youth Strengths % (Benchmarking Year)</v>
      </c>
      <c r="B1476" s="155">
        <f>'MH Measure Summary'!AC41</f>
        <v>0.28849902534113098</v>
      </c>
    </row>
    <row r="1477" spans="1:2">
      <c r="A1477" s="40" t="str">
        <f t="shared" si="36"/>
        <v>Child and Youth Life Domain Functioning       (Benchmarking Year)</v>
      </c>
      <c r="B1477" s="155">
        <f>'MH Measure Summary'!AD41</f>
        <v>0.426900584795322</v>
      </c>
    </row>
    <row r="1478" spans="1:2">
      <c r="A1478" s="40" t="str">
        <f t="shared" si="36"/>
        <v>Community Support Plan % (&gt;=95% Annual Measure)</v>
      </c>
      <c r="B1478" s="154">
        <f>'MH Measure Summary'!AE41</f>
        <v>0.96226415094339623</v>
      </c>
    </row>
    <row r="1479" spans="1:2">
      <c r="A1479" s="40" t="str">
        <f t="shared" si="36"/>
        <v>Follow-Up Within 7 Days: Face-to-Face % (&gt;=75% Annual Measure)</v>
      </c>
      <c r="B1479" s="154">
        <f>'MH Measure Summary'!AF41</f>
        <v>0.2857142857142857</v>
      </c>
    </row>
    <row r="1480" spans="1:2">
      <c r="A1480" s="40" t="str">
        <f t="shared" si="36"/>
        <v>Follow-Up Within 7 Days: Any Disposition % (&gt;=95% Annual Measure)</v>
      </c>
      <c r="B1480" s="154">
        <f>'MH Measure Summary'!AG41</f>
        <v>0.2857142857142857</v>
      </c>
    </row>
    <row r="1481" spans="1:2">
      <c r="A1481" s="40" t="str">
        <f t="shared" si="36"/>
        <v>Long-Term Services and Support Screen Follow-Up (&gt;=70% Annual Measure)</v>
      </c>
      <c r="B1481" s="154">
        <f>'MH Measure Summary'!AH41</f>
        <v>1</v>
      </c>
    </row>
    <row r="1482" spans="1:2">
      <c r="A1482" s="40" t="str">
        <f t="shared" si="36"/>
        <v>Community Linkage % (&gt;=23% Annual Measure)</v>
      </c>
      <c r="B1482" s="154">
        <f>'MH Measure Summary'!AI41</f>
        <v>0.26307053941908698</v>
      </c>
    </row>
    <row r="1483" spans="1:2">
      <c r="A1483" s="40" t="str">
        <f t="shared" si="36"/>
        <v>Crisis Follow-Up Within 30 Days % (&gt;=90%)</v>
      </c>
      <c r="B1483" s="154">
        <f>'MH Measure Summary'!AJ41</f>
        <v>0.98823529411764699</v>
      </c>
    </row>
    <row r="1484" spans="1:2" hidden="1">
      <c r="A1484" s="59"/>
      <c r="B1484" s="57"/>
    </row>
    <row r="1485" spans="1:2"/>
    <row r="1486" spans="1:2"/>
    <row r="1487" spans="1:2"/>
    <row r="1488" spans="1:2"/>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sheetData>
  <mergeCells count="1">
    <mergeCell ref="A1:B1"/>
  </mergeCells>
  <conditionalFormatting sqref="B460">
    <cfRule type="cellIs" dxfId="1017" priority="8733" stopIfTrue="1" operator="lessThan">
      <formula>0.1</formula>
    </cfRule>
  </conditionalFormatting>
  <conditionalFormatting sqref="B574">
    <cfRule type="cellIs" dxfId="1016" priority="8716" stopIfTrue="1" operator="lessThan">
      <formula>0.95</formula>
    </cfRule>
  </conditionalFormatting>
  <conditionalFormatting sqref="B1484">
    <cfRule type="cellIs" dxfId="1015" priority="2860" operator="greaterThan">
      <formula>0.6</formula>
    </cfRule>
  </conditionalFormatting>
  <conditionalFormatting sqref="B689">
    <cfRule type="cellIs" dxfId="1014" priority="2219" operator="lessThan">
      <formula>1</formula>
    </cfRule>
  </conditionalFormatting>
  <conditionalFormatting sqref="B690">
    <cfRule type="cellIs" dxfId="1013" priority="2218" operator="lessThan">
      <formula>0.94</formula>
    </cfRule>
  </conditionalFormatting>
  <conditionalFormatting sqref="B696">
    <cfRule type="cellIs" dxfId="1012" priority="2214" operator="lessThan">
      <formula>0.12</formula>
    </cfRule>
  </conditionalFormatting>
  <conditionalFormatting sqref="B697">
    <cfRule type="cellIs" dxfId="1011" priority="2213" operator="lessThan">
      <formula>0.54</formula>
    </cfRule>
  </conditionalFormatting>
  <conditionalFormatting sqref="B706">
    <cfRule type="cellIs" dxfId="1010" priority="2204" operator="lessThan">
      <formula>0.541</formula>
    </cfRule>
  </conditionalFormatting>
  <conditionalFormatting sqref="B713">
    <cfRule type="cellIs" dxfId="1009" priority="2200" operator="lessThan">
      <formula>0.1</formula>
    </cfRule>
  </conditionalFormatting>
  <conditionalFormatting sqref="B718">
    <cfRule type="cellIs" dxfId="1008" priority="2194" operator="lessThan">
      <formula>0.95</formula>
    </cfRule>
  </conditionalFormatting>
  <conditionalFormatting sqref="B719">
    <cfRule type="cellIs" dxfId="1007" priority="2193" operator="lessThan">
      <formula>0.75</formula>
    </cfRule>
  </conditionalFormatting>
  <conditionalFormatting sqref="B721">
    <cfRule type="cellIs" dxfId="1006" priority="2191" operator="lessThan">
      <formula>0.694</formula>
    </cfRule>
  </conditionalFormatting>
  <conditionalFormatting sqref="B722">
    <cfRule type="cellIs" dxfId="1005" priority="2190" operator="lessThan">
      <formula>0.23</formula>
    </cfRule>
  </conditionalFormatting>
  <conditionalFormatting sqref="B1184">
    <cfRule type="cellIs" dxfId="1004" priority="1834" operator="lessThan">
      <formula>0.94</formula>
    </cfRule>
  </conditionalFormatting>
  <conditionalFormatting sqref="B1190">
    <cfRule type="cellIs" dxfId="1003" priority="1830" operator="lessThan">
      <formula>0.12</formula>
    </cfRule>
  </conditionalFormatting>
  <conditionalFormatting sqref="B1191">
    <cfRule type="cellIs" dxfId="1002" priority="1829" operator="lessThan">
      <formula>0.54</formula>
    </cfRule>
  </conditionalFormatting>
  <conditionalFormatting sqref="B1199">
    <cfRule type="cellIs" dxfId="1001" priority="1821" operator="lessThan">
      <formula>0.2</formula>
    </cfRule>
  </conditionalFormatting>
  <conditionalFormatting sqref="B1200">
    <cfRule type="cellIs" dxfId="1000" priority="1820" operator="lessThan">
      <formula>0.541</formula>
    </cfRule>
  </conditionalFormatting>
  <conditionalFormatting sqref="B1207">
    <cfRule type="cellIs" dxfId="999" priority="1816" operator="lessThan">
      <formula>0.1</formula>
    </cfRule>
  </conditionalFormatting>
  <conditionalFormatting sqref="B1212">
    <cfRule type="cellIs" dxfId="998" priority="1810" operator="lessThan">
      <formula>0.95</formula>
    </cfRule>
  </conditionalFormatting>
  <conditionalFormatting sqref="B1213">
    <cfRule type="cellIs" dxfId="997" priority="1809" operator="lessThan">
      <formula>0.75</formula>
    </cfRule>
  </conditionalFormatting>
  <conditionalFormatting sqref="B1214">
    <cfRule type="cellIs" dxfId="996" priority="1808" operator="lessThan">
      <formula>0.95</formula>
    </cfRule>
  </conditionalFormatting>
  <conditionalFormatting sqref="B1215">
    <cfRule type="cellIs" dxfId="995" priority="36" operator="lessThan">
      <formula>0.7</formula>
    </cfRule>
    <cfRule type="cellIs" dxfId="994" priority="1807" operator="lessThan">
      <formula>0.23</formula>
    </cfRule>
  </conditionalFormatting>
  <conditionalFormatting sqref="B1216">
    <cfRule type="cellIs" dxfId="993" priority="1806" operator="lessThan">
      <formula>0.23</formula>
    </cfRule>
  </conditionalFormatting>
  <conditionalFormatting sqref="B36">
    <cfRule type="cellIs" dxfId="992" priority="1015" operator="lessThan">
      <formula>0.95</formula>
    </cfRule>
  </conditionalFormatting>
  <conditionalFormatting sqref="B37">
    <cfRule type="cellIs" dxfId="991" priority="1014" operator="lessThan">
      <formula>0.7</formula>
    </cfRule>
  </conditionalFormatting>
  <conditionalFormatting sqref="B38">
    <cfRule type="cellIs" dxfId="990" priority="1013" operator="lessThan">
      <formula>0.23</formula>
    </cfRule>
  </conditionalFormatting>
  <conditionalFormatting sqref="B74">
    <cfRule type="cellIs" dxfId="989" priority="1012" operator="lessThan">
      <formula>0.95</formula>
    </cfRule>
  </conditionalFormatting>
  <conditionalFormatting sqref="B75">
    <cfRule type="cellIs" dxfId="988" priority="1011" operator="lessThan">
      <formula>0.7</formula>
    </cfRule>
  </conditionalFormatting>
  <conditionalFormatting sqref="B76">
    <cfRule type="cellIs" dxfId="987" priority="1010" operator="lessThan">
      <formula>0.23</formula>
    </cfRule>
  </conditionalFormatting>
  <conditionalFormatting sqref="B112">
    <cfRule type="cellIs" dxfId="986" priority="1009" operator="lessThan">
      <formula>0.95</formula>
    </cfRule>
  </conditionalFormatting>
  <conditionalFormatting sqref="B113">
    <cfRule type="cellIs" dxfId="985" priority="1008" operator="lessThan">
      <formula>0.7</formula>
    </cfRule>
  </conditionalFormatting>
  <conditionalFormatting sqref="B114">
    <cfRule type="cellIs" dxfId="984" priority="1007" operator="lessThan">
      <formula>0.23</formula>
    </cfRule>
  </conditionalFormatting>
  <conditionalFormatting sqref="B87">
    <cfRule type="cellIs" dxfId="983" priority="1006" operator="lessThan">
      <formula>0.1</formula>
    </cfRule>
  </conditionalFormatting>
  <conditionalFormatting sqref="B150">
    <cfRule type="cellIs" dxfId="982" priority="1005" operator="lessThan">
      <formula>0.95</formula>
    </cfRule>
  </conditionalFormatting>
  <conditionalFormatting sqref="B151">
    <cfRule type="cellIs" dxfId="981" priority="1004" operator="lessThan">
      <formula>0.7</formula>
    </cfRule>
  </conditionalFormatting>
  <conditionalFormatting sqref="B152">
    <cfRule type="cellIs" dxfId="980" priority="1003" operator="lessThan">
      <formula>0.23</formula>
    </cfRule>
  </conditionalFormatting>
  <conditionalFormatting sqref="B119">
    <cfRule type="cellIs" dxfId="979" priority="1002" operator="lessThan">
      <formula>1</formula>
    </cfRule>
  </conditionalFormatting>
  <conditionalFormatting sqref="B120">
    <cfRule type="cellIs" dxfId="978" priority="1001" operator="lessThan">
      <formula>0.95</formula>
    </cfRule>
  </conditionalFormatting>
  <conditionalFormatting sqref="B121">
    <cfRule type="cellIs" dxfId="977" priority="1000" operator="lessThan">
      <formula>0.12</formula>
    </cfRule>
  </conditionalFormatting>
  <conditionalFormatting sqref="B122">
    <cfRule type="cellIs" dxfId="976" priority="999" operator="lessThan">
      <formula>0.54</formula>
    </cfRule>
  </conditionalFormatting>
  <conditionalFormatting sqref="B123">
    <cfRule type="cellIs" dxfId="975" priority="998" operator="lessThan">
      <formula>1</formula>
    </cfRule>
  </conditionalFormatting>
  <conditionalFormatting sqref="B124">
    <cfRule type="cellIs" dxfId="974" priority="997" operator="lessThan">
      <formula>0.95</formula>
    </cfRule>
  </conditionalFormatting>
  <conditionalFormatting sqref="B125">
    <cfRule type="cellIs" dxfId="973" priority="996" operator="lessThan">
      <formula>0.1</formula>
    </cfRule>
  </conditionalFormatting>
  <conditionalFormatting sqref="B126">
    <cfRule type="cellIs" dxfId="972" priority="995" operator="lessThan">
      <formula>0.098</formula>
    </cfRule>
  </conditionalFormatting>
  <conditionalFormatting sqref="B127">
    <cfRule type="cellIs" dxfId="971" priority="994" operator="lessThan">
      <formula>0.964</formula>
    </cfRule>
  </conditionalFormatting>
  <conditionalFormatting sqref="B128">
    <cfRule type="cellIs" dxfId="970" priority="993" operator="lessThan">
      <formula>0.2</formula>
    </cfRule>
  </conditionalFormatting>
  <conditionalFormatting sqref="B129">
    <cfRule type="cellIs" dxfId="969" priority="992" operator="lessThan">
      <formula>0.656</formula>
    </cfRule>
  </conditionalFormatting>
  <conditionalFormatting sqref="B135">
    <cfRule type="cellIs" dxfId="968" priority="991" operator="greaterThan">
      <formula>0.019</formula>
    </cfRule>
  </conditionalFormatting>
  <conditionalFormatting sqref="B136">
    <cfRule type="cellIs" dxfId="967" priority="990" operator="lessThan">
      <formula>0.751</formula>
    </cfRule>
  </conditionalFormatting>
  <conditionalFormatting sqref="B138">
    <cfRule type="cellIs" dxfId="966" priority="989" operator="lessThan">
      <formula>0.522</formula>
    </cfRule>
  </conditionalFormatting>
  <conditionalFormatting sqref="B139">
    <cfRule type="cellIs" dxfId="965" priority="988" operator="greaterThan">
      <formula>0.1046</formula>
    </cfRule>
  </conditionalFormatting>
  <conditionalFormatting sqref="B140">
    <cfRule type="cellIs" dxfId="964" priority="987" operator="lessThan">
      <formula>0.95</formula>
    </cfRule>
  </conditionalFormatting>
  <conditionalFormatting sqref="B141">
    <cfRule type="cellIs" dxfId="963" priority="985" operator="lessThan">
      <formula>0.981</formula>
    </cfRule>
    <cfRule type="cellIs" dxfId="962" priority="986" operator="lessThan">
      <formula>0.981</formula>
    </cfRule>
  </conditionalFormatting>
  <conditionalFormatting sqref="B142">
    <cfRule type="cellIs" dxfId="961" priority="984" operator="lessThan">
      <formula>0.25</formula>
    </cfRule>
  </conditionalFormatting>
  <conditionalFormatting sqref="B143">
    <cfRule type="cellIs" dxfId="960" priority="983" operator="lessThan">
      <formula>0.65</formula>
    </cfRule>
  </conditionalFormatting>
  <conditionalFormatting sqref="B148">
    <cfRule type="cellIs" dxfId="959" priority="982" operator="lessThan">
      <formula>0.95</formula>
    </cfRule>
  </conditionalFormatting>
  <conditionalFormatting sqref="B149">
    <cfRule type="cellIs" dxfId="958" priority="981" operator="lessThan">
      <formula>0.75</formula>
    </cfRule>
  </conditionalFormatting>
  <conditionalFormatting sqref="B153">
    <cfRule type="cellIs" dxfId="957" priority="980" operator="lessThan">
      <formula>0.9</formula>
    </cfRule>
  </conditionalFormatting>
  <conditionalFormatting sqref="B188">
    <cfRule type="cellIs" dxfId="956" priority="979" operator="lessThan">
      <formula>0.95</formula>
    </cfRule>
  </conditionalFormatting>
  <conditionalFormatting sqref="B189">
    <cfRule type="cellIs" dxfId="955" priority="978" operator="lessThan">
      <formula>0.7</formula>
    </cfRule>
  </conditionalFormatting>
  <conditionalFormatting sqref="B190">
    <cfRule type="cellIs" dxfId="954" priority="977" operator="lessThan">
      <formula>0.23</formula>
    </cfRule>
  </conditionalFormatting>
  <conditionalFormatting sqref="B157">
    <cfRule type="cellIs" dxfId="953" priority="976" operator="lessThan">
      <formula>1</formula>
    </cfRule>
  </conditionalFormatting>
  <conditionalFormatting sqref="B158">
    <cfRule type="cellIs" dxfId="952" priority="975" operator="lessThan">
      <formula>0.95</formula>
    </cfRule>
  </conditionalFormatting>
  <conditionalFormatting sqref="B159">
    <cfRule type="cellIs" dxfId="951" priority="974" operator="lessThan">
      <formula>0.12</formula>
    </cfRule>
  </conditionalFormatting>
  <conditionalFormatting sqref="B160">
    <cfRule type="cellIs" dxfId="950" priority="973" operator="lessThan">
      <formula>0.54</formula>
    </cfRule>
  </conditionalFormatting>
  <conditionalFormatting sqref="B161">
    <cfRule type="cellIs" dxfId="949" priority="972" operator="lessThan">
      <formula>1</formula>
    </cfRule>
  </conditionalFormatting>
  <conditionalFormatting sqref="B162">
    <cfRule type="cellIs" dxfId="948" priority="971" operator="lessThan">
      <formula>0.95</formula>
    </cfRule>
  </conditionalFormatting>
  <conditionalFormatting sqref="B163">
    <cfRule type="cellIs" dxfId="947" priority="970" operator="lessThan">
      <formula>0.1</formula>
    </cfRule>
  </conditionalFormatting>
  <conditionalFormatting sqref="B164">
    <cfRule type="cellIs" dxfId="946" priority="969" operator="lessThan">
      <formula>0.098</formula>
    </cfRule>
  </conditionalFormatting>
  <conditionalFormatting sqref="B165">
    <cfRule type="cellIs" dxfId="945" priority="968" operator="lessThan">
      <formula>0.964</formula>
    </cfRule>
  </conditionalFormatting>
  <conditionalFormatting sqref="B166">
    <cfRule type="cellIs" dxfId="944" priority="967" operator="lessThan">
      <formula>0.2</formula>
    </cfRule>
  </conditionalFormatting>
  <conditionalFormatting sqref="B167">
    <cfRule type="cellIs" dxfId="943" priority="966" operator="lessThan">
      <formula>0.656</formula>
    </cfRule>
  </conditionalFormatting>
  <conditionalFormatting sqref="B173">
    <cfRule type="cellIs" dxfId="942" priority="965" operator="greaterThan">
      <formula>0.019</formula>
    </cfRule>
  </conditionalFormatting>
  <conditionalFormatting sqref="B174">
    <cfRule type="cellIs" dxfId="941" priority="964" operator="lessThan">
      <formula>0.751</formula>
    </cfRule>
  </conditionalFormatting>
  <conditionalFormatting sqref="B176">
    <cfRule type="cellIs" dxfId="940" priority="953" operator="lessThan">
      <formula>0.522</formula>
    </cfRule>
    <cfRule type="cellIs" dxfId="939" priority="963" operator="lessThan">
      <formula>0.522</formula>
    </cfRule>
  </conditionalFormatting>
  <conditionalFormatting sqref="B177">
    <cfRule type="cellIs" dxfId="938" priority="962" operator="greaterThan">
      <formula>0.1046</formula>
    </cfRule>
  </conditionalFormatting>
  <conditionalFormatting sqref="B178">
    <cfRule type="cellIs" dxfId="937" priority="961" operator="lessThan">
      <formula>0.95</formula>
    </cfRule>
  </conditionalFormatting>
  <conditionalFormatting sqref="B179">
    <cfRule type="cellIs" dxfId="936" priority="959" operator="lessThan">
      <formula>0.981</formula>
    </cfRule>
    <cfRule type="cellIs" dxfId="935" priority="960" operator="lessThan">
      <formula>0.981</formula>
    </cfRule>
  </conditionalFormatting>
  <conditionalFormatting sqref="B180">
    <cfRule type="cellIs" dxfId="934" priority="958" operator="lessThan">
      <formula>0.25</formula>
    </cfRule>
  </conditionalFormatting>
  <conditionalFormatting sqref="B181">
    <cfRule type="cellIs" dxfId="933" priority="957" operator="lessThan">
      <formula>0.65</formula>
    </cfRule>
  </conditionalFormatting>
  <conditionalFormatting sqref="B186">
    <cfRule type="cellIs" dxfId="932" priority="956" operator="lessThan">
      <formula>0.95</formula>
    </cfRule>
  </conditionalFormatting>
  <conditionalFormatting sqref="B187">
    <cfRule type="cellIs" dxfId="931" priority="955" operator="lessThan">
      <formula>0.75</formula>
    </cfRule>
  </conditionalFormatting>
  <conditionalFormatting sqref="B191">
    <cfRule type="cellIs" dxfId="930" priority="954" operator="lessThan">
      <formula>0.9</formula>
    </cfRule>
  </conditionalFormatting>
  <conditionalFormatting sqref="B226">
    <cfRule type="cellIs" dxfId="929" priority="952" operator="lessThan">
      <formula>0.95</formula>
    </cfRule>
  </conditionalFormatting>
  <conditionalFormatting sqref="B227">
    <cfRule type="cellIs" dxfId="928" priority="951" operator="lessThan">
      <formula>0.7</formula>
    </cfRule>
  </conditionalFormatting>
  <conditionalFormatting sqref="B228">
    <cfRule type="cellIs" dxfId="927" priority="950" operator="lessThan">
      <formula>0.23</formula>
    </cfRule>
  </conditionalFormatting>
  <conditionalFormatting sqref="B195">
    <cfRule type="cellIs" dxfId="926" priority="949" operator="lessThan">
      <formula>1</formula>
    </cfRule>
  </conditionalFormatting>
  <conditionalFormatting sqref="B196">
    <cfRule type="cellIs" dxfId="925" priority="948" operator="lessThan">
      <formula>0.95</formula>
    </cfRule>
  </conditionalFormatting>
  <conditionalFormatting sqref="B197">
    <cfRule type="cellIs" dxfId="924" priority="947" operator="lessThan">
      <formula>0.12</formula>
    </cfRule>
  </conditionalFormatting>
  <conditionalFormatting sqref="B198">
    <cfRule type="cellIs" dxfId="923" priority="946" operator="lessThan">
      <formula>0.54</formula>
    </cfRule>
  </conditionalFormatting>
  <conditionalFormatting sqref="B199">
    <cfRule type="cellIs" dxfId="922" priority="945" operator="lessThan">
      <formula>1</formula>
    </cfRule>
  </conditionalFormatting>
  <conditionalFormatting sqref="B200">
    <cfRule type="cellIs" dxfId="921" priority="944" operator="lessThan">
      <formula>0.95</formula>
    </cfRule>
  </conditionalFormatting>
  <conditionalFormatting sqref="B201">
    <cfRule type="cellIs" dxfId="920" priority="943" operator="lessThan">
      <formula>0.1</formula>
    </cfRule>
  </conditionalFormatting>
  <conditionalFormatting sqref="B202">
    <cfRule type="cellIs" dxfId="919" priority="942" operator="lessThan">
      <formula>0.098</formula>
    </cfRule>
  </conditionalFormatting>
  <conditionalFormatting sqref="B203">
    <cfRule type="cellIs" dxfId="918" priority="941" operator="lessThan">
      <formula>0.964</formula>
    </cfRule>
  </conditionalFormatting>
  <conditionalFormatting sqref="B204">
    <cfRule type="cellIs" dxfId="917" priority="940" operator="lessThan">
      <formula>0.2</formula>
    </cfRule>
  </conditionalFormatting>
  <conditionalFormatting sqref="B205">
    <cfRule type="cellIs" dxfId="916" priority="939" operator="lessThan">
      <formula>0.656</formula>
    </cfRule>
  </conditionalFormatting>
  <conditionalFormatting sqref="B211">
    <cfRule type="cellIs" dxfId="915" priority="938" operator="greaterThan">
      <formula>0.019</formula>
    </cfRule>
  </conditionalFormatting>
  <conditionalFormatting sqref="B212">
    <cfRule type="cellIs" dxfId="914" priority="937" operator="lessThan">
      <formula>0.751</formula>
    </cfRule>
  </conditionalFormatting>
  <conditionalFormatting sqref="B214">
    <cfRule type="cellIs" dxfId="913" priority="926" operator="lessThan">
      <formula>0.522</formula>
    </cfRule>
    <cfRule type="cellIs" dxfId="912" priority="936" operator="lessThan">
      <formula>0.522</formula>
    </cfRule>
  </conditionalFormatting>
  <conditionalFormatting sqref="B215">
    <cfRule type="cellIs" dxfId="911" priority="935" operator="greaterThan">
      <formula>0.1046</formula>
    </cfRule>
  </conditionalFormatting>
  <conditionalFormatting sqref="B216">
    <cfRule type="cellIs" dxfId="910" priority="934" operator="lessThan">
      <formula>0.95</formula>
    </cfRule>
  </conditionalFormatting>
  <conditionalFormatting sqref="B217">
    <cfRule type="cellIs" dxfId="909" priority="932" operator="lessThan">
      <formula>0.981</formula>
    </cfRule>
    <cfRule type="cellIs" dxfId="908" priority="933" operator="lessThan">
      <formula>0.981</formula>
    </cfRule>
  </conditionalFormatting>
  <conditionalFormatting sqref="B218">
    <cfRule type="cellIs" dxfId="907" priority="931" operator="lessThan">
      <formula>0.25</formula>
    </cfRule>
  </conditionalFormatting>
  <conditionalFormatting sqref="B219">
    <cfRule type="cellIs" dxfId="906" priority="930" operator="lessThan">
      <formula>0.65</formula>
    </cfRule>
  </conditionalFormatting>
  <conditionalFormatting sqref="B224">
    <cfRule type="cellIs" dxfId="905" priority="929" operator="lessThan">
      <formula>0.95</formula>
    </cfRule>
  </conditionalFormatting>
  <conditionalFormatting sqref="B225">
    <cfRule type="cellIs" dxfId="904" priority="928" operator="lessThan">
      <formula>0.75</formula>
    </cfRule>
  </conditionalFormatting>
  <conditionalFormatting sqref="B229">
    <cfRule type="cellIs" dxfId="903" priority="927" operator="lessThan">
      <formula>0.9</formula>
    </cfRule>
  </conditionalFormatting>
  <conditionalFormatting sqref="B213">
    <cfRule type="cellIs" dxfId="902" priority="925" operator="greaterThan">
      <formula>0.003</formula>
    </cfRule>
  </conditionalFormatting>
  <conditionalFormatting sqref="B264">
    <cfRule type="cellIs" dxfId="901" priority="924" operator="lessThan">
      <formula>0.95</formula>
    </cfRule>
  </conditionalFormatting>
  <conditionalFormatting sqref="B265">
    <cfRule type="cellIs" dxfId="900" priority="923" operator="lessThan">
      <formula>0.7</formula>
    </cfRule>
  </conditionalFormatting>
  <conditionalFormatting sqref="B266">
    <cfRule type="cellIs" dxfId="899" priority="922" operator="lessThan">
      <formula>0.23</formula>
    </cfRule>
  </conditionalFormatting>
  <conditionalFormatting sqref="B233">
    <cfRule type="cellIs" dxfId="898" priority="921" operator="lessThan">
      <formula>1</formula>
    </cfRule>
  </conditionalFormatting>
  <conditionalFormatting sqref="B234">
    <cfRule type="cellIs" dxfId="897" priority="920" operator="lessThan">
      <formula>0.95</formula>
    </cfRule>
  </conditionalFormatting>
  <conditionalFormatting sqref="B235">
    <cfRule type="cellIs" dxfId="896" priority="919" operator="lessThan">
      <formula>0.12</formula>
    </cfRule>
  </conditionalFormatting>
  <conditionalFormatting sqref="B236">
    <cfRule type="cellIs" dxfId="895" priority="918" operator="lessThan">
      <formula>0.54</formula>
    </cfRule>
  </conditionalFormatting>
  <conditionalFormatting sqref="B237">
    <cfRule type="cellIs" dxfId="894" priority="917" operator="lessThan">
      <formula>1</formula>
    </cfRule>
  </conditionalFormatting>
  <conditionalFormatting sqref="B238">
    <cfRule type="cellIs" dxfId="893" priority="916" operator="lessThan">
      <formula>0.95</formula>
    </cfRule>
  </conditionalFormatting>
  <conditionalFormatting sqref="B239">
    <cfRule type="cellIs" dxfId="892" priority="915" operator="lessThan">
      <formula>0.1</formula>
    </cfRule>
  </conditionalFormatting>
  <conditionalFormatting sqref="B240">
    <cfRule type="cellIs" dxfId="891" priority="914" operator="lessThan">
      <formula>0.098</formula>
    </cfRule>
  </conditionalFormatting>
  <conditionalFormatting sqref="B241">
    <cfRule type="cellIs" dxfId="890" priority="913" operator="lessThan">
      <formula>0.964</formula>
    </cfRule>
  </conditionalFormatting>
  <conditionalFormatting sqref="B242">
    <cfRule type="cellIs" dxfId="889" priority="912" operator="lessThan">
      <formula>0.2</formula>
    </cfRule>
  </conditionalFormatting>
  <conditionalFormatting sqref="B243">
    <cfRule type="cellIs" dxfId="888" priority="911" operator="lessThan">
      <formula>0.656</formula>
    </cfRule>
  </conditionalFormatting>
  <conditionalFormatting sqref="B249">
    <cfRule type="cellIs" dxfId="887" priority="910" operator="greaterThan">
      <formula>0.019</formula>
    </cfRule>
  </conditionalFormatting>
  <conditionalFormatting sqref="B250">
    <cfRule type="cellIs" dxfId="886" priority="909" operator="lessThan">
      <formula>0.751</formula>
    </cfRule>
  </conditionalFormatting>
  <conditionalFormatting sqref="B252">
    <cfRule type="cellIs" dxfId="885" priority="898" operator="lessThan">
      <formula>0.522</formula>
    </cfRule>
    <cfRule type="cellIs" dxfId="884" priority="908" operator="lessThan">
      <formula>0.522</formula>
    </cfRule>
  </conditionalFormatting>
  <conditionalFormatting sqref="B253">
    <cfRule type="cellIs" dxfId="883" priority="907" operator="greaterThan">
      <formula>0.1046</formula>
    </cfRule>
  </conditionalFormatting>
  <conditionalFormatting sqref="B254">
    <cfRule type="cellIs" dxfId="882" priority="906" operator="lessThan">
      <formula>0.95</formula>
    </cfRule>
  </conditionalFormatting>
  <conditionalFormatting sqref="B255">
    <cfRule type="cellIs" dxfId="881" priority="904" operator="lessThan">
      <formula>0.981</formula>
    </cfRule>
    <cfRule type="cellIs" dxfId="880" priority="905" operator="lessThan">
      <formula>0.981</formula>
    </cfRule>
  </conditionalFormatting>
  <conditionalFormatting sqref="B256">
    <cfRule type="cellIs" dxfId="879" priority="903" operator="lessThan">
      <formula>0.25</formula>
    </cfRule>
  </conditionalFormatting>
  <conditionalFormatting sqref="B257">
    <cfRule type="cellIs" dxfId="878" priority="902" operator="lessThan">
      <formula>0.65</formula>
    </cfRule>
  </conditionalFormatting>
  <conditionalFormatting sqref="B262">
    <cfRule type="cellIs" dxfId="877" priority="901" operator="lessThan">
      <formula>0.95</formula>
    </cfRule>
  </conditionalFormatting>
  <conditionalFormatting sqref="B263">
    <cfRule type="cellIs" dxfId="876" priority="900" operator="lessThan">
      <formula>0.75</formula>
    </cfRule>
  </conditionalFormatting>
  <conditionalFormatting sqref="B340">
    <cfRule type="cellIs" dxfId="875" priority="868" operator="lessThan">
      <formula>0.95</formula>
    </cfRule>
  </conditionalFormatting>
  <conditionalFormatting sqref="B341">
    <cfRule type="cellIs" dxfId="874" priority="867" operator="lessThan">
      <formula>0.7</formula>
    </cfRule>
  </conditionalFormatting>
  <conditionalFormatting sqref="B342">
    <cfRule type="cellIs" dxfId="873" priority="866" operator="lessThan">
      <formula>0.23</formula>
    </cfRule>
  </conditionalFormatting>
  <conditionalFormatting sqref="B309">
    <cfRule type="cellIs" dxfId="872" priority="865" operator="lessThan">
      <formula>1</formula>
    </cfRule>
  </conditionalFormatting>
  <conditionalFormatting sqref="B310">
    <cfRule type="cellIs" dxfId="871" priority="864" operator="lessThan">
      <formula>0.95</formula>
    </cfRule>
  </conditionalFormatting>
  <conditionalFormatting sqref="B311">
    <cfRule type="cellIs" dxfId="870" priority="863" operator="lessThan">
      <formula>0.12</formula>
    </cfRule>
  </conditionalFormatting>
  <conditionalFormatting sqref="B312">
    <cfRule type="cellIs" dxfId="869" priority="862" operator="lessThan">
      <formula>0.54</formula>
    </cfRule>
  </conditionalFormatting>
  <conditionalFormatting sqref="B313">
    <cfRule type="cellIs" dxfId="868" priority="861" operator="lessThan">
      <formula>1</formula>
    </cfRule>
  </conditionalFormatting>
  <conditionalFormatting sqref="B314">
    <cfRule type="cellIs" dxfId="867" priority="860" operator="lessThan">
      <formula>0.95</formula>
    </cfRule>
  </conditionalFormatting>
  <conditionalFormatting sqref="B315">
    <cfRule type="cellIs" dxfId="866" priority="859" operator="lessThan">
      <formula>0.1</formula>
    </cfRule>
  </conditionalFormatting>
  <conditionalFormatting sqref="B316">
    <cfRule type="cellIs" dxfId="865" priority="858" operator="lessThan">
      <formula>0.098</formula>
    </cfRule>
  </conditionalFormatting>
  <conditionalFormatting sqref="B317">
    <cfRule type="cellIs" dxfId="864" priority="857" operator="lessThan">
      <formula>0.964</formula>
    </cfRule>
  </conditionalFormatting>
  <conditionalFormatting sqref="B318">
    <cfRule type="cellIs" dxfId="863" priority="856" operator="lessThan">
      <formula>0.2</formula>
    </cfRule>
  </conditionalFormatting>
  <conditionalFormatting sqref="B319">
    <cfRule type="cellIs" dxfId="862" priority="855" operator="lessThan">
      <formula>0.656</formula>
    </cfRule>
  </conditionalFormatting>
  <conditionalFormatting sqref="B325">
    <cfRule type="cellIs" dxfId="861" priority="854" operator="greaterThan">
      <formula>0.019</formula>
    </cfRule>
  </conditionalFormatting>
  <conditionalFormatting sqref="B326">
    <cfRule type="cellIs" dxfId="860" priority="853" operator="lessThan">
      <formula>0.751</formula>
    </cfRule>
  </conditionalFormatting>
  <conditionalFormatting sqref="B328">
    <cfRule type="cellIs" dxfId="859" priority="842" operator="lessThan">
      <formula>0.522</formula>
    </cfRule>
    <cfRule type="cellIs" dxfId="858" priority="852" operator="lessThan">
      <formula>0.522</formula>
    </cfRule>
  </conditionalFormatting>
  <conditionalFormatting sqref="B329">
    <cfRule type="cellIs" dxfId="857" priority="851" operator="greaterThan">
      <formula>0.1046</formula>
    </cfRule>
  </conditionalFormatting>
  <conditionalFormatting sqref="B330">
    <cfRule type="cellIs" dxfId="856" priority="850" operator="lessThan">
      <formula>0.95</formula>
    </cfRule>
  </conditionalFormatting>
  <conditionalFormatting sqref="B331">
    <cfRule type="cellIs" dxfId="855" priority="848" operator="lessThan">
      <formula>0.981</formula>
    </cfRule>
    <cfRule type="cellIs" dxfId="854" priority="849" operator="lessThan">
      <formula>0.981</formula>
    </cfRule>
  </conditionalFormatting>
  <conditionalFormatting sqref="B332">
    <cfRule type="cellIs" dxfId="853" priority="847" operator="lessThan">
      <formula>0.25</formula>
    </cfRule>
  </conditionalFormatting>
  <conditionalFormatting sqref="B333">
    <cfRule type="cellIs" dxfId="852" priority="846" operator="lessThan">
      <formula>0.65</formula>
    </cfRule>
  </conditionalFormatting>
  <conditionalFormatting sqref="B338">
    <cfRule type="cellIs" dxfId="851" priority="845" operator="lessThan">
      <formula>0.95</formula>
    </cfRule>
  </conditionalFormatting>
  <conditionalFormatting sqref="B339">
    <cfRule type="cellIs" dxfId="850" priority="844" operator="lessThan">
      <formula>0.75</formula>
    </cfRule>
  </conditionalFormatting>
  <conditionalFormatting sqref="B343">
    <cfRule type="cellIs" dxfId="849" priority="843" operator="lessThan">
      <formula>0.9</formula>
    </cfRule>
  </conditionalFormatting>
  <conditionalFormatting sqref="B327">
    <cfRule type="cellIs" dxfId="848" priority="841" operator="greaterThan">
      <formula>0.003</formula>
    </cfRule>
  </conditionalFormatting>
  <conditionalFormatting sqref="B378">
    <cfRule type="cellIs" dxfId="847" priority="840" operator="lessThan">
      <formula>0.95</formula>
    </cfRule>
  </conditionalFormatting>
  <conditionalFormatting sqref="B379">
    <cfRule type="cellIs" dxfId="846" priority="839" operator="lessThan">
      <formula>0.7</formula>
    </cfRule>
  </conditionalFormatting>
  <conditionalFormatting sqref="B380">
    <cfRule type="cellIs" dxfId="845" priority="838" operator="lessThan">
      <formula>0.23</formula>
    </cfRule>
  </conditionalFormatting>
  <conditionalFormatting sqref="B348">
    <cfRule type="cellIs" dxfId="844" priority="836" operator="lessThan">
      <formula>0.95</formula>
    </cfRule>
  </conditionalFormatting>
  <conditionalFormatting sqref="B349">
    <cfRule type="cellIs" dxfId="843" priority="835" operator="lessThan">
      <formula>0.12</formula>
    </cfRule>
  </conditionalFormatting>
  <conditionalFormatting sqref="B350">
    <cfRule type="cellIs" dxfId="842" priority="834" operator="lessThan">
      <formula>0.54</formula>
    </cfRule>
  </conditionalFormatting>
  <conditionalFormatting sqref="B351">
    <cfRule type="cellIs" dxfId="841" priority="833" operator="lessThan">
      <formula>1</formula>
    </cfRule>
  </conditionalFormatting>
  <conditionalFormatting sqref="B352">
    <cfRule type="cellIs" dxfId="840" priority="832" operator="lessThan">
      <formula>0.95</formula>
    </cfRule>
  </conditionalFormatting>
  <conditionalFormatting sqref="B353">
    <cfRule type="cellIs" dxfId="839" priority="831" operator="lessThan">
      <formula>0.1</formula>
    </cfRule>
  </conditionalFormatting>
  <conditionalFormatting sqref="B354">
    <cfRule type="cellIs" dxfId="838" priority="830" operator="lessThan">
      <formula>0.098</formula>
    </cfRule>
  </conditionalFormatting>
  <conditionalFormatting sqref="B355">
    <cfRule type="cellIs" dxfId="837" priority="829" operator="lessThan">
      <formula>0.964</formula>
    </cfRule>
  </conditionalFormatting>
  <conditionalFormatting sqref="B356">
    <cfRule type="cellIs" dxfId="836" priority="828" operator="lessThan">
      <formula>0.2</formula>
    </cfRule>
  </conditionalFormatting>
  <conditionalFormatting sqref="B357">
    <cfRule type="cellIs" dxfId="835" priority="827" operator="lessThan">
      <formula>0.656</formula>
    </cfRule>
  </conditionalFormatting>
  <conditionalFormatting sqref="B363">
    <cfRule type="cellIs" dxfId="834" priority="826" operator="greaterThan">
      <formula>0.019</formula>
    </cfRule>
  </conditionalFormatting>
  <conditionalFormatting sqref="B364">
    <cfRule type="cellIs" dxfId="833" priority="825" operator="lessThan">
      <formula>0.751</formula>
    </cfRule>
  </conditionalFormatting>
  <conditionalFormatting sqref="B366">
    <cfRule type="cellIs" dxfId="832" priority="814" operator="lessThan">
      <formula>0.522</formula>
    </cfRule>
    <cfRule type="cellIs" dxfId="831" priority="824" operator="lessThan">
      <formula>0.522</formula>
    </cfRule>
  </conditionalFormatting>
  <conditionalFormatting sqref="B367">
    <cfRule type="cellIs" dxfId="830" priority="823" operator="greaterThan">
      <formula>0.1046</formula>
    </cfRule>
  </conditionalFormatting>
  <conditionalFormatting sqref="B368">
    <cfRule type="cellIs" dxfId="829" priority="822" operator="lessThan">
      <formula>0.95</formula>
    </cfRule>
  </conditionalFormatting>
  <conditionalFormatting sqref="B369">
    <cfRule type="cellIs" dxfId="828" priority="820" operator="lessThan">
      <formula>0.981</formula>
    </cfRule>
    <cfRule type="cellIs" dxfId="827" priority="821" operator="lessThan">
      <formula>0.981</formula>
    </cfRule>
  </conditionalFormatting>
  <conditionalFormatting sqref="B370">
    <cfRule type="cellIs" dxfId="826" priority="819" operator="lessThan">
      <formula>0.25</formula>
    </cfRule>
  </conditionalFormatting>
  <conditionalFormatting sqref="B371">
    <cfRule type="cellIs" dxfId="825" priority="818" operator="lessThan">
      <formula>0.65</formula>
    </cfRule>
  </conditionalFormatting>
  <conditionalFormatting sqref="B377">
    <cfRule type="cellIs" dxfId="824" priority="816" operator="lessThan">
      <formula>0.75</formula>
    </cfRule>
  </conditionalFormatting>
  <conditionalFormatting sqref="B381">
    <cfRule type="cellIs" dxfId="823" priority="815" operator="lessThan">
      <formula>0.9</formula>
    </cfRule>
  </conditionalFormatting>
  <conditionalFormatting sqref="B416">
    <cfRule type="cellIs" dxfId="822" priority="812" operator="lessThan">
      <formula>0.95</formula>
    </cfRule>
  </conditionalFormatting>
  <conditionalFormatting sqref="B417">
    <cfRule type="cellIs" dxfId="821" priority="811" operator="lessThan">
      <formula>0.7</formula>
    </cfRule>
  </conditionalFormatting>
  <conditionalFormatting sqref="B418">
    <cfRule type="cellIs" dxfId="820" priority="810" operator="lessThan">
      <formula>0.23</formula>
    </cfRule>
  </conditionalFormatting>
  <conditionalFormatting sqref="B385">
    <cfRule type="cellIs" dxfId="819" priority="809" operator="lessThan">
      <formula>1</formula>
    </cfRule>
  </conditionalFormatting>
  <conditionalFormatting sqref="B386">
    <cfRule type="cellIs" dxfId="818" priority="808" operator="lessThan">
      <formula>0.95</formula>
    </cfRule>
  </conditionalFormatting>
  <conditionalFormatting sqref="B387">
    <cfRule type="cellIs" dxfId="817" priority="807" operator="lessThan">
      <formula>0.12</formula>
    </cfRule>
  </conditionalFormatting>
  <conditionalFormatting sqref="B388">
    <cfRule type="cellIs" dxfId="816" priority="806" operator="lessThan">
      <formula>0.54</formula>
    </cfRule>
  </conditionalFormatting>
  <conditionalFormatting sqref="B389">
    <cfRule type="cellIs" dxfId="815" priority="805" operator="lessThan">
      <formula>1</formula>
    </cfRule>
  </conditionalFormatting>
  <conditionalFormatting sqref="B391">
    <cfRule type="cellIs" dxfId="814" priority="803" operator="lessThan">
      <formula>0.1</formula>
    </cfRule>
  </conditionalFormatting>
  <conditionalFormatting sqref="B392">
    <cfRule type="cellIs" dxfId="813" priority="802" operator="lessThan">
      <formula>0.098</formula>
    </cfRule>
  </conditionalFormatting>
  <conditionalFormatting sqref="B393">
    <cfRule type="cellIs" dxfId="812" priority="801" operator="lessThan">
      <formula>0.964</formula>
    </cfRule>
  </conditionalFormatting>
  <conditionalFormatting sqref="B394">
    <cfRule type="cellIs" dxfId="811" priority="800" operator="lessThan">
      <formula>0.2</formula>
    </cfRule>
  </conditionalFormatting>
  <conditionalFormatting sqref="B395">
    <cfRule type="cellIs" dxfId="810" priority="799" operator="lessThan">
      <formula>0.656</formula>
    </cfRule>
  </conditionalFormatting>
  <conditionalFormatting sqref="B401">
    <cfRule type="cellIs" dxfId="809" priority="798" operator="greaterThan">
      <formula>0.019</formula>
    </cfRule>
  </conditionalFormatting>
  <conditionalFormatting sqref="B402">
    <cfRule type="cellIs" dxfId="808" priority="797" operator="lessThan">
      <formula>0.751</formula>
    </cfRule>
  </conditionalFormatting>
  <conditionalFormatting sqref="B404">
    <cfRule type="cellIs" dxfId="807" priority="787" operator="lessThan">
      <formula>0.522</formula>
    </cfRule>
    <cfRule type="cellIs" dxfId="806" priority="796" operator="lessThan">
      <formula>0.522</formula>
    </cfRule>
  </conditionalFormatting>
  <conditionalFormatting sqref="B405">
    <cfRule type="cellIs" dxfId="805" priority="795" operator="greaterThan">
      <formula>0.1046</formula>
    </cfRule>
  </conditionalFormatting>
  <conditionalFormatting sqref="B406">
    <cfRule type="cellIs" dxfId="804" priority="794" operator="lessThan">
      <formula>0.95</formula>
    </cfRule>
  </conditionalFormatting>
  <conditionalFormatting sqref="B407">
    <cfRule type="cellIs" dxfId="803" priority="792" operator="lessThan">
      <formula>0.981</formula>
    </cfRule>
    <cfRule type="cellIs" dxfId="802" priority="793" operator="lessThan">
      <formula>0.981</formula>
    </cfRule>
  </conditionalFormatting>
  <conditionalFormatting sqref="B408">
    <cfRule type="cellIs" dxfId="801" priority="791" operator="lessThan">
      <formula>0.25</formula>
    </cfRule>
  </conditionalFormatting>
  <conditionalFormatting sqref="B409">
    <cfRule type="cellIs" dxfId="800" priority="790" operator="lessThan">
      <formula>0.65</formula>
    </cfRule>
  </conditionalFormatting>
  <conditionalFormatting sqref="B415">
    <cfRule type="cellIs" dxfId="799" priority="789" operator="lessThan">
      <formula>0.75</formula>
    </cfRule>
  </conditionalFormatting>
  <conditionalFormatting sqref="B419">
    <cfRule type="cellIs" dxfId="798" priority="788" operator="lessThan">
      <formula>0.9</formula>
    </cfRule>
  </conditionalFormatting>
  <conditionalFormatting sqref="B403">
    <cfRule type="cellIs" dxfId="797" priority="786" operator="greaterThan">
      <formula>0.003</formula>
    </cfRule>
  </conditionalFormatting>
  <conditionalFormatting sqref="B454">
    <cfRule type="cellIs" dxfId="796" priority="785" operator="lessThan">
      <formula>0.95</formula>
    </cfRule>
  </conditionalFormatting>
  <conditionalFormatting sqref="B455">
    <cfRule type="cellIs" dxfId="795" priority="784" operator="lessThan">
      <formula>0.7</formula>
    </cfRule>
  </conditionalFormatting>
  <conditionalFormatting sqref="B456">
    <cfRule type="cellIs" dxfId="794" priority="783" operator="lessThan">
      <formula>0.23</formula>
    </cfRule>
  </conditionalFormatting>
  <conditionalFormatting sqref="B423">
    <cfRule type="cellIs" dxfId="793" priority="782" operator="lessThan">
      <formula>1</formula>
    </cfRule>
  </conditionalFormatting>
  <conditionalFormatting sqref="B424">
    <cfRule type="cellIs" dxfId="792" priority="781" operator="lessThan">
      <formula>0.95</formula>
    </cfRule>
  </conditionalFormatting>
  <conditionalFormatting sqref="B425">
    <cfRule type="cellIs" dxfId="791" priority="780" operator="lessThan">
      <formula>0.12</formula>
    </cfRule>
  </conditionalFormatting>
  <conditionalFormatting sqref="B426">
    <cfRule type="cellIs" dxfId="790" priority="779" operator="lessThan">
      <formula>0.54</formula>
    </cfRule>
  </conditionalFormatting>
  <conditionalFormatting sqref="B427">
    <cfRule type="cellIs" dxfId="789" priority="778" operator="lessThan">
      <formula>1</formula>
    </cfRule>
  </conditionalFormatting>
  <conditionalFormatting sqref="B428">
    <cfRule type="cellIs" dxfId="788" priority="777" operator="lessThan">
      <formula>0.95</formula>
    </cfRule>
  </conditionalFormatting>
  <conditionalFormatting sqref="B429">
    <cfRule type="cellIs" dxfId="787" priority="776" operator="lessThan">
      <formula>0.1</formula>
    </cfRule>
  </conditionalFormatting>
  <conditionalFormatting sqref="B430">
    <cfRule type="cellIs" dxfId="786" priority="775" operator="lessThan">
      <formula>0.098</formula>
    </cfRule>
  </conditionalFormatting>
  <conditionalFormatting sqref="B431">
    <cfRule type="cellIs" dxfId="785" priority="774" operator="lessThan">
      <formula>0.964</formula>
    </cfRule>
  </conditionalFormatting>
  <conditionalFormatting sqref="B432">
    <cfRule type="cellIs" dxfId="784" priority="773" operator="lessThan">
      <formula>0.2</formula>
    </cfRule>
  </conditionalFormatting>
  <conditionalFormatting sqref="B433">
    <cfRule type="cellIs" dxfId="783" priority="772" operator="lessThan">
      <formula>0.656</formula>
    </cfRule>
  </conditionalFormatting>
  <conditionalFormatting sqref="B439">
    <cfRule type="cellIs" dxfId="782" priority="771" operator="greaterThan">
      <formula>0.019</formula>
    </cfRule>
  </conditionalFormatting>
  <conditionalFormatting sqref="B440">
    <cfRule type="cellIs" dxfId="781" priority="770" operator="lessThan">
      <formula>0.751</formula>
    </cfRule>
  </conditionalFormatting>
  <conditionalFormatting sqref="B442">
    <cfRule type="cellIs" dxfId="780" priority="760" operator="lessThan">
      <formula>0.522</formula>
    </cfRule>
    <cfRule type="cellIs" dxfId="779" priority="769" operator="lessThan">
      <formula>0.522</formula>
    </cfRule>
  </conditionalFormatting>
  <conditionalFormatting sqref="B443">
    <cfRule type="cellIs" dxfId="778" priority="768" operator="greaterThan">
      <formula>0.1046</formula>
    </cfRule>
  </conditionalFormatting>
  <conditionalFormatting sqref="B444">
    <cfRule type="cellIs" dxfId="777" priority="767" operator="lessThan">
      <formula>0.95</formula>
    </cfRule>
  </conditionalFormatting>
  <conditionalFormatting sqref="B445">
    <cfRule type="cellIs" dxfId="776" priority="765" operator="lessThan">
      <formula>0.981</formula>
    </cfRule>
    <cfRule type="cellIs" dxfId="775" priority="766" operator="lessThan">
      <formula>0.981</formula>
    </cfRule>
  </conditionalFormatting>
  <conditionalFormatting sqref="B446">
    <cfRule type="cellIs" dxfId="774" priority="764" operator="lessThan">
      <formula>0.25</formula>
    </cfRule>
  </conditionalFormatting>
  <conditionalFormatting sqref="B447">
    <cfRule type="cellIs" dxfId="773" priority="763" operator="lessThan">
      <formula>0.65</formula>
    </cfRule>
  </conditionalFormatting>
  <conditionalFormatting sqref="B453">
    <cfRule type="cellIs" dxfId="772" priority="762" operator="lessThan">
      <formula>0.75</formula>
    </cfRule>
  </conditionalFormatting>
  <conditionalFormatting sqref="B457">
    <cfRule type="cellIs" dxfId="771" priority="761" operator="lessThan">
      <formula>0.9</formula>
    </cfRule>
  </conditionalFormatting>
  <conditionalFormatting sqref="B441">
    <cfRule type="cellIs" dxfId="770" priority="759" operator="greaterThan">
      <formula>0.003</formula>
    </cfRule>
  </conditionalFormatting>
  <conditionalFormatting sqref="B492">
    <cfRule type="cellIs" dxfId="769" priority="758" operator="lessThan">
      <formula>0.95</formula>
    </cfRule>
  </conditionalFormatting>
  <conditionalFormatting sqref="B493">
    <cfRule type="cellIs" dxfId="768" priority="757" operator="lessThan">
      <formula>0.7</formula>
    </cfRule>
  </conditionalFormatting>
  <conditionalFormatting sqref="B494">
    <cfRule type="cellIs" dxfId="767" priority="756" operator="lessThan">
      <formula>0.23</formula>
    </cfRule>
  </conditionalFormatting>
  <conditionalFormatting sqref="B461">
    <cfRule type="cellIs" dxfId="766" priority="755" operator="lessThan">
      <formula>1</formula>
    </cfRule>
  </conditionalFormatting>
  <conditionalFormatting sqref="B462">
    <cfRule type="cellIs" dxfId="765" priority="754" operator="lessThan">
      <formula>0.95</formula>
    </cfRule>
  </conditionalFormatting>
  <conditionalFormatting sqref="B463">
    <cfRule type="cellIs" dxfId="764" priority="753" operator="lessThan">
      <formula>0.12</formula>
    </cfRule>
  </conditionalFormatting>
  <conditionalFormatting sqref="B464">
    <cfRule type="cellIs" dxfId="763" priority="752" operator="lessThan">
      <formula>0.54</formula>
    </cfRule>
  </conditionalFormatting>
  <conditionalFormatting sqref="B465">
    <cfRule type="cellIs" dxfId="762" priority="751" operator="lessThan">
      <formula>1</formula>
    </cfRule>
  </conditionalFormatting>
  <conditionalFormatting sqref="B466">
    <cfRule type="cellIs" dxfId="761" priority="750" operator="lessThan">
      <formula>0.95</formula>
    </cfRule>
  </conditionalFormatting>
  <conditionalFormatting sqref="B467">
    <cfRule type="cellIs" dxfId="760" priority="749" operator="lessThan">
      <formula>0.1</formula>
    </cfRule>
  </conditionalFormatting>
  <conditionalFormatting sqref="B468">
    <cfRule type="cellIs" dxfId="759" priority="748" operator="lessThan">
      <formula>0.098</formula>
    </cfRule>
  </conditionalFormatting>
  <conditionalFormatting sqref="B469">
    <cfRule type="cellIs" dxfId="758" priority="747" operator="lessThan">
      <formula>0.964</formula>
    </cfRule>
  </conditionalFormatting>
  <conditionalFormatting sqref="B470">
    <cfRule type="cellIs" dxfId="757" priority="746" operator="lessThan">
      <formula>0.2</formula>
    </cfRule>
  </conditionalFormatting>
  <conditionalFormatting sqref="B471">
    <cfRule type="cellIs" dxfId="756" priority="745" operator="lessThan">
      <formula>0.656</formula>
    </cfRule>
  </conditionalFormatting>
  <conditionalFormatting sqref="B477">
    <cfRule type="cellIs" dxfId="755" priority="744" operator="greaterThan">
      <formula>0.019</formula>
    </cfRule>
  </conditionalFormatting>
  <conditionalFormatting sqref="B478">
    <cfRule type="cellIs" dxfId="754" priority="743" operator="lessThan">
      <formula>0.751</formula>
    </cfRule>
  </conditionalFormatting>
  <conditionalFormatting sqref="B480">
    <cfRule type="cellIs" dxfId="753" priority="733" operator="lessThan">
      <formula>0.522</formula>
    </cfRule>
    <cfRule type="cellIs" dxfId="752" priority="742" operator="lessThan">
      <formula>0.522</formula>
    </cfRule>
  </conditionalFormatting>
  <conditionalFormatting sqref="B481">
    <cfRule type="cellIs" dxfId="751" priority="741" operator="greaterThan">
      <formula>0.1046</formula>
    </cfRule>
  </conditionalFormatting>
  <conditionalFormatting sqref="B482">
    <cfRule type="cellIs" dxfId="750" priority="740" operator="lessThan">
      <formula>0.95</formula>
    </cfRule>
  </conditionalFormatting>
  <conditionalFormatting sqref="B483">
    <cfRule type="cellIs" dxfId="749" priority="738" operator="lessThan">
      <formula>0.981</formula>
    </cfRule>
    <cfRule type="cellIs" dxfId="748" priority="739" operator="lessThan">
      <formula>0.981</formula>
    </cfRule>
  </conditionalFormatting>
  <conditionalFormatting sqref="B484">
    <cfRule type="cellIs" dxfId="747" priority="737" operator="lessThan">
      <formula>0.25</formula>
    </cfRule>
  </conditionalFormatting>
  <conditionalFormatting sqref="B485">
    <cfRule type="cellIs" dxfId="746" priority="736" operator="lessThan">
      <formula>0.65</formula>
    </cfRule>
  </conditionalFormatting>
  <conditionalFormatting sqref="B491">
    <cfRule type="cellIs" dxfId="745" priority="735" operator="lessThan">
      <formula>0.75</formula>
    </cfRule>
  </conditionalFormatting>
  <conditionalFormatting sqref="B495">
    <cfRule type="cellIs" dxfId="744" priority="734" operator="lessThan">
      <formula>0.9</formula>
    </cfRule>
  </conditionalFormatting>
  <conditionalFormatting sqref="B479">
    <cfRule type="cellIs" dxfId="743" priority="732" operator="greaterThan">
      <formula>0.003</formula>
    </cfRule>
  </conditionalFormatting>
  <conditionalFormatting sqref="B530">
    <cfRule type="cellIs" dxfId="742" priority="731" operator="lessThan">
      <formula>0.95</formula>
    </cfRule>
  </conditionalFormatting>
  <conditionalFormatting sqref="B531">
    <cfRule type="cellIs" dxfId="741" priority="730" operator="lessThan">
      <formula>0.7</formula>
    </cfRule>
  </conditionalFormatting>
  <conditionalFormatting sqref="B532">
    <cfRule type="cellIs" dxfId="740" priority="729" operator="lessThan">
      <formula>0.23</formula>
    </cfRule>
  </conditionalFormatting>
  <conditionalFormatting sqref="B499">
    <cfRule type="cellIs" dxfId="739" priority="728" operator="lessThan">
      <formula>1</formula>
    </cfRule>
  </conditionalFormatting>
  <conditionalFormatting sqref="B500">
    <cfRule type="cellIs" dxfId="738" priority="727" operator="lessThan">
      <formula>0.95</formula>
    </cfRule>
  </conditionalFormatting>
  <conditionalFormatting sqref="B501">
    <cfRule type="cellIs" dxfId="737" priority="726" operator="lessThan">
      <formula>0.12</formula>
    </cfRule>
  </conditionalFormatting>
  <conditionalFormatting sqref="B502">
    <cfRule type="cellIs" dxfId="736" priority="725" operator="lessThan">
      <formula>0.54</formula>
    </cfRule>
  </conditionalFormatting>
  <conditionalFormatting sqref="B503">
    <cfRule type="cellIs" dxfId="735" priority="724" operator="lessThan">
      <formula>1</formula>
    </cfRule>
  </conditionalFormatting>
  <conditionalFormatting sqref="B504">
    <cfRule type="cellIs" dxfId="734" priority="723" operator="lessThan">
      <formula>0.95</formula>
    </cfRule>
  </conditionalFormatting>
  <conditionalFormatting sqref="B506">
    <cfRule type="cellIs" dxfId="733" priority="721" operator="lessThan">
      <formula>0.098</formula>
    </cfRule>
  </conditionalFormatting>
  <conditionalFormatting sqref="B507">
    <cfRule type="cellIs" dxfId="732" priority="720" operator="lessThan">
      <formula>0.964</formula>
    </cfRule>
  </conditionalFormatting>
  <conditionalFormatting sqref="B508">
    <cfRule type="cellIs" dxfId="731" priority="719" operator="lessThan">
      <formula>0.2</formula>
    </cfRule>
  </conditionalFormatting>
  <conditionalFormatting sqref="B509">
    <cfRule type="cellIs" dxfId="730" priority="718" operator="lessThan">
      <formula>0.656</formula>
    </cfRule>
  </conditionalFormatting>
  <conditionalFormatting sqref="B515">
    <cfRule type="cellIs" dxfId="729" priority="717" operator="greaterThan">
      <formula>0.019</formula>
    </cfRule>
  </conditionalFormatting>
  <conditionalFormatting sqref="B516">
    <cfRule type="cellIs" dxfId="728" priority="716" operator="lessThan">
      <formula>0.751</formula>
    </cfRule>
  </conditionalFormatting>
  <conditionalFormatting sqref="B518">
    <cfRule type="cellIs" dxfId="727" priority="706" operator="lessThan">
      <formula>0.522</formula>
    </cfRule>
    <cfRule type="cellIs" dxfId="726" priority="715" operator="lessThan">
      <formula>0.522</formula>
    </cfRule>
  </conditionalFormatting>
  <conditionalFormatting sqref="B519">
    <cfRule type="cellIs" dxfId="725" priority="714" operator="greaterThan">
      <formula>0.1046</formula>
    </cfRule>
  </conditionalFormatting>
  <conditionalFormatting sqref="B520">
    <cfRule type="cellIs" dxfId="724" priority="713" operator="lessThan">
      <formula>0.95</formula>
    </cfRule>
  </conditionalFormatting>
  <conditionalFormatting sqref="B521">
    <cfRule type="cellIs" dxfId="723" priority="711" operator="lessThan">
      <formula>0.981</formula>
    </cfRule>
    <cfRule type="cellIs" dxfId="722" priority="712" operator="lessThan">
      <formula>0.981</formula>
    </cfRule>
  </conditionalFormatting>
  <conditionalFormatting sqref="B522">
    <cfRule type="cellIs" dxfId="721" priority="710" operator="lessThan">
      <formula>0.25</formula>
    </cfRule>
  </conditionalFormatting>
  <conditionalFormatting sqref="B523">
    <cfRule type="cellIs" dxfId="720" priority="709" operator="lessThan">
      <formula>0.65</formula>
    </cfRule>
  </conditionalFormatting>
  <conditionalFormatting sqref="B529">
    <cfRule type="cellIs" dxfId="719" priority="708" operator="lessThan">
      <formula>0.75</formula>
    </cfRule>
  </conditionalFormatting>
  <conditionalFormatting sqref="B533">
    <cfRule type="cellIs" dxfId="718" priority="707" operator="lessThan">
      <formula>0.9</formula>
    </cfRule>
  </conditionalFormatting>
  <conditionalFormatting sqref="B517">
    <cfRule type="cellIs" dxfId="717" priority="705" operator="greaterThan">
      <formula>0.003</formula>
    </cfRule>
  </conditionalFormatting>
  <conditionalFormatting sqref="B528">
    <cfRule type="cellIs" dxfId="716" priority="704" operator="lessThan">
      <formula>0.95</formula>
    </cfRule>
  </conditionalFormatting>
  <conditionalFormatting sqref="B568">
    <cfRule type="cellIs" dxfId="715" priority="703" operator="lessThan">
      <formula>0.95</formula>
    </cfRule>
  </conditionalFormatting>
  <conditionalFormatting sqref="B569">
    <cfRule type="cellIs" dxfId="714" priority="702" operator="lessThan">
      <formula>0.7</formula>
    </cfRule>
  </conditionalFormatting>
  <conditionalFormatting sqref="B570">
    <cfRule type="cellIs" dxfId="713" priority="701" operator="lessThan">
      <formula>0.23</formula>
    </cfRule>
  </conditionalFormatting>
  <conditionalFormatting sqref="B537">
    <cfRule type="cellIs" dxfId="712" priority="700" operator="lessThan">
      <formula>1</formula>
    </cfRule>
  </conditionalFormatting>
  <conditionalFormatting sqref="B538">
    <cfRule type="cellIs" dxfId="711" priority="699" operator="lessThan">
      <formula>0.95</formula>
    </cfRule>
  </conditionalFormatting>
  <conditionalFormatting sqref="B539">
    <cfRule type="cellIs" dxfId="710" priority="698" operator="lessThan">
      <formula>0.12</formula>
    </cfRule>
  </conditionalFormatting>
  <conditionalFormatting sqref="B540">
    <cfRule type="cellIs" dxfId="709" priority="697" operator="lessThan">
      <formula>0.54</formula>
    </cfRule>
  </conditionalFormatting>
  <conditionalFormatting sqref="B541">
    <cfRule type="cellIs" dxfId="708" priority="696" operator="lessThan">
      <formula>1</formula>
    </cfRule>
  </conditionalFormatting>
  <conditionalFormatting sqref="B542">
    <cfRule type="cellIs" dxfId="707" priority="695" operator="lessThan">
      <formula>0.95</formula>
    </cfRule>
  </conditionalFormatting>
  <conditionalFormatting sqref="B543">
    <cfRule type="cellIs" dxfId="706" priority="694" operator="lessThan">
      <formula>0.1</formula>
    </cfRule>
  </conditionalFormatting>
  <conditionalFormatting sqref="B544">
    <cfRule type="cellIs" dxfId="705" priority="693" operator="lessThan">
      <formula>0.098</formula>
    </cfRule>
  </conditionalFormatting>
  <conditionalFormatting sqref="B545">
    <cfRule type="cellIs" dxfId="704" priority="692" operator="lessThan">
      <formula>0.964</formula>
    </cfRule>
  </conditionalFormatting>
  <conditionalFormatting sqref="B546">
    <cfRule type="cellIs" dxfId="703" priority="691" operator="lessThan">
      <formula>0.2</formula>
    </cfRule>
  </conditionalFormatting>
  <conditionalFormatting sqref="B547">
    <cfRule type="cellIs" dxfId="702" priority="690" operator="lessThan">
      <formula>0.656</formula>
    </cfRule>
  </conditionalFormatting>
  <conditionalFormatting sqref="B553">
    <cfRule type="cellIs" dxfId="701" priority="689" operator="greaterThan">
      <formula>0.019</formula>
    </cfRule>
  </conditionalFormatting>
  <conditionalFormatting sqref="B554">
    <cfRule type="cellIs" dxfId="700" priority="688" operator="lessThan">
      <formula>0.751</formula>
    </cfRule>
  </conditionalFormatting>
  <conditionalFormatting sqref="B556">
    <cfRule type="cellIs" dxfId="699" priority="678" operator="lessThan">
      <formula>0.522</formula>
    </cfRule>
    <cfRule type="cellIs" dxfId="698" priority="687" operator="lessThan">
      <formula>0.522</formula>
    </cfRule>
  </conditionalFormatting>
  <conditionalFormatting sqref="B557">
    <cfRule type="cellIs" dxfId="697" priority="686" operator="greaterThan">
      <formula>0.1046</formula>
    </cfRule>
  </conditionalFormatting>
  <conditionalFormatting sqref="B558">
    <cfRule type="cellIs" dxfId="696" priority="685" operator="lessThan">
      <formula>0.95</formula>
    </cfRule>
  </conditionalFormatting>
  <conditionalFormatting sqref="B559">
    <cfRule type="cellIs" dxfId="695" priority="683" operator="lessThan">
      <formula>0.981</formula>
    </cfRule>
    <cfRule type="cellIs" dxfId="694" priority="684" operator="lessThan">
      <formula>0.981</formula>
    </cfRule>
  </conditionalFormatting>
  <conditionalFormatting sqref="B560">
    <cfRule type="cellIs" dxfId="693" priority="682" operator="lessThan">
      <formula>0.25</formula>
    </cfRule>
  </conditionalFormatting>
  <conditionalFormatting sqref="B561">
    <cfRule type="cellIs" dxfId="692" priority="681" operator="lessThan">
      <formula>0.65</formula>
    </cfRule>
  </conditionalFormatting>
  <conditionalFormatting sqref="B567">
    <cfRule type="cellIs" dxfId="691" priority="680" operator="lessThan">
      <formula>0.75</formula>
    </cfRule>
  </conditionalFormatting>
  <conditionalFormatting sqref="B571">
    <cfRule type="cellIs" dxfId="690" priority="679" operator="lessThan">
      <formula>0.9</formula>
    </cfRule>
  </conditionalFormatting>
  <conditionalFormatting sqref="B555">
    <cfRule type="cellIs" dxfId="689" priority="677" operator="greaterThan">
      <formula>0.003</formula>
    </cfRule>
  </conditionalFormatting>
  <conditionalFormatting sqref="B566">
    <cfRule type="cellIs" dxfId="688" priority="676" operator="lessThan">
      <formula>0.95</formula>
    </cfRule>
  </conditionalFormatting>
  <conditionalFormatting sqref="B606">
    <cfRule type="cellIs" dxfId="687" priority="675" operator="lessThan">
      <formula>0.95</formula>
    </cfRule>
  </conditionalFormatting>
  <conditionalFormatting sqref="B607">
    <cfRule type="cellIs" dxfId="686" priority="674" operator="lessThan">
      <formula>0.7</formula>
    </cfRule>
  </conditionalFormatting>
  <conditionalFormatting sqref="B608">
    <cfRule type="cellIs" dxfId="685" priority="673" operator="lessThan">
      <formula>0.23</formula>
    </cfRule>
  </conditionalFormatting>
  <conditionalFormatting sqref="B575">
    <cfRule type="cellIs" dxfId="684" priority="672" operator="lessThan">
      <formula>1</formula>
    </cfRule>
  </conditionalFormatting>
  <conditionalFormatting sqref="B576">
    <cfRule type="cellIs" dxfId="683" priority="671" operator="lessThan">
      <formula>0.95</formula>
    </cfRule>
  </conditionalFormatting>
  <conditionalFormatting sqref="B577">
    <cfRule type="cellIs" dxfId="682" priority="670" operator="lessThan">
      <formula>0.12</formula>
    </cfRule>
  </conditionalFormatting>
  <conditionalFormatting sqref="B578">
    <cfRule type="cellIs" dxfId="681" priority="669" operator="lessThan">
      <formula>0.54</formula>
    </cfRule>
  </conditionalFormatting>
  <conditionalFormatting sqref="B579">
    <cfRule type="cellIs" dxfId="680" priority="668" operator="lessThan">
      <formula>1</formula>
    </cfRule>
  </conditionalFormatting>
  <conditionalFormatting sqref="B580">
    <cfRule type="cellIs" dxfId="679" priority="667" operator="lessThan">
      <formula>0.95</formula>
    </cfRule>
  </conditionalFormatting>
  <conditionalFormatting sqref="B581">
    <cfRule type="cellIs" dxfId="678" priority="666" operator="lessThan">
      <formula>0.1</formula>
    </cfRule>
  </conditionalFormatting>
  <conditionalFormatting sqref="B582">
    <cfRule type="cellIs" dxfId="677" priority="665" operator="lessThan">
      <formula>0.098</formula>
    </cfRule>
  </conditionalFormatting>
  <conditionalFormatting sqref="B583">
    <cfRule type="cellIs" dxfId="676" priority="664" operator="lessThan">
      <formula>0.964</formula>
    </cfRule>
  </conditionalFormatting>
  <conditionalFormatting sqref="B584">
    <cfRule type="cellIs" dxfId="675" priority="663" operator="lessThan">
      <formula>0.2</formula>
    </cfRule>
  </conditionalFormatting>
  <conditionalFormatting sqref="B585">
    <cfRule type="cellIs" dxfId="674" priority="662" operator="lessThan">
      <formula>0.656</formula>
    </cfRule>
  </conditionalFormatting>
  <conditionalFormatting sqref="B591">
    <cfRule type="cellIs" dxfId="673" priority="661" operator="greaterThan">
      <formula>0.019</formula>
    </cfRule>
  </conditionalFormatting>
  <conditionalFormatting sqref="B592">
    <cfRule type="cellIs" dxfId="672" priority="660" operator="lessThan">
      <formula>0.751</formula>
    </cfRule>
  </conditionalFormatting>
  <conditionalFormatting sqref="B594">
    <cfRule type="cellIs" dxfId="671" priority="650" operator="lessThan">
      <formula>0.522</formula>
    </cfRule>
    <cfRule type="cellIs" dxfId="670" priority="659" operator="lessThan">
      <formula>0.522</formula>
    </cfRule>
  </conditionalFormatting>
  <conditionalFormatting sqref="B595">
    <cfRule type="cellIs" dxfId="669" priority="658" operator="greaterThan">
      <formula>0.1046</formula>
    </cfRule>
  </conditionalFormatting>
  <conditionalFormatting sqref="B596">
    <cfRule type="cellIs" dxfId="668" priority="657" operator="lessThan">
      <formula>0.95</formula>
    </cfRule>
  </conditionalFormatting>
  <conditionalFormatting sqref="B597">
    <cfRule type="cellIs" dxfId="667" priority="655" operator="lessThan">
      <formula>0.981</formula>
    </cfRule>
    <cfRule type="cellIs" dxfId="666" priority="656" operator="lessThan">
      <formula>0.981</formula>
    </cfRule>
  </conditionalFormatting>
  <conditionalFormatting sqref="B598">
    <cfRule type="cellIs" dxfId="665" priority="654" operator="lessThan">
      <formula>0.25</formula>
    </cfRule>
  </conditionalFormatting>
  <conditionalFormatting sqref="B599">
    <cfRule type="cellIs" dxfId="664" priority="653" operator="lessThan">
      <formula>0.65</formula>
    </cfRule>
  </conditionalFormatting>
  <conditionalFormatting sqref="B605">
    <cfRule type="cellIs" dxfId="663" priority="652" operator="lessThan">
      <formula>0.75</formula>
    </cfRule>
  </conditionalFormatting>
  <conditionalFormatting sqref="B609">
    <cfRule type="cellIs" dxfId="662" priority="651" operator="lessThan">
      <formula>0.9</formula>
    </cfRule>
  </conditionalFormatting>
  <conditionalFormatting sqref="B593">
    <cfRule type="cellIs" dxfId="661" priority="649" operator="greaterThan">
      <formula>0.003</formula>
    </cfRule>
  </conditionalFormatting>
  <conditionalFormatting sqref="B604">
    <cfRule type="cellIs" dxfId="660" priority="648" operator="lessThan">
      <formula>0.95</formula>
    </cfRule>
  </conditionalFormatting>
  <conditionalFormatting sqref="B644">
    <cfRule type="cellIs" dxfId="659" priority="647" operator="lessThan">
      <formula>0.95</formula>
    </cfRule>
  </conditionalFormatting>
  <conditionalFormatting sqref="B645">
    <cfRule type="cellIs" dxfId="658" priority="646" operator="lessThan">
      <formula>0.7</formula>
    </cfRule>
  </conditionalFormatting>
  <conditionalFormatting sqref="B646">
    <cfRule type="cellIs" dxfId="657" priority="645" operator="lessThan">
      <formula>0.23</formula>
    </cfRule>
  </conditionalFormatting>
  <conditionalFormatting sqref="B613">
    <cfRule type="cellIs" dxfId="656" priority="644" operator="lessThan">
      <formula>1</formula>
    </cfRule>
  </conditionalFormatting>
  <conditionalFormatting sqref="B614">
    <cfRule type="cellIs" dxfId="655" priority="643" operator="lessThan">
      <formula>0.95</formula>
    </cfRule>
  </conditionalFormatting>
  <conditionalFormatting sqref="B615">
    <cfRule type="cellIs" dxfId="654" priority="642" operator="lessThan">
      <formula>0.12</formula>
    </cfRule>
  </conditionalFormatting>
  <conditionalFormatting sqref="B616">
    <cfRule type="cellIs" dxfId="653" priority="641" operator="lessThan">
      <formula>0.54</formula>
    </cfRule>
  </conditionalFormatting>
  <conditionalFormatting sqref="B617">
    <cfRule type="cellIs" dxfId="652" priority="640" operator="lessThan">
      <formula>1</formula>
    </cfRule>
  </conditionalFormatting>
  <conditionalFormatting sqref="B618">
    <cfRule type="cellIs" dxfId="651" priority="639" operator="lessThan">
      <formula>0.95</formula>
    </cfRule>
  </conditionalFormatting>
  <conditionalFormatting sqref="B619">
    <cfRule type="cellIs" dxfId="650" priority="638" operator="lessThan">
      <formula>0.1</formula>
    </cfRule>
  </conditionalFormatting>
  <conditionalFormatting sqref="B620">
    <cfRule type="cellIs" dxfId="649" priority="637" operator="lessThan">
      <formula>0.098</formula>
    </cfRule>
  </conditionalFormatting>
  <conditionalFormatting sqref="B621">
    <cfRule type="cellIs" dxfId="648" priority="636" operator="lessThan">
      <formula>0.964</formula>
    </cfRule>
  </conditionalFormatting>
  <conditionalFormatting sqref="B622">
    <cfRule type="cellIs" dxfId="647" priority="635" operator="lessThan">
      <formula>0.2</formula>
    </cfRule>
  </conditionalFormatting>
  <conditionalFormatting sqref="B623">
    <cfRule type="cellIs" dxfId="646" priority="634" operator="lessThan">
      <formula>0.656</formula>
    </cfRule>
  </conditionalFormatting>
  <conditionalFormatting sqref="B629">
    <cfRule type="cellIs" dxfId="645" priority="633" operator="greaterThan">
      <formula>0.019</formula>
    </cfRule>
  </conditionalFormatting>
  <conditionalFormatting sqref="B630">
    <cfRule type="cellIs" dxfId="644" priority="632" operator="lessThan">
      <formula>0.751</formula>
    </cfRule>
  </conditionalFormatting>
  <conditionalFormatting sqref="B632">
    <cfRule type="cellIs" dxfId="643" priority="622" operator="lessThan">
      <formula>0.522</formula>
    </cfRule>
    <cfRule type="cellIs" dxfId="642" priority="631" operator="lessThan">
      <formula>0.522</formula>
    </cfRule>
  </conditionalFormatting>
  <conditionalFormatting sqref="B633">
    <cfRule type="cellIs" dxfId="641" priority="630" operator="greaterThan">
      <formula>0.1046</formula>
    </cfRule>
  </conditionalFormatting>
  <conditionalFormatting sqref="B634">
    <cfRule type="cellIs" dxfId="640" priority="629" operator="lessThan">
      <formula>0.95</formula>
    </cfRule>
  </conditionalFormatting>
  <conditionalFormatting sqref="B635">
    <cfRule type="cellIs" dxfId="639" priority="627" operator="lessThan">
      <formula>0.981</formula>
    </cfRule>
    <cfRule type="cellIs" dxfId="638" priority="628" operator="lessThan">
      <formula>0.981</formula>
    </cfRule>
  </conditionalFormatting>
  <conditionalFormatting sqref="B636">
    <cfRule type="cellIs" dxfId="637" priority="626" operator="lessThan">
      <formula>0.25</formula>
    </cfRule>
  </conditionalFormatting>
  <conditionalFormatting sqref="B637">
    <cfRule type="cellIs" dxfId="636" priority="625" operator="lessThan">
      <formula>0.65</formula>
    </cfRule>
  </conditionalFormatting>
  <conditionalFormatting sqref="B643">
    <cfRule type="cellIs" dxfId="635" priority="624" operator="lessThan">
      <formula>0.75</formula>
    </cfRule>
  </conditionalFormatting>
  <conditionalFormatting sqref="B647">
    <cfRule type="cellIs" dxfId="634" priority="623" operator="lessThan">
      <formula>0.9</formula>
    </cfRule>
  </conditionalFormatting>
  <conditionalFormatting sqref="B642">
    <cfRule type="cellIs" dxfId="633" priority="620" operator="lessThan">
      <formula>0.95</formula>
    </cfRule>
  </conditionalFormatting>
  <conditionalFormatting sqref="B682">
    <cfRule type="cellIs" dxfId="632" priority="619" operator="lessThan">
      <formula>0.95</formula>
    </cfRule>
  </conditionalFormatting>
  <conditionalFormatting sqref="B683">
    <cfRule type="cellIs" dxfId="631" priority="618" operator="lessThan">
      <formula>0.7</formula>
    </cfRule>
  </conditionalFormatting>
  <conditionalFormatting sqref="B684">
    <cfRule type="cellIs" dxfId="630" priority="617" operator="lessThan">
      <formula>0.23</formula>
    </cfRule>
  </conditionalFormatting>
  <conditionalFormatting sqref="B652">
    <cfRule type="cellIs" dxfId="629" priority="615" operator="lessThan">
      <formula>0.95</formula>
    </cfRule>
  </conditionalFormatting>
  <conditionalFormatting sqref="B653">
    <cfRule type="cellIs" dxfId="628" priority="614" operator="lessThan">
      <formula>0.12</formula>
    </cfRule>
  </conditionalFormatting>
  <conditionalFormatting sqref="B654">
    <cfRule type="cellIs" dxfId="627" priority="613" operator="lessThan">
      <formula>0.54</formula>
    </cfRule>
  </conditionalFormatting>
  <conditionalFormatting sqref="B655">
    <cfRule type="cellIs" dxfId="626" priority="612" operator="lessThan">
      <formula>1</formula>
    </cfRule>
  </conditionalFormatting>
  <conditionalFormatting sqref="B657">
    <cfRule type="cellIs" dxfId="625" priority="610" operator="lessThan">
      <formula>0.1</formula>
    </cfRule>
  </conditionalFormatting>
  <conditionalFormatting sqref="B658">
    <cfRule type="cellIs" dxfId="624" priority="609" operator="lessThan">
      <formula>0.098</formula>
    </cfRule>
  </conditionalFormatting>
  <conditionalFormatting sqref="B659">
    <cfRule type="cellIs" dxfId="623" priority="608" operator="lessThan">
      <formula>0.964</formula>
    </cfRule>
  </conditionalFormatting>
  <conditionalFormatting sqref="B660">
    <cfRule type="cellIs" dxfId="622" priority="607" operator="lessThan">
      <formula>0.2</formula>
    </cfRule>
  </conditionalFormatting>
  <conditionalFormatting sqref="B661">
    <cfRule type="cellIs" dxfId="621" priority="606" operator="lessThan">
      <formula>0.656</formula>
    </cfRule>
  </conditionalFormatting>
  <conditionalFormatting sqref="B667">
    <cfRule type="cellIs" dxfId="620" priority="605" operator="greaterThan">
      <formula>0.019</formula>
    </cfRule>
  </conditionalFormatting>
  <conditionalFormatting sqref="B668">
    <cfRule type="cellIs" dxfId="619" priority="604" operator="lessThan">
      <formula>0.751</formula>
    </cfRule>
  </conditionalFormatting>
  <conditionalFormatting sqref="B670">
    <cfRule type="cellIs" dxfId="618" priority="594" operator="lessThan">
      <formula>0.522</formula>
    </cfRule>
    <cfRule type="cellIs" dxfId="617" priority="603" operator="lessThan">
      <formula>0.522</formula>
    </cfRule>
  </conditionalFormatting>
  <conditionalFormatting sqref="B671">
    <cfRule type="cellIs" dxfId="616" priority="602" operator="greaterThan">
      <formula>0.1046</formula>
    </cfRule>
  </conditionalFormatting>
  <conditionalFormatting sqref="B672">
    <cfRule type="cellIs" dxfId="615" priority="601" operator="lessThan">
      <formula>0.95</formula>
    </cfRule>
  </conditionalFormatting>
  <conditionalFormatting sqref="B673">
    <cfRule type="cellIs" dxfId="614" priority="599" operator="lessThan">
      <formula>0.981</formula>
    </cfRule>
    <cfRule type="cellIs" dxfId="613" priority="600" operator="lessThan">
      <formula>0.981</formula>
    </cfRule>
  </conditionalFormatting>
  <conditionalFormatting sqref="B674">
    <cfRule type="cellIs" dxfId="612" priority="598" operator="lessThan">
      <formula>0.25</formula>
    </cfRule>
  </conditionalFormatting>
  <conditionalFormatting sqref="B675">
    <cfRule type="cellIs" dxfId="611" priority="597" operator="lessThan">
      <formula>0.65</formula>
    </cfRule>
  </conditionalFormatting>
  <conditionalFormatting sqref="B685">
    <cfRule type="cellIs" dxfId="610" priority="595" operator="lessThan">
      <formula>0.9</formula>
    </cfRule>
  </conditionalFormatting>
  <conditionalFormatting sqref="B669">
    <cfRule type="cellIs" dxfId="609" priority="593" operator="greaterThan">
      <formula>0.003</formula>
    </cfRule>
  </conditionalFormatting>
  <conditionalFormatting sqref="B680">
    <cfRule type="cellIs" dxfId="608" priority="592" operator="lessThan">
      <formula>0.95</formula>
    </cfRule>
  </conditionalFormatting>
  <conditionalFormatting sqref="B758">
    <cfRule type="cellIs" dxfId="607" priority="591" operator="lessThan">
      <formula>0.95</formula>
    </cfRule>
  </conditionalFormatting>
  <conditionalFormatting sqref="B759">
    <cfRule type="cellIs" dxfId="606" priority="590" operator="lessThan">
      <formula>0.7</formula>
    </cfRule>
  </conditionalFormatting>
  <conditionalFormatting sqref="B760">
    <cfRule type="cellIs" dxfId="605" priority="589" operator="lessThan">
      <formula>0.23</formula>
    </cfRule>
  </conditionalFormatting>
  <conditionalFormatting sqref="B728">
    <cfRule type="cellIs" dxfId="604" priority="588" operator="lessThan">
      <formula>0.95</formula>
    </cfRule>
  </conditionalFormatting>
  <conditionalFormatting sqref="B729">
    <cfRule type="cellIs" dxfId="603" priority="587" operator="lessThan">
      <formula>0.12</formula>
    </cfRule>
  </conditionalFormatting>
  <conditionalFormatting sqref="B730">
    <cfRule type="cellIs" dxfId="602" priority="586" operator="lessThan">
      <formula>0.54</formula>
    </cfRule>
  </conditionalFormatting>
  <conditionalFormatting sqref="B731">
    <cfRule type="cellIs" dxfId="601" priority="585" operator="lessThan">
      <formula>1</formula>
    </cfRule>
  </conditionalFormatting>
  <conditionalFormatting sqref="B732">
    <cfRule type="cellIs" dxfId="600" priority="584" operator="lessThan">
      <formula>0.95</formula>
    </cfRule>
  </conditionalFormatting>
  <conditionalFormatting sqref="B733">
    <cfRule type="cellIs" dxfId="599" priority="583" operator="lessThan">
      <formula>0.1</formula>
    </cfRule>
  </conditionalFormatting>
  <conditionalFormatting sqref="B734">
    <cfRule type="cellIs" dxfId="598" priority="582" operator="lessThan">
      <formula>0.098</formula>
    </cfRule>
  </conditionalFormatting>
  <conditionalFormatting sqref="B735">
    <cfRule type="cellIs" dxfId="597" priority="581" operator="lessThan">
      <formula>0.964</formula>
    </cfRule>
  </conditionalFormatting>
  <conditionalFormatting sqref="B736:B737">
    <cfRule type="cellIs" dxfId="596" priority="580" operator="lessThan">
      <formula>0.2</formula>
    </cfRule>
  </conditionalFormatting>
  <conditionalFormatting sqref="B743">
    <cfRule type="cellIs" dxfId="595" priority="578" operator="greaterThan">
      <formula>0.019</formula>
    </cfRule>
  </conditionalFormatting>
  <conditionalFormatting sqref="B744">
    <cfRule type="cellIs" dxfId="594" priority="577" operator="lessThan">
      <formula>0.751</formula>
    </cfRule>
  </conditionalFormatting>
  <conditionalFormatting sqref="B746">
    <cfRule type="cellIs" dxfId="593" priority="567" operator="lessThan">
      <formula>0.522</formula>
    </cfRule>
    <cfRule type="cellIs" dxfId="592" priority="576" operator="lessThan">
      <formula>0.522</formula>
    </cfRule>
  </conditionalFormatting>
  <conditionalFormatting sqref="B747">
    <cfRule type="cellIs" dxfId="591" priority="575" operator="greaterThan">
      <formula>0.1046</formula>
    </cfRule>
  </conditionalFormatting>
  <conditionalFormatting sqref="B748">
    <cfRule type="cellIs" dxfId="590" priority="574" operator="lessThan">
      <formula>0.95</formula>
    </cfRule>
  </conditionalFormatting>
  <conditionalFormatting sqref="B749">
    <cfRule type="cellIs" dxfId="589" priority="572" operator="lessThan">
      <formula>0.981</formula>
    </cfRule>
    <cfRule type="cellIs" dxfId="588" priority="573" operator="lessThan">
      <formula>0.981</formula>
    </cfRule>
  </conditionalFormatting>
  <conditionalFormatting sqref="B750">
    <cfRule type="cellIs" dxfId="587" priority="571" operator="lessThan">
      <formula>0.25</formula>
    </cfRule>
  </conditionalFormatting>
  <conditionalFormatting sqref="B751">
    <cfRule type="cellIs" dxfId="586" priority="570" operator="lessThan">
      <formula>0.65</formula>
    </cfRule>
  </conditionalFormatting>
  <conditionalFormatting sqref="B757">
    <cfRule type="cellIs" dxfId="585" priority="569" operator="lessThan">
      <formula>0.75</formula>
    </cfRule>
  </conditionalFormatting>
  <conditionalFormatting sqref="B761">
    <cfRule type="cellIs" dxfId="584" priority="568" operator="lessThan">
      <formula>0.9</formula>
    </cfRule>
  </conditionalFormatting>
  <conditionalFormatting sqref="B745">
    <cfRule type="cellIs" dxfId="583" priority="566" operator="greaterThan">
      <formula>0.003</formula>
    </cfRule>
  </conditionalFormatting>
  <conditionalFormatting sqref="B756">
    <cfRule type="cellIs" dxfId="582" priority="565" operator="lessThan">
      <formula>0.95</formula>
    </cfRule>
  </conditionalFormatting>
  <conditionalFormatting sqref="B796">
    <cfRule type="cellIs" dxfId="581" priority="564" operator="lessThan">
      <formula>0.95</formula>
    </cfRule>
  </conditionalFormatting>
  <conditionalFormatting sqref="B797">
    <cfRule type="cellIs" dxfId="580" priority="563" operator="lessThan">
      <formula>0.7</formula>
    </cfRule>
  </conditionalFormatting>
  <conditionalFormatting sqref="B798">
    <cfRule type="cellIs" dxfId="579" priority="562" operator="lessThan">
      <formula>0.23</formula>
    </cfRule>
  </conditionalFormatting>
  <conditionalFormatting sqref="B766">
    <cfRule type="cellIs" dxfId="578" priority="561" operator="lessThan">
      <formula>0.95</formula>
    </cfRule>
  </conditionalFormatting>
  <conditionalFormatting sqref="B767">
    <cfRule type="cellIs" dxfId="577" priority="560" operator="lessThan">
      <formula>0.12</formula>
    </cfRule>
  </conditionalFormatting>
  <conditionalFormatting sqref="B768">
    <cfRule type="cellIs" dxfId="576" priority="559" operator="lessThan">
      <formula>0.54</formula>
    </cfRule>
  </conditionalFormatting>
  <conditionalFormatting sqref="B769">
    <cfRule type="cellIs" dxfId="575" priority="558" operator="lessThan">
      <formula>1</formula>
    </cfRule>
  </conditionalFormatting>
  <conditionalFormatting sqref="B770">
    <cfRule type="cellIs" dxfId="574" priority="557" operator="lessThan">
      <formula>0.95</formula>
    </cfRule>
  </conditionalFormatting>
  <conditionalFormatting sqref="B771">
    <cfRule type="cellIs" dxfId="573" priority="556" operator="lessThan">
      <formula>0.1</formula>
    </cfRule>
  </conditionalFormatting>
  <conditionalFormatting sqref="B772">
    <cfRule type="cellIs" dxfId="572" priority="555" operator="lessThan">
      <formula>0.098</formula>
    </cfRule>
  </conditionalFormatting>
  <conditionalFormatting sqref="B773">
    <cfRule type="cellIs" dxfId="571" priority="554" operator="lessThan">
      <formula>0.964</formula>
    </cfRule>
  </conditionalFormatting>
  <conditionalFormatting sqref="B774:B775">
    <cfRule type="cellIs" dxfId="570" priority="553" operator="lessThan">
      <formula>0.2</formula>
    </cfRule>
  </conditionalFormatting>
  <conditionalFormatting sqref="B781">
    <cfRule type="cellIs" dxfId="569" priority="552" operator="greaterThan">
      <formula>0.019</formula>
    </cfRule>
  </conditionalFormatting>
  <conditionalFormatting sqref="B782">
    <cfRule type="cellIs" dxfId="568" priority="551" operator="lessThan">
      <formula>0.751</formula>
    </cfRule>
  </conditionalFormatting>
  <conditionalFormatting sqref="B784">
    <cfRule type="cellIs" dxfId="567" priority="541" operator="lessThan">
      <formula>0.522</formula>
    </cfRule>
    <cfRule type="cellIs" dxfId="566" priority="550" operator="lessThan">
      <formula>0.522</formula>
    </cfRule>
  </conditionalFormatting>
  <conditionalFormatting sqref="B785">
    <cfRule type="cellIs" dxfId="565" priority="549" operator="greaterThan">
      <formula>0.1046</formula>
    </cfRule>
  </conditionalFormatting>
  <conditionalFormatting sqref="B786">
    <cfRule type="cellIs" dxfId="564" priority="548" operator="lessThan">
      <formula>0.95</formula>
    </cfRule>
  </conditionalFormatting>
  <conditionalFormatting sqref="B787">
    <cfRule type="cellIs" dxfId="563" priority="546" operator="lessThan">
      <formula>0.981</formula>
    </cfRule>
    <cfRule type="cellIs" dxfId="562" priority="547" operator="lessThan">
      <formula>0.981</formula>
    </cfRule>
  </conditionalFormatting>
  <conditionalFormatting sqref="B788">
    <cfRule type="cellIs" dxfId="561" priority="545" operator="lessThan">
      <formula>0.25</formula>
    </cfRule>
  </conditionalFormatting>
  <conditionalFormatting sqref="B789">
    <cfRule type="cellIs" dxfId="560" priority="544" operator="lessThan">
      <formula>0.65</formula>
    </cfRule>
  </conditionalFormatting>
  <conditionalFormatting sqref="B795">
    <cfRule type="cellIs" dxfId="559" priority="543" operator="lessThan">
      <formula>0.75</formula>
    </cfRule>
  </conditionalFormatting>
  <conditionalFormatting sqref="B799">
    <cfRule type="cellIs" dxfId="558" priority="542" operator="lessThan">
      <formula>0.9</formula>
    </cfRule>
  </conditionalFormatting>
  <conditionalFormatting sqref="B783">
    <cfRule type="cellIs" dxfId="557" priority="540" operator="greaterThan">
      <formula>0.003</formula>
    </cfRule>
  </conditionalFormatting>
  <conditionalFormatting sqref="B794">
    <cfRule type="cellIs" dxfId="556" priority="539" operator="lessThan">
      <formula>0.95</formula>
    </cfRule>
  </conditionalFormatting>
  <conditionalFormatting sqref="B834">
    <cfRule type="cellIs" dxfId="555" priority="538" operator="lessThan">
      <formula>0.95</formula>
    </cfRule>
  </conditionalFormatting>
  <conditionalFormatting sqref="B835">
    <cfRule type="cellIs" dxfId="554" priority="537" operator="lessThan">
      <formula>0.7</formula>
    </cfRule>
  </conditionalFormatting>
  <conditionalFormatting sqref="B836">
    <cfRule type="cellIs" dxfId="553" priority="536" operator="lessThan">
      <formula>0.23</formula>
    </cfRule>
  </conditionalFormatting>
  <conditionalFormatting sqref="B804">
    <cfRule type="cellIs" dxfId="552" priority="535" operator="lessThan">
      <formula>0.95</formula>
    </cfRule>
  </conditionalFormatting>
  <conditionalFormatting sqref="B805">
    <cfRule type="cellIs" dxfId="551" priority="534" operator="lessThan">
      <formula>0.12</formula>
    </cfRule>
  </conditionalFormatting>
  <conditionalFormatting sqref="B806">
    <cfRule type="cellIs" dxfId="550" priority="533" operator="lessThan">
      <formula>0.54</formula>
    </cfRule>
  </conditionalFormatting>
  <conditionalFormatting sqref="B807">
    <cfRule type="cellIs" dxfId="549" priority="532" operator="lessThan">
      <formula>1</formula>
    </cfRule>
  </conditionalFormatting>
  <conditionalFormatting sqref="B808">
    <cfRule type="cellIs" dxfId="548" priority="531" operator="lessThan">
      <formula>0.95</formula>
    </cfRule>
  </conditionalFormatting>
  <conditionalFormatting sqref="B809">
    <cfRule type="cellIs" dxfId="547" priority="530" operator="lessThan">
      <formula>0.1</formula>
    </cfRule>
  </conditionalFormatting>
  <conditionalFormatting sqref="B810">
    <cfRule type="cellIs" dxfId="546" priority="529" operator="lessThan">
      <formula>0.098</formula>
    </cfRule>
  </conditionalFormatting>
  <conditionalFormatting sqref="B811">
    <cfRule type="cellIs" dxfId="545" priority="528" operator="lessThan">
      <formula>0.964</formula>
    </cfRule>
  </conditionalFormatting>
  <conditionalFormatting sqref="B812:B813">
    <cfRule type="cellIs" dxfId="544" priority="527" operator="lessThan">
      <formula>0.2</formula>
    </cfRule>
  </conditionalFormatting>
  <conditionalFormatting sqref="B819">
    <cfRule type="cellIs" dxfId="543" priority="526" operator="greaterThan">
      <formula>0.019</formula>
    </cfRule>
  </conditionalFormatting>
  <conditionalFormatting sqref="B820">
    <cfRule type="cellIs" dxfId="542" priority="525" operator="lessThan">
      <formula>0.751</formula>
    </cfRule>
  </conditionalFormatting>
  <conditionalFormatting sqref="B822">
    <cfRule type="cellIs" dxfId="541" priority="515" operator="lessThan">
      <formula>0.522</formula>
    </cfRule>
    <cfRule type="cellIs" dxfId="540" priority="524" operator="lessThan">
      <formula>0.522</formula>
    </cfRule>
  </conditionalFormatting>
  <conditionalFormatting sqref="B823">
    <cfRule type="cellIs" dxfId="539" priority="523" operator="greaterThan">
      <formula>0.1046</formula>
    </cfRule>
  </conditionalFormatting>
  <conditionalFormatting sqref="B824">
    <cfRule type="cellIs" dxfId="538" priority="522" operator="lessThan">
      <formula>0.95</formula>
    </cfRule>
  </conditionalFormatting>
  <conditionalFormatting sqref="B825">
    <cfRule type="cellIs" dxfId="537" priority="520" operator="lessThan">
      <formula>0.981</formula>
    </cfRule>
    <cfRule type="cellIs" dxfId="536" priority="521" operator="lessThan">
      <formula>0.981</formula>
    </cfRule>
  </conditionalFormatting>
  <conditionalFormatting sqref="B826">
    <cfRule type="cellIs" dxfId="535" priority="519" operator="lessThan">
      <formula>0.25</formula>
    </cfRule>
  </conditionalFormatting>
  <conditionalFormatting sqref="B827">
    <cfRule type="cellIs" dxfId="534" priority="518" operator="lessThan">
      <formula>0.65</formula>
    </cfRule>
  </conditionalFormatting>
  <conditionalFormatting sqref="B833">
    <cfRule type="cellIs" dxfId="533" priority="517" operator="lessThan">
      <formula>0.75</formula>
    </cfRule>
  </conditionalFormatting>
  <conditionalFormatting sqref="B837">
    <cfRule type="cellIs" dxfId="532" priority="516" operator="lessThan">
      <formula>0.9</formula>
    </cfRule>
  </conditionalFormatting>
  <conditionalFormatting sqref="B832">
    <cfRule type="cellIs" dxfId="531" priority="513" operator="lessThan">
      <formula>0.95</formula>
    </cfRule>
  </conditionalFormatting>
  <conditionalFormatting sqref="B872">
    <cfRule type="cellIs" dxfId="530" priority="512" operator="lessThan">
      <formula>0.95</formula>
    </cfRule>
  </conditionalFormatting>
  <conditionalFormatting sqref="B873">
    <cfRule type="cellIs" dxfId="529" priority="511" operator="lessThan">
      <formula>0.7</formula>
    </cfRule>
  </conditionalFormatting>
  <conditionalFormatting sqref="B874">
    <cfRule type="cellIs" dxfId="528" priority="510" operator="lessThan">
      <formula>0.23</formula>
    </cfRule>
  </conditionalFormatting>
  <conditionalFormatting sqref="B842">
    <cfRule type="cellIs" dxfId="527" priority="509" operator="lessThan">
      <formula>0.95</formula>
    </cfRule>
  </conditionalFormatting>
  <conditionalFormatting sqref="B843">
    <cfRule type="cellIs" dxfId="526" priority="508" operator="lessThan">
      <formula>0.12</formula>
    </cfRule>
  </conditionalFormatting>
  <conditionalFormatting sqref="B844">
    <cfRule type="cellIs" dxfId="525" priority="507" operator="lessThan">
      <formula>0.54</formula>
    </cfRule>
  </conditionalFormatting>
  <conditionalFormatting sqref="B845">
    <cfRule type="cellIs" dxfId="524" priority="506" operator="lessThan">
      <formula>1</formula>
    </cfRule>
  </conditionalFormatting>
  <conditionalFormatting sqref="B846">
    <cfRule type="cellIs" dxfId="523" priority="505" operator="lessThan">
      <formula>0.95</formula>
    </cfRule>
  </conditionalFormatting>
  <conditionalFormatting sqref="B847">
    <cfRule type="cellIs" dxfId="522" priority="504" operator="lessThan">
      <formula>0.1</formula>
    </cfRule>
  </conditionalFormatting>
  <conditionalFormatting sqref="B848">
    <cfRule type="cellIs" dxfId="521" priority="503" operator="lessThan">
      <formula>0.098</formula>
    </cfRule>
  </conditionalFormatting>
  <conditionalFormatting sqref="B849">
    <cfRule type="cellIs" dxfId="520" priority="502" operator="lessThan">
      <formula>0.964</formula>
    </cfRule>
  </conditionalFormatting>
  <conditionalFormatting sqref="B850:B851">
    <cfRule type="cellIs" dxfId="519" priority="501" operator="lessThan">
      <formula>0.2</formula>
    </cfRule>
  </conditionalFormatting>
  <conditionalFormatting sqref="B857">
    <cfRule type="cellIs" dxfId="518" priority="500" operator="greaterThan">
      <formula>0.019</formula>
    </cfRule>
  </conditionalFormatting>
  <conditionalFormatting sqref="B858">
    <cfRule type="cellIs" dxfId="517" priority="499" operator="lessThan">
      <formula>0.751</formula>
    </cfRule>
  </conditionalFormatting>
  <conditionalFormatting sqref="B860">
    <cfRule type="cellIs" dxfId="516" priority="489" operator="lessThan">
      <formula>0.522</formula>
    </cfRule>
    <cfRule type="cellIs" dxfId="515" priority="498" operator="lessThan">
      <formula>0.522</formula>
    </cfRule>
  </conditionalFormatting>
  <conditionalFormatting sqref="B861">
    <cfRule type="cellIs" dxfId="514" priority="497" operator="greaterThan">
      <formula>0.1046</formula>
    </cfRule>
  </conditionalFormatting>
  <conditionalFormatting sqref="B862">
    <cfRule type="cellIs" dxfId="513" priority="496" operator="lessThan">
      <formula>0.95</formula>
    </cfRule>
  </conditionalFormatting>
  <conditionalFormatting sqref="B863">
    <cfRule type="cellIs" dxfId="512" priority="494" operator="lessThan">
      <formula>0.981</formula>
    </cfRule>
    <cfRule type="cellIs" dxfId="511" priority="495" operator="lessThan">
      <formula>0.981</formula>
    </cfRule>
  </conditionalFormatting>
  <conditionalFormatting sqref="B864">
    <cfRule type="cellIs" dxfId="510" priority="493" operator="lessThan">
      <formula>0.25</formula>
    </cfRule>
  </conditionalFormatting>
  <conditionalFormatting sqref="B865">
    <cfRule type="cellIs" dxfId="509" priority="492" operator="lessThan">
      <formula>0.65</formula>
    </cfRule>
  </conditionalFormatting>
  <conditionalFormatting sqref="B871">
    <cfRule type="cellIs" dxfId="508" priority="491" operator="lessThan">
      <formula>0.75</formula>
    </cfRule>
  </conditionalFormatting>
  <conditionalFormatting sqref="B875">
    <cfRule type="cellIs" dxfId="507" priority="490" operator="lessThan">
      <formula>0.9</formula>
    </cfRule>
  </conditionalFormatting>
  <conditionalFormatting sqref="B870">
    <cfRule type="cellIs" dxfId="506" priority="487" operator="lessThan">
      <formula>0.95</formula>
    </cfRule>
  </conditionalFormatting>
  <conditionalFormatting sqref="B910">
    <cfRule type="cellIs" dxfId="505" priority="486" operator="lessThan">
      <formula>0.95</formula>
    </cfRule>
  </conditionalFormatting>
  <conditionalFormatting sqref="B911">
    <cfRule type="cellIs" dxfId="504" priority="485" operator="lessThan">
      <formula>0.7</formula>
    </cfRule>
  </conditionalFormatting>
  <conditionalFormatting sqref="B912">
    <cfRule type="cellIs" dxfId="503" priority="484" operator="lessThan">
      <formula>0.23</formula>
    </cfRule>
  </conditionalFormatting>
  <conditionalFormatting sqref="B880">
    <cfRule type="cellIs" dxfId="502" priority="483" operator="lessThan">
      <formula>0.95</formula>
    </cfRule>
  </conditionalFormatting>
  <conditionalFormatting sqref="B881">
    <cfRule type="cellIs" dxfId="501" priority="482" operator="lessThan">
      <formula>0.12</formula>
    </cfRule>
  </conditionalFormatting>
  <conditionalFormatting sqref="B882">
    <cfRule type="cellIs" dxfId="500" priority="481" operator="lessThan">
      <formula>0.54</formula>
    </cfRule>
  </conditionalFormatting>
  <conditionalFormatting sqref="B883">
    <cfRule type="cellIs" dxfId="499" priority="480" operator="lessThan">
      <formula>1</formula>
    </cfRule>
  </conditionalFormatting>
  <conditionalFormatting sqref="B884">
    <cfRule type="cellIs" dxfId="498" priority="479" operator="lessThan">
      <formula>0.95</formula>
    </cfRule>
  </conditionalFormatting>
  <conditionalFormatting sqref="B885">
    <cfRule type="cellIs" dxfId="497" priority="478" operator="lessThan">
      <formula>0.1</formula>
    </cfRule>
  </conditionalFormatting>
  <conditionalFormatting sqref="B886">
    <cfRule type="cellIs" dxfId="496" priority="477" operator="lessThan">
      <formula>0.098</formula>
    </cfRule>
  </conditionalFormatting>
  <conditionalFormatting sqref="B887">
    <cfRule type="cellIs" dxfId="495" priority="476" operator="lessThan">
      <formula>0.964</formula>
    </cfRule>
  </conditionalFormatting>
  <conditionalFormatting sqref="B888:B889">
    <cfRule type="cellIs" dxfId="494" priority="475" operator="lessThan">
      <formula>0.2</formula>
    </cfRule>
  </conditionalFormatting>
  <conditionalFormatting sqref="B895">
    <cfRule type="cellIs" dxfId="493" priority="474" operator="greaterThan">
      <formula>0.019</formula>
    </cfRule>
  </conditionalFormatting>
  <conditionalFormatting sqref="B896">
    <cfRule type="cellIs" dxfId="492" priority="473" operator="lessThan">
      <formula>0.751</formula>
    </cfRule>
  </conditionalFormatting>
  <conditionalFormatting sqref="B898">
    <cfRule type="cellIs" dxfId="491" priority="463" operator="lessThan">
      <formula>0.522</formula>
    </cfRule>
    <cfRule type="cellIs" dxfId="490" priority="472" operator="lessThan">
      <formula>0.522</formula>
    </cfRule>
  </conditionalFormatting>
  <conditionalFormatting sqref="B899">
    <cfRule type="cellIs" dxfId="489" priority="471" operator="greaterThan">
      <formula>0.1046</formula>
    </cfRule>
  </conditionalFormatting>
  <conditionalFormatting sqref="B900">
    <cfRule type="cellIs" dxfId="488" priority="470" operator="lessThan">
      <formula>0.95</formula>
    </cfRule>
  </conditionalFormatting>
  <conditionalFormatting sqref="B901">
    <cfRule type="cellIs" dxfId="487" priority="468" operator="lessThan">
      <formula>0.981</formula>
    </cfRule>
    <cfRule type="cellIs" dxfId="486" priority="469" operator="lessThan">
      <formula>0.981</formula>
    </cfRule>
  </conditionalFormatting>
  <conditionalFormatting sqref="B902">
    <cfRule type="cellIs" dxfId="485" priority="467" operator="lessThan">
      <formula>0.25</formula>
    </cfRule>
  </conditionalFormatting>
  <conditionalFormatting sqref="B903">
    <cfRule type="cellIs" dxfId="484" priority="466" operator="lessThan">
      <formula>0.65</formula>
    </cfRule>
  </conditionalFormatting>
  <conditionalFormatting sqref="B909">
    <cfRule type="cellIs" dxfId="483" priority="465" operator="lessThan">
      <formula>0.75</formula>
    </cfRule>
  </conditionalFormatting>
  <conditionalFormatting sqref="B913">
    <cfRule type="cellIs" dxfId="482" priority="464" operator="lessThan">
      <formula>0.9</formula>
    </cfRule>
  </conditionalFormatting>
  <conditionalFormatting sqref="B908">
    <cfRule type="cellIs" dxfId="481" priority="461" operator="lessThan">
      <formula>0.95</formula>
    </cfRule>
  </conditionalFormatting>
  <conditionalFormatting sqref="B948">
    <cfRule type="cellIs" dxfId="480" priority="460" operator="lessThan">
      <formula>0.95</formula>
    </cfRule>
  </conditionalFormatting>
  <conditionalFormatting sqref="B949">
    <cfRule type="cellIs" dxfId="479" priority="459" operator="lessThan">
      <formula>0.7</formula>
    </cfRule>
  </conditionalFormatting>
  <conditionalFormatting sqref="B950">
    <cfRule type="cellIs" dxfId="478" priority="458" operator="lessThan">
      <formula>0.23</formula>
    </cfRule>
  </conditionalFormatting>
  <conditionalFormatting sqref="B918">
    <cfRule type="cellIs" dxfId="477" priority="457" operator="lessThan">
      <formula>0.95</formula>
    </cfRule>
  </conditionalFormatting>
  <conditionalFormatting sqref="B919">
    <cfRule type="cellIs" dxfId="476" priority="456" operator="lessThan">
      <formula>0.12</formula>
    </cfRule>
  </conditionalFormatting>
  <conditionalFormatting sqref="B920">
    <cfRule type="cellIs" dxfId="475" priority="455" operator="lessThan">
      <formula>0.54</formula>
    </cfRule>
  </conditionalFormatting>
  <conditionalFormatting sqref="B921">
    <cfRule type="cellIs" dxfId="474" priority="454" operator="lessThan">
      <formula>1</formula>
    </cfRule>
  </conditionalFormatting>
  <conditionalFormatting sqref="B922">
    <cfRule type="cellIs" dxfId="473" priority="453" operator="lessThan">
      <formula>0.95</formula>
    </cfRule>
  </conditionalFormatting>
  <conditionalFormatting sqref="B923">
    <cfRule type="cellIs" dxfId="472" priority="452" operator="lessThan">
      <formula>0.1</formula>
    </cfRule>
  </conditionalFormatting>
  <conditionalFormatting sqref="B924">
    <cfRule type="cellIs" dxfId="471" priority="451" operator="lessThan">
      <formula>0.098</formula>
    </cfRule>
  </conditionalFormatting>
  <conditionalFormatting sqref="B925">
    <cfRule type="cellIs" dxfId="470" priority="450" operator="lessThan">
      <formula>0.964</formula>
    </cfRule>
  </conditionalFormatting>
  <conditionalFormatting sqref="B926:B927">
    <cfRule type="cellIs" dxfId="469" priority="449" operator="lessThan">
      <formula>0.2</formula>
    </cfRule>
  </conditionalFormatting>
  <conditionalFormatting sqref="B933">
    <cfRule type="cellIs" dxfId="468" priority="448" operator="greaterThan">
      <formula>0.019</formula>
    </cfRule>
  </conditionalFormatting>
  <conditionalFormatting sqref="B934">
    <cfRule type="cellIs" dxfId="467" priority="447" operator="lessThan">
      <formula>0.751</formula>
    </cfRule>
  </conditionalFormatting>
  <conditionalFormatting sqref="B936">
    <cfRule type="cellIs" dxfId="466" priority="437" operator="lessThan">
      <formula>0.522</formula>
    </cfRule>
    <cfRule type="cellIs" dxfId="465" priority="446" operator="lessThan">
      <formula>0.522</formula>
    </cfRule>
  </conditionalFormatting>
  <conditionalFormatting sqref="B937">
    <cfRule type="cellIs" dxfId="464" priority="445" operator="greaterThan">
      <formula>0.1046</formula>
    </cfRule>
  </conditionalFormatting>
  <conditionalFormatting sqref="B938">
    <cfRule type="cellIs" dxfId="463" priority="444" operator="lessThan">
      <formula>0.95</formula>
    </cfRule>
  </conditionalFormatting>
  <conditionalFormatting sqref="B939">
    <cfRule type="cellIs" dxfId="462" priority="442" operator="lessThan">
      <formula>0.981</formula>
    </cfRule>
    <cfRule type="cellIs" dxfId="461" priority="443" operator="lessThan">
      <formula>0.981</formula>
    </cfRule>
  </conditionalFormatting>
  <conditionalFormatting sqref="B940">
    <cfRule type="cellIs" dxfId="460" priority="441" operator="lessThan">
      <formula>0.25</formula>
    </cfRule>
  </conditionalFormatting>
  <conditionalFormatting sqref="B941">
    <cfRule type="cellIs" dxfId="459" priority="440" operator="lessThan">
      <formula>0.65</formula>
    </cfRule>
  </conditionalFormatting>
  <conditionalFormatting sqref="B947">
    <cfRule type="cellIs" dxfId="458" priority="439" operator="lessThan">
      <formula>0.75</formula>
    </cfRule>
  </conditionalFormatting>
  <conditionalFormatting sqref="B951">
    <cfRule type="cellIs" dxfId="457" priority="438" operator="lessThan">
      <formula>0.9</formula>
    </cfRule>
  </conditionalFormatting>
  <conditionalFormatting sqref="B946">
    <cfRule type="cellIs" dxfId="456" priority="435" operator="lessThan">
      <formula>0.95</formula>
    </cfRule>
  </conditionalFormatting>
  <conditionalFormatting sqref="B986">
    <cfRule type="cellIs" dxfId="455" priority="434" operator="lessThan">
      <formula>0.95</formula>
    </cfRule>
  </conditionalFormatting>
  <conditionalFormatting sqref="B987">
    <cfRule type="cellIs" dxfId="454" priority="433" operator="lessThan">
      <formula>0.7</formula>
    </cfRule>
  </conditionalFormatting>
  <conditionalFormatting sqref="B988">
    <cfRule type="cellIs" dxfId="453" priority="432" operator="lessThan">
      <formula>0.23</formula>
    </cfRule>
  </conditionalFormatting>
  <conditionalFormatting sqref="B956">
    <cfRule type="cellIs" dxfId="452" priority="431" operator="lessThan">
      <formula>0.95</formula>
    </cfRule>
  </conditionalFormatting>
  <conditionalFormatting sqref="B957">
    <cfRule type="cellIs" dxfId="451" priority="430" operator="lessThan">
      <formula>0.12</formula>
    </cfRule>
  </conditionalFormatting>
  <conditionalFormatting sqref="B958">
    <cfRule type="cellIs" dxfId="450" priority="429" operator="lessThan">
      <formula>0.54</formula>
    </cfRule>
  </conditionalFormatting>
  <conditionalFormatting sqref="B959">
    <cfRule type="cellIs" dxfId="449" priority="428" operator="lessThan">
      <formula>1</formula>
    </cfRule>
  </conditionalFormatting>
  <conditionalFormatting sqref="B960">
    <cfRule type="cellIs" dxfId="448" priority="427" operator="lessThan">
      <formula>0.95</formula>
    </cfRule>
  </conditionalFormatting>
  <conditionalFormatting sqref="B961">
    <cfRule type="cellIs" dxfId="447" priority="426" operator="lessThan">
      <formula>0.1</formula>
    </cfRule>
  </conditionalFormatting>
  <conditionalFormatting sqref="B962">
    <cfRule type="cellIs" dxfId="446" priority="425" operator="lessThan">
      <formula>0.098</formula>
    </cfRule>
  </conditionalFormatting>
  <conditionalFormatting sqref="B963">
    <cfRule type="cellIs" dxfId="445" priority="424" operator="lessThan">
      <formula>0.964</formula>
    </cfRule>
  </conditionalFormatting>
  <conditionalFormatting sqref="B964:B965">
    <cfRule type="cellIs" dxfId="444" priority="423" operator="lessThan">
      <formula>0.2</formula>
    </cfRule>
  </conditionalFormatting>
  <conditionalFormatting sqref="B971">
    <cfRule type="cellIs" dxfId="443" priority="422" operator="greaterThan">
      <formula>0.019</formula>
    </cfRule>
  </conditionalFormatting>
  <conditionalFormatting sqref="B972">
    <cfRule type="cellIs" dxfId="442" priority="421" operator="lessThan">
      <formula>0.751</formula>
    </cfRule>
  </conditionalFormatting>
  <conditionalFormatting sqref="B974">
    <cfRule type="cellIs" dxfId="441" priority="411" operator="lessThan">
      <formula>0.522</formula>
    </cfRule>
    <cfRule type="cellIs" dxfId="440" priority="420" operator="lessThan">
      <formula>0.522</formula>
    </cfRule>
  </conditionalFormatting>
  <conditionalFormatting sqref="B975">
    <cfRule type="cellIs" dxfId="439" priority="419" operator="greaterThan">
      <formula>0.1046</formula>
    </cfRule>
  </conditionalFormatting>
  <conditionalFormatting sqref="B976">
    <cfRule type="cellIs" dxfId="438" priority="418" operator="lessThan">
      <formula>0.95</formula>
    </cfRule>
  </conditionalFormatting>
  <conditionalFormatting sqref="B977">
    <cfRule type="cellIs" dxfId="437" priority="416" operator="lessThan">
      <formula>0.981</formula>
    </cfRule>
    <cfRule type="cellIs" dxfId="436" priority="417" operator="lessThan">
      <formula>0.981</formula>
    </cfRule>
  </conditionalFormatting>
  <conditionalFormatting sqref="B978">
    <cfRule type="cellIs" dxfId="435" priority="415" operator="lessThan">
      <formula>0.25</formula>
    </cfRule>
  </conditionalFormatting>
  <conditionalFormatting sqref="B979">
    <cfRule type="cellIs" dxfId="434" priority="414" operator="lessThan">
      <formula>0.65</formula>
    </cfRule>
  </conditionalFormatting>
  <conditionalFormatting sqref="B985">
    <cfRule type="cellIs" dxfId="433" priority="413" operator="lessThan">
      <formula>0.75</formula>
    </cfRule>
  </conditionalFormatting>
  <conditionalFormatting sqref="B989">
    <cfRule type="cellIs" dxfId="432" priority="412" operator="lessThan">
      <formula>0.9</formula>
    </cfRule>
  </conditionalFormatting>
  <conditionalFormatting sqref="B973">
    <cfRule type="cellIs" dxfId="431" priority="410" operator="greaterThan">
      <formula>0.003</formula>
    </cfRule>
  </conditionalFormatting>
  <conditionalFormatting sqref="B984">
    <cfRule type="cellIs" dxfId="430" priority="409" operator="lessThan">
      <formula>0.95</formula>
    </cfRule>
  </conditionalFormatting>
  <conditionalFormatting sqref="B1024">
    <cfRule type="cellIs" dxfId="429" priority="408" operator="lessThan">
      <formula>0.95</formula>
    </cfRule>
  </conditionalFormatting>
  <conditionalFormatting sqref="B1025">
    <cfRule type="cellIs" dxfId="428" priority="407" operator="lessThan">
      <formula>0.7</formula>
    </cfRule>
  </conditionalFormatting>
  <conditionalFormatting sqref="B1026">
    <cfRule type="cellIs" dxfId="427" priority="406" operator="lessThan">
      <formula>0.23</formula>
    </cfRule>
  </conditionalFormatting>
  <conditionalFormatting sqref="B995">
    <cfRule type="cellIs" dxfId="426" priority="404" operator="lessThan">
      <formula>0.12</formula>
    </cfRule>
  </conditionalFormatting>
  <conditionalFormatting sqref="B996">
    <cfRule type="cellIs" dxfId="425" priority="403" operator="lessThan">
      <formula>0.54</formula>
    </cfRule>
  </conditionalFormatting>
  <conditionalFormatting sqref="B997">
    <cfRule type="cellIs" dxfId="424" priority="402" operator="lessThan">
      <formula>1</formula>
    </cfRule>
  </conditionalFormatting>
  <conditionalFormatting sqref="B998">
    <cfRule type="cellIs" dxfId="423" priority="401" operator="lessThan">
      <formula>0.95</formula>
    </cfRule>
  </conditionalFormatting>
  <conditionalFormatting sqref="B999">
    <cfRule type="cellIs" dxfId="422" priority="400" operator="lessThan">
      <formula>0.1</formula>
    </cfRule>
  </conditionalFormatting>
  <conditionalFormatting sqref="B1000">
    <cfRule type="cellIs" dxfId="421" priority="399" operator="lessThan">
      <formula>0.098</formula>
    </cfRule>
  </conditionalFormatting>
  <conditionalFormatting sqref="B1001">
    <cfRule type="cellIs" dxfId="420" priority="398" operator="lessThan">
      <formula>0.964</formula>
    </cfRule>
  </conditionalFormatting>
  <conditionalFormatting sqref="B1002:B1003">
    <cfRule type="cellIs" dxfId="419" priority="397" operator="lessThan">
      <formula>0.2</formula>
    </cfRule>
  </conditionalFormatting>
  <conditionalFormatting sqref="B1009">
    <cfRule type="cellIs" dxfId="418" priority="396" operator="greaterThan">
      <formula>0.019</formula>
    </cfRule>
  </conditionalFormatting>
  <conditionalFormatting sqref="B1010">
    <cfRule type="cellIs" dxfId="417" priority="395" operator="lessThan">
      <formula>0.751</formula>
    </cfRule>
  </conditionalFormatting>
  <conditionalFormatting sqref="B1012">
    <cfRule type="cellIs" dxfId="416" priority="385" operator="lessThan">
      <formula>0.522</formula>
    </cfRule>
    <cfRule type="cellIs" dxfId="415" priority="394" operator="lessThan">
      <formula>0.522</formula>
    </cfRule>
  </conditionalFormatting>
  <conditionalFormatting sqref="B1013">
    <cfRule type="cellIs" dxfId="414" priority="393" operator="greaterThan">
      <formula>0.1046</formula>
    </cfRule>
  </conditionalFormatting>
  <conditionalFormatting sqref="B1014">
    <cfRule type="cellIs" dxfId="413" priority="392" operator="lessThan">
      <formula>0.95</formula>
    </cfRule>
  </conditionalFormatting>
  <conditionalFormatting sqref="B1015">
    <cfRule type="cellIs" dxfId="412" priority="390" operator="lessThan">
      <formula>0.981</formula>
    </cfRule>
    <cfRule type="cellIs" dxfId="411" priority="391" operator="lessThan">
      <formula>0.981</formula>
    </cfRule>
  </conditionalFormatting>
  <conditionalFormatting sqref="B1016">
    <cfRule type="cellIs" dxfId="410" priority="389" operator="lessThan">
      <formula>0.25</formula>
    </cfRule>
  </conditionalFormatting>
  <conditionalFormatting sqref="B1017">
    <cfRule type="cellIs" dxfId="409" priority="388" operator="lessThan">
      <formula>0.65</formula>
    </cfRule>
  </conditionalFormatting>
  <conditionalFormatting sqref="B1023">
    <cfRule type="cellIs" dxfId="408" priority="387" operator="lessThan">
      <formula>0.75</formula>
    </cfRule>
  </conditionalFormatting>
  <conditionalFormatting sqref="B1027">
    <cfRule type="cellIs" dxfId="407" priority="386" operator="lessThan">
      <formula>0.9</formula>
    </cfRule>
  </conditionalFormatting>
  <conditionalFormatting sqref="B1022">
    <cfRule type="cellIs" dxfId="406" priority="384" operator="lessThan">
      <formula>0.95</formula>
    </cfRule>
  </conditionalFormatting>
  <conditionalFormatting sqref="B1062">
    <cfRule type="cellIs" dxfId="405" priority="383" operator="lessThan">
      <formula>0.95</formula>
    </cfRule>
  </conditionalFormatting>
  <conditionalFormatting sqref="B1063">
    <cfRule type="cellIs" dxfId="404" priority="382" operator="lessThan">
      <formula>0.7</formula>
    </cfRule>
  </conditionalFormatting>
  <conditionalFormatting sqref="B1064">
    <cfRule type="cellIs" dxfId="403" priority="381" operator="lessThan">
      <formula>0.23</formula>
    </cfRule>
  </conditionalFormatting>
  <conditionalFormatting sqref="B1032">
    <cfRule type="cellIs" dxfId="402" priority="380" operator="lessThan">
      <formula>0.95</formula>
    </cfRule>
  </conditionalFormatting>
  <conditionalFormatting sqref="B1033">
    <cfRule type="cellIs" dxfId="401" priority="379" operator="lessThan">
      <formula>0.12</formula>
    </cfRule>
  </conditionalFormatting>
  <conditionalFormatting sqref="B1034">
    <cfRule type="cellIs" dxfId="400" priority="378" operator="lessThan">
      <formula>0.54</formula>
    </cfRule>
  </conditionalFormatting>
  <conditionalFormatting sqref="B1035">
    <cfRule type="cellIs" dxfId="399" priority="377" operator="lessThan">
      <formula>1</formula>
    </cfRule>
  </conditionalFormatting>
  <conditionalFormatting sqref="B1036">
    <cfRule type="cellIs" dxfId="398" priority="376" operator="lessThan">
      <formula>0.95</formula>
    </cfRule>
  </conditionalFormatting>
  <conditionalFormatting sqref="B1037">
    <cfRule type="cellIs" dxfId="397" priority="375" operator="lessThan">
      <formula>0.1</formula>
    </cfRule>
  </conditionalFormatting>
  <conditionalFormatting sqref="B1038">
    <cfRule type="cellIs" dxfId="396" priority="374" operator="lessThan">
      <formula>0.098</formula>
    </cfRule>
  </conditionalFormatting>
  <conditionalFormatting sqref="B1039">
    <cfRule type="cellIs" dxfId="395" priority="373" operator="lessThan">
      <formula>0.964</formula>
    </cfRule>
  </conditionalFormatting>
  <conditionalFormatting sqref="B1040:B1041">
    <cfRule type="cellIs" dxfId="394" priority="372" operator="lessThan">
      <formula>0.2</formula>
    </cfRule>
  </conditionalFormatting>
  <conditionalFormatting sqref="B1047">
    <cfRule type="cellIs" dxfId="393" priority="371" operator="greaterThan">
      <formula>0.019</formula>
    </cfRule>
  </conditionalFormatting>
  <conditionalFormatting sqref="B1048">
    <cfRule type="cellIs" dxfId="392" priority="370" operator="lessThan">
      <formula>0.751</formula>
    </cfRule>
  </conditionalFormatting>
  <conditionalFormatting sqref="B1050">
    <cfRule type="cellIs" dxfId="391" priority="360" operator="lessThan">
      <formula>0.522</formula>
    </cfRule>
    <cfRule type="cellIs" dxfId="390" priority="369" operator="lessThan">
      <formula>0.522</formula>
    </cfRule>
  </conditionalFormatting>
  <conditionalFormatting sqref="B1051">
    <cfRule type="cellIs" dxfId="389" priority="368" operator="greaterThan">
      <formula>0.1046</formula>
    </cfRule>
  </conditionalFormatting>
  <conditionalFormatting sqref="B1052">
    <cfRule type="cellIs" dxfId="388" priority="367" operator="lessThan">
      <formula>0.95</formula>
    </cfRule>
  </conditionalFormatting>
  <conditionalFormatting sqref="B1053">
    <cfRule type="cellIs" dxfId="387" priority="365" operator="lessThan">
      <formula>0.981</formula>
    </cfRule>
    <cfRule type="cellIs" dxfId="386" priority="366" operator="lessThan">
      <formula>0.981</formula>
    </cfRule>
  </conditionalFormatting>
  <conditionalFormatting sqref="B1054">
    <cfRule type="cellIs" dxfId="385" priority="364" operator="lessThan">
      <formula>0.25</formula>
    </cfRule>
  </conditionalFormatting>
  <conditionalFormatting sqref="B1055">
    <cfRule type="cellIs" dxfId="384" priority="363" operator="lessThan">
      <formula>0.65</formula>
    </cfRule>
  </conditionalFormatting>
  <conditionalFormatting sqref="B1061">
    <cfRule type="cellIs" dxfId="383" priority="362" operator="lessThan">
      <formula>0.75</formula>
    </cfRule>
  </conditionalFormatting>
  <conditionalFormatting sqref="B1065">
    <cfRule type="cellIs" dxfId="382" priority="361" operator="lessThan">
      <formula>0.9</formula>
    </cfRule>
  </conditionalFormatting>
  <conditionalFormatting sqref="B1060">
    <cfRule type="cellIs" dxfId="381" priority="359" operator="lessThan">
      <formula>0.95</formula>
    </cfRule>
  </conditionalFormatting>
  <conditionalFormatting sqref="B1100">
    <cfRule type="cellIs" dxfId="380" priority="358" operator="lessThan">
      <formula>0.95</formula>
    </cfRule>
  </conditionalFormatting>
  <conditionalFormatting sqref="B1101">
    <cfRule type="cellIs" dxfId="379" priority="357" operator="lessThan">
      <formula>0.7</formula>
    </cfRule>
  </conditionalFormatting>
  <conditionalFormatting sqref="B1102">
    <cfRule type="cellIs" dxfId="378" priority="356" operator="lessThan">
      <formula>0.23</formula>
    </cfRule>
  </conditionalFormatting>
  <conditionalFormatting sqref="B1070">
    <cfRule type="cellIs" dxfId="377" priority="355" operator="lessThan">
      <formula>0.95</formula>
    </cfRule>
  </conditionalFormatting>
  <conditionalFormatting sqref="B1071">
    <cfRule type="cellIs" dxfId="376" priority="354" operator="lessThan">
      <formula>0.12</formula>
    </cfRule>
  </conditionalFormatting>
  <conditionalFormatting sqref="B1072">
    <cfRule type="cellIs" dxfId="375" priority="353" operator="lessThan">
      <formula>0.54</formula>
    </cfRule>
  </conditionalFormatting>
  <conditionalFormatting sqref="B1073">
    <cfRule type="cellIs" dxfId="374" priority="352" operator="lessThan">
      <formula>1</formula>
    </cfRule>
  </conditionalFormatting>
  <conditionalFormatting sqref="B1074">
    <cfRule type="cellIs" dxfId="373" priority="351" operator="lessThan">
      <formula>0.95</formula>
    </cfRule>
  </conditionalFormatting>
  <conditionalFormatting sqref="B1075">
    <cfRule type="cellIs" dxfId="372" priority="350" operator="lessThan">
      <formula>0.1</formula>
    </cfRule>
  </conditionalFormatting>
  <conditionalFormatting sqref="B1076">
    <cfRule type="cellIs" dxfId="371" priority="349" operator="lessThan">
      <formula>0.098</formula>
    </cfRule>
  </conditionalFormatting>
  <conditionalFormatting sqref="B1077">
    <cfRule type="cellIs" dxfId="370" priority="348" operator="lessThan">
      <formula>0.964</formula>
    </cfRule>
  </conditionalFormatting>
  <conditionalFormatting sqref="B1078:B1079">
    <cfRule type="cellIs" dxfId="369" priority="347" operator="lessThan">
      <formula>0.2</formula>
    </cfRule>
  </conditionalFormatting>
  <conditionalFormatting sqref="B1085">
    <cfRule type="cellIs" dxfId="368" priority="346" operator="greaterThan">
      <formula>0.019</formula>
    </cfRule>
  </conditionalFormatting>
  <conditionalFormatting sqref="B1086">
    <cfRule type="cellIs" dxfId="367" priority="345" operator="lessThan">
      <formula>0.751</formula>
    </cfRule>
  </conditionalFormatting>
  <conditionalFormatting sqref="B1088">
    <cfRule type="cellIs" dxfId="366" priority="335" operator="lessThan">
      <formula>0.522</formula>
    </cfRule>
    <cfRule type="cellIs" dxfId="365" priority="344" operator="lessThan">
      <formula>0.522</formula>
    </cfRule>
  </conditionalFormatting>
  <conditionalFormatting sqref="B1089">
    <cfRule type="cellIs" dxfId="364" priority="343" operator="greaterThan">
      <formula>0.1046</formula>
    </cfRule>
  </conditionalFormatting>
  <conditionalFormatting sqref="B1090">
    <cfRule type="cellIs" dxfId="363" priority="342" operator="lessThan">
      <formula>0.95</formula>
    </cfRule>
  </conditionalFormatting>
  <conditionalFormatting sqref="B1091">
    <cfRule type="cellIs" dxfId="362" priority="340" operator="lessThan">
      <formula>0.981</formula>
    </cfRule>
    <cfRule type="cellIs" dxfId="361" priority="341" operator="lessThan">
      <formula>0.981</formula>
    </cfRule>
  </conditionalFormatting>
  <conditionalFormatting sqref="B1092">
    <cfRule type="cellIs" dxfId="360" priority="339" operator="lessThan">
      <formula>0.25</formula>
    </cfRule>
  </conditionalFormatting>
  <conditionalFormatting sqref="B1093">
    <cfRule type="cellIs" dxfId="359" priority="338" operator="lessThan">
      <formula>0.65</formula>
    </cfRule>
  </conditionalFormatting>
  <conditionalFormatting sqref="B1099">
    <cfRule type="cellIs" dxfId="358" priority="337" operator="lessThan">
      <formula>0.75</formula>
    </cfRule>
  </conditionalFormatting>
  <conditionalFormatting sqref="B1103">
    <cfRule type="cellIs" dxfId="357" priority="336" operator="lessThan">
      <formula>0.9</formula>
    </cfRule>
  </conditionalFormatting>
  <conditionalFormatting sqref="B1098">
    <cfRule type="cellIs" dxfId="356" priority="334" operator="lessThan">
      <formula>0.95</formula>
    </cfRule>
  </conditionalFormatting>
  <conditionalFormatting sqref="B1176">
    <cfRule type="cellIs" dxfId="355" priority="306" operator="lessThan">
      <formula>0.95</formula>
    </cfRule>
  </conditionalFormatting>
  <conditionalFormatting sqref="B1177">
    <cfRule type="cellIs" dxfId="354" priority="305" operator="lessThan">
      <formula>0.7</formula>
    </cfRule>
  </conditionalFormatting>
  <conditionalFormatting sqref="B1178">
    <cfRule type="cellIs" dxfId="353" priority="304" operator="lessThan">
      <formula>0.23</formula>
    </cfRule>
  </conditionalFormatting>
  <conditionalFormatting sqref="B1146">
    <cfRule type="cellIs" dxfId="352" priority="303" operator="lessThan">
      <formula>0.95</formula>
    </cfRule>
  </conditionalFormatting>
  <conditionalFormatting sqref="B1147">
    <cfRule type="cellIs" dxfId="351" priority="302" operator="lessThan">
      <formula>0.12</formula>
    </cfRule>
  </conditionalFormatting>
  <conditionalFormatting sqref="B1148">
    <cfRule type="cellIs" dxfId="350" priority="301" operator="lessThan">
      <formula>0.54</formula>
    </cfRule>
  </conditionalFormatting>
  <conditionalFormatting sqref="B1149">
    <cfRule type="cellIs" dxfId="349" priority="300" operator="lessThan">
      <formula>1</formula>
    </cfRule>
  </conditionalFormatting>
  <conditionalFormatting sqref="B1150">
    <cfRule type="cellIs" dxfId="348" priority="299" operator="lessThan">
      <formula>0.95</formula>
    </cfRule>
  </conditionalFormatting>
  <conditionalFormatting sqref="B1151">
    <cfRule type="cellIs" dxfId="347" priority="298" operator="lessThan">
      <formula>0.1</formula>
    </cfRule>
  </conditionalFormatting>
  <conditionalFormatting sqref="B1152">
    <cfRule type="cellIs" dxfId="346" priority="297" operator="lessThan">
      <formula>0.098</formula>
    </cfRule>
  </conditionalFormatting>
  <conditionalFormatting sqref="B1153">
    <cfRule type="cellIs" dxfId="345" priority="296" operator="lessThan">
      <formula>0.964</formula>
    </cfRule>
  </conditionalFormatting>
  <conditionalFormatting sqref="B1154">
    <cfRule type="cellIs" dxfId="344" priority="295" operator="lessThan">
      <formula>0.2</formula>
    </cfRule>
  </conditionalFormatting>
  <conditionalFormatting sqref="B1161">
    <cfRule type="cellIs" dxfId="343" priority="294" operator="greaterThan">
      <formula>0.019</formula>
    </cfRule>
  </conditionalFormatting>
  <conditionalFormatting sqref="B1162">
    <cfRule type="cellIs" dxfId="342" priority="293" operator="lessThan">
      <formula>0.751</formula>
    </cfRule>
  </conditionalFormatting>
  <conditionalFormatting sqref="B1164">
    <cfRule type="cellIs" dxfId="341" priority="283" operator="lessThan">
      <formula>0.522</formula>
    </cfRule>
    <cfRule type="cellIs" dxfId="340" priority="292" operator="lessThan">
      <formula>0.522</formula>
    </cfRule>
  </conditionalFormatting>
  <conditionalFormatting sqref="B1165">
    <cfRule type="cellIs" dxfId="339" priority="291" operator="greaterThan">
      <formula>0.1046</formula>
    </cfRule>
  </conditionalFormatting>
  <conditionalFormatting sqref="B1166">
    <cfRule type="cellIs" dxfId="338" priority="290" operator="lessThan">
      <formula>0.95</formula>
    </cfRule>
  </conditionalFormatting>
  <conditionalFormatting sqref="B1167">
    <cfRule type="cellIs" dxfId="337" priority="288" operator="lessThan">
      <formula>0.981</formula>
    </cfRule>
    <cfRule type="cellIs" dxfId="336" priority="289" operator="lessThan">
      <formula>0.981</formula>
    </cfRule>
  </conditionalFormatting>
  <conditionalFormatting sqref="B1168">
    <cfRule type="cellIs" dxfId="335" priority="287" operator="lessThan">
      <formula>0.25</formula>
    </cfRule>
  </conditionalFormatting>
  <conditionalFormatting sqref="B1169">
    <cfRule type="cellIs" dxfId="334" priority="286" operator="lessThan">
      <formula>0.65</formula>
    </cfRule>
  </conditionalFormatting>
  <conditionalFormatting sqref="B1175">
    <cfRule type="cellIs" dxfId="333" priority="285" operator="lessThan">
      <formula>0.75</formula>
    </cfRule>
  </conditionalFormatting>
  <conditionalFormatting sqref="B1179">
    <cfRule type="cellIs" dxfId="332" priority="284" operator="lessThan">
      <formula>0.9</formula>
    </cfRule>
  </conditionalFormatting>
  <conditionalFormatting sqref="B1174">
    <cfRule type="cellIs" dxfId="331" priority="282" operator="lessThan">
      <formula>0.95</formula>
    </cfRule>
  </conditionalFormatting>
  <conditionalFormatting sqref="B1145">
    <cfRule type="cellIs" dxfId="330" priority="281" operator="lessThan">
      <formula>1</formula>
    </cfRule>
  </conditionalFormatting>
  <conditionalFormatting sqref="B1155">
    <cfRule type="cellIs" dxfId="329" priority="279" operator="lessThan">
      <formula>0.656</formula>
    </cfRule>
  </conditionalFormatting>
  <conditionalFormatting sqref="B1252">
    <cfRule type="cellIs" dxfId="328" priority="277" operator="lessThan">
      <formula>0.95</formula>
    </cfRule>
  </conditionalFormatting>
  <conditionalFormatting sqref="B1253">
    <cfRule type="cellIs" dxfId="327" priority="276" operator="lessThan">
      <formula>0.7</formula>
    </cfRule>
  </conditionalFormatting>
  <conditionalFormatting sqref="B1254">
    <cfRule type="cellIs" dxfId="326" priority="275" operator="lessThan">
      <formula>0.23</formula>
    </cfRule>
  </conditionalFormatting>
  <conditionalFormatting sqref="B1222">
    <cfRule type="cellIs" dxfId="325" priority="274" operator="lessThan">
      <formula>0.95</formula>
    </cfRule>
  </conditionalFormatting>
  <conditionalFormatting sqref="B1223">
    <cfRule type="cellIs" dxfId="324" priority="273" operator="lessThan">
      <formula>0.12</formula>
    </cfRule>
  </conditionalFormatting>
  <conditionalFormatting sqref="B1224">
    <cfRule type="cellIs" dxfId="323" priority="272" operator="lessThan">
      <formula>0.54</formula>
    </cfRule>
  </conditionalFormatting>
  <conditionalFormatting sqref="B1226">
    <cfRule type="cellIs" dxfId="322" priority="270" operator="lessThan">
      <formula>0.95</formula>
    </cfRule>
  </conditionalFormatting>
  <conditionalFormatting sqref="B1227">
    <cfRule type="cellIs" dxfId="321" priority="269" operator="lessThan">
      <formula>0.1</formula>
    </cfRule>
  </conditionalFormatting>
  <conditionalFormatting sqref="B1228">
    <cfRule type="cellIs" dxfId="320" priority="268" operator="lessThan">
      <formula>0.098</formula>
    </cfRule>
  </conditionalFormatting>
  <conditionalFormatting sqref="B1229">
    <cfRule type="cellIs" dxfId="319" priority="267" operator="lessThan">
      <formula>0.964</formula>
    </cfRule>
  </conditionalFormatting>
  <conditionalFormatting sqref="B1230">
    <cfRule type="cellIs" dxfId="318" priority="266" operator="lessThan">
      <formula>0.2</formula>
    </cfRule>
  </conditionalFormatting>
  <conditionalFormatting sqref="B1237">
    <cfRule type="cellIs" dxfId="317" priority="265" operator="greaterThan">
      <formula>0.019</formula>
    </cfRule>
  </conditionalFormatting>
  <conditionalFormatting sqref="B1238">
    <cfRule type="cellIs" dxfId="316" priority="264" operator="lessThan">
      <formula>0.751</formula>
    </cfRule>
  </conditionalFormatting>
  <conditionalFormatting sqref="B1240">
    <cfRule type="cellIs" dxfId="315" priority="254" operator="lessThan">
      <formula>0.522</formula>
    </cfRule>
    <cfRule type="cellIs" dxfId="314" priority="263" operator="lessThan">
      <formula>0.522</formula>
    </cfRule>
  </conditionalFormatting>
  <conditionalFormatting sqref="B1241">
    <cfRule type="cellIs" dxfId="313" priority="262" operator="greaterThan">
      <formula>0.1046</formula>
    </cfRule>
  </conditionalFormatting>
  <conditionalFormatting sqref="B1242">
    <cfRule type="cellIs" dxfId="312" priority="261" operator="lessThan">
      <formula>0.95</formula>
    </cfRule>
  </conditionalFormatting>
  <conditionalFormatting sqref="B1243">
    <cfRule type="cellIs" dxfId="311" priority="259" operator="lessThan">
      <formula>0.981</formula>
    </cfRule>
    <cfRule type="cellIs" dxfId="310" priority="260" operator="lessThan">
      <formula>0.981</formula>
    </cfRule>
  </conditionalFormatting>
  <conditionalFormatting sqref="B1244">
    <cfRule type="cellIs" dxfId="309" priority="258" operator="lessThan">
      <formula>0.25</formula>
    </cfRule>
  </conditionalFormatting>
  <conditionalFormatting sqref="B1245">
    <cfRule type="cellIs" dxfId="308" priority="257" operator="lessThan">
      <formula>0.65</formula>
    </cfRule>
  </conditionalFormatting>
  <conditionalFormatting sqref="B1251">
    <cfRule type="cellIs" dxfId="307" priority="256" operator="lessThan">
      <formula>0.75</formula>
    </cfRule>
  </conditionalFormatting>
  <conditionalFormatting sqref="B1255">
    <cfRule type="cellIs" dxfId="306" priority="255" operator="lessThan">
      <formula>0.9</formula>
    </cfRule>
  </conditionalFormatting>
  <conditionalFormatting sqref="B1250">
    <cfRule type="cellIs" dxfId="305" priority="253" operator="lessThan">
      <formula>0.95</formula>
    </cfRule>
  </conditionalFormatting>
  <conditionalFormatting sqref="B1221">
    <cfRule type="cellIs" dxfId="304" priority="252" operator="lessThan">
      <formula>1</formula>
    </cfRule>
  </conditionalFormatting>
  <conditionalFormatting sqref="B1231">
    <cfRule type="cellIs" dxfId="303" priority="251" operator="lessThan">
      <formula>0.656</formula>
    </cfRule>
  </conditionalFormatting>
  <conditionalFormatting sqref="B1291">
    <cfRule type="cellIs" dxfId="302" priority="249" operator="lessThan">
      <formula>0.7</formula>
    </cfRule>
  </conditionalFormatting>
  <conditionalFormatting sqref="B1292">
    <cfRule type="cellIs" dxfId="301" priority="248" operator="lessThan">
      <formula>0.23</formula>
    </cfRule>
  </conditionalFormatting>
  <conditionalFormatting sqref="B1260">
    <cfRule type="cellIs" dxfId="300" priority="247" operator="lessThan">
      <formula>0.95</formula>
    </cfRule>
  </conditionalFormatting>
  <conditionalFormatting sqref="B1261">
    <cfRule type="cellIs" dxfId="299" priority="246" operator="lessThan">
      <formula>0.12</formula>
    </cfRule>
  </conditionalFormatting>
  <conditionalFormatting sqref="B1262">
    <cfRule type="cellIs" dxfId="298" priority="245" operator="lessThan">
      <formula>0.54</formula>
    </cfRule>
  </conditionalFormatting>
  <conditionalFormatting sqref="B1263">
    <cfRule type="cellIs" dxfId="297" priority="244" operator="lessThan">
      <formula>1</formula>
    </cfRule>
  </conditionalFormatting>
  <conditionalFormatting sqref="B1264">
    <cfRule type="cellIs" dxfId="296" priority="243" operator="lessThan">
      <formula>0.95</formula>
    </cfRule>
  </conditionalFormatting>
  <conditionalFormatting sqref="B1265">
    <cfRule type="cellIs" dxfId="295" priority="242" operator="lessThan">
      <formula>0.1</formula>
    </cfRule>
  </conditionalFormatting>
  <conditionalFormatting sqref="B1266">
    <cfRule type="cellIs" dxfId="294" priority="241" operator="lessThan">
      <formula>0.098</formula>
    </cfRule>
  </conditionalFormatting>
  <conditionalFormatting sqref="B1267">
    <cfRule type="cellIs" dxfId="293" priority="240" operator="lessThan">
      <formula>0.964</formula>
    </cfRule>
  </conditionalFormatting>
  <conditionalFormatting sqref="B1268">
    <cfRule type="cellIs" dxfId="292" priority="239" operator="lessThan">
      <formula>0.2</formula>
    </cfRule>
  </conditionalFormatting>
  <conditionalFormatting sqref="B1275">
    <cfRule type="cellIs" dxfId="291" priority="238" operator="greaterThan">
      <formula>0.019</formula>
    </cfRule>
  </conditionalFormatting>
  <conditionalFormatting sqref="B1276">
    <cfRule type="cellIs" dxfId="290" priority="237" operator="lessThan">
      <formula>0.751</formula>
    </cfRule>
  </conditionalFormatting>
  <conditionalFormatting sqref="B1278">
    <cfRule type="cellIs" dxfId="289" priority="227" operator="lessThan">
      <formula>0.522</formula>
    </cfRule>
    <cfRule type="cellIs" dxfId="288" priority="236" operator="lessThan">
      <formula>0.522</formula>
    </cfRule>
  </conditionalFormatting>
  <conditionalFormatting sqref="B1279">
    <cfRule type="cellIs" dxfId="287" priority="235" operator="greaterThan">
      <formula>0.1046</formula>
    </cfRule>
  </conditionalFormatting>
  <conditionalFormatting sqref="B1280">
    <cfRule type="cellIs" dxfId="286" priority="234" operator="lessThan">
      <formula>0.95</formula>
    </cfRule>
  </conditionalFormatting>
  <conditionalFormatting sqref="B1281">
    <cfRule type="cellIs" dxfId="285" priority="232" operator="lessThan">
      <formula>0.981</formula>
    </cfRule>
    <cfRule type="cellIs" dxfId="284" priority="233" operator="lessThan">
      <formula>0.981</formula>
    </cfRule>
  </conditionalFormatting>
  <conditionalFormatting sqref="B1282">
    <cfRule type="cellIs" dxfId="283" priority="231" operator="lessThan">
      <formula>0.25</formula>
    </cfRule>
  </conditionalFormatting>
  <conditionalFormatting sqref="B1283">
    <cfRule type="cellIs" dxfId="282" priority="230" operator="lessThan">
      <formula>0.65</formula>
    </cfRule>
  </conditionalFormatting>
  <conditionalFormatting sqref="B1289">
    <cfRule type="cellIs" dxfId="281" priority="229" operator="lessThan">
      <formula>0.75</formula>
    </cfRule>
  </conditionalFormatting>
  <conditionalFormatting sqref="B1293">
    <cfRule type="cellIs" dxfId="280" priority="228" operator="lessThan">
      <formula>0.9</formula>
    </cfRule>
  </conditionalFormatting>
  <conditionalFormatting sqref="B1288">
    <cfRule type="cellIs" dxfId="279" priority="226" operator="lessThan">
      <formula>0.95</formula>
    </cfRule>
  </conditionalFormatting>
  <conditionalFormatting sqref="B1259">
    <cfRule type="cellIs" dxfId="278" priority="225" operator="lessThan">
      <formula>1</formula>
    </cfRule>
  </conditionalFormatting>
  <conditionalFormatting sqref="B1269">
    <cfRule type="cellIs" dxfId="277" priority="224" operator="lessThan">
      <formula>0.656</formula>
    </cfRule>
  </conditionalFormatting>
  <conditionalFormatting sqref="B1328">
    <cfRule type="cellIs" dxfId="276" priority="223" operator="lessThan">
      <formula>0.95</formula>
    </cfRule>
  </conditionalFormatting>
  <conditionalFormatting sqref="B1329">
    <cfRule type="cellIs" dxfId="275" priority="222" operator="lessThan">
      <formula>0.7</formula>
    </cfRule>
  </conditionalFormatting>
  <conditionalFormatting sqref="B1330">
    <cfRule type="cellIs" dxfId="274" priority="221" operator="lessThan">
      <formula>0.23</formula>
    </cfRule>
  </conditionalFormatting>
  <conditionalFormatting sqref="B1298">
    <cfRule type="cellIs" dxfId="273" priority="220" operator="lessThan">
      <formula>0.95</formula>
    </cfRule>
  </conditionalFormatting>
  <conditionalFormatting sqref="B1299">
    <cfRule type="cellIs" dxfId="272" priority="219" operator="lessThan">
      <formula>0.12</formula>
    </cfRule>
  </conditionalFormatting>
  <conditionalFormatting sqref="B1300">
    <cfRule type="cellIs" dxfId="271" priority="218" operator="lessThan">
      <formula>0.54</formula>
    </cfRule>
  </conditionalFormatting>
  <conditionalFormatting sqref="B1301">
    <cfRule type="cellIs" dxfId="270" priority="217" operator="lessThan">
      <formula>1</formula>
    </cfRule>
  </conditionalFormatting>
  <conditionalFormatting sqref="B1302">
    <cfRule type="cellIs" dxfId="269" priority="216" operator="lessThan">
      <formula>0.95</formula>
    </cfRule>
  </conditionalFormatting>
  <conditionalFormatting sqref="B1303">
    <cfRule type="cellIs" dxfId="268" priority="215" operator="lessThan">
      <formula>0.1</formula>
    </cfRule>
  </conditionalFormatting>
  <conditionalFormatting sqref="B1304">
    <cfRule type="cellIs" dxfId="267" priority="214" operator="lessThan">
      <formula>0.098</formula>
    </cfRule>
  </conditionalFormatting>
  <conditionalFormatting sqref="B1305">
    <cfRule type="cellIs" dxfId="266" priority="213" operator="lessThan">
      <formula>0.964</formula>
    </cfRule>
  </conditionalFormatting>
  <conditionalFormatting sqref="B1306">
    <cfRule type="cellIs" dxfId="265" priority="212" operator="lessThan">
      <formula>0.2</formula>
    </cfRule>
  </conditionalFormatting>
  <conditionalFormatting sqref="B1313">
    <cfRule type="cellIs" dxfId="264" priority="211" operator="greaterThan">
      <formula>0.019</formula>
    </cfRule>
  </conditionalFormatting>
  <conditionalFormatting sqref="B1314">
    <cfRule type="cellIs" dxfId="263" priority="210" operator="lessThan">
      <formula>0.751</formula>
    </cfRule>
  </conditionalFormatting>
  <conditionalFormatting sqref="B1316">
    <cfRule type="cellIs" dxfId="262" priority="200" operator="lessThan">
      <formula>0.522</formula>
    </cfRule>
    <cfRule type="cellIs" dxfId="261" priority="209" operator="lessThan">
      <formula>0.522</formula>
    </cfRule>
  </conditionalFormatting>
  <conditionalFormatting sqref="B1317">
    <cfRule type="cellIs" dxfId="260" priority="208" operator="greaterThan">
      <formula>0.1046</formula>
    </cfRule>
  </conditionalFormatting>
  <conditionalFormatting sqref="B1318">
    <cfRule type="cellIs" dxfId="259" priority="207" operator="lessThan">
      <formula>0.95</formula>
    </cfRule>
  </conditionalFormatting>
  <conditionalFormatting sqref="B1319">
    <cfRule type="cellIs" dxfId="258" priority="205" operator="lessThan">
      <formula>0.981</formula>
    </cfRule>
    <cfRule type="cellIs" dxfId="257" priority="206" operator="lessThan">
      <formula>0.981</formula>
    </cfRule>
  </conditionalFormatting>
  <conditionalFormatting sqref="B1320">
    <cfRule type="cellIs" dxfId="256" priority="204" operator="lessThan">
      <formula>0.25</formula>
    </cfRule>
  </conditionalFormatting>
  <conditionalFormatting sqref="B1321">
    <cfRule type="cellIs" dxfId="255" priority="203" operator="lessThan">
      <formula>0.65</formula>
    </cfRule>
  </conditionalFormatting>
  <conditionalFormatting sqref="B1327">
    <cfRule type="cellIs" dxfId="254" priority="202" operator="lessThan">
      <formula>0.75</formula>
    </cfRule>
  </conditionalFormatting>
  <conditionalFormatting sqref="B1331">
    <cfRule type="cellIs" dxfId="253" priority="201" operator="lessThan">
      <formula>0.9</formula>
    </cfRule>
  </conditionalFormatting>
  <conditionalFormatting sqref="B1326">
    <cfRule type="cellIs" dxfId="252" priority="199" operator="lessThan">
      <formula>0.95</formula>
    </cfRule>
  </conditionalFormatting>
  <conditionalFormatting sqref="B1297">
    <cfRule type="cellIs" dxfId="251" priority="198" operator="lessThan">
      <formula>1</formula>
    </cfRule>
  </conditionalFormatting>
  <conditionalFormatting sqref="B1307">
    <cfRule type="cellIs" dxfId="250" priority="197" operator="lessThan">
      <formula>0.656</formula>
    </cfRule>
  </conditionalFormatting>
  <conditionalFormatting sqref="B1366">
    <cfRule type="cellIs" dxfId="249" priority="196" operator="lessThan">
      <formula>0.95</formula>
    </cfRule>
  </conditionalFormatting>
  <conditionalFormatting sqref="B1367">
    <cfRule type="cellIs" dxfId="248" priority="195" operator="lessThan">
      <formula>0.7</formula>
    </cfRule>
  </conditionalFormatting>
  <conditionalFormatting sqref="B1368">
    <cfRule type="cellIs" dxfId="247" priority="194" operator="lessThan">
      <formula>0.23</formula>
    </cfRule>
  </conditionalFormatting>
  <conditionalFormatting sqref="B1336">
    <cfRule type="cellIs" dxfId="246" priority="193" operator="lessThan">
      <formula>0.95</formula>
    </cfRule>
  </conditionalFormatting>
  <conditionalFormatting sqref="B1337">
    <cfRule type="cellIs" dxfId="245" priority="192" operator="lessThan">
      <formula>0.12</formula>
    </cfRule>
  </conditionalFormatting>
  <conditionalFormatting sqref="B1338">
    <cfRule type="cellIs" dxfId="244" priority="191" operator="lessThan">
      <formula>0.54</formula>
    </cfRule>
  </conditionalFormatting>
  <conditionalFormatting sqref="B1339">
    <cfRule type="cellIs" dxfId="243" priority="190" operator="lessThan">
      <formula>1</formula>
    </cfRule>
  </conditionalFormatting>
  <conditionalFormatting sqref="B1340">
    <cfRule type="cellIs" dxfId="242" priority="189" operator="lessThan">
      <formula>0.95</formula>
    </cfRule>
  </conditionalFormatting>
  <conditionalFormatting sqref="B1341">
    <cfRule type="cellIs" dxfId="241" priority="188" operator="lessThan">
      <formula>0.1</formula>
    </cfRule>
  </conditionalFormatting>
  <conditionalFormatting sqref="B1342">
    <cfRule type="cellIs" dxfId="240" priority="187" operator="lessThan">
      <formula>0.098</formula>
    </cfRule>
  </conditionalFormatting>
  <conditionalFormatting sqref="B1343">
    <cfRule type="cellIs" dxfId="239" priority="186" operator="lessThan">
      <formula>0.964</formula>
    </cfRule>
  </conditionalFormatting>
  <conditionalFormatting sqref="B1344">
    <cfRule type="cellIs" dxfId="238" priority="185" operator="lessThan">
      <formula>0.2</formula>
    </cfRule>
  </conditionalFormatting>
  <conditionalFormatting sqref="B1351">
    <cfRule type="cellIs" dxfId="237" priority="184" operator="greaterThan">
      <formula>0.019</formula>
    </cfRule>
  </conditionalFormatting>
  <conditionalFormatting sqref="B1352">
    <cfRule type="cellIs" dxfId="236" priority="183" operator="lessThan">
      <formula>0.751</formula>
    </cfRule>
  </conditionalFormatting>
  <conditionalFormatting sqref="B1354">
    <cfRule type="cellIs" dxfId="235" priority="173" operator="lessThan">
      <formula>0.522</formula>
    </cfRule>
    <cfRule type="cellIs" dxfId="234" priority="182" operator="lessThan">
      <formula>0.522</formula>
    </cfRule>
  </conditionalFormatting>
  <conditionalFormatting sqref="B1355">
    <cfRule type="cellIs" dxfId="233" priority="181" operator="greaterThan">
      <formula>0.1046</formula>
    </cfRule>
  </conditionalFormatting>
  <conditionalFormatting sqref="B1356">
    <cfRule type="cellIs" dxfId="232" priority="180" operator="lessThan">
      <formula>0.95</formula>
    </cfRule>
  </conditionalFormatting>
  <conditionalFormatting sqref="B1357">
    <cfRule type="cellIs" dxfId="231" priority="178" operator="lessThan">
      <formula>0.981</formula>
    </cfRule>
    <cfRule type="cellIs" dxfId="230" priority="179" operator="lessThan">
      <formula>0.981</formula>
    </cfRule>
  </conditionalFormatting>
  <conditionalFormatting sqref="B1358">
    <cfRule type="cellIs" dxfId="229" priority="177" operator="lessThan">
      <formula>0.25</formula>
    </cfRule>
  </conditionalFormatting>
  <conditionalFormatting sqref="B1359">
    <cfRule type="cellIs" dxfId="228" priority="176" operator="lessThan">
      <formula>0.65</formula>
    </cfRule>
  </conditionalFormatting>
  <conditionalFormatting sqref="B1365">
    <cfRule type="cellIs" dxfId="227" priority="175" operator="lessThan">
      <formula>0.75</formula>
    </cfRule>
  </conditionalFormatting>
  <conditionalFormatting sqref="B1369">
    <cfRule type="cellIs" dxfId="226" priority="174" operator="lessThan">
      <formula>0.9</formula>
    </cfRule>
  </conditionalFormatting>
  <conditionalFormatting sqref="B1364">
    <cfRule type="cellIs" dxfId="225" priority="172" operator="lessThan">
      <formula>0.95</formula>
    </cfRule>
  </conditionalFormatting>
  <conditionalFormatting sqref="B1335">
    <cfRule type="cellIs" dxfId="224" priority="171" operator="lessThan">
      <formula>1</formula>
    </cfRule>
  </conditionalFormatting>
  <conditionalFormatting sqref="B1345">
    <cfRule type="cellIs" dxfId="223" priority="170" operator="lessThan">
      <formula>0.656</formula>
    </cfRule>
  </conditionalFormatting>
  <conditionalFormatting sqref="B1353">
    <cfRule type="cellIs" dxfId="222" priority="169" operator="greaterThan">
      <formula>0.003</formula>
    </cfRule>
  </conditionalFormatting>
  <conditionalFormatting sqref="B1404">
    <cfRule type="cellIs" dxfId="221" priority="168" operator="lessThan">
      <formula>0.95</formula>
    </cfRule>
  </conditionalFormatting>
  <conditionalFormatting sqref="B1405">
    <cfRule type="cellIs" dxfId="220" priority="167" operator="lessThan">
      <formula>0.7</formula>
    </cfRule>
  </conditionalFormatting>
  <conditionalFormatting sqref="B1406">
    <cfRule type="cellIs" dxfId="219" priority="166" operator="lessThan">
      <formula>0.23</formula>
    </cfRule>
  </conditionalFormatting>
  <conditionalFormatting sqref="B1374">
    <cfRule type="cellIs" dxfId="218" priority="165" operator="lessThan">
      <formula>0.95</formula>
    </cfRule>
  </conditionalFormatting>
  <conditionalFormatting sqref="B1375">
    <cfRule type="cellIs" dxfId="217" priority="164" operator="lessThan">
      <formula>0.12</formula>
    </cfRule>
  </conditionalFormatting>
  <conditionalFormatting sqref="B1376">
    <cfRule type="cellIs" dxfId="216" priority="163" operator="lessThan">
      <formula>0.54</formula>
    </cfRule>
  </conditionalFormatting>
  <conditionalFormatting sqref="B1377">
    <cfRule type="cellIs" dxfId="215" priority="162" operator="lessThan">
      <formula>1</formula>
    </cfRule>
  </conditionalFormatting>
  <conditionalFormatting sqref="B1378">
    <cfRule type="cellIs" dxfId="214" priority="161" operator="lessThan">
      <formula>0.95</formula>
    </cfRule>
  </conditionalFormatting>
  <conditionalFormatting sqref="B1379">
    <cfRule type="cellIs" dxfId="213" priority="160" operator="lessThan">
      <formula>0.1</formula>
    </cfRule>
  </conditionalFormatting>
  <conditionalFormatting sqref="B1380">
    <cfRule type="cellIs" dxfId="212" priority="159" operator="lessThan">
      <formula>0.098</formula>
    </cfRule>
  </conditionalFormatting>
  <conditionalFormatting sqref="B1381">
    <cfRule type="cellIs" dxfId="211" priority="158" operator="lessThan">
      <formula>0.964</formula>
    </cfRule>
  </conditionalFormatting>
  <conditionalFormatting sqref="B1382">
    <cfRule type="cellIs" dxfId="210" priority="157" operator="lessThan">
      <formula>0.2</formula>
    </cfRule>
  </conditionalFormatting>
  <conditionalFormatting sqref="B1389">
    <cfRule type="cellIs" dxfId="209" priority="156" operator="greaterThan">
      <formula>0.019</formula>
    </cfRule>
  </conditionalFormatting>
  <conditionalFormatting sqref="B1390">
    <cfRule type="cellIs" dxfId="208" priority="155" operator="lessThan">
      <formula>0.751</formula>
    </cfRule>
  </conditionalFormatting>
  <conditionalFormatting sqref="B1392">
    <cfRule type="cellIs" dxfId="207" priority="145" operator="lessThan">
      <formula>0.522</formula>
    </cfRule>
    <cfRule type="cellIs" dxfId="206" priority="154" operator="lessThan">
      <formula>0.522</formula>
    </cfRule>
  </conditionalFormatting>
  <conditionalFormatting sqref="B1393">
    <cfRule type="cellIs" dxfId="205" priority="153" operator="greaterThan">
      <formula>0.1046</formula>
    </cfRule>
  </conditionalFormatting>
  <conditionalFormatting sqref="B1394">
    <cfRule type="cellIs" dxfId="204" priority="152" operator="lessThan">
      <formula>0.95</formula>
    </cfRule>
  </conditionalFormatting>
  <conditionalFormatting sqref="B1395">
    <cfRule type="cellIs" dxfId="203" priority="150" operator="lessThan">
      <formula>0.981</formula>
    </cfRule>
    <cfRule type="cellIs" dxfId="202" priority="151" operator="lessThan">
      <formula>0.981</formula>
    </cfRule>
  </conditionalFormatting>
  <conditionalFormatting sqref="B1396">
    <cfRule type="cellIs" dxfId="201" priority="149" operator="lessThan">
      <formula>0.25</formula>
    </cfRule>
  </conditionalFormatting>
  <conditionalFormatting sqref="B1397">
    <cfRule type="cellIs" dxfId="200" priority="148" operator="lessThan">
      <formula>0.65</formula>
    </cfRule>
  </conditionalFormatting>
  <conditionalFormatting sqref="B1403">
    <cfRule type="cellIs" dxfId="199" priority="147" operator="lessThan">
      <formula>0.75</formula>
    </cfRule>
  </conditionalFormatting>
  <conditionalFormatting sqref="B1407">
    <cfRule type="cellIs" dxfId="198" priority="146" operator="lessThan">
      <formula>0.9</formula>
    </cfRule>
  </conditionalFormatting>
  <conditionalFormatting sqref="B1402">
    <cfRule type="cellIs" dxfId="197" priority="144" operator="lessThan">
      <formula>0.95</formula>
    </cfRule>
  </conditionalFormatting>
  <conditionalFormatting sqref="B1373">
    <cfRule type="cellIs" dxfId="196" priority="143" operator="lessThan">
      <formula>1</formula>
    </cfRule>
  </conditionalFormatting>
  <conditionalFormatting sqref="B1383">
    <cfRule type="cellIs" dxfId="195" priority="142" operator="lessThan">
      <formula>0.656</formula>
    </cfRule>
  </conditionalFormatting>
  <conditionalFormatting sqref="B1442">
    <cfRule type="cellIs" dxfId="194" priority="140" operator="lessThan">
      <formula>0.95</formula>
    </cfRule>
  </conditionalFormatting>
  <conditionalFormatting sqref="B1443">
    <cfRule type="cellIs" dxfId="193" priority="139" operator="lessThan">
      <formula>0.7</formula>
    </cfRule>
  </conditionalFormatting>
  <conditionalFormatting sqref="B1444">
    <cfRule type="cellIs" dxfId="192" priority="138" operator="lessThan">
      <formula>0.23</formula>
    </cfRule>
  </conditionalFormatting>
  <conditionalFormatting sqref="B1412">
    <cfRule type="cellIs" dxfId="191" priority="137" operator="lessThan">
      <formula>0.95</formula>
    </cfRule>
  </conditionalFormatting>
  <conditionalFormatting sqref="B1413">
    <cfRule type="cellIs" dxfId="190" priority="136" operator="lessThan">
      <formula>0.12</formula>
    </cfRule>
  </conditionalFormatting>
  <conditionalFormatting sqref="B1414">
    <cfRule type="cellIs" dxfId="189" priority="135" operator="lessThan">
      <formula>0.54</formula>
    </cfRule>
  </conditionalFormatting>
  <conditionalFormatting sqref="B1415">
    <cfRule type="cellIs" dxfId="188" priority="134" operator="lessThan">
      <formula>1</formula>
    </cfRule>
  </conditionalFormatting>
  <conditionalFormatting sqref="B1416">
    <cfRule type="cellIs" dxfId="187" priority="133" operator="lessThan">
      <formula>0.95</formula>
    </cfRule>
  </conditionalFormatting>
  <conditionalFormatting sqref="B1417">
    <cfRule type="cellIs" dxfId="186" priority="132" operator="lessThan">
      <formula>0.1</formula>
    </cfRule>
  </conditionalFormatting>
  <conditionalFormatting sqref="B1418">
    <cfRule type="cellIs" dxfId="185" priority="131" operator="lessThan">
      <formula>0.098</formula>
    </cfRule>
  </conditionalFormatting>
  <conditionalFormatting sqref="B1419">
    <cfRule type="cellIs" dxfId="184" priority="130" operator="lessThan">
      <formula>0.964</formula>
    </cfRule>
  </conditionalFormatting>
  <conditionalFormatting sqref="B1420">
    <cfRule type="cellIs" dxfId="183" priority="129" operator="lessThan">
      <formula>0.2</formula>
    </cfRule>
  </conditionalFormatting>
  <conditionalFormatting sqref="B1427">
    <cfRule type="cellIs" dxfId="182" priority="128" operator="greaterThan">
      <formula>0.019</formula>
    </cfRule>
  </conditionalFormatting>
  <conditionalFormatting sqref="B1428">
    <cfRule type="cellIs" dxfId="181" priority="127" operator="lessThan">
      <formula>0.751</formula>
    </cfRule>
  </conditionalFormatting>
  <conditionalFormatting sqref="B1430">
    <cfRule type="cellIs" dxfId="180" priority="117" operator="lessThan">
      <formula>0.522</formula>
    </cfRule>
    <cfRule type="cellIs" dxfId="179" priority="126" operator="lessThan">
      <formula>0.522</formula>
    </cfRule>
  </conditionalFormatting>
  <conditionalFormatting sqref="B1431">
    <cfRule type="cellIs" dxfId="178" priority="125" operator="greaterThan">
      <formula>0.1046</formula>
    </cfRule>
  </conditionalFormatting>
  <conditionalFormatting sqref="B1432">
    <cfRule type="cellIs" dxfId="177" priority="124" operator="lessThan">
      <formula>0.95</formula>
    </cfRule>
  </conditionalFormatting>
  <conditionalFormatting sqref="B1433">
    <cfRule type="cellIs" dxfId="176" priority="122" operator="lessThan">
      <formula>0.981</formula>
    </cfRule>
    <cfRule type="cellIs" dxfId="175" priority="123" operator="lessThan">
      <formula>0.981</formula>
    </cfRule>
  </conditionalFormatting>
  <conditionalFormatting sqref="B1434">
    <cfRule type="cellIs" dxfId="174" priority="121" operator="lessThan">
      <formula>0.25</formula>
    </cfRule>
  </conditionalFormatting>
  <conditionalFormatting sqref="B1435">
    <cfRule type="cellIs" dxfId="173" priority="120" operator="lessThan">
      <formula>0.65</formula>
    </cfRule>
  </conditionalFormatting>
  <conditionalFormatting sqref="B1441">
    <cfRule type="cellIs" dxfId="172" priority="119" operator="lessThan">
      <formula>0.75</formula>
    </cfRule>
  </conditionalFormatting>
  <conditionalFormatting sqref="B1445">
    <cfRule type="cellIs" dxfId="171" priority="118" operator="lessThan">
      <formula>0.9</formula>
    </cfRule>
  </conditionalFormatting>
  <conditionalFormatting sqref="B1440">
    <cfRule type="cellIs" dxfId="170" priority="116" operator="lessThan">
      <formula>0.95</formula>
    </cfRule>
  </conditionalFormatting>
  <conditionalFormatting sqref="B1411">
    <cfRule type="cellIs" dxfId="169" priority="115" operator="lessThan">
      <formula>1</formula>
    </cfRule>
  </conditionalFormatting>
  <conditionalFormatting sqref="B1421">
    <cfRule type="cellIs" dxfId="168" priority="114" operator="lessThan">
      <formula>0.656</formula>
    </cfRule>
  </conditionalFormatting>
  <conditionalFormatting sqref="B1429">
    <cfRule type="cellIs" dxfId="167" priority="110" operator="greaterThan">
      <formula>0.003</formula>
    </cfRule>
  </conditionalFormatting>
  <conditionalFormatting sqref="B1480">
    <cfRule type="cellIs" dxfId="166" priority="109" operator="lessThan">
      <formula>0.95</formula>
    </cfRule>
  </conditionalFormatting>
  <conditionalFormatting sqref="B1481">
    <cfRule type="cellIs" dxfId="165" priority="108" operator="lessThan">
      <formula>0.7</formula>
    </cfRule>
  </conditionalFormatting>
  <conditionalFormatting sqref="B1482">
    <cfRule type="cellIs" dxfId="164" priority="107" operator="lessThan">
      <formula>0.23</formula>
    </cfRule>
  </conditionalFormatting>
  <conditionalFormatting sqref="B1450">
    <cfRule type="cellIs" dxfId="163" priority="106" operator="lessThan">
      <formula>0.95</formula>
    </cfRule>
  </conditionalFormatting>
  <conditionalFormatting sqref="B1451">
    <cfRule type="cellIs" dxfId="162" priority="105" operator="lessThan">
      <formula>0.12</formula>
    </cfRule>
  </conditionalFormatting>
  <conditionalFormatting sqref="B1452">
    <cfRule type="cellIs" dxfId="161" priority="104" operator="lessThan">
      <formula>0.54</formula>
    </cfRule>
  </conditionalFormatting>
  <conditionalFormatting sqref="B1453">
    <cfRule type="cellIs" dxfId="160" priority="103" operator="lessThan">
      <formula>1</formula>
    </cfRule>
  </conditionalFormatting>
  <conditionalFormatting sqref="B1454">
    <cfRule type="cellIs" dxfId="159" priority="102" operator="lessThan">
      <formula>0.95</formula>
    </cfRule>
  </conditionalFormatting>
  <conditionalFormatting sqref="B1455">
    <cfRule type="cellIs" dxfId="158" priority="101" operator="lessThan">
      <formula>0.1</formula>
    </cfRule>
  </conditionalFormatting>
  <conditionalFormatting sqref="B1456">
    <cfRule type="cellIs" dxfId="157" priority="100" operator="lessThan">
      <formula>0.098</formula>
    </cfRule>
  </conditionalFormatting>
  <conditionalFormatting sqref="B1457">
    <cfRule type="cellIs" dxfId="156" priority="99" operator="lessThan">
      <formula>0.964</formula>
    </cfRule>
  </conditionalFormatting>
  <conditionalFormatting sqref="B1458">
    <cfRule type="cellIs" dxfId="155" priority="98" operator="lessThan">
      <formula>0.2</formula>
    </cfRule>
  </conditionalFormatting>
  <conditionalFormatting sqref="B1465">
    <cfRule type="cellIs" dxfId="154" priority="97" operator="greaterThan">
      <formula>0.019</formula>
    </cfRule>
  </conditionalFormatting>
  <conditionalFormatting sqref="B1466">
    <cfRule type="cellIs" dxfId="153" priority="96" operator="lessThan">
      <formula>0.751</formula>
    </cfRule>
  </conditionalFormatting>
  <conditionalFormatting sqref="B1468">
    <cfRule type="cellIs" dxfId="152" priority="86" operator="lessThan">
      <formula>0.522</formula>
    </cfRule>
    <cfRule type="cellIs" dxfId="151" priority="95" operator="lessThan">
      <formula>0.522</formula>
    </cfRule>
  </conditionalFormatting>
  <conditionalFormatting sqref="B1469">
    <cfRule type="cellIs" dxfId="150" priority="94" operator="greaterThan">
      <formula>0.1046</formula>
    </cfRule>
  </conditionalFormatting>
  <conditionalFormatting sqref="B1470">
    <cfRule type="cellIs" dxfId="149" priority="93" operator="lessThan">
      <formula>0.95</formula>
    </cfRule>
  </conditionalFormatting>
  <conditionalFormatting sqref="B1471">
    <cfRule type="cellIs" dxfId="148" priority="91" operator="lessThan">
      <formula>0.981</formula>
    </cfRule>
    <cfRule type="cellIs" dxfId="147" priority="92" operator="lessThan">
      <formula>0.981</formula>
    </cfRule>
  </conditionalFormatting>
  <conditionalFormatting sqref="B1472">
    <cfRule type="cellIs" dxfId="146" priority="90" operator="lessThan">
      <formula>0.25</formula>
    </cfRule>
  </conditionalFormatting>
  <conditionalFormatting sqref="B1473">
    <cfRule type="cellIs" dxfId="145" priority="89" operator="lessThan">
      <formula>0.65</formula>
    </cfRule>
  </conditionalFormatting>
  <conditionalFormatting sqref="B1479">
    <cfRule type="cellIs" dxfId="144" priority="88" operator="lessThan">
      <formula>0.75</formula>
    </cfRule>
  </conditionalFormatting>
  <conditionalFormatting sqref="B1483">
    <cfRule type="cellIs" dxfId="143" priority="87" operator="lessThan">
      <formula>0.9</formula>
    </cfRule>
  </conditionalFormatting>
  <conditionalFormatting sqref="B1478">
    <cfRule type="cellIs" dxfId="142" priority="85" operator="lessThan">
      <formula>0.95</formula>
    </cfRule>
  </conditionalFormatting>
  <conditionalFormatting sqref="B1449">
    <cfRule type="cellIs" dxfId="141" priority="84" operator="lessThan">
      <formula>1</formula>
    </cfRule>
  </conditionalFormatting>
  <conditionalFormatting sqref="B1459">
    <cfRule type="cellIs" dxfId="140" priority="83" operator="lessThan">
      <formula>0.656</formula>
    </cfRule>
  </conditionalFormatting>
  <conditionalFormatting sqref="B1467">
    <cfRule type="cellIs" dxfId="139" priority="82" operator="greaterThan">
      <formula>0.003</formula>
    </cfRule>
  </conditionalFormatting>
  <conditionalFormatting sqref="B25">
    <cfRule type="cellIs" dxfId="138" priority="81" operator="greaterThan">
      <formula>0.1046</formula>
    </cfRule>
  </conditionalFormatting>
  <conditionalFormatting sqref="B49">
    <cfRule type="cellIs" dxfId="137" priority="80" operator="lessThan">
      <formula>0.1</formula>
    </cfRule>
  </conditionalFormatting>
  <conditionalFormatting sqref="B111">
    <cfRule type="cellIs" dxfId="136" priority="79" operator="lessThan">
      <formula>0.75</formula>
    </cfRule>
  </conditionalFormatting>
  <conditionalFormatting sqref="B267">
    <cfRule type="cellIs" dxfId="135" priority="78" operator="lessThan">
      <formula>0.23</formula>
    </cfRule>
  </conditionalFormatting>
  <conditionalFormatting sqref="B775">
    <cfRule type="cellIs" dxfId="134" priority="77" operator="lessThan">
      <formula>0.656</formula>
    </cfRule>
  </conditionalFormatting>
  <conditionalFormatting sqref="B821">
    <cfRule type="cellIs" dxfId="133" priority="74" operator="greaterThan">
      <formula>0.003</formula>
    </cfRule>
  </conditionalFormatting>
  <conditionalFormatting sqref="B1193">
    <cfRule type="cellIs" dxfId="132" priority="73" operator="lessThan">
      <formula>0.656</formula>
    </cfRule>
  </conditionalFormatting>
  <conditionalFormatting sqref="B1391">
    <cfRule type="cellIs" dxfId="131" priority="71" operator="greaterThan">
      <formula>0.003</formula>
    </cfRule>
  </conditionalFormatting>
  <conditionalFormatting sqref="B23">
    <cfRule type="cellIs" dxfId="130" priority="70" operator="greaterThan">
      <formula>0.003</formula>
    </cfRule>
  </conditionalFormatting>
  <conditionalFormatting sqref="B62">
    <cfRule type="cellIs" dxfId="129" priority="69" operator="lessThan">
      <formula>0.522</formula>
    </cfRule>
  </conditionalFormatting>
  <conditionalFormatting sqref="B302">
    <cfRule type="cellIs" dxfId="128" priority="66" operator="lessThan">
      <formula>0.95</formula>
    </cfRule>
  </conditionalFormatting>
  <conditionalFormatting sqref="B303">
    <cfRule type="cellIs" dxfId="127" priority="65" operator="lessThan">
      <formula>0.7</formula>
    </cfRule>
  </conditionalFormatting>
  <conditionalFormatting sqref="B304">
    <cfRule type="cellIs" dxfId="126" priority="64" operator="lessThan">
      <formula>0.23</formula>
    </cfRule>
  </conditionalFormatting>
  <conditionalFormatting sqref="B271">
    <cfRule type="cellIs" dxfId="125" priority="63" operator="lessThan">
      <formula>1</formula>
    </cfRule>
  </conditionalFormatting>
  <conditionalFormatting sqref="B272">
    <cfRule type="cellIs" dxfId="124" priority="62" operator="lessThan">
      <formula>0.95</formula>
    </cfRule>
  </conditionalFormatting>
  <conditionalFormatting sqref="B273">
    <cfRule type="cellIs" dxfId="123" priority="61" operator="lessThan">
      <formula>0.12</formula>
    </cfRule>
  </conditionalFormatting>
  <conditionalFormatting sqref="B274">
    <cfRule type="cellIs" dxfId="122" priority="60" operator="lessThan">
      <formula>0.54</formula>
    </cfRule>
  </conditionalFormatting>
  <conditionalFormatting sqref="B275">
    <cfRule type="cellIs" dxfId="121" priority="59" operator="lessThan">
      <formula>1</formula>
    </cfRule>
  </conditionalFormatting>
  <conditionalFormatting sqref="B277">
    <cfRule type="cellIs" dxfId="120" priority="57" operator="lessThan">
      <formula>0.1</formula>
    </cfRule>
  </conditionalFormatting>
  <conditionalFormatting sqref="B278">
    <cfRule type="cellIs" dxfId="119" priority="56" operator="lessThan">
      <formula>0.098</formula>
    </cfRule>
  </conditionalFormatting>
  <conditionalFormatting sqref="B279">
    <cfRule type="cellIs" dxfId="118" priority="55" operator="lessThan">
      <formula>0.964</formula>
    </cfRule>
  </conditionalFormatting>
  <conditionalFormatting sqref="B280">
    <cfRule type="cellIs" dxfId="117" priority="54" operator="lessThan">
      <formula>0.2</formula>
    </cfRule>
  </conditionalFormatting>
  <conditionalFormatting sqref="B281">
    <cfRule type="cellIs" dxfId="116" priority="53" operator="lessThan">
      <formula>0.656</formula>
    </cfRule>
  </conditionalFormatting>
  <conditionalFormatting sqref="B287">
    <cfRule type="cellIs" dxfId="115" priority="52" operator="greaterThan">
      <formula>0.019</formula>
    </cfRule>
  </conditionalFormatting>
  <conditionalFormatting sqref="B288">
    <cfRule type="cellIs" dxfId="114" priority="51" operator="lessThan">
      <formula>0.751</formula>
    </cfRule>
  </conditionalFormatting>
  <conditionalFormatting sqref="B290">
    <cfRule type="cellIs" dxfId="113" priority="40" operator="lessThan">
      <formula>0.522</formula>
    </cfRule>
    <cfRule type="cellIs" dxfId="112" priority="50" operator="lessThan">
      <formula>0.522</formula>
    </cfRule>
  </conditionalFormatting>
  <conditionalFormatting sqref="B291">
    <cfRule type="cellIs" dxfId="111" priority="49" operator="greaterThan">
      <formula>0.1046</formula>
    </cfRule>
  </conditionalFormatting>
  <conditionalFormatting sqref="B292">
    <cfRule type="cellIs" dxfId="110" priority="48" operator="lessThan">
      <formula>0.95</formula>
    </cfRule>
  </conditionalFormatting>
  <conditionalFormatting sqref="B293">
    <cfRule type="cellIs" dxfId="109" priority="46" operator="lessThan">
      <formula>0.981</formula>
    </cfRule>
    <cfRule type="cellIs" dxfId="108" priority="47" operator="lessThan">
      <formula>0.981</formula>
    </cfRule>
  </conditionalFormatting>
  <conditionalFormatting sqref="B294">
    <cfRule type="cellIs" dxfId="107" priority="45" operator="lessThan">
      <formula>0.25</formula>
    </cfRule>
  </conditionalFormatting>
  <conditionalFormatting sqref="B295">
    <cfRule type="cellIs" dxfId="106" priority="44" operator="lessThan">
      <formula>0.65</formula>
    </cfRule>
  </conditionalFormatting>
  <conditionalFormatting sqref="B300">
    <cfRule type="cellIs" dxfId="105" priority="43" operator="lessThan">
      <formula>0.95</formula>
    </cfRule>
  </conditionalFormatting>
  <conditionalFormatting sqref="B301">
    <cfRule type="cellIs" dxfId="104" priority="42" operator="lessThan">
      <formula>0.75</formula>
    </cfRule>
  </conditionalFormatting>
  <conditionalFormatting sqref="B305">
    <cfRule type="cellIs" dxfId="103" priority="41" operator="lessThan">
      <formula>0.9</formula>
    </cfRule>
  </conditionalFormatting>
  <conditionalFormatting sqref="B289">
    <cfRule type="cellIs" dxfId="102" priority="39" operator="greaterThan">
      <formula>0.003</formula>
    </cfRule>
  </conditionalFormatting>
  <conditionalFormatting sqref="B651">
    <cfRule type="cellIs" dxfId="101" priority="38" operator="lessThan">
      <formula>1</formula>
    </cfRule>
  </conditionalFormatting>
  <conditionalFormatting sqref="B1203">
    <cfRule type="cellIs" dxfId="100" priority="37" operator="greaterThan">
      <formula>0.1046</formula>
    </cfRule>
  </conditionalFormatting>
  <conditionalFormatting sqref="B1225">
    <cfRule type="cellIs" dxfId="99" priority="35" operator="lessThan">
      <formula>1</formula>
    </cfRule>
  </conditionalFormatting>
  <conditionalFormatting sqref="B1290">
    <cfRule type="cellIs" dxfId="98" priority="34" operator="lessThan">
      <formula>0.95</formula>
    </cfRule>
  </conditionalFormatting>
  <conditionalFormatting sqref="B1138">
    <cfRule type="cellIs" dxfId="97" priority="33" operator="lessThan">
      <formula>0.95</formula>
    </cfRule>
  </conditionalFormatting>
  <conditionalFormatting sqref="B1139">
    <cfRule type="cellIs" dxfId="96" priority="32" operator="lessThan">
      <formula>0.7</formula>
    </cfRule>
  </conditionalFormatting>
  <conditionalFormatting sqref="B1140">
    <cfRule type="cellIs" dxfId="95" priority="31" operator="lessThan">
      <formula>0.23</formula>
    </cfRule>
  </conditionalFormatting>
  <conditionalFormatting sqref="B1108">
    <cfRule type="cellIs" dxfId="94" priority="30" operator="lessThan">
      <formula>0.95</formula>
    </cfRule>
  </conditionalFormatting>
  <conditionalFormatting sqref="B1109">
    <cfRule type="cellIs" dxfId="93" priority="29" operator="lessThan">
      <formula>0.12</formula>
    </cfRule>
  </conditionalFormatting>
  <conditionalFormatting sqref="B1110">
    <cfRule type="cellIs" dxfId="92" priority="28" operator="lessThan">
      <formula>0.54</formula>
    </cfRule>
  </conditionalFormatting>
  <conditionalFormatting sqref="B1111">
    <cfRule type="cellIs" dxfId="91" priority="27" operator="lessThan">
      <formula>1</formula>
    </cfRule>
  </conditionalFormatting>
  <conditionalFormatting sqref="B1112">
    <cfRule type="cellIs" dxfId="90" priority="26" operator="lessThan">
      <formula>0.95</formula>
    </cfRule>
  </conditionalFormatting>
  <conditionalFormatting sqref="B1113">
    <cfRule type="cellIs" dxfId="89" priority="25" operator="lessThan">
      <formula>0.1</formula>
    </cfRule>
  </conditionalFormatting>
  <conditionalFormatting sqref="B1114">
    <cfRule type="cellIs" dxfId="88" priority="24" operator="lessThan">
      <formula>0.098</formula>
    </cfRule>
  </conditionalFormatting>
  <conditionalFormatting sqref="B1115">
    <cfRule type="cellIs" dxfId="87" priority="23" operator="lessThan">
      <formula>0.964</formula>
    </cfRule>
  </conditionalFormatting>
  <conditionalFormatting sqref="B1116:B1117">
    <cfRule type="cellIs" dxfId="86" priority="22" operator="lessThan">
      <formula>0.2</formula>
    </cfRule>
  </conditionalFormatting>
  <conditionalFormatting sqref="B1123">
    <cfRule type="cellIs" dxfId="85" priority="21" operator="greaterThan">
      <formula>0.019</formula>
    </cfRule>
  </conditionalFormatting>
  <conditionalFormatting sqref="B1124">
    <cfRule type="cellIs" dxfId="84" priority="20" operator="lessThan">
      <formula>0.751</formula>
    </cfRule>
  </conditionalFormatting>
  <conditionalFormatting sqref="B1126">
    <cfRule type="cellIs" dxfId="83" priority="10" operator="lessThan">
      <formula>0.522</formula>
    </cfRule>
    <cfRule type="cellIs" dxfId="82" priority="19" operator="lessThan">
      <formula>0.522</formula>
    </cfRule>
  </conditionalFormatting>
  <conditionalFormatting sqref="B1127">
    <cfRule type="cellIs" dxfId="81" priority="18" operator="greaterThan">
      <formula>0.1046</formula>
    </cfRule>
  </conditionalFormatting>
  <conditionalFormatting sqref="B1128">
    <cfRule type="cellIs" dxfId="80" priority="17" operator="lessThan">
      <formula>0.95</formula>
    </cfRule>
  </conditionalFormatting>
  <conditionalFormatting sqref="B1129">
    <cfRule type="cellIs" dxfId="79" priority="15" operator="lessThan">
      <formula>0.981</formula>
    </cfRule>
    <cfRule type="cellIs" dxfId="78" priority="16" operator="lessThan">
      <formula>0.981</formula>
    </cfRule>
  </conditionalFormatting>
  <conditionalFormatting sqref="B1130">
    <cfRule type="cellIs" dxfId="77" priority="14" operator="lessThan">
      <formula>0.25</formula>
    </cfRule>
  </conditionalFormatting>
  <conditionalFormatting sqref="B1131">
    <cfRule type="cellIs" dxfId="76" priority="13" operator="lessThan">
      <formula>0.65</formula>
    </cfRule>
  </conditionalFormatting>
  <conditionalFormatting sqref="B1137">
    <cfRule type="cellIs" dxfId="75" priority="12" operator="lessThan">
      <formula>0.75</formula>
    </cfRule>
  </conditionalFormatting>
  <conditionalFormatting sqref="B1141">
    <cfRule type="cellIs" dxfId="74" priority="11" operator="lessThan">
      <formula>0.9</formula>
    </cfRule>
  </conditionalFormatting>
  <conditionalFormatting sqref="B1136">
    <cfRule type="cellIs" dxfId="73" priority="9" operator="lessThan">
      <formula>0.95</formula>
    </cfRule>
  </conditionalFormatting>
  <conditionalFormatting sqref="B21">
    <cfRule type="cellIs" dxfId="72" priority="8" operator="greaterThan">
      <formula>0.019</formula>
    </cfRule>
  </conditionalFormatting>
  <conditionalFormatting sqref="B276">
    <cfRule type="cellIs" dxfId="71" priority="7" operator="lessThan">
      <formula>0.95</formula>
    </cfRule>
  </conditionalFormatting>
  <conditionalFormatting sqref="B376">
    <cfRule type="cellIs" dxfId="70" priority="6" operator="lessThan">
      <formula>0.95</formula>
    </cfRule>
  </conditionalFormatting>
  <conditionalFormatting sqref="B917">
    <cfRule type="cellIs" dxfId="69" priority="5" operator="lessThan">
      <formula>1</formula>
    </cfRule>
  </conditionalFormatting>
  <conditionalFormatting sqref="B1087">
    <cfRule type="cellIs" dxfId="68" priority="4" operator="greaterThan">
      <formula>0.003</formula>
    </cfRule>
  </conditionalFormatting>
  <conditionalFormatting sqref="B1107">
    <cfRule type="cellIs" dxfId="67" priority="3" operator="lessThan">
      <formula>1</formula>
    </cfRule>
  </conditionalFormatting>
  <conditionalFormatting sqref="B1117">
    <cfRule type="cellIs" dxfId="66" priority="2" operator="lessThan">
      <formula>0.656</formula>
    </cfRule>
  </conditionalFormatting>
  <conditionalFormatting sqref="B1163">
    <cfRule type="cellIs" dxfId="65" priority="1" operator="greaterThan">
      <formula>0.003</formula>
    </cfRule>
  </conditionalFormatting>
  <pageMargins left="0.78431372549019618" right="0.78431372549019618" top="0.98039215686274517" bottom="0.98039215686274517" header="0.50980392156862753" footer="0.50980392156862753"/>
  <pageSetup paperSize="13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9.2851562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heetViews>
  <sheetFormatPr defaultColWidth="47.140625" defaultRowHeight="12.75"/>
  <cols>
    <col min="1" max="1" width="39.5703125" style="25" bestFit="1" customWidth="1"/>
    <col min="2" max="2" width="27.28515625" style="25" bestFit="1" customWidth="1"/>
    <col min="3" max="3" width="8.42578125" style="25" customWidth="1"/>
    <col min="4" max="4" width="18.5703125" style="25" customWidth="1"/>
    <col min="5" max="16384" width="47.140625" style="25"/>
  </cols>
  <sheetData>
    <row r="1" spans="1:4" ht="25.5">
      <c r="B1" s="30" t="s">
        <v>145</v>
      </c>
    </row>
    <row r="2" spans="1:4">
      <c r="A2" s="63" t="s">
        <v>181</v>
      </c>
      <c r="B2" s="141"/>
      <c r="C2" s="140">
        <f t="shared" ref="C2:C10" si="0">D2</f>
        <v>3.8339148104129099E-5</v>
      </c>
      <c r="D2" s="90">
        <v>3.8339148104129099E-5</v>
      </c>
    </row>
    <row r="3" spans="1:4">
      <c r="A3" s="63" t="s">
        <v>170</v>
      </c>
      <c r="B3" s="73"/>
      <c r="C3" s="140">
        <f t="shared" si="0"/>
        <v>4.5144688727371202E-5</v>
      </c>
      <c r="D3" s="90">
        <v>4.5144688727371202E-5</v>
      </c>
    </row>
    <row r="4" spans="1:4">
      <c r="A4" s="63" t="s">
        <v>153</v>
      </c>
      <c r="B4" s="68"/>
      <c r="C4" s="140">
        <f t="shared" si="0"/>
        <v>6.6185717122245E-5</v>
      </c>
      <c r="D4" s="90">
        <v>6.6185717122245E-5</v>
      </c>
    </row>
    <row r="5" spans="1:4">
      <c r="A5" s="63" t="s">
        <v>167</v>
      </c>
      <c r="B5" s="61"/>
      <c r="C5" s="140">
        <f t="shared" si="0"/>
        <v>6.8643602416254806E-5</v>
      </c>
      <c r="D5" s="90">
        <v>6.8643602416254806E-5</v>
      </c>
    </row>
    <row r="6" spans="1:4">
      <c r="A6" s="63" t="s">
        <v>172</v>
      </c>
      <c r="B6" s="68"/>
      <c r="C6" s="140">
        <f t="shared" si="0"/>
        <v>1.0053619302949101E-4</v>
      </c>
      <c r="D6" s="90">
        <v>1.0053619302949101E-4</v>
      </c>
    </row>
    <row r="7" spans="1:4">
      <c r="A7" s="63" t="s">
        <v>152</v>
      </c>
      <c r="B7" s="68"/>
      <c r="C7" s="140">
        <f t="shared" si="0"/>
        <v>1.46379205788252E-4</v>
      </c>
      <c r="D7" s="90">
        <v>1.46379205788252E-4</v>
      </c>
    </row>
    <row r="8" spans="1:4">
      <c r="A8" s="63" t="s">
        <v>175</v>
      </c>
      <c r="B8" s="67"/>
      <c r="C8" s="140">
        <f t="shared" si="0"/>
        <v>1.89214758751183E-4</v>
      </c>
      <c r="D8" s="90">
        <v>1.89214758751183E-4</v>
      </c>
    </row>
    <row r="9" spans="1:4">
      <c r="A9" s="63" t="s">
        <v>168</v>
      </c>
      <c r="B9" s="61"/>
      <c r="C9" s="140">
        <f t="shared" si="0"/>
        <v>2.91821696943168E-4</v>
      </c>
      <c r="D9" s="90">
        <v>2.91821696943168E-4</v>
      </c>
    </row>
    <row r="10" spans="1:4">
      <c r="A10" s="63" t="s">
        <v>165</v>
      </c>
      <c r="B10" s="61"/>
      <c r="C10" s="140">
        <f t="shared" si="0"/>
        <v>3.4852313322296797E-4</v>
      </c>
      <c r="D10" s="90">
        <v>3.4852313322296797E-4</v>
      </c>
    </row>
    <row r="11" spans="1:4">
      <c r="A11" s="63" t="s">
        <v>240</v>
      </c>
      <c r="B11" s="295"/>
      <c r="C11" s="140">
        <f t="shared" ref="C11:C31" si="1">D11</f>
        <v>4.0253597665291298E-4</v>
      </c>
      <c r="D11" s="90">
        <v>4.0253597665291298E-4</v>
      </c>
    </row>
    <row r="12" spans="1:4">
      <c r="A12" s="63" t="s">
        <v>159</v>
      </c>
      <c r="B12" s="61"/>
      <c r="C12" s="140">
        <f t="shared" si="1"/>
        <v>4.4483985765124602E-4</v>
      </c>
      <c r="D12" s="90">
        <v>4.4483985765124602E-4</v>
      </c>
    </row>
    <row r="13" spans="1:4">
      <c r="A13" s="63" t="s">
        <v>311</v>
      </c>
      <c r="B13" s="68"/>
      <c r="C13" s="140">
        <f t="shared" si="1"/>
        <v>4.7958145618369398E-4</v>
      </c>
      <c r="D13" s="90">
        <v>4.7958145618369398E-4</v>
      </c>
    </row>
    <row r="14" spans="1:4">
      <c r="A14" s="63" t="s">
        <v>169</v>
      </c>
      <c r="B14" s="68"/>
      <c r="C14" s="140">
        <f t="shared" si="1"/>
        <v>4.9857904970833096E-4</v>
      </c>
      <c r="D14" s="90">
        <v>4.9857904970833096E-4</v>
      </c>
    </row>
    <row r="15" spans="1:4">
      <c r="A15" s="63" t="s">
        <v>166</v>
      </c>
      <c r="B15" s="61"/>
      <c r="C15" s="140">
        <f t="shared" si="1"/>
        <v>5.1393330287802697E-4</v>
      </c>
      <c r="D15" s="90">
        <v>5.1393330287802697E-4</v>
      </c>
    </row>
    <row r="16" spans="1:4">
      <c r="A16" s="63" t="s">
        <v>183</v>
      </c>
      <c r="B16" s="68"/>
      <c r="C16" s="140">
        <f t="shared" si="1"/>
        <v>5.2383446830801502E-4</v>
      </c>
      <c r="D16" s="90">
        <v>5.2383446830801502E-4</v>
      </c>
    </row>
    <row r="17" spans="1:4">
      <c r="A17" s="63" t="s">
        <v>176</v>
      </c>
      <c r="B17" s="178"/>
      <c r="C17" s="140">
        <f t="shared" si="1"/>
        <v>5.8527449373756298E-4</v>
      </c>
      <c r="D17" s="90">
        <v>5.8527449373756298E-4</v>
      </c>
    </row>
    <row r="18" spans="1:4">
      <c r="A18" s="63" t="s">
        <v>185</v>
      </c>
      <c r="B18" s="61"/>
      <c r="C18" s="140">
        <f t="shared" si="1"/>
        <v>7.92678532824098E-4</v>
      </c>
      <c r="D18" s="90">
        <v>7.92678532824098E-4</v>
      </c>
    </row>
    <row r="19" spans="1:4">
      <c r="A19" s="63" t="s">
        <v>160</v>
      </c>
      <c r="B19" s="61"/>
      <c r="C19" s="140">
        <f t="shared" si="1"/>
        <v>9.4893541308344704E-4</v>
      </c>
      <c r="D19" s="90">
        <v>9.4893541308344704E-4</v>
      </c>
    </row>
    <row r="20" spans="1:4">
      <c r="A20" s="63" t="s">
        <v>312</v>
      </c>
      <c r="B20" s="295"/>
      <c r="C20" s="140">
        <f t="shared" si="1"/>
        <v>1.00575515449517E-3</v>
      </c>
      <c r="D20" s="90">
        <v>1.00575515449517E-3</v>
      </c>
    </row>
    <row r="21" spans="1:4">
      <c r="A21" s="63" t="s">
        <v>171</v>
      </c>
      <c r="B21" s="141"/>
      <c r="C21" s="140">
        <f t="shared" si="1"/>
        <v>1.48952948392184E-3</v>
      </c>
      <c r="D21" s="90">
        <v>1.48952948392184E-3</v>
      </c>
    </row>
    <row r="22" spans="1:4">
      <c r="A22" s="63" t="s">
        <v>157</v>
      </c>
      <c r="B22" s="68"/>
      <c r="C22" s="140">
        <f t="shared" si="1"/>
        <v>1.8929073335819E-3</v>
      </c>
      <c r="D22" s="90">
        <v>1.8929073335819E-3</v>
      </c>
    </row>
    <row r="23" spans="1:4">
      <c r="A23" s="63" t="s">
        <v>158</v>
      </c>
      <c r="B23" s="68"/>
      <c r="C23" s="140">
        <f t="shared" si="1"/>
        <v>2.2836015658982199E-3</v>
      </c>
      <c r="D23" s="90">
        <v>2.2836015658982199E-3</v>
      </c>
    </row>
    <row r="24" spans="1:4">
      <c r="A24" s="63" t="s">
        <v>164</v>
      </c>
      <c r="B24" s="296"/>
      <c r="C24" s="140">
        <f t="shared" si="1"/>
        <v>2.5456088247772599E-3</v>
      </c>
      <c r="D24" s="90">
        <v>2.5456088247772599E-3</v>
      </c>
    </row>
    <row r="25" spans="1:4">
      <c r="A25" s="63" t="s">
        <v>161</v>
      </c>
      <c r="B25" s="296"/>
      <c r="C25" s="140">
        <f t="shared" si="1"/>
        <v>2.6742899299151599E-3</v>
      </c>
      <c r="D25" s="90">
        <v>2.6742899299151599E-3</v>
      </c>
    </row>
    <row r="26" spans="1:4">
      <c r="A26" s="63" t="s">
        <v>155</v>
      </c>
      <c r="B26" s="72"/>
      <c r="C26" s="140">
        <f t="shared" si="1"/>
        <v>2.8466175485599501E-3</v>
      </c>
      <c r="D26" s="90">
        <v>2.8466175485599501E-3</v>
      </c>
    </row>
    <row r="27" spans="1:4">
      <c r="A27" s="63" t="s">
        <v>162</v>
      </c>
      <c r="B27" s="296"/>
      <c r="C27" s="140">
        <f t="shared" si="1"/>
        <v>2.8939970233173499E-3</v>
      </c>
      <c r="D27" s="90">
        <v>2.8939970233173499E-3</v>
      </c>
    </row>
    <row r="28" spans="1:4">
      <c r="A28" s="63" t="s">
        <v>173</v>
      </c>
      <c r="B28" s="68"/>
      <c r="C28" s="140">
        <f t="shared" si="1"/>
        <v>2.9311976365776499E-3</v>
      </c>
      <c r="D28" s="90">
        <v>2.9311976365776499E-3</v>
      </c>
    </row>
    <row r="29" spans="1:4">
      <c r="A29" s="63" t="s">
        <v>154</v>
      </c>
      <c r="B29" s="215"/>
      <c r="C29" s="140">
        <f t="shared" si="1"/>
        <v>2.9972168700492401E-3</v>
      </c>
      <c r="D29" s="90">
        <v>2.9972168700492401E-3</v>
      </c>
    </row>
    <row r="30" spans="1:4">
      <c r="A30" s="63" t="s">
        <v>179</v>
      </c>
      <c r="B30" s="297"/>
      <c r="C30" s="140">
        <f t="shared" si="1"/>
        <v>3.1847133757961798E-3</v>
      </c>
      <c r="D30" s="90">
        <v>3.1847133757961798E-3</v>
      </c>
    </row>
    <row r="31" spans="1:4">
      <c r="A31" s="63" t="s">
        <v>156</v>
      </c>
      <c r="B31" s="215"/>
      <c r="C31" s="140">
        <f t="shared" si="1"/>
        <v>3.3465802133444901E-3</v>
      </c>
      <c r="D31" s="90">
        <v>3.3465802133444901E-3</v>
      </c>
    </row>
    <row r="32" spans="1:4">
      <c r="A32" s="63" t="s">
        <v>182</v>
      </c>
      <c r="B32" s="239">
        <f t="shared" ref="B32:B35" si="2">D32</f>
        <v>3.57649380279953E-3</v>
      </c>
      <c r="C32" s="140"/>
      <c r="D32" s="182">
        <v>3.57649380279953E-3</v>
      </c>
    </row>
    <row r="33" spans="1:4">
      <c r="A33" s="63" t="s">
        <v>178</v>
      </c>
      <c r="B33" s="239">
        <f>D33</f>
        <v>3.6317614042810798E-3</v>
      </c>
      <c r="C33" s="140"/>
      <c r="D33" s="182">
        <v>3.6317614042810798E-3</v>
      </c>
    </row>
    <row r="34" spans="1:4">
      <c r="A34" s="63" t="s">
        <v>150</v>
      </c>
      <c r="B34" s="239">
        <f t="shared" si="2"/>
        <v>5.6566418402941498E-3</v>
      </c>
      <c r="C34" s="140"/>
      <c r="D34" s="182">
        <v>5.6566418402941498E-3</v>
      </c>
    </row>
    <row r="35" spans="1:4">
      <c r="A35" s="63" t="s">
        <v>177</v>
      </c>
      <c r="B35" s="239">
        <f t="shared" si="2"/>
        <v>7.8822911192853399E-3</v>
      </c>
      <c r="C35" s="140"/>
      <c r="D35" s="182">
        <v>7.8822911192853399E-3</v>
      </c>
    </row>
    <row r="36" spans="1:4">
      <c r="A36" s="63" t="s">
        <v>151</v>
      </c>
      <c r="B36" s="68"/>
      <c r="C36" s="140"/>
      <c r="D36" s="90"/>
    </row>
    <row r="37" spans="1:4">
      <c r="A37" s="63" t="s">
        <v>163</v>
      </c>
      <c r="B37" s="61"/>
      <c r="C37" s="140"/>
      <c r="D37" s="90"/>
    </row>
    <row r="38" spans="1:4">
      <c r="A38" s="63" t="s">
        <v>174</v>
      </c>
      <c r="B38" s="68"/>
      <c r="C38" s="140"/>
      <c r="D38" s="90"/>
    </row>
    <row r="39" spans="1:4">
      <c r="A39" s="63" t="s">
        <v>180</v>
      </c>
      <c r="B39" s="68"/>
      <c r="C39" s="140"/>
      <c r="D39" s="90"/>
    </row>
    <row r="40" spans="1:4">
      <c r="A40" s="63" t="s">
        <v>184</v>
      </c>
      <c r="B40" s="68"/>
      <c r="C40" s="140"/>
      <c r="D40" s="90"/>
    </row>
    <row r="41" spans="1:4">
      <c r="D41" s="61"/>
    </row>
  </sheetData>
  <autoFilter ref="A1:D35">
    <sortState ref="A2:D40">
      <sortCondition ref="D1:D35"/>
    </sortState>
  </autoFilter>
  <conditionalFormatting sqref="D2:D35">
    <cfRule type="cellIs" dxfId="34" priority="8" operator="greaterThan">
      <formula>0.034</formula>
    </cfRule>
  </conditionalFormatting>
  <conditionalFormatting sqref="B27">
    <cfRule type="cellIs" dxfId="33" priority="3" operator="greaterThan">
      <formula>0.034</formula>
    </cfRule>
  </conditionalFormatting>
  <conditionalFormatting sqref="B24:B26">
    <cfRule type="cellIs" dxfId="32" priority="2" operator="greaterThan">
      <formula>0.034</formula>
    </cfRule>
  </conditionalFormatting>
  <conditionalFormatting sqref="B29:B35">
    <cfRule type="cellIs" dxfId="31" priority="1" operator="greaterThan">
      <formula>0.034</formula>
    </cfRule>
  </conditionalFormatting>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ColWidth="41.5703125" defaultRowHeight="12.75"/>
  <cols>
    <col min="1" max="1" width="41.5703125" style="25"/>
    <col min="2" max="2" width="33.140625" style="25" bestFit="1" customWidth="1"/>
    <col min="3" max="3" width="8.28515625" style="25" customWidth="1"/>
    <col min="4" max="4" width="8.7109375" style="25" customWidth="1"/>
    <col min="5" max="16384" width="41.5703125" style="25"/>
  </cols>
  <sheetData>
    <row r="1" spans="1:4" ht="25.5">
      <c r="B1" s="30" t="s">
        <v>189</v>
      </c>
    </row>
    <row r="2" spans="1:4">
      <c r="A2" s="63" t="s">
        <v>177</v>
      </c>
      <c r="B2" s="62">
        <f t="shared" ref="B2:B40" si="0">D2</f>
        <v>0.57283950617283996</v>
      </c>
      <c r="C2" s="74"/>
      <c r="D2" s="91">
        <v>0.57283950617283996</v>
      </c>
    </row>
    <row r="3" spans="1:4">
      <c r="A3" s="63" t="s">
        <v>171</v>
      </c>
      <c r="B3" s="62">
        <f t="shared" si="0"/>
        <v>0.60251665433012602</v>
      </c>
      <c r="C3" s="61"/>
      <c r="D3" s="91">
        <v>0.60251665433012602</v>
      </c>
    </row>
    <row r="4" spans="1:4">
      <c r="A4" s="63" t="s">
        <v>173</v>
      </c>
      <c r="B4" s="62">
        <f t="shared" si="0"/>
        <v>0.61443932411674396</v>
      </c>
      <c r="C4" s="74"/>
      <c r="D4" s="91">
        <v>0.61443932411674396</v>
      </c>
    </row>
    <row r="5" spans="1:4">
      <c r="A5" s="63" t="s">
        <v>161</v>
      </c>
      <c r="B5" s="62">
        <f t="shared" si="0"/>
        <v>0.62666666666666704</v>
      </c>
      <c r="C5" s="74"/>
      <c r="D5" s="91">
        <v>0.62666666666666704</v>
      </c>
    </row>
    <row r="6" spans="1:4">
      <c r="A6" s="63" t="s">
        <v>151</v>
      </c>
      <c r="B6" s="62">
        <f t="shared" si="0"/>
        <v>0.62730627306273101</v>
      </c>
      <c r="C6" s="74"/>
      <c r="D6" s="91">
        <v>0.62730627306273101</v>
      </c>
    </row>
    <row r="7" spans="1:4">
      <c r="A7" s="63" t="s">
        <v>172</v>
      </c>
      <c r="B7" s="62">
        <f t="shared" si="0"/>
        <v>0.63414634146341498</v>
      </c>
      <c r="C7" s="74"/>
      <c r="D7" s="91">
        <v>0.63414634146341498</v>
      </c>
    </row>
    <row r="8" spans="1:4">
      <c r="A8" s="63" t="s">
        <v>154</v>
      </c>
      <c r="B8" s="62">
        <f t="shared" si="0"/>
        <v>0.65294117647058803</v>
      </c>
      <c r="C8" s="74"/>
      <c r="D8" s="91">
        <v>0.65294117647058803</v>
      </c>
    </row>
    <row r="9" spans="1:4">
      <c r="A9" s="63" t="s">
        <v>168</v>
      </c>
      <c r="B9" s="62">
        <f t="shared" si="0"/>
        <v>0.67839195979899503</v>
      </c>
      <c r="C9" s="74"/>
      <c r="D9" s="91">
        <v>0.67839195979899503</v>
      </c>
    </row>
    <row r="10" spans="1:4">
      <c r="A10" s="63" t="s">
        <v>165</v>
      </c>
      <c r="B10" s="62">
        <f t="shared" si="0"/>
        <v>0.68648648648648702</v>
      </c>
      <c r="C10" s="74"/>
      <c r="D10" s="91">
        <v>0.68648648648648702</v>
      </c>
    </row>
    <row r="11" spans="1:4">
      <c r="A11" s="63" t="s">
        <v>181</v>
      </c>
      <c r="B11" s="62">
        <f t="shared" si="0"/>
        <v>0.71428571428571397</v>
      </c>
      <c r="C11" s="61"/>
      <c r="D11" s="91">
        <v>0.71428571428571397</v>
      </c>
    </row>
    <row r="12" spans="1:4">
      <c r="A12" s="63" t="s">
        <v>159</v>
      </c>
      <c r="B12" s="62">
        <f t="shared" si="0"/>
        <v>0.73029045643153501</v>
      </c>
      <c r="C12" s="74"/>
      <c r="D12" s="91">
        <v>0.73029045643153501</v>
      </c>
    </row>
    <row r="13" spans="1:4">
      <c r="A13" s="63" t="s">
        <v>169</v>
      </c>
      <c r="B13" s="62">
        <f t="shared" si="0"/>
        <v>0.75260718424102002</v>
      </c>
      <c r="C13" s="61"/>
      <c r="D13" s="91">
        <v>0.75260718424102002</v>
      </c>
    </row>
    <row r="14" spans="1:4">
      <c r="A14" s="63" t="s">
        <v>167</v>
      </c>
      <c r="B14" s="62">
        <f t="shared" si="0"/>
        <v>0.76348039215686303</v>
      </c>
      <c r="C14" s="74"/>
      <c r="D14" s="91">
        <v>0.76348039215686303</v>
      </c>
    </row>
    <row r="15" spans="1:4">
      <c r="A15" s="63" t="s">
        <v>158</v>
      </c>
      <c r="B15" s="62">
        <f t="shared" si="0"/>
        <v>0.76826722338204601</v>
      </c>
      <c r="C15" s="74"/>
      <c r="D15" s="91">
        <v>0.76826722338204601</v>
      </c>
    </row>
    <row r="16" spans="1:4">
      <c r="A16" s="63" t="s">
        <v>311</v>
      </c>
      <c r="B16" s="62">
        <f t="shared" si="0"/>
        <v>0.76843100189035896</v>
      </c>
      <c r="C16" s="74"/>
      <c r="D16" s="91">
        <v>0.76843100189035896</v>
      </c>
    </row>
    <row r="17" spans="1:4">
      <c r="A17" s="63" t="s">
        <v>152</v>
      </c>
      <c r="B17" s="62">
        <f t="shared" si="0"/>
        <v>0.77832512315270896</v>
      </c>
      <c r="C17" s="74"/>
      <c r="D17" s="91">
        <v>0.77832512315270896</v>
      </c>
    </row>
    <row r="18" spans="1:4">
      <c r="A18" s="63" t="s">
        <v>312</v>
      </c>
      <c r="B18" s="62">
        <f t="shared" si="0"/>
        <v>0.78363636363636402</v>
      </c>
      <c r="C18" s="74"/>
      <c r="D18" s="91">
        <v>0.78363636363636402</v>
      </c>
    </row>
    <row r="19" spans="1:4">
      <c r="A19" s="63" t="s">
        <v>160</v>
      </c>
      <c r="B19" s="62">
        <f t="shared" si="0"/>
        <v>0.80600351269359705</v>
      </c>
      <c r="C19" s="74"/>
      <c r="D19" s="91">
        <v>0.80600351269359705</v>
      </c>
    </row>
    <row r="20" spans="1:4">
      <c r="A20" s="63" t="s">
        <v>166</v>
      </c>
      <c r="B20" s="62">
        <f t="shared" si="0"/>
        <v>0.81348314606741601</v>
      </c>
      <c r="C20" s="61"/>
      <c r="D20" s="91">
        <v>0.81348314606741601</v>
      </c>
    </row>
    <row r="21" spans="1:4">
      <c r="A21" s="63" t="s">
        <v>157</v>
      </c>
      <c r="B21" s="62">
        <f t="shared" si="0"/>
        <v>0.817839871037077</v>
      </c>
      <c r="C21" s="74"/>
      <c r="D21" s="91">
        <v>0.817839871037077</v>
      </c>
    </row>
    <row r="22" spans="1:4">
      <c r="A22" s="63" t="s">
        <v>156</v>
      </c>
      <c r="B22" s="62">
        <f t="shared" si="0"/>
        <v>0.83982683982684003</v>
      </c>
      <c r="C22" s="74"/>
      <c r="D22" s="91">
        <v>0.83982683982684003</v>
      </c>
    </row>
    <row r="23" spans="1:4">
      <c r="A23" s="63" t="s">
        <v>182</v>
      </c>
      <c r="B23" s="62">
        <f t="shared" si="0"/>
        <v>0.84782608695652195</v>
      </c>
      <c r="C23" s="61"/>
      <c r="D23" s="91">
        <v>0.84782608695652195</v>
      </c>
    </row>
    <row r="24" spans="1:4">
      <c r="A24" s="63" t="s">
        <v>153</v>
      </c>
      <c r="B24" s="62">
        <f t="shared" si="0"/>
        <v>0.86857142857142899</v>
      </c>
      <c r="C24" s="74"/>
      <c r="D24" s="91">
        <v>0.86857142857142899</v>
      </c>
    </row>
    <row r="25" spans="1:4">
      <c r="A25" s="63" t="s">
        <v>155</v>
      </c>
      <c r="B25" s="62">
        <f t="shared" si="0"/>
        <v>0.87354409317803705</v>
      </c>
      <c r="C25" s="74"/>
      <c r="D25" s="91">
        <v>0.87354409317803705</v>
      </c>
    </row>
    <row r="26" spans="1:4">
      <c r="A26" s="63" t="s">
        <v>176</v>
      </c>
      <c r="B26" s="62">
        <f t="shared" si="0"/>
        <v>0.87484035759897805</v>
      </c>
      <c r="C26" s="74"/>
      <c r="D26" s="91">
        <v>0.87484035759897805</v>
      </c>
    </row>
    <row r="27" spans="1:4">
      <c r="A27" s="63" t="s">
        <v>183</v>
      </c>
      <c r="B27" s="62">
        <f t="shared" si="0"/>
        <v>0.875</v>
      </c>
      <c r="C27" s="61"/>
      <c r="D27" s="91">
        <v>0.875</v>
      </c>
    </row>
    <row r="28" spans="1:4">
      <c r="A28" s="63" t="s">
        <v>174</v>
      </c>
      <c r="B28" s="62">
        <f t="shared" si="0"/>
        <v>0.90072639225181605</v>
      </c>
      <c r="C28" s="74"/>
      <c r="D28" s="91">
        <v>0.90072639225181605</v>
      </c>
    </row>
    <row r="29" spans="1:4">
      <c r="A29" s="63" t="s">
        <v>178</v>
      </c>
      <c r="B29" s="62">
        <f t="shared" si="0"/>
        <v>0.91579471848530103</v>
      </c>
      <c r="C29" s="74"/>
      <c r="D29" s="91">
        <v>0.91579471848530103</v>
      </c>
    </row>
    <row r="30" spans="1:4">
      <c r="A30" s="63" t="s">
        <v>170</v>
      </c>
      <c r="B30" s="62">
        <f t="shared" si="0"/>
        <v>0.92005420054200504</v>
      </c>
      <c r="C30" s="74"/>
      <c r="D30" s="91">
        <v>0.92005420054200504</v>
      </c>
    </row>
    <row r="31" spans="1:4">
      <c r="A31" s="63" t="s">
        <v>164</v>
      </c>
      <c r="B31" s="62">
        <f t="shared" si="0"/>
        <v>0.92644320297951599</v>
      </c>
      <c r="C31" s="74"/>
      <c r="D31" s="91">
        <v>0.92644320297951599</v>
      </c>
    </row>
    <row r="32" spans="1:4">
      <c r="A32" s="63" t="s">
        <v>240</v>
      </c>
      <c r="B32" s="62">
        <f t="shared" si="0"/>
        <v>0.94</v>
      </c>
      <c r="C32" s="74"/>
      <c r="D32" s="91">
        <v>0.94</v>
      </c>
    </row>
    <row r="33" spans="1:4">
      <c r="A33" s="63" t="s">
        <v>150</v>
      </c>
      <c r="B33" s="62">
        <f t="shared" si="0"/>
        <v>0.94378698224852098</v>
      </c>
      <c r="C33" s="240"/>
      <c r="D33" s="298">
        <v>0.94378698224852098</v>
      </c>
    </row>
    <row r="34" spans="1:4">
      <c r="A34" s="63" t="s">
        <v>180</v>
      </c>
      <c r="B34" s="62">
        <f t="shared" si="0"/>
        <v>0.94676258992805795</v>
      </c>
      <c r="C34" s="74"/>
      <c r="D34" s="91">
        <v>0.94676258992805795</v>
      </c>
    </row>
    <row r="35" spans="1:4">
      <c r="A35" s="63" t="s">
        <v>162</v>
      </c>
      <c r="B35" s="62">
        <f t="shared" si="0"/>
        <v>0.95078740157480301</v>
      </c>
      <c r="C35" s="74"/>
      <c r="D35" s="91">
        <v>0.95078740157480301</v>
      </c>
    </row>
    <row r="36" spans="1:4">
      <c r="A36" s="63" t="s">
        <v>179</v>
      </c>
      <c r="B36" s="62">
        <f t="shared" si="0"/>
        <v>0.95559350982066604</v>
      </c>
      <c r="C36" s="74"/>
      <c r="D36" s="91">
        <v>0.95559350982066604</v>
      </c>
    </row>
    <row r="37" spans="1:4">
      <c r="A37" s="63" t="s">
        <v>184</v>
      </c>
      <c r="B37" s="62">
        <f t="shared" si="0"/>
        <v>0.95630461922596799</v>
      </c>
      <c r="C37" s="74"/>
      <c r="D37" s="91">
        <v>0.95630461922596799</v>
      </c>
    </row>
    <row r="38" spans="1:4">
      <c r="A38" s="63" t="s">
        <v>185</v>
      </c>
      <c r="B38" s="62">
        <f t="shared" si="0"/>
        <v>0.95646258503401405</v>
      </c>
      <c r="C38" s="74"/>
      <c r="D38" s="91">
        <v>0.95646258503401405</v>
      </c>
    </row>
    <row r="39" spans="1:4">
      <c r="A39" s="63" t="s">
        <v>163</v>
      </c>
      <c r="B39" s="62">
        <f t="shared" si="0"/>
        <v>0.96912521440823296</v>
      </c>
      <c r="C39" s="74"/>
      <c r="D39" s="91">
        <v>0.96912521440823296</v>
      </c>
    </row>
    <row r="40" spans="1:4">
      <c r="A40" s="63" t="s">
        <v>175</v>
      </c>
      <c r="B40" s="62">
        <f t="shared" si="0"/>
        <v>0.97920997920997899</v>
      </c>
      <c r="C40" s="74"/>
      <c r="D40" s="91">
        <v>0.97920997920997899</v>
      </c>
    </row>
  </sheetData>
  <autoFilter ref="A1:D34">
    <sortState ref="A2:D40">
      <sortCondition ref="D1:D34"/>
    </sortState>
  </autoFilter>
  <conditionalFormatting sqref="D2:D34 B2:B40">
    <cfRule type="cellIs" dxfId="30" priority="4" operator="lessThan">
      <formula>0.522</formula>
    </cfRule>
  </conditionalFormatting>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A31" sqref="A31:A40"/>
    </sheetView>
  </sheetViews>
  <sheetFormatPr defaultColWidth="9.140625" defaultRowHeight="12.75"/>
  <cols>
    <col min="1" max="1" width="40" style="25" bestFit="1" customWidth="1"/>
    <col min="2" max="2" width="23.7109375" style="25" customWidth="1"/>
    <col min="3" max="16384" width="9.140625" style="25"/>
  </cols>
  <sheetData>
    <row r="1" spans="1:4" ht="25.5">
      <c r="B1" s="29" t="s">
        <v>190</v>
      </c>
    </row>
    <row r="2" spans="1:4">
      <c r="A2" s="63" t="s">
        <v>312</v>
      </c>
      <c r="B2" s="183">
        <f t="shared" ref="B2:B8" si="0">D2</f>
        <v>2.8666666666666701E-2</v>
      </c>
      <c r="C2" s="88"/>
      <c r="D2" s="242">
        <v>2.8666666666666701E-2</v>
      </c>
    </row>
    <row r="3" spans="1:4">
      <c r="A3" s="63" t="s">
        <v>158</v>
      </c>
      <c r="B3" s="183">
        <f t="shared" si="0"/>
        <v>4.0391491516839698E-2</v>
      </c>
      <c r="C3" s="184"/>
      <c r="D3" s="242">
        <v>4.0391491516839698E-2</v>
      </c>
    </row>
    <row r="4" spans="1:4">
      <c r="A4" s="63" t="s">
        <v>162</v>
      </c>
      <c r="B4" s="183">
        <f t="shared" si="0"/>
        <v>4.3515865820489601E-2</v>
      </c>
      <c r="C4" s="185"/>
      <c r="D4" s="242">
        <v>4.3515865820489601E-2</v>
      </c>
    </row>
    <row r="5" spans="1:4">
      <c r="A5" s="63" t="s">
        <v>177</v>
      </c>
      <c r="B5" s="183">
        <f t="shared" si="0"/>
        <v>4.5388347313534402E-2</v>
      </c>
      <c r="C5" s="185"/>
      <c r="D5" s="242">
        <v>4.5388347313534402E-2</v>
      </c>
    </row>
    <row r="6" spans="1:4">
      <c r="A6" s="63" t="s">
        <v>178</v>
      </c>
      <c r="B6" s="183">
        <f t="shared" si="0"/>
        <v>4.5758364312267701E-2</v>
      </c>
      <c r="C6" s="185"/>
      <c r="D6" s="242">
        <v>4.5758364312267701E-2</v>
      </c>
    </row>
    <row r="7" spans="1:4">
      <c r="A7" s="63" t="s">
        <v>151</v>
      </c>
      <c r="B7" s="183">
        <f t="shared" si="0"/>
        <v>4.5872547573388399E-2</v>
      </c>
      <c r="C7" s="185"/>
      <c r="D7" s="242">
        <v>4.5872547573388399E-2</v>
      </c>
    </row>
    <row r="8" spans="1:4">
      <c r="A8" s="63" t="s">
        <v>153</v>
      </c>
      <c r="B8" s="183">
        <f t="shared" si="0"/>
        <v>4.6249999999999999E-2</v>
      </c>
      <c r="C8" s="185"/>
      <c r="D8" s="242">
        <v>4.6249999999999999E-2</v>
      </c>
    </row>
    <row r="9" spans="1:4">
      <c r="A9" s="63" t="s">
        <v>181</v>
      </c>
      <c r="B9" s="183">
        <f t="shared" ref="B9:B30" si="1">D9</f>
        <v>4.7433054393305502E-2</v>
      </c>
      <c r="C9" s="184"/>
      <c r="D9" s="242">
        <v>4.7433054393305502E-2</v>
      </c>
    </row>
    <row r="10" spans="1:4">
      <c r="A10" s="63" t="s">
        <v>174</v>
      </c>
      <c r="B10" s="183">
        <f t="shared" si="1"/>
        <v>4.8834782608695698E-2</v>
      </c>
      <c r="C10" s="185"/>
      <c r="D10" s="242">
        <v>4.8834782608695698E-2</v>
      </c>
    </row>
    <row r="11" spans="1:4">
      <c r="A11" s="63" t="s">
        <v>176</v>
      </c>
      <c r="B11" s="183">
        <f t="shared" si="1"/>
        <v>5.0930706521739103E-2</v>
      </c>
      <c r="C11" s="185"/>
      <c r="D11" s="242">
        <v>5.0930706521739103E-2</v>
      </c>
    </row>
    <row r="12" spans="1:4">
      <c r="A12" s="63" t="s">
        <v>311</v>
      </c>
      <c r="B12" s="183">
        <f t="shared" si="1"/>
        <v>5.2056698517940703E-2</v>
      </c>
      <c r="C12" s="88"/>
      <c r="D12" s="242">
        <v>5.2056698517940703E-2</v>
      </c>
    </row>
    <row r="13" spans="1:4">
      <c r="A13" s="63" t="s">
        <v>175</v>
      </c>
      <c r="B13" s="183">
        <f t="shared" si="1"/>
        <v>5.3018752725686902E-2</v>
      </c>
      <c r="C13" s="184"/>
      <c r="D13" s="242">
        <v>5.3018752725686902E-2</v>
      </c>
    </row>
    <row r="14" spans="1:4">
      <c r="A14" s="63" t="s">
        <v>154</v>
      </c>
      <c r="B14" s="183">
        <f t="shared" si="1"/>
        <v>5.44030451650684E-2</v>
      </c>
      <c r="C14" s="185"/>
      <c r="D14" s="242">
        <v>5.44030451650684E-2</v>
      </c>
    </row>
    <row r="15" spans="1:4">
      <c r="A15" s="63" t="s">
        <v>157</v>
      </c>
      <c r="B15" s="183">
        <f t="shared" si="1"/>
        <v>5.47703118137901E-2</v>
      </c>
      <c r="C15" s="185"/>
      <c r="D15" s="242">
        <v>5.47703118137901E-2</v>
      </c>
    </row>
    <row r="16" spans="1:4">
      <c r="A16" s="63" t="s">
        <v>166</v>
      </c>
      <c r="B16" s="183">
        <f t="shared" si="1"/>
        <v>5.5713899891969801E-2</v>
      </c>
      <c r="C16" s="88"/>
      <c r="D16" s="242">
        <v>5.5713899891969801E-2</v>
      </c>
    </row>
    <row r="17" spans="1:4">
      <c r="A17" s="63" t="s">
        <v>171</v>
      </c>
      <c r="B17" s="183">
        <f t="shared" si="1"/>
        <v>5.7942408376963399E-2</v>
      </c>
      <c r="C17" s="186"/>
      <c r="D17" s="242">
        <v>5.7942408376963399E-2</v>
      </c>
    </row>
    <row r="18" spans="1:4">
      <c r="A18" s="63" t="s">
        <v>167</v>
      </c>
      <c r="B18" s="183">
        <f t="shared" si="1"/>
        <v>5.8860689349440297E-2</v>
      </c>
      <c r="C18" s="185"/>
      <c r="D18" s="242">
        <v>5.8860689349440297E-2</v>
      </c>
    </row>
    <row r="19" spans="1:4">
      <c r="A19" s="63" t="s">
        <v>164</v>
      </c>
      <c r="B19" s="183">
        <f t="shared" si="1"/>
        <v>6.0007195723684202E-2</v>
      </c>
      <c r="C19" s="88"/>
      <c r="D19" s="242">
        <v>6.0007195723684202E-2</v>
      </c>
    </row>
    <row r="20" spans="1:4">
      <c r="A20" s="63" t="s">
        <v>180</v>
      </c>
      <c r="B20" s="183">
        <f t="shared" si="1"/>
        <v>6.0162271350016797E-2</v>
      </c>
      <c r="C20" s="184"/>
      <c r="D20" s="242">
        <v>6.0162271350016797E-2</v>
      </c>
    </row>
    <row r="21" spans="1:4">
      <c r="A21" s="63" t="s">
        <v>165</v>
      </c>
      <c r="B21" s="183">
        <f t="shared" si="1"/>
        <v>6.1722941481097901E-2</v>
      </c>
      <c r="C21" s="185"/>
      <c r="D21" s="242">
        <v>6.1722941481097901E-2</v>
      </c>
    </row>
    <row r="22" spans="1:4">
      <c r="A22" s="63" t="s">
        <v>173</v>
      </c>
      <c r="B22" s="183">
        <f t="shared" si="1"/>
        <v>6.7896551724137902E-2</v>
      </c>
      <c r="C22" s="185"/>
      <c r="D22" s="242">
        <v>6.7896551724137902E-2</v>
      </c>
    </row>
    <row r="23" spans="1:4">
      <c r="A23" s="63" t="s">
        <v>184</v>
      </c>
      <c r="B23" s="183">
        <f t="shared" si="1"/>
        <v>7.2956905687036402E-2</v>
      </c>
      <c r="C23" s="184"/>
      <c r="D23" s="242">
        <v>7.2956905687036402E-2</v>
      </c>
    </row>
    <row r="24" spans="1:4">
      <c r="A24" s="63" t="s">
        <v>182</v>
      </c>
      <c r="B24" s="183">
        <f t="shared" si="1"/>
        <v>7.6653909368396306E-2</v>
      </c>
      <c r="C24" s="184"/>
      <c r="D24" s="242">
        <v>7.6653909368396306E-2</v>
      </c>
    </row>
    <row r="25" spans="1:4">
      <c r="A25" s="63" t="s">
        <v>170</v>
      </c>
      <c r="B25" s="183">
        <f t="shared" si="1"/>
        <v>7.8496196754563902E-2</v>
      </c>
      <c r="C25" s="88"/>
      <c r="D25" s="242">
        <v>7.8496196754563902E-2</v>
      </c>
    </row>
    <row r="26" spans="1:4">
      <c r="A26" s="63" t="s">
        <v>152</v>
      </c>
      <c r="B26" s="183">
        <f t="shared" si="1"/>
        <v>7.8504982121573294E-2</v>
      </c>
      <c r="C26" s="185"/>
      <c r="D26" s="242">
        <v>7.8504982121573294E-2</v>
      </c>
    </row>
    <row r="27" spans="1:4">
      <c r="A27" s="63" t="s">
        <v>160</v>
      </c>
      <c r="B27" s="183">
        <f t="shared" si="1"/>
        <v>8.0205656687227303E-2</v>
      </c>
      <c r="C27" s="185"/>
      <c r="D27" s="242">
        <v>8.0205656687227303E-2</v>
      </c>
    </row>
    <row r="28" spans="1:4">
      <c r="A28" s="63" t="s">
        <v>168</v>
      </c>
      <c r="B28" s="183">
        <f t="shared" si="1"/>
        <v>8.3196553330228198E-2</v>
      </c>
      <c r="C28" s="88"/>
      <c r="D28" s="242">
        <v>8.3196553330228198E-2</v>
      </c>
    </row>
    <row r="29" spans="1:4">
      <c r="A29" s="63" t="s">
        <v>183</v>
      </c>
      <c r="B29" s="183">
        <f t="shared" si="1"/>
        <v>8.8660066006600702E-2</v>
      </c>
      <c r="C29" s="184"/>
      <c r="D29" s="242">
        <v>8.8660066006600702E-2</v>
      </c>
    </row>
    <row r="30" spans="1:4">
      <c r="A30" s="63" t="s">
        <v>159</v>
      </c>
      <c r="B30" s="183">
        <f t="shared" si="1"/>
        <v>9.5107744107744099E-2</v>
      </c>
      <c r="C30" s="184"/>
      <c r="D30" s="242">
        <v>9.5107744107744099E-2</v>
      </c>
    </row>
    <row r="31" spans="1:4">
      <c r="A31" s="63" t="s">
        <v>150</v>
      </c>
      <c r="B31" s="183"/>
      <c r="C31" s="185">
        <f>D31</f>
        <v>0.10674468085106401</v>
      </c>
      <c r="D31" s="241">
        <v>0.10674468085106401</v>
      </c>
    </row>
    <row r="32" spans="1:4">
      <c r="A32" s="63" t="s">
        <v>161</v>
      </c>
      <c r="B32" s="183"/>
      <c r="C32" s="185">
        <f t="shared" ref="C32:C40" si="2">D32</f>
        <v>0.10931995277449801</v>
      </c>
      <c r="D32" s="241">
        <v>0.10931995277449801</v>
      </c>
    </row>
    <row r="33" spans="1:4">
      <c r="A33" s="63" t="s">
        <v>185</v>
      </c>
      <c r="B33" s="183"/>
      <c r="C33" s="185">
        <f t="shared" si="2"/>
        <v>0.10971860701576</v>
      </c>
      <c r="D33" s="241">
        <v>0.10971860701576</v>
      </c>
    </row>
    <row r="34" spans="1:4">
      <c r="A34" s="63" t="s">
        <v>156</v>
      </c>
      <c r="B34" s="183"/>
      <c r="C34" s="185">
        <f t="shared" si="2"/>
        <v>0.116273827534039</v>
      </c>
      <c r="D34" s="241">
        <v>0.116273827534039</v>
      </c>
    </row>
    <row r="35" spans="1:4">
      <c r="A35" s="63" t="s">
        <v>163</v>
      </c>
      <c r="B35" s="183"/>
      <c r="C35" s="185">
        <f t="shared" si="2"/>
        <v>0.12231983446645001</v>
      </c>
      <c r="D35" s="241">
        <v>0.12231983446645001</v>
      </c>
    </row>
    <row r="36" spans="1:4">
      <c r="A36" s="63" t="s">
        <v>172</v>
      </c>
      <c r="B36" s="183"/>
      <c r="C36" s="185">
        <f t="shared" si="2"/>
        <v>0.12711405835543799</v>
      </c>
      <c r="D36" s="241">
        <v>0.12711405835543799</v>
      </c>
    </row>
    <row r="37" spans="1:4">
      <c r="A37" s="63" t="s">
        <v>169</v>
      </c>
      <c r="B37" s="183"/>
      <c r="C37" s="185">
        <f t="shared" si="2"/>
        <v>0.13086956521739099</v>
      </c>
      <c r="D37" s="241">
        <v>0.13086956521739099</v>
      </c>
    </row>
    <row r="38" spans="1:4">
      <c r="A38" s="63" t="s">
        <v>155</v>
      </c>
      <c r="B38" s="183"/>
      <c r="C38" s="185">
        <f t="shared" si="2"/>
        <v>0.13680560420315199</v>
      </c>
      <c r="D38" s="241">
        <v>0.13680560420315199</v>
      </c>
    </row>
    <row r="39" spans="1:4">
      <c r="A39" s="63" t="s">
        <v>240</v>
      </c>
      <c r="B39" s="183"/>
      <c r="C39" s="185">
        <f t="shared" si="2"/>
        <v>0.142958579881657</v>
      </c>
      <c r="D39" s="241">
        <v>0.142958579881657</v>
      </c>
    </row>
    <row r="40" spans="1:4">
      <c r="A40" s="63" t="s">
        <v>179</v>
      </c>
      <c r="B40" s="184"/>
      <c r="C40" s="185">
        <f t="shared" si="2"/>
        <v>0.15387216773757201</v>
      </c>
      <c r="D40" s="241">
        <v>0.15387216773757201</v>
      </c>
    </row>
    <row r="41" spans="1:4">
      <c r="A41" s="178"/>
      <c r="B41" s="178"/>
      <c r="C41" s="178"/>
    </row>
  </sheetData>
  <autoFilter ref="A1:D36">
    <sortState ref="A2:D40">
      <sortCondition ref="D1:D36"/>
    </sortState>
  </autoFilter>
  <sortState ref="A2:D37">
    <sortCondition ref="D2:D37"/>
  </sortState>
  <conditionalFormatting sqref="D32:D33 D2:D30 B2:B33">
    <cfRule type="cellIs" dxfId="29" priority="7" operator="greaterThan">
      <formula>10.3%</formula>
    </cfRule>
  </conditionalFormatting>
  <conditionalFormatting sqref="C29:C40">
    <cfRule type="cellIs" dxfId="28" priority="3" operator="greaterThan">
      <formula>10.3%</formula>
    </cfRule>
  </conditionalFormatting>
  <conditionalFormatting sqref="B35:B36">
    <cfRule type="cellIs" dxfId="27" priority="2" operator="greaterThan">
      <formula>10.3%</formula>
    </cfRule>
  </conditionalFormatting>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H16" sqref="H16"/>
    </sheetView>
  </sheetViews>
  <sheetFormatPr defaultRowHeight="12.75"/>
  <cols>
    <col min="1" max="1" width="40" bestFit="1" customWidth="1"/>
  </cols>
  <sheetData>
    <row r="1" spans="1:4">
      <c r="B1" s="33" t="s">
        <v>109</v>
      </c>
    </row>
    <row r="2" spans="1:4">
      <c r="A2" s="63" t="s">
        <v>171</v>
      </c>
      <c r="B2" s="147">
        <f t="shared" ref="B2:B40" si="0">D2</f>
        <v>0.96540880503144699</v>
      </c>
      <c r="C2" s="148"/>
      <c r="D2" s="275">
        <v>0.96540880503144699</v>
      </c>
    </row>
    <row r="3" spans="1:4">
      <c r="A3" s="63" t="s">
        <v>168</v>
      </c>
      <c r="B3" s="147">
        <f t="shared" si="0"/>
        <v>0.97583081570996999</v>
      </c>
      <c r="D3" s="276">
        <v>0.97583081570996999</v>
      </c>
    </row>
    <row r="4" spans="1:4">
      <c r="A4" s="63" t="s">
        <v>159</v>
      </c>
      <c r="B4" s="147">
        <f t="shared" si="0"/>
        <v>0.97835497835497798</v>
      </c>
      <c r="C4" s="148"/>
      <c r="D4" s="275">
        <v>0.97835497835497798</v>
      </c>
    </row>
    <row r="5" spans="1:4">
      <c r="A5" s="63" t="s">
        <v>162</v>
      </c>
      <c r="B5" s="147">
        <f t="shared" si="0"/>
        <v>0.97905759162303696</v>
      </c>
      <c r="C5" s="118"/>
      <c r="D5" s="276">
        <v>0.97905759162303696</v>
      </c>
    </row>
    <row r="6" spans="1:4">
      <c r="A6" s="63" t="s">
        <v>158</v>
      </c>
      <c r="B6" s="147">
        <f t="shared" si="0"/>
        <v>0.97941176470588198</v>
      </c>
      <c r="C6" s="148"/>
      <c r="D6" s="276">
        <v>0.97941176470588198</v>
      </c>
    </row>
    <row r="7" spans="1:4">
      <c r="A7" s="63" t="s">
        <v>185</v>
      </c>
      <c r="B7" s="147">
        <f t="shared" si="0"/>
        <v>0.984147952443857</v>
      </c>
      <c r="C7" s="148"/>
      <c r="D7" s="275">
        <v>0.984147952443857</v>
      </c>
    </row>
    <row r="8" spans="1:4">
      <c r="A8" s="63" t="s">
        <v>177</v>
      </c>
      <c r="B8" s="147">
        <f t="shared" si="0"/>
        <v>0.98525073746312697</v>
      </c>
      <c r="C8" s="148"/>
      <c r="D8" s="275">
        <v>0.98525073746312697</v>
      </c>
    </row>
    <row r="9" spans="1:4">
      <c r="A9" s="63" t="s">
        <v>164</v>
      </c>
      <c r="B9" s="147">
        <f t="shared" si="0"/>
        <v>0.98550724637681197</v>
      </c>
      <c r="C9" s="148"/>
      <c r="D9" s="276">
        <v>0.98550724637681197</v>
      </c>
    </row>
    <row r="10" spans="1:4">
      <c r="A10" s="63" t="s">
        <v>152</v>
      </c>
      <c r="B10" s="147">
        <f t="shared" si="0"/>
        <v>0.98632691112492199</v>
      </c>
      <c r="C10" s="148"/>
      <c r="D10" s="275">
        <v>0.98632691112492199</v>
      </c>
    </row>
    <row r="11" spans="1:4">
      <c r="A11" s="63" t="s">
        <v>169</v>
      </c>
      <c r="B11" s="147">
        <f t="shared" si="0"/>
        <v>0.98639455782312901</v>
      </c>
      <c r="C11" s="148"/>
      <c r="D11" s="275">
        <v>0.98639455782312901</v>
      </c>
    </row>
    <row r="12" spans="1:4">
      <c r="A12" s="63" t="s">
        <v>166</v>
      </c>
      <c r="B12" s="147">
        <f t="shared" si="0"/>
        <v>0.98668885191347799</v>
      </c>
      <c r="C12" s="148"/>
      <c r="D12" s="276">
        <v>0.98668885191347799</v>
      </c>
    </row>
    <row r="13" spans="1:4">
      <c r="A13" s="63" t="s">
        <v>163</v>
      </c>
      <c r="B13" s="147">
        <f t="shared" si="0"/>
        <v>0.98675496688741704</v>
      </c>
      <c r="C13" s="148"/>
      <c r="D13" s="275">
        <v>0.98675496688741704</v>
      </c>
    </row>
    <row r="14" spans="1:4">
      <c r="A14" s="63" t="s">
        <v>174</v>
      </c>
      <c r="B14" s="147">
        <f t="shared" si="0"/>
        <v>0.98760330578512401</v>
      </c>
      <c r="C14" s="148"/>
      <c r="D14" s="276">
        <v>0.98760330578512401</v>
      </c>
    </row>
    <row r="15" spans="1:4">
      <c r="A15" s="63" t="s">
        <v>167</v>
      </c>
      <c r="B15" s="147">
        <f t="shared" si="0"/>
        <v>0.98909299655568295</v>
      </c>
      <c r="C15" s="148"/>
      <c r="D15" s="275">
        <v>0.98909299655568295</v>
      </c>
    </row>
    <row r="16" spans="1:4">
      <c r="A16" s="63" t="s">
        <v>173</v>
      </c>
      <c r="B16" s="147">
        <f t="shared" si="0"/>
        <v>0.99153645833333304</v>
      </c>
      <c r="C16" s="148"/>
      <c r="D16" s="275">
        <v>0.99153645833333304</v>
      </c>
    </row>
    <row r="17" spans="1:4">
      <c r="A17" s="63" t="s">
        <v>181</v>
      </c>
      <c r="B17" s="147">
        <f t="shared" si="0"/>
        <v>0.99197247706421998</v>
      </c>
      <c r="C17" s="148"/>
      <c r="D17" s="275">
        <v>0.99197247706421998</v>
      </c>
    </row>
    <row r="18" spans="1:4">
      <c r="A18" s="63" t="s">
        <v>178</v>
      </c>
      <c r="B18" s="147">
        <f t="shared" si="0"/>
        <v>0.992389649923897</v>
      </c>
      <c r="C18" s="148"/>
      <c r="D18" s="275">
        <v>0.992389649923897</v>
      </c>
    </row>
    <row r="19" spans="1:4">
      <c r="A19" s="63" t="s">
        <v>170</v>
      </c>
      <c r="B19" s="147">
        <f t="shared" si="0"/>
        <v>0.99263351749539597</v>
      </c>
      <c r="C19" s="148"/>
      <c r="D19" s="276">
        <v>0.99263351749539597</v>
      </c>
    </row>
    <row r="20" spans="1:4">
      <c r="A20" s="63" t="s">
        <v>184</v>
      </c>
      <c r="B20" s="147">
        <f t="shared" si="0"/>
        <v>0.99291553133514998</v>
      </c>
      <c r="C20" s="148"/>
      <c r="D20" s="276">
        <v>0.99291553133514998</v>
      </c>
    </row>
    <row r="21" spans="1:4">
      <c r="A21" s="63" t="s">
        <v>155</v>
      </c>
      <c r="B21" s="147">
        <f t="shared" si="0"/>
        <v>0.99307958477508695</v>
      </c>
      <c r="C21" s="148"/>
      <c r="D21" s="276">
        <v>0.99307958477508695</v>
      </c>
    </row>
    <row r="22" spans="1:4">
      <c r="A22" s="63" t="s">
        <v>179</v>
      </c>
      <c r="B22" s="147">
        <f t="shared" si="0"/>
        <v>0.99385245901639296</v>
      </c>
      <c r="C22" s="148"/>
      <c r="D22" s="275">
        <v>0.99385245901639296</v>
      </c>
    </row>
    <row r="23" spans="1:4">
      <c r="A23" s="63" t="s">
        <v>175</v>
      </c>
      <c r="B23" s="147">
        <f t="shared" si="0"/>
        <v>0.99402390438247001</v>
      </c>
      <c r="C23" s="148"/>
      <c r="D23" s="275">
        <v>0.99402390438247001</v>
      </c>
    </row>
    <row r="24" spans="1:4">
      <c r="A24" s="63" t="s">
        <v>312</v>
      </c>
      <c r="B24" s="147">
        <f t="shared" si="0"/>
        <v>0.99425287356321801</v>
      </c>
      <c r="C24" s="148"/>
      <c r="D24" s="276">
        <v>0.99425287356321801</v>
      </c>
    </row>
    <row r="25" spans="1:4">
      <c r="A25" s="63" t="s">
        <v>153</v>
      </c>
      <c r="B25" s="147">
        <f t="shared" si="0"/>
        <v>0.99449035812672204</v>
      </c>
      <c r="C25" s="148"/>
      <c r="D25" s="276">
        <v>0.99449035812672204</v>
      </c>
    </row>
    <row r="26" spans="1:4">
      <c r="A26" s="63" t="s">
        <v>160</v>
      </c>
      <c r="B26" s="147">
        <f t="shared" si="0"/>
        <v>0.99513438368860097</v>
      </c>
      <c r="D26" s="276">
        <v>0.99513438368860097</v>
      </c>
    </row>
    <row r="27" spans="1:4">
      <c r="A27" s="63" t="s">
        <v>182</v>
      </c>
      <c r="B27" s="147">
        <f t="shared" si="0"/>
        <v>0.99526066350710896</v>
      </c>
      <c r="D27" s="276">
        <v>0.99526066350710896</v>
      </c>
    </row>
    <row r="28" spans="1:4">
      <c r="A28" s="63" t="s">
        <v>172</v>
      </c>
      <c r="B28" s="147">
        <f t="shared" si="0"/>
        <v>0.99546279491833001</v>
      </c>
      <c r="C28" s="148"/>
      <c r="D28" s="276">
        <v>0.99546279491833001</v>
      </c>
    </row>
    <row r="29" spans="1:4">
      <c r="A29" s="63" t="s">
        <v>165</v>
      </c>
      <c r="B29" s="147">
        <f t="shared" si="0"/>
        <v>0.99574468085106405</v>
      </c>
      <c r="C29" s="148"/>
      <c r="D29" s="275">
        <v>0.99574468085106405</v>
      </c>
    </row>
    <row r="30" spans="1:4">
      <c r="A30" s="63" t="s">
        <v>180</v>
      </c>
      <c r="B30" s="147">
        <f t="shared" si="0"/>
        <v>0.99588815789473695</v>
      </c>
      <c r="C30" s="148"/>
      <c r="D30" s="276">
        <v>0.99588815789473695</v>
      </c>
    </row>
    <row r="31" spans="1:4">
      <c r="A31" s="63" t="s">
        <v>176</v>
      </c>
      <c r="B31" s="147">
        <f t="shared" si="0"/>
        <v>0.996848739495798</v>
      </c>
      <c r="C31" s="148"/>
      <c r="D31" s="276">
        <v>0.996848739495798</v>
      </c>
    </row>
    <row r="32" spans="1:4">
      <c r="A32" s="63" t="s">
        <v>154</v>
      </c>
      <c r="B32" s="147">
        <f t="shared" si="0"/>
        <v>0.99687499999999996</v>
      </c>
      <c r="C32" s="148"/>
      <c r="D32" s="275">
        <v>0.99687499999999996</v>
      </c>
    </row>
    <row r="33" spans="1:4">
      <c r="A33" s="63" t="s">
        <v>157</v>
      </c>
      <c r="B33" s="147">
        <f t="shared" si="0"/>
        <v>0.99692622950819698</v>
      </c>
      <c r="C33" s="118"/>
      <c r="D33" s="275">
        <v>0.99692622950819698</v>
      </c>
    </row>
    <row r="34" spans="1:4">
      <c r="A34" s="63" t="s">
        <v>311</v>
      </c>
      <c r="B34" s="147">
        <f t="shared" si="0"/>
        <v>0.99740415335463295</v>
      </c>
      <c r="C34" s="148"/>
      <c r="D34" s="276">
        <v>0.99740415335463295</v>
      </c>
    </row>
    <row r="35" spans="1:4">
      <c r="A35" s="63" t="s">
        <v>151</v>
      </c>
      <c r="B35" s="147">
        <f t="shared" si="0"/>
        <v>0.99812030075187996</v>
      </c>
      <c r="C35" s="148"/>
      <c r="D35" s="276">
        <v>0.99812030075187996</v>
      </c>
    </row>
    <row r="36" spans="1:4">
      <c r="A36" s="63" t="s">
        <v>161</v>
      </c>
      <c r="B36" s="147">
        <f t="shared" si="0"/>
        <v>0.99903846153846199</v>
      </c>
      <c r="C36" s="148"/>
      <c r="D36" s="275">
        <v>0.99903846153846199</v>
      </c>
    </row>
    <row r="37" spans="1:4">
      <c r="A37" s="63" t="s">
        <v>150</v>
      </c>
      <c r="B37" s="147">
        <f t="shared" si="0"/>
        <v>1</v>
      </c>
      <c r="D37" s="275">
        <v>1</v>
      </c>
    </row>
    <row r="38" spans="1:4">
      <c r="A38" s="63" t="s">
        <v>156</v>
      </c>
      <c r="B38" s="147">
        <f t="shared" si="0"/>
        <v>1</v>
      </c>
      <c r="C38" s="148"/>
      <c r="D38" s="275">
        <v>1</v>
      </c>
    </row>
    <row r="39" spans="1:4">
      <c r="A39" s="63" t="s">
        <v>240</v>
      </c>
      <c r="B39" s="217">
        <f t="shared" si="0"/>
        <v>1</v>
      </c>
      <c r="C39" s="148"/>
      <c r="D39" s="276">
        <v>1</v>
      </c>
    </row>
    <row r="40" spans="1:4">
      <c r="A40" s="63" t="s">
        <v>183</v>
      </c>
      <c r="B40" s="217">
        <f t="shared" si="0"/>
        <v>1</v>
      </c>
      <c r="C40" s="148"/>
      <c r="D40" s="275">
        <v>1</v>
      </c>
    </row>
  </sheetData>
  <autoFilter ref="A1:D1">
    <sortState ref="A2:D40">
      <sortCondition ref="D1"/>
    </sortState>
  </autoFilter>
  <sortState ref="A2:D36">
    <sortCondition ref="D2:D36"/>
  </sortState>
  <conditionalFormatting sqref="D2:D34 B2:B38">
    <cfRule type="cellIs" dxfId="26" priority="3" operator="lessThan">
      <formula>0.95</formula>
    </cfRule>
  </conditionalFormatting>
  <conditionalFormatting sqref="D37:D38">
    <cfRule type="cellIs" dxfId="25" priority="1" operator="lessThan">
      <formula>0.95</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75"/>
  <cols>
    <col min="1" max="1" width="58.28515625" customWidth="1"/>
  </cols>
  <sheetData>
    <row r="1" spans="1:4">
      <c r="B1" s="33" t="s">
        <v>148</v>
      </c>
    </row>
    <row r="2" spans="1:4">
      <c r="A2" s="63" t="s">
        <v>183</v>
      </c>
      <c r="B2" s="115">
        <f t="shared" ref="B2:B40" si="0">D2</f>
        <v>0.98148148148148195</v>
      </c>
      <c r="C2" s="188"/>
      <c r="D2" s="149">
        <v>0.98148148148148195</v>
      </c>
    </row>
    <row r="3" spans="1:4">
      <c r="A3" s="63" t="s">
        <v>155</v>
      </c>
      <c r="B3" s="115">
        <f t="shared" si="0"/>
        <v>0.98214285714285698</v>
      </c>
      <c r="C3" s="114"/>
      <c r="D3" s="149">
        <v>0.98214285714285698</v>
      </c>
    </row>
    <row r="4" spans="1:4">
      <c r="A4" s="63" t="s">
        <v>157</v>
      </c>
      <c r="B4" s="115">
        <f t="shared" si="0"/>
        <v>0.98432055749128899</v>
      </c>
      <c r="C4" s="114"/>
      <c r="D4" s="149">
        <v>0.98432055749128899</v>
      </c>
    </row>
    <row r="5" spans="1:4">
      <c r="A5" s="63" t="s">
        <v>169</v>
      </c>
      <c r="B5" s="115">
        <f t="shared" si="0"/>
        <v>0.985245901639344</v>
      </c>
      <c r="C5" s="114"/>
      <c r="D5" s="149">
        <v>0.985245901639344</v>
      </c>
    </row>
    <row r="6" spans="1:4">
      <c r="A6" s="63" t="s">
        <v>150</v>
      </c>
      <c r="B6" s="115">
        <f t="shared" si="0"/>
        <v>0.98571428571428599</v>
      </c>
      <c r="C6" s="243"/>
      <c r="D6" s="149">
        <v>0.98571428571428599</v>
      </c>
    </row>
    <row r="7" spans="1:4">
      <c r="A7" s="63" t="s">
        <v>166</v>
      </c>
      <c r="B7" s="115">
        <f t="shared" si="0"/>
        <v>0.99001248439450695</v>
      </c>
      <c r="C7" s="114"/>
      <c r="D7" s="149">
        <v>0.99001248439450695</v>
      </c>
    </row>
    <row r="8" spans="1:4">
      <c r="A8" s="63" t="s">
        <v>159</v>
      </c>
      <c r="B8" s="115">
        <f t="shared" si="0"/>
        <v>0.99215686274509796</v>
      </c>
      <c r="C8" s="114"/>
      <c r="D8" s="149">
        <v>0.99215686274509796</v>
      </c>
    </row>
    <row r="9" spans="1:4">
      <c r="A9" s="63" t="s">
        <v>182</v>
      </c>
      <c r="B9" s="115">
        <f t="shared" si="0"/>
        <v>0.99217731421121202</v>
      </c>
      <c r="C9" s="114"/>
      <c r="D9" s="149">
        <v>0.99217731421121202</v>
      </c>
    </row>
    <row r="10" spans="1:4">
      <c r="A10" s="63" t="s">
        <v>160</v>
      </c>
      <c r="B10" s="115">
        <f t="shared" si="0"/>
        <v>0.99305693314818499</v>
      </c>
      <c r="C10" s="114"/>
      <c r="D10" s="149">
        <v>0.99305693314818499</v>
      </c>
    </row>
    <row r="11" spans="1:4">
      <c r="A11" s="63" t="s">
        <v>178</v>
      </c>
      <c r="B11" s="115">
        <f t="shared" si="0"/>
        <v>0.99314285714285699</v>
      </c>
      <c r="C11" s="114"/>
      <c r="D11" s="149">
        <v>0.99314285714285699</v>
      </c>
    </row>
    <row r="12" spans="1:4">
      <c r="A12" s="63" t="s">
        <v>180</v>
      </c>
      <c r="B12" s="115">
        <f t="shared" si="0"/>
        <v>0.99370629370629404</v>
      </c>
      <c r="C12" s="114"/>
      <c r="D12" s="149">
        <v>0.99370629370629404</v>
      </c>
    </row>
    <row r="13" spans="1:4">
      <c r="A13" s="63" t="s">
        <v>179</v>
      </c>
      <c r="B13" s="115">
        <f t="shared" si="0"/>
        <v>0.99383667180277302</v>
      </c>
      <c r="C13" s="114"/>
      <c r="D13" s="149">
        <v>0.99383667180277302</v>
      </c>
    </row>
    <row r="14" spans="1:4">
      <c r="A14" s="63" t="s">
        <v>176</v>
      </c>
      <c r="B14" s="115">
        <f t="shared" si="0"/>
        <v>0.993991416309013</v>
      </c>
      <c r="C14" s="114"/>
      <c r="D14" s="149">
        <v>0.993991416309013</v>
      </c>
    </row>
    <row r="15" spans="1:4">
      <c r="A15" s="63" t="s">
        <v>173</v>
      </c>
      <c r="B15" s="115">
        <f t="shared" si="0"/>
        <v>0.994281258123213</v>
      </c>
      <c r="C15" s="114"/>
      <c r="D15" s="149">
        <v>0.994281258123213</v>
      </c>
    </row>
    <row r="16" spans="1:4">
      <c r="A16" s="63" t="s">
        <v>240</v>
      </c>
      <c r="B16" s="115">
        <f t="shared" si="0"/>
        <v>0.99431818181818199</v>
      </c>
      <c r="C16" s="114"/>
      <c r="D16" s="149">
        <v>0.99431818181818199</v>
      </c>
    </row>
    <row r="17" spans="1:4">
      <c r="A17" s="63" t="s">
        <v>158</v>
      </c>
      <c r="B17" s="115">
        <f t="shared" si="0"/>
        <v>0.99492385786801996</v>
      </c>
      <c r="C17" s="258"/>
      <c r="D17" s="149">
        <v>0.99492385786801996</v>
      </c>
    </row>
    <row r="18" spans="1:4">
      <c r="A18" s="63" t="s">
        <v>177</v>
      </c>
      <c r="B18" s="115">
        <f t="shared" si="0"/>
        <v>0.99546485260771</v>
      </c>
      <c r="D18" s="149">
        <v>0.99546485260771</v>
      </c>
    </row>
    <row r="19" spans="1:4">
      <c r="A19" s="63" t="s">
        <v>153</v>
      </c>
      <c r="B19" s="115">
        <f t="shared" si="0"/>
        <v>0.99547511312217196</v>
      </c>
      <c r="C19" s="114"/>
      <c r="D19" s="149">
        <v>0.99547511312217196</v>
      </c>
    </row>
    <row r="20" spans="1:4">
      <c r="A20" s="63" t="s">
        <v>185</v>
      </c>
      <c r="B20" s="115">
        <f t="shared" si="0"/>
        <v>0.99562841530054602</v>
      </c>
      <c r="D20" s="149">
        <v>0.99562841530054602</v>
      </c>
    </row>
    <row r="21" spans="1:4">
      <c r="A21" s="63" t="s">
        <v>170</v>
      </c>
      <c r="B21" s="115">
        <f t="shared" si="0"/>
        <v>0.99572039942938695</v>
      </c>
      <c r="C21" s="114"/>
      <c r="D21" s="149">
        <v>0.99572039942938695</v>
      </c>
    </row>
    <row r="22" spans="1:4">
      <c r="A22" s="63" t="s">
        <v>156</v>
      </c>
      <c r="B22" s="115">
        <f t="shared" si="0"/>
        <v>0.99606299212598404</v>
      </c>
      <c r="D22" s="149">
        <v>0.99606299212598404</v>
      </c>
    </row>
    <row r="23" spans="1:4">
      <c r="A23" s="63" t="s">
        <v>174</v>
      </c>
      <c r="B23" s="115">
        <f t="shared" si="0"/>
        <v>0.99606299212598404</v>
      </c>
      <c r="D23" s="149">
        <v>0.99606299212598404</v>
      </c>
    </row>
    <row r="24" spans="1:4">
      <c r="A24" s="63" t="s">
        <v>181</v>
      </c>
      <c r="B24" s="115">
        <f t="shared" si="0"/>
        <v>0.99637681159420299</v>
      </c>
      <c r="C24" s="114"/>
      <c r="D24" s="149">
        <v>0.99637681159420299</v>
      </c>
    </row>
    <row r="25" spans="1:4">
      <c r="A25" s="63" t="s">
        <v>312</v>
      </c>
      <c r="B25" s="115">
        <f t="shared" si="0"/>
        <v>0.99668049792531099</v>
      </c>
      <c r="C25" s="114"/>
      <c r="D25" s="149">
        <v>0.99668049792531099</v>
      </c>
    </row>
    <row r="26" spans="1:4">
      <c r="A26" s="63" t="s">
        <v>164</v>
      </c>
      <c r="B26" s="115">
        <f t="shared" si="0"/>
        <v>0.99686520376175602</v>
      </c>
      <c r="C26" s="114"/>
      <c r="D26" s="149">
        <v>0.99686520376175602</v>
      </c>
    </row>
    <row r="27" spans="1:4">
      <c r="A27" s="63" t="s">
        <v>171</v>
      </c>
      <c r="B27" s="115">
        <f t="shared" si="0"/>
        <v>0.99722222222222201</v>
      </c>
      <c r="C27" s="114"/>
      <c r="D27" s="149">
        <v>0.99722222222222201</v>
      </c>
    </row>
    <row r="28" spans="1:4">
      <c r="A28" s="63" t="s">
        <v>184</v>
      </c>
      <c r="B28" s="115">
        <f t="shared" si="0"/>
        <v>0.99778565101860095</v>
      </c>
      <c r="C28" s="114"/>
      <c r="D28" s="149">
        <v>0.99778565101860095</v>
      </c>
    </row>
    <row r="29" spans="1:4">
      <c r="A29" s="63" t="s">
        <v>172</v>
      </c>
      <c r="B29" s="115">
        <f t="shared" si="0"/>
        <v>0.99779735682819404</v>
      </c>
      <c r="C29" s="114"/>
      <c r="D29" s="149">
        <v>0.99779735682819404</v>
      </c>
    </row>
    <row r="30" spans="1:4">
      <c r="A30" s="63" t="s">
        <v>167</v>
      </c>
      <c r="B30" s="115">
        <f t="shared" si="0"/>
        <v>0.99808245445829302</v>
      </c>
      <c r="C30" s="243"/>
      <c r="D30" s="149">
        <v>0.99808245445829302</v>
      </c>
    </row>
    <row r="31" spans="1:4">
      <c r="A31" s="63" t="s">
        <v>154</v>
      </c>
      <c r="B31" s="115">
        <f t="shared" si="0"/>
        <v>0.99819249887031203</v>
      </c>
      <c r="C31" s="114"/>
      <c r="D31" s="149">
        <v>0.99819249887031203</v>
      </c>
    </row>
    <row r="32" spans="1:4">
      <c r="A32" s="63" t="s">
        <v>175</v>
      </c>
      <c r="B32" s="115">
        <f t="shared" si="0"/>
        <v>0.99845201238390102</v>
      </c>
      <c r="C32" s="114"/>
      <c r="D32" s="149">
        <v>0.99845201238390102</v>
      </c>
    </row>
    <row r="33" spans="1:4">
      <c r="A33" s="63" t="s">
        <v>161</v>
      </c>
      <c r="B33" s="115">
        <f t="shared" si="0"/>
        <v>0.99851411589896</v>
      </c>
      <c r="C33" s="114"/>
      <c r="D33" s="149">
        <v>0.99851411589896</v>
      </c>
    </row>
    <row r="34" spans="1:4">
      <c r="A34" s="63" t="s">
        <v>311</v>
      </c>
      <c r="B34" s="115">
        <f t="shared" si="0"/>
        <v>0.99876228613032403</v>
      </c>
      <c r="C34" s="114"/>
      <c r="D34" s="149">
        <v>0.99876228613032403</v>
      </c>
    </row>
    <row r="35" spans="1:4">
      <c r="A35" s="63" t="s">
        <v>152</v>
      </c>
      <c r="B35" s="115">
        <f t="shared" si="0"/>
        <v>0.99908172635445402</v>
      </c>
      <c r="C35" s="114"/>
      <c r="D35" s="149">
        <v>0.99908172635445402</v>
      </c>
    </row>
    <row r="36" spans="1:4">
      <c r="A36" s="63" t="s">
        <v>151</v>
      </c>
      <c r="B36" s="115">
        <f t="shared" si="0"/>
        <v>1</v>
      </c>
      <c r="C36" s="114"/>
      <c r="D36" s="149">
        <v>1</v>
      </c>
    </row>
    <row r="37" spans="1:4">
      <c r="A37" s="63" t="s">
        <v>162</v>
      </c>
      <c r="B37" s="187">
        <f t="shared" si="0"/>
        <v>1</v>
      </c>
      <c r="C37" s="114"/>
      <c r="D37" s="149">
        <v>1</v>
      </c>
    </row>
    <row r="38" spans="1:4">
      <c r="A38" s="63" t="s">
        <v>163</v>
      </c>
      <c r="B38" s="187">
        <f t="shared" si="0"/>
        <v>1</v>
      </c>
      <c r="C38" s="114"/>
      <c r="D38" s="149">
        <v>1</v>
      </c>
    </row>
    <row r="39" spans="1:4">
      <c r="A39" s="63" t="s">
        <v>165</v>
      </c>
      <c r="B39" s="187">
        <f t="shared" si="0"/>
        <v>1</v>
      </c>
      <c r="C39" s="114"/>
      <c r="D39" s="149">
        <v>1</v>
      </c>
    </row>
    <row r="40" spans="1:4">
      <c r="A40" s="63" t="s">
        <v>168</v>
      </c>
      <c r="B40" s="187">
        <f t="shared" si="0"/>
        <v>1</v>
      </c>
      <c r="C40" s="114"/>
      <c r="D40" s="149">
        <v>1</v>
      </c>
    </row>
  </sheetData>
  <autoFilter ref="A1:D35">
    <sortState ref="A2:D40">
      <sortCondition ref="D1:D35"/>
    </sortState>
  </autoFilter>
  <sortState ref="A2:D36">
    <sortCondition ref="D2:D36"/>
  </sortState>
  <conditionalFormatting sqref="D2:D34 B2:B36">
    <cfRule type="cellIs" dxfId="24" priority="3" operator="lessThan">
      <formula>0.981</formula>
    </cfRule>
  </conditionalFormatting>
  <conditionalFormatting sqref="C2">
    <cfRule type="cellIs" dxfId="23" priority="1" operator="lessThan">
      <formula>0.981</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heetViews>
  <sheetFormatPr defaultRowHeight="12.75"/>
  <cols>
    <col min="1" max="1" width="47.7109375" style="82" customWidth="1"/>
    <col min="2" max="2" width="10.42578125" customWidth="1"/>
    <col min="3" max="3" width="8.7109375" customWidth="1"/>
    <col min="7" max="7" width="20.42578125" bestFit="1" customWidth="1"/>
  </cols>
  <sheetData>
    <row r="1" spans="1:4">
      <c r="A1" s="85" t="s">
        <v>1</v>
      </c>
    </row>
    <row r="2" spans="1:4">
      <c r="A2" s="63" t="s">
        <v>179</v>
      </c>
      <c r="B2" s="160">
        <f>D2</f>
        <v>0.84511981297486904</v>
      </c>
      <c r="C2" s="100"/>
      <c r="D2" s="160">
        <v>0.84511981297486904</v>
      </c>
    </row>
    <row r="3" spans="1:4">
      <c r="A3" s="63" t="s">
        <v>312</v>
      </c>
      <c r="B3" s="160">
        <f t="shared" ref="B3:B11" si="0">D3</f>
        <v>0.88330587589236698</v>
      </c>
      <c r="C3" s="100"/>
      <c r="D3" s="160">
        <v>0.88330587589236698</v>
      </c>
    </row>
    <row r="4" spans="1:4">
      <c r="A4" s="63" t="s">
        <v>165</v>
      </c>
      <c r="B4" s="160">
        <f t="shared" si="0"/>
        <v>0.92213446739570704</v>
      </c>
      <c r="C4" s="100"/>
      <c r="D4" s="160">
        <v>0.92213446739570704</v>
      </c>
    </row>
    <row r="5" spans="1:4">
      <c r="A5" s="63" t="s">
        <v>173</v>
      </c>
      <c r="B5" s="160">
        <f t="shared" si="0"/>
        <v>0.92551255286119605</v>
      </c>
      <c r="C5" s="100"/>
      <c r="D5" s="160">
        <v>0.92551255286119605</v>
      </c>
    </row>
    <row r="6" spans="1:4">
      <c r="A6" s="63" t="s">
        <v>178</v>
      </c>
      <c r="B6" s="160">
        <f t="shared" si="0"/>
        <v>0.94538089638050404</v>
      </c>
      <c r="C6" s="100"/>
      <c r="D6" s="160">
        <v>0.94538089638050404</v>
      </c>
    </row>
    <row r="7" spans="1:4">
      <c r="A7" s="63" t="s">
        <v>154</v>
      </c>
      <c r="B7" s="160">
        <f t="shared" si="0"/>
        <v>0.96678575126850996</v>
      </c>
      <c r="C7" s="100"/>
      <c r="D7" s="160">
        <v>0.96678575126850996</v>
      </c>
    </row>
    <row r="8" spans="1:4">
      <c r="A8" s="63" t="s">
        <v>160</v>
      </c>
      <c r="B8" s="160">
        <f t="shared" si="0"/>
        <v>0.97139618615815404</v>
      </c>
      <c r="C8" s="100"/>
      <c r="D8" s="160">
        <v>0.97139618615815404</v>
      </c>
    </row>
    <row r="9" spans="1:4">
      <c r="A9" s="63" t="s">
        <v>156</v>
      </c>
      <c r="B9" s="160">
        <f t="shared" si="0"/>
        <v>0.97700216450216404</v>
      </c>
      <c r="C9" s="100"/>
      <c r="D9" s="160">
        <v>0.97700216450216404</v>
      </c>
    </row>
    <row r="10" spans="1:4">
      <c r="A10" s="63" t="s">
        <v>164</v>
      </c>
      <c r="B10" s="160">
        <f t="shared" si="0"/>
        <v>0.97963800904977405</v>
      </c>
      <c r="C10" s="100"/>
      <c r="D10" s="160">
        <v>0.97963800904977405</v>
      </c>
    </row>
    <row r="11" spans="1:4">
      <c r="A11" s="63" t="s">
        <v>182</v>
      </c>
      <c r="B11" s="160">
        <f t="shared" si="0"/>
        <v>0.97970679012345696</v>
      </c>
      <c r="C11" s="100"/>
      <c r="D11" s="160">
        <v>0.97970679012345696</v>
      </c>
    </row>
    <row r="12" spans="1:4">
      <c r="A12" s="63" t="s">
        <v>174</v>
      </c>
      <c r="B12" s="206"/>
      <c r="C12" s="100">
        <f>D12</f>
        <v>0.99552572706935105</v>
      </c>
      <c r="D12" s="159">
        <v>0.99552572706935105</v>
      </c>
    </row>
    <row r="13" spans="1:4">
      <c r="A13" s="63" t="s">
        <v>240</v>
      </c>
      <c r="B13" s="118"/>
      <c r="C13" s="100">
        <f t="shared" ref="C13:C40" si="1">D13</f>
        <v>0.99700239808153501</v>
      </c>
      <c r="D13" s="159">
        <v>0.99700239808153501</v>
      </c>
    </row>
    <row r="14" spans="1:4">
      <c r="A14" s="63" t="s">
        <v>158</v>
      </c>
      <c r="B14" s="206"/>
      <c r="C14" s="100">
        <f t="shared" si="1"/>
        <v>0.99801013024602003</v>
      </c>
      <c r="D14" s="159">
        <v>0.99801013024602003</v>
      </c>
    </row>
    <row r="15" spans="1:4">
      <c r="A15" s="63" t="s">
        <v>161</v>
      </c>
      <c r="B15" s="206"/>
      <c r="C15" s="100">
        <f t="shared" si="1"/>
        <v>1.00249687890137</v>
      </c>
      <c r="D15" s="159">
        <v>1.00249687890137</v>
      </c>
    </row>
    <row r="16" spans="1:4">
      <c r="A16" s="63" t="s">
        <v>180</v>
      </c>
      <c r="B16" s="206"/>
      <c r="C16" s="100">
        <f t="shared" si="1"/>
        <v>1.0122216186855</v>
      </c>
      <c r="D16" s="159">
        <v>1.0122216186855</v>
      </c>
    </row>
    <row r="17" spans="1:4">
      <c r="A17" s="63" t="s">
        <v>185</v>
      </c>
      <c r="B17" s="206"/>
      <c r="C17" s="100">
        <f t="shared" si="1"/>
        <v>1.02278401997503</v>
      </c>
      <c r="D17" s="159">
        <v>1.02278401997503</v>
      </c>
    </row>
    <row r="18" spans="1:4">
      <c r="A18" s="63" t="s">
        <v>150</v>
      </c>
      <c r="B18" s="206"/>
      <c r="C18" s="100">
        <f t="shared" si="1"/>
        <v>1.0237929433611901</v>
      </c>
      <c r="D18" s="159">
        <v>1.0237929433611901</v>
      </c>
    </row>
    <row r="19" spans="1:4">
      <c r="A19" s="63" t="s">
        <v>170</v>
      </c>
      <c r="B19" s="206"/>
      <c r="C19" s="100">
        <f t="shared" si="1"/>
        <v>1.0381703874775501</v>
      </c>
      <c r="D19" s="159">
        <v>1.0381703874775501</v>
      </c>
    </row>
    <row r="20" spans="1:4">
      <c r="A20" s="63" t="s">
        <v>152</v>
      </c>
      <c r="B20" s="206"/>
      <c r="C20" s="100">
        <f t="shared" si="1"/>
        <v>1.03976942196837</v>
      </c>
      <c r="D20" s="159">
        <v>1.03976942196837</v>
      </c>
    </row>
    <row r="21" spans="1:4">
      <c r="A21" s="63" t="s">
        <v>155</v>
      </c>
      <c r="B21" s="206"/>
      <c r="C21" s="100">
        <f t="shared" si="1"/>
        <v>1.0633528265107199</v>
      </c>
      <c r="D21" s="159">
        <v>1.0633528265107199</v>
      </c>
    </row>
    <row r="22" spans="1:4">
      <c r="A22" s="63" t="s">
        <v>168</v>
      </c>
      <c r="B22" s="206"/>
      <c r="C22" s="100">
        <f t="shared" si="1"/>
        <v>1.0651364764268001</v>
      </c>
      <c r="D22" s="159">
        <v>1.0651364764268001</v>
      </c>
    </row>
    <row r="23" spans="1:4">
      <c r="A23" s="63" t="s">
        <v>311</v>
      </c>
      <c r="B23" s="206"/>
      <c r="C23" s="100">
        <f t="shared" si="1"/>
        <v>1.06638897238803</v>
      </c>
      <c r="D23" s="159">
        <v>1.06638897238803</v>
      </c>
    </row>
    <row r="24" spans="1:4">
      <c r="A24" s="63" t="s">
        <v>151</v>
      </c>
      <c r="B24" s="206"/>
      <c r="C24" s="100">
        <f t="shared" si="1"/>
        <v>1.0698237458841799</v>
      </c>
      <c r="D24" s="159">
        <v>1.0698237458841799</v>
      </c>
    </row>
    <row r="25" spans="1:4">
      <c r="A25" s="63" t="s">
        <v>175</v>
      </c>
      <c r="B25" s="206"/>
      <c r="C25" s="100">
        <f t="shared" si="1"/>
        <v>1.07038466035309</v>
      </c>
      <c r="D25" s="159">
        <v>1.07038466035309</v>
      </c>
    </row>
    <row r="26" spans="1:4">
      <c r="A26" s="63" t="s">
        <v>181</v>
      </c>
      <c r="B26" s="206"/>
      <c r="C26" s="100">
        <f t="shared" si="1"/>
        <v>1.07907023954527</v>
      </c>
      <c r="D26" s="159">
        <v>1.07907023954527</v>
      </c>
    </row>
    <row r="27" spans="1:4">
      <c r="A27" s="63" t="s">
        <v>184</v>
      </c>
      <c r="B27" s="206"/>
      <c r="C27" s="100">
        <f t="shared" si="1"/>
        <v>1.07990128027148</v>
      </c>
      <c r="D27" s="159">
        <v>1.07990128027148</v>
      </c>
    </row>
    <row r="28" spans="1:4">
      <c r="A28" s="63" t="s">
        <v>167</v>
      </c>
      <c r="B28" s="206"/>
      <c r="C28" s="100">
        <f t="shared" si="1"/>
        <v>1.08147168979952</v>
      </c>
      <c r="D28" s="159">
        <v>1.08147168979952</v>
      </c>
    </row>
    <row r="29" spans="1:4">
      <c r="A29" s="63" t="s">
        <v>163</v>
      </c>
      <c r="B29" s="206"/>
      <c r="C29" s="100">
        <f t="shared" si="1"/>
        <v>1.0825593395252799</v>
      </c>
      <c r="D29" s="159">
        <v>1.0825593395252799</v>
      </c>
    </row>
    <row r="30" spans="1:4">
      <c r="A30" s="63" t="s">
        <v>177</v>
      </c>
      <c r="B30" s="206"/>
      <c r="C30" s="100">
        <f t="shared" si="1"/>
        <v>1.08369900861368</v>
      </c>
      <c r="D30" s="159">
        <v>1.08369900861368</v>
      </c>
    </row>
    <row r="31" spans="1:4">
      <c r="A31" s="63" t="s">
        <v>169</v>
      </c>
      <c r="B31" s="206"/>
      <c r="C31" s="100">
        <f t="shared" si="1"/>
        <v>1.08522797863089</v>
      </c>
      <c r="D31" s="159">
        <v>1.08522797863089</v>
      </c>
    </row>
    <row r="32" spans="1:4">
      <c r="A32" s="63" t="s">
        <v>166</v>
      </c>
      <c r="B32" s="206"/>
      <c r="C32" s="100">
        <f t="shared" si="1"/>
        <v>1.0885197317111199</v>
      </c>
      <c r="D32" s="159">
        <v>1.0885197317111199</v>
      </c>
    </row>
    <row r="33" spans="1:4">
      <c r="A33" s="63" t="s">
        <v>183</v>
      </c>
      <c r="B33" s="206"/>
      <c r="C33" s="100">
        <f t="shared" si="1"/>
        <v>1.11467774420947</v>
      </c>
      <c r="D33" s="159">
        <v>1.11467774420947</v>
      </c>
    </row>
    <row r="34" spans="1:4">
      <c r="A34" s="63" t="s">
        <v>171</v>
      </c>
      <c r="B34" s="206"/>
      <c r="C34" s="100">
        <f t="shared" si="1"/>
        <v>1.11717311233886</v>
      </c>
      <c r="D34" s="159">
        <v>1.11717311233886</v>
      </c>
    </row>
    <row r="35" spans="1:4">
      <c r="A35" s="63" t="s">
        <v>157</v>
      </c>
      <c r="B35" s="206"/>
      <c r="C35" s="100">
        <f t="shared" si="1"/>
        <v>1.13857505187918</v>
      </c>
      <c r="D35" s="159">
        <v>1.13857505187918</v>
      </c>
    </row>
    <row r="36" spans="1:4">
      <c r="A36" s="63" t="s">
        <v>176</v>
      </c>
      <c r="B36" s="206"/>
      <c r="C36" s="100">
        <f t="shared" si="1"/>
        <v>1.14826072272881</v>
      </c>
      <c r="D36" s="159">
        <v>1.14826072272881</v>
      </c>
    </row>
    <row r="37" spans="1:4">
      <c r="A37" s="63" t="s">
        <v>159</v>
      </c>
      <c r="B37" s="206"/>
      <c r="C37" s="100">
        <f t="shared" si="1"/>
        <v>1.1683826683826699</v>
      </c>
      <c r="D37" s="159">
        <v>1.1683826683826699</v>
      </c>
    </row>
    <row r="38" spans="1:4">
      <c r="A38" s="63" t="s">
        <v>162</v>
      </c>
      <c r="B38" s="206"/>
      <c r="C38" s="100">
        <f t="shared" si="1"/>
        <v>1.24674185463659</v>
      </c>
      <c r="D38" s="159">
        <v>1.24674185463659</v>
      </c>
    </row>
    <row r="39" spans="1:4">
      <c r="A39" s="63" t="s">
        <v>153</v>
      </c>
      <c r="B39" s="206"/>
      <c r="C39" s="100">
        <f t="shared" si="1"/>
        <v>1.33658933658934</v>
      </c>
      <c r="D39" s="159">
        <v>1.33658933658934</v>
      </c>
    </row>
    <row r="40" spans="1:4">
      <c r="A40" s="63" t="s">
        <v>172</v>
      </c>
      <c r="B40" s="206"/>
      <c r="C40" s="100">
        <f t="shared" si="1"/>
        <v>1.36185625353707</v>
      </c>
      <c r="D40" s="159">
        <v>1.36185625353707</v>
      </c>
    </row>
  </sheetData>
  <autoFilter ref="A1:D36">
    <sortState ref="A2:D40">
      <sortCondition ref="D1:D36"/>
    </sortState>
  </autoFilter>
  <conditionalFormatting sqref="D2:D36 B2:B11 C3:C40">
    <cfRule type="cellIs" dxfId="64" priority="12" operator="lessThan">
      <formula>99.5%</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L26" sqref="L26:L27"/>
    </sheetView>
  </sheetViews>
  <sheetFormatPr defaultRowHeight="12.75"/>
  <cols>
    <col min="1" max="1" width="58.28515625" customWidth="1"/>
  </cols>
  <sheetData>
    <row r="1" spans="1:4">
      <c r="B1" s="33" t="s">
        <v>149</v>
      </c>
    </row>
    <row r="2" spans="1:4">
      <c r="A2" s="63" t="s">
        <v>182</v>
      </c>
      <c r="B2" s="189">
        <f t="shared" ref="B2:B40" si="0">D2</f>
        <v>0.415672913117547</v>
      </c>
      <c r="C2" s="260"/>
      <c r="D2" s="218">
        <v>0.415672913117547</v>
      </c>
    </row>
    <row r="3" spans="1:4">
      <c r="A3" s="63" t="s">
        <v>169</v>
      </c>
      <c r="B3" s="189">
        <f t="shared" si="0"/>
        <v>0.44472361809045202</v>
      </c>
      <c r="C3" s="259"/>
      <c r="D3" s="218">
        <v>0.44472361809045202</v>
      </c>
    </row>
    <row r="4" spans="1:4">
      <c r="A4" s="63" t="s">
        <v>155</v>
      </c>
      <c r="B4" s="189">
        <f t="shared" si="0"/>
        <v>0.44528301886792498</v>
      </c>
      <c r="C4" s="259"/>
      <c r="D4" s="218">
        <v>0.44528301886792498</v>
      </c>
    </row>
    <row r="5" spans="1:4">
      <c r="A5" s="63" t="s">
        <v>240</v>
      </c>
      <c r="B5" s="189">
        <f t="shared" si="0"/>
        <v>0.46768060836501901</v>
      </c>
      <c r="C5" s="259"/>
      <c r="D5" s="218">
        <v>0.46768060836501901</v>
      </c>
    </row>
    <row r="6" spans="1:4">
      <c r="A6" s="63" t="s">
        <v>168</v>
      </c>
      <c r="B6" s="189">
        <f t="shared" si="0"/>
        <v>0.47642276422764201</v>
      </c>
      <c r="C6" s="259"/>
      <c r="D6" s="218">
        <v>0.47642276422764201</v>
      </c>
    </row>
    <row r="7" spans="1:4">
      <c r="A7" s="63" t="s">
        <v>153</v>
      </c>
      <c r="B7" s="189">
        <f t="shared" si="0"/>
        <v>0.48051948051948101</v>
      </c>
      <c r="C7" s="259"/>
      <c r="D7" s="218">
        <v>0.48051948051948101</v>
      </c>
    </row>
    <row r="8" spans="1:4">
      <c r="A8" s="63" t="s">
        <v>164</v>
      </c>
      <c r="B8" s="189">
        <f t="shared" si="0"/>
        <v>0.48120300751879702</v>
      </c>
      <c r="C8" s="219"/>
      <c r="D8" s="218">
        <v>0.48120300751879702</v>
      </c>
    </row>
    <row r="9" spans="1:4">
      <c r="A9" s="63" t="s">
        <v>162</v>
      </c>
      <c r="B9" s="189">
        <f t="shared" si="0"/>
        <v>0.48767123287671199</v>
      </c>
      <c r="C9" s="259"/>
      <c r="D9" s="218">
        <v>0.48767123287671199</v>
      </c>
    </row>
    <row r="10" spans="1:4">
      <c r="A10" s="63" t="s">
        <v>152</v>
      </c>
      <c r="B10" s="189">
        <f t="shared" si="0"/>
        <v>0.48967741935483899</v>
      </c>
      <c r="C10" s="259"/>
      <c r="D10" s="218">
        <v>0.48967741935483899</v>
      </c>
    </row>
    <row r="11" spans="1:4">
      <c r="A11" s="63" t="s">
        <v>311</v>
      </c>
      <c r="B11" s="189">
        <f t="shared" si="0"/>
        <v>0.49966982170371999</v>
      </c>
      <c r="C11" s="259"/>
      <c r="D11" s="218">
        <v>0.49966982170371999</v>
      </c>
    </row>
    <row r="12" spans="1:4">
      <c r="A12" s="63" t="s">
        <v>171</v>
      </c>
      <c r="B12" s="189">
        <f t="shared" si="0"/>
        <v>0.50165016501650195</v>
      </c>
      <c r="C12" s="259"/>
      <c r="D12" s="218">
        <v>0.50165016501650195</v>
      </c>
    </row>
    <row r="13" spans="1:4">
      <c r="A13" s="63" t="s">
        <v>312</v>
      </c>
      <c r="B13" s="189">
        <f t="shared" si="0"/>
        <v>0.50497512437810899</v>
      </c>
      <c r="C13" s="259"/>
      <c r="D13" s="218">
        <v>0.50497512437810899</v>
      </c>
    </row>
    <row r="14" spans="1:4">
      <c r="A14" s="63" t="s">
        <v>159</v>
      </c>
      <c r="B14" s="189">
        <f t="shared" si="0"/>
        <v>0.51121076233183904</v>
      </c>
      <c r="C14" s="259"/>
      <c r="D14" s="218">
        <v>0.51121076233183904</v>
      </c>
    </row>
    <row r="15" spans="1:4">
      <c r="A15" s="63" t="s">
        <v>163</v>
      </c>
      <c r="B15" s="189">
        <f t="shared" si="0"/>
        <v>0.512280701754386</v>
      </c>
      <c r="C15" s="259"/>
      <c r="D15" s="218">
        <v>0.512280701754386</v>
      </c>
    </row>
    <row r="16" spans="1:4">
      <c r="A16" s="63" t="s">
        <v>176</v>
      </c>
      <c r="B16" s="189">
        <f t="shared" si="0"/>
        <v>0.51501668520578403</v>
      </c>
      <c r="C16" s="260"/>
      <c r="D16" s="218">
        <v>0.51501668520578403</v>
      </c>
    </row>
    <row r="17" spans="1:4">
      <c r="A17" s="63" t="s">
        <v>174</v>
      </c>
      <c r="B17" s="189">
        <f t="shared" si="0"/>
        <v>0.52534562211981595</v>
      </c>
      <c r="C17" s="259"/>
      <c r="D17" s="218">
        <v>0.52534562211981595</v>
      </c>
    </row>
    <row r="18" spans="1:4">
      <c r="A18" s="63" t="s">
        <v>167</v>
      </c>
      <c r="B18" s="189">
        <f t="shared" si="0"/>
        <v>0.53382084095063997</v>
      </c>
      <c r="C18" s="259"/>
      <c r="D18" s="218">
        <v>0.53382084095063997</v>
      </c>
    </row>
    <row r="19" spans="1:4">
      <c r="A19" s="63" t="s">
        <v>151</v>
      </c>
      <c r="B19" s="189">
        <f t="shared" si="0"/>
        <v>0.53578732106339499</v>
      </c>
      <c r="C19" s="259"/>
      <c r="D19" s="218">
        <v>0.53578732106339499</v>
      </c>
    </row>
    <row r="20" spans="1:4">
      <c r="A20" s="63" t="s">
        <v>170</v>
      </c>
      <c r="B20" s="189">
        <f t="shared" si="0"/>
        <v>0.53893442622950805</v>
      </c>
      <c r="C20" s="259"/>
      <c r="D20" s="218">
        <v>0.53893442622950805</v>
      </c>
    </row>
    <row r="21" spans="1:4">
      <c r="A21" s="63" t="s">
        <v>165</v>
      </c>
      <c r="B21" s="189">
        <f t="shared" si="0"/>
        <v>0.54627539503386002</v>
      </c>
      <c r="C21" s="259"/>
      <c r="D21" s="218">
        <v>0.54627539503386002</v>
      </c>
    </row>
    <row r="22" spans="1:4">
      <c r="A22" s="63" t="s">
        <v>178</v>
      </c>
      <c r="B22" s="189">
        <f t="shared" si="0"/>
        <v>0.55980066445182697</v>
      </c>
      <c r="C22" s="259"/>
      <c r="D22" s="218">
        <v>0.55980066445182697</v>
      </c>
    </row>
    <row r="23" spans="1:4">
      <c r="A23" s="63" t="s">
        <v>160</v>
      </c>
      <c r="B23" s="189">
        <f t="shared" si="0"/>
        <v>0.57083657083657102</v>
      </c>
      <c r="C23" s="259"/>
      <c r="D23" s="218">
        <v>0.57083657083657102</v>
      </c>
    </row>
    <row r="24" spans="1:4">
      <c r="A24" s="63" t="s">
        <v>158</v>
      </c>
      <c r="B24" s="189">
        <f t="shared" si="0"/>
        <v>0.58359621451104104</v>
      </c>
      <c r="C24" s="259"/>
      <c r="D24" s="218">
        <v>0.58359621451104104</v>
      </c>
    </row>
    <row r="25" spans="1:4">
      <c r="A25" s="63" t="s">
        <v>150</v>
      </c>
      <c r="B25" s="189">
        <f t="shared" si="0"/>
        <v>0.59935897435897401</v>
      </c>
      <c r="C25" s="259"/>
      <c r="D25" s="218">
        <v>0.59935897435897401</v>
      </c>
    </row>
    <row r="26" spans="1:4">
      <c r="A26" s="63" t="s">
        <v>173</v>
      </c>
      <c r="B26" s="189">
        <f t="shared" si="0"/>
        <v>0.59958144401813696</v>
      </c>
      <c r="C26" s="260"/>
      <c r="D26" s="218">
        <v>0.59958144401813696</v>
      </c>
    </row>
    <row r="27" spans="1:4">
      <c r="A27" s="63" t="s">
        <v>180</v>
      </c>
      <c r="B27" s="189">
        <f t="shared" si="0"/>
        <v>0.60086580086580099</v>
      </c>
      <c r="C27" s="259"/>
      <c r="D27" s="218">
        <v>0.60086580086580099</v>
      </c>
    </row>
    <row r="28" spans="1:4">
      <c r="A28" s="63" t="s">
        <v>157</v>
      </c>
      <c r="B28" s="189">
        <f t="shared" si="0"/>
        <v>0.60957446808510596</v>
      </c>
      <c r="C28" s="260"/>
      <c r="D28" s="218">
        <v>0.60957446808510596</v>
      </c>
    </row>
    <row r="29" spans="1:4">
      <c r="A29" s="63" t="s">
        <v>185</v>
      </c>
      <c r="B29" s="189">
        <f t="shared" si="0"/>
        <v>0.61961367013373003</v>
      </c>
      <c r="C29" s="259"/>
      <c r="D29" s="218">
        <v>0.61961367013373003</v>
      </c>
    </row>
    <row r="30" spans="1:4">
      <c r="A30" s="63" t="s">
        <v>161</v>
      </c>
      <c r="B30" s="189">
        <f t="shared" si="0"/>
        <v>0.62770562770562799</v>
      </c>
      <c r="C30" s="260"/>
      <c r="D30" s="218">
        <v>0.62770562770562799</v>
      </c>
    </row>
    <row r="31" spans="1:4">
      <c r="A31" s="63" t="s">
        <v>175</v>
      </c>
      <c r="B31" s="189">
        <f t="shared" si="0"/>
        <v>0.629955947136564</v>
      </c>
      <c r="C31" s="259"/>
      <c r="D31" s="218">
        <v>0.629955947136564</v>
      </c>
    </row>
    <row r="32" spans="1:4">
      <c r="A32" s="63" t="s">
        <v>154</v>
      </c>
      <c r="B32" s="189">
        <f t="shared" si="0"/>
        <v>0.64097496706192403</v>
      </c>
      <c r="C32" s="259"/>
      <c r="D32" s="218">
        <v>0.64097496706192403</v>
      </c>
    </row>
    <row r="33" spans="1:4">
      <c r="A33" s="63" t="s">
        <v>177</v>
      </c>
      <c r="B33" s="189">
        <f t="shared" si="0"/>
        <v>0.64285714285714302</v>
      </c>
      <c r="C33" s="259"/>
      <c r="D33" s="218">
        <v>0.64285714285714302</v>
      </c>
    </row>
    <row r="34" spans="1:4">
      <c r="A34" s="63" t="s">
        <v>172</v>
      </c>
      <c r="B34" s="189">
        <f t="shared" si="0"/>
        <v>0.64379414732593299</v>
      </c>
      <c r="C34" s="259"/>
      <c r="D34" s="218">
        <v>0.64379414732593299</v>
      </c>
    </row>
    <row r="35" spans="1:4">
      <c r="A35" s="63" t="s">
        <v>181</v>
      </c>
      <c r="B35" s="189">
        <f t="shared" si="0"/>
        <v>0.65632754342431798</v>
      </c>
      <c r="C35" s="260"/>
      <c r="D35" s="218">
        <v>0.65632754342431798</v>
      </c>
    </row>
    <row r="36" spans="1:4">
      <c r="A36" s="63" t="s">
        <v>184</v>
      </c>
      <c r="B36" s="189">
        <f t="shared" si="0"/>
        <v>0.66851851851851896</v>
      </c>
      <c r="C36" s="259"/>
      <c r="D36" s="218">
        <v>0.66851851851851896</v>
      </c>
    </row>
    <row r="37" spans="1:4">
      <c r="A37" s="63" t="s">
        <v>183</v>
      </c>
      <c r="B37" s="189">
        <f t="shared" si="0"/>
        <v>0.69491525423728795</v>
      </c>
      <c r="C37" s="259"/>
      <c r="D37" s="218">
        <v>0.69491525423728795</v>
      </c>
    </row>
    <row r="38" spans="1:4">
      <c r="A38" s="63" t="s">
        <v>166</v>
      </c>
      <c r="B38" s="189">
        <f t="shared" si="0"/>
        <v>0.74014336917562695</v>
      </c>
      <c r="C38" s="259"/>
      <c r="D38" s="218">
        <v>0.74014336917562695</v>
      </c>
    </row>
    <row r="39" spans="1:4">
      <c r="A39" s="63" t="s">
        <v>179</v>
      </c>
      <c r="B39" s="189">
        <f t="shared" si="0"/>
        <v>0.74891774891774898</v>
      </c>
      <c r="C39" s="259"/>
      <c r="D39" s="218">
        <v>0.74891774891774898</v>
      </c>
    </row>
    <row r="40" spans="1:4">
      <c r="A40" s="63" t="s">
        <v>156</v>
      </c>
      <c r="B40" s="189">
        <f t="shared" si="0"/>
        <v>0.82089552238805996</v>
      </c>
      <c r="C40" s="259"/>
      <c r="D40" s="218">
        <v>0.82089552238805996</v>
      </c>
    </row>
  </sheetData>
  <autoFilter ref="A1:D34">
    <sortState ref="A2:D40">
      <sortCondition ref="D1:D34"/>
    </sortState>
  </autoFilter>
  <conditionalFormatting sqref="D2:D34">
    <cfRule type="cellIs" dxfId="22" priority="3" operator="lessThan">
      <formula>0.25</formula>
    </cfRule>
  </conditionalFormatting>
  <conditionalFormatting sqref="C2">
    <cfRule type="cellIs" dxfId="21" priority="1" operator="lessThan">
      <formula>0.25</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L33" sqref="L33"/>
    </sheetView>
  </sheetViews>
  <sheetFormatPr defaultRowHeight="12.75"/>
  <cols>
    <col min="1" max="1" width="58.28515625" customWidth="1"/>
  </cols>
  <sheetData>
    <row r="1" spans="1:4">
      <c r="B1" s="33" t="s">
        <v>214</v>
      </c>
    </row>
    <row r="2" spans="1:4">
      <c r="A2" s="63" t="s">
        <v>312</v>
      </c>
      <c r="B2" s="245">
        <f>D2</f>
        <v>0.59373311723392797</v>
      </c>
      <c r="C2" s="245"/>
      <c r="D2" s="245">
        <v>0.59373311723392797</v>
      </c>
    </row>
    <row r="3" spans="1:4">
      <c r="A3" s="63" t="s">
        <v>311</v>
      </c>
      <c r="B3" s="245">
        <f>D3</f>
        <v>0.61654435624781601</v>
      </c>
      <c r="C3" s="245"/>
      <c r="D3" s="245">
        <v>0.61654435624781601</v>
      </c>
    </row>
    <row r="4" spans="1:4">
      <c r="A4" s="63" t="s">
        <v>240</v>
      </c>
      <c r="B4" s="43"/>
      <c r="C4" s="245">
        <f t="shared" ref="C4:C16" si="0">D4</f>
        <v>0.67739403453689195</v>
      </c>
      <c r="D4" s="245">
        <v>0.67739403453689195</v>
      </c>
    </row>
    <row r="5" spans="1:4">
      <c r="A5" s="63" t="s">
        <v>163</v>
      </c>
      <c r="B5" s="43"/>
      <c r="C5" s="245">
        <f t="shared" si="0"/>
        <v>0.68205128205128196</v>
      </c>
      <c r="D5" s="245">
        <v>0.68205128205128196</v>
      </c>
    </row>
    <row r="6" spans="1:4">
      <c r="A6" s="63" t="s">
        <v>181</v>
      </c>
      <c r="B6" s="43"/>
      <c r="C6" s="245">
        <f t="shared" si="0"/>
        <v>0.69058295964125604</v>
      </c>
      <c r="D6" s="245">
        <v>0.69058295964125604</v>
      </c>
    </row>
    <row r="7" spans="1:4">
      <c r="A7" s="63" t="s">
        <v>177</v>
      </c>
      <c r="B7" s="43"/>
      <c r="C7" s="245">
        <f t="shared" si="0"/>
        <v>0.72229916897506896</v>
      </c>
      <c r="D7" s="245">
        <v>0.72229916897506896</v>
      </c>
    </row>
    <row r="8" spans="1:4">
      <c r="A8" s="63" t="s">
        <v>157</v>
      </c>
      <c r="C8" s="245">
        <f t="shared" si="0"/>
        <v>0.72765328736764401</v>
      </c>
      <c r="D8" s="245">
        <v>0.72765328736764401</v>
      </c>
    </row>
    <row r="9" spans="1:4">
      <c r="A9" s="63" t="s">
        <v>183</v>
      </c>
      <c r="B9" s="43"/>
      <c r="C9" s="245">
        <f t="shared" si="0"/>
        <v>0.72796934865900398</v>
      </c>
      <c r="D9" s="245">
        <v>0.72796934865900398</v>
      </c>
    </row>
    <row r="10" spans="1:4">
      <c r="A10" s="63" t="s">
        <v>167</v>
      </c>
      <c r="B10" s="43"/>
      <c r="C10" s="245">
        <f t="shared" si="0"/>
        <v>0.73032839665164195</v>
      </c>
      <c r="D10" s="245">
        <v>0.73032839665164195</v>
      </c>
    </row>
    <row r="11" spans="1:4">
      <c r="A11" s="63" t="s">
        <v>175</v>
      </c>
      <c r="B11" s="43"/>
      <c r="C11" s="245">
        <f t="shared" si="0"/>
        <v>0.73171867722403405</v>
      </c>
      <c r="D11" s="245">
        <v>0.73171867722403405</v>
      </c>
    </row>
    <row r="12" spans="1:4">
      <c r="A12" s="63" t="s">
        <v>156</v>
      </c>
      <c r="B12" s="43"/>
      <c r="C12" s="245">
        <f t="shared" si="0"/>
        <v>0.73506200676437405</v>
      </c>
      <c r="D12" s="245">
        <v>0.73506200676437405</v>
      </c>
    </row>
    <row r="13" spans="1:4">
      <c r="A13" s="63" t="s">
        <v>178</v>
      </c>
      <c r="C13" s="245">
        <f t="shared" si="0"/>
        <v>0.74463087248322202</v>
      </c>
      <c r="D13" s="245">
        <v>0.74463087248322202</v>
      </c>
    </row>
    <row r="14" spans="1:4">
      <c r="A14" s="63" t="s">
        <v>154</v>
      </c>
      <c r="B14" s="43"/>
      <c r="C14" s="245">
        <f t="shared" si="0"/>
        <v>0.74600595721635499</v>
      </c>
      <c r="D14" s="245">
        <v>0.74600595721635499</v>
      </c>
    </row>
    <row r="15" spans="1:4">
      <c r="A15" s="63" t="s">
        <v>166</v>
      </c>
      <c r="B15" s="43"/>
      <c r="C15" s="245">
        <f t="shared" si="0"/>
        <v>0.75026833631484802</v>
      </c>
      <c r="D15" s="245">
        <v>0.75026833631484802</v>
      </c>
    </row>
    <row r="16" spans="1:4">
      <c r="A16" s="63" t="s">
        <v>182</v>
      </c>
      <c r="B16" s="43"/>
      <c r="C16" s="245">
        <f t="shared" si="0"/>
        <v>0.76017639077340604</v>
      </c>
      <c r="D16" s="300">
        <v>0.76017639077340604</v>
      </c>
    </row>
    <row r="17" spans="1:4">
      <c r="A17" s="63" t="s">
        <v>151</v>
      </c>
      <c r="B17" s="299"/>
      <c r="C17" s="245">
        <f t="shared" ref="C17:C32" si="1">D17</f>
        <v>0.77255560218212305</v>
      </c>
      <c r="D17" s="300">
        <v>0.77255560218212305</v>
      </c>
    </row>
    <row r="18" spans="1:4">
      <c r="A18" s="63" t="s">
        <v>169</v>
      </c>
      <c r="B18" s="43"/>
      <c r="C18" s="245">
        <f t="shared" si="1"/>
        <v>0.77859988616960696</v>
      </c>
      <c r="D18" s="300">
        <v>0.77859988616960696</v>
      </c>
    </row>
    <row r="19" spans="1:4">
      <c r="A19" s="63" t="s">
        <v>171</v>
      </c>
      <c r="B19" s="43"/>
      <c r="C19" s="245">
        <f t="shared" si="1"/>
        <v>0.77893277893277901</v>
      </c>
      <c r="D19" s="300">
        <v>0.77893277893277901</v>
      </c>
    </row>
    <row r="20" spans="1:4">
      <c r="A20" s="63" t="s">
        <v>152</v>
      </c>
      <c r="B20" s="43"/>
      <c r="C20" s="245">
        <f t="shared" si="1"/>
        <v>0.78368907295317003</v>
      </c>
      <c r="D20" s="300">
        <v>0.78368907295317003</v>
      </c>
    </row>
    <row r="21" spans="1:4">
      <c r="A21" s="63" t="s">
        <v>174</v>
      </c>
      <c r="C21" s="245">
        <f t="shared" si="1"/>
        <v>0.80463242698892201</v>
      </c>
      <c r="D21" s="300">
        <v>0.80463242698892201</v>
      </c>
    </row>
    <row r="22" spans="1:4">
      <c r="A22" s="63" t="s">
        <v>153</v>
      </c>
      <c r="B22" s="43"/>
      <c r="C22" s="245">
        <f t="shared" si="1"/>
        <v>0.816239316239316</v>
      </c>
      <c r="D22" s="300">
        <v>0.816239316239316</v>
      </c>
    </row>
    <row r="23" spans="1:4">
      <c r="A23" s="63" t="s">
        <v>173</v>
      </c>
      <c r="B23" s="43"/>
      <c r="C23" s="245">
        <f t="shared" si="1"/>
        <v>0.82694865655759497</v>
      </c>
      <c r="D23" s="300">
        <v>0.82694865655759497</v>
      </c>
    </row>
    <row r="24" spans="1:4">
      <c r="A24" s="63" t="s">
        <v>180</v>
      </c>
      <c r="B24" s="43"/>
      <c r="C24" s="245">
        <f t="shared" si="1"/>
        <v>0.83219390926041004</v>
      </c>
      <c r="D24" s="300">
        <v>0.83219390926041004</v>
      </c>
    </row>
    <row r="25" spans="1:4">
      <c r="A25" s="63" t="s">
        <v>161</v>
      </c>
      <c r="B25" s="43"/>
      <c r="C25" s="245">
        <f t="shared" si="1"/>
        <v>0.836973654582301</v>
      </c>
      <c r="D25" s="300">
        <v>0.836973654582301</v>
      </c>
    </row>
    <row r="26" spans="1:4">
      <c r="A26" s="63" t="s">
        <v>170</v>
      </c>
      <c r="C26" s="245">
        <f t="shared" si="1"/>
        <v>0.843271221532091</v>
      </c>
      <c r="D26" s="300">
        <v>0.843271221532091</v>
      </c>
    </row>
    <row r="27" spans="1:4">
      <c r="A27" s="63" t="s">
        <v>168</v>
      </c>
      <c r="B27" s="244"/>
      <c r="C27" s="245">
        <f t="shared" si="1"/>
        <v>0.85</v>
      </c>
      <c r="D27" s="300">
        <v>0.85</v>
      </c>
    </row>
    <row r="28" spans="1:4">
      <c r="A28" s="63" t="s">
        <v>184</v>
      </c>
      <c r="B28" s="43"/>
      <c r="C28" s="245">
        <f t="shared" si="1"/>
        <v>0.85177117964003202</v>
      </c>
      <c r="D28" s="300">
        <v>0.85177117964003202</v>
      </c>
    </row>
    <row r="29" spans="1:4">
      <c r="A29" s="63" t="s">
        <v>165</v>
      </c>
      <c r="B29" s="43"/>
      <c r="C29" s="245">
        <f t="shared" si="1"/>
        <v>0.85181644359464603</v>
      </c>
      <c r="D29" s="300">
        <v>0.85181644359464603</v>
      </c>
    </row>
    <row r="30" spans="1:4">
      <c r="A30" s="63" t="s">
        <v>158</v>
      </c>
      <c r="C30" s="245">
        <f t="shared" si="1"/>
        <v>0.855119124275596</v>
      </c>
      <c r="D30" s="300">
        <v>0.855119124275596</v>
      </c>
    </row>
    <row r="31" spans="1:4">
      <c r="A31" s="63" t="s">
        <v>150</v>
      </c>
      <c r="B31" s="299"/>
      <c r="C31" s="245">
        <f t="shared" si="1"/>
        <v>0.88437500000000002</v>
      </c>
      <c r="D31" s="300">
        <v>0.88437500000000002</v>
      </c>
    </row>
    <row r="32" spans="1:4">
      <c r="A32" s="63" t="s">
        <v>179</v>
      </c>
      <c r="B32" s="43"/>
      <c r="C32" s="245">
        <f t="shared" si="1"/>
        <v>0.885532591414944</v>
      </c>
      <c r="D32" s="245">
        <v>0.885532591414944</v>
      </c>
    </row>
    <row r="33" spans="1:4">
      <c r="A33" s="63" t="s">
        <v>162</v>
      </c>
      <c r="B33" s="43"/>
      <c r="C33" s="245">
        <f t="shared" ref="C33:C40" si="2">D33</f>
        <v>0.89081746920492699</v>
      </c>
      <c r="D33" s="245">
        <v>0.89081746920492699</v>
      </c>
    </row>
    <row r="34" spans="1:4">
      <c r="A34" s="63" t="s">
        <v>172</v>
      </c>
      <c r="B34" s="43"/>
      <c r="C34" s="245">
        <f t="shared" si="2"/>
        <v>0.89790337283500499</v>
      </c>
      <c r="D34" s="245">
        <v>0.89790337283500499</v>
      </c>
    </row>
    <row r="35" spans="1:4">
      <c r="A35" s="63" t="s">
        <v>155</v>
      </c>
      <c r="B35" s="43"/>
      <c r="C35" s="245">
        <f t="shared" si="2"/>
        <v>0.898606811145511</v>
      </c>
      <c r="D35" s="245">
        <v>0.898606811145511</v>
      </c>
    </row>
    <row r="36" spans="1:4">
      <c r="A36" s="63" t="s">
        <v>185</v>
      </c>
      <c r="B36" s="43"/>
      <c r="C36" s="245">
        <f t="shared" si="2"/>
        <v>0.90152439024390196</v>
      </c>
      <c r="D36" s="245">
        <v>0.90152439024390196</v>
      </c>
    </row>
    <row r="37" spans="1:4">
      <c r="A37" s="63" t="s">
        <v>160</v>
      </c>
      <c r="B37" s="43"/>
      <c r="C37" s="245">
        <f t="shared" si="2"/>
        <v>0.90983524211372302</v>
      </c>
      <c r="D37" s="245">
        <v>0.90983524211372302</v>
      </c>
    </row>
    <row r="38" spans="1:4">
      <c r="A38" s="63" t="s">
        <v>176</v>
      </c>
      <c r="C38" s="245">
        <f t="shared" si="2"/>
        <v>0.91452784503632001</v>
      </c>
      <c r="D38" s="245">
        <v>0.91452784503632001</v>
      </c>
    </row>
    <row r="39" spans="1:4">
      <c r="A39" s="63" t="s">
        <v>159</v>
      </c>
      <c r="B39" s="43"/>
      <c r="C39" s="246">
        <f t="shared" si="2"/>
        <v>0.91577060931899601</v>
      </c>
      <c r="D39" s="245">
        <v>0.91577060931899601</v>
      </c>
    </row>
    <row r="40" spans="1:4">
      <c r="A40" s="63" t="s">
        <v>164</v>
      </c>
      <c r="B40" s="43"/>
      <c r="C40" s="246">
        <f t="shared" si="2"/>
        <v>0.92803347280334703</v>
      </c>
      <c r="D40" s="245">
        <v>0.92803347280334703</v>
      </c>
    </row>
  </sheetData>
  <autoFilter ref="A1:D34">
    <sortState ref="A2:D40">
      <sortCondition ref="D1:D34"/>
    </sortState>
  </autoFilter>
  <conditionalFormatting sqref="D2:D34 B2:B3 C2:C38">
    <cfRule type="cellIs" dxfId="20" priority="4" operator="lessThan">
      <formula>0.644</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G26" sqref="G26"/>
    </sheetView>
  </sheetViews>
  <sheetFormatPr defaultRowHeight="12.75"/>
  <cols>
    <col min="1" max="1" width="55.7109375" customWidth="1"/>
  </cols>
  <sheetData>
    <row r="1" spans="1:4">
      <c r="B1" s="32" t="s">
        <v>222</v>
      </c>
    </row>
    <row r="2" spans="1:4">
      <c r="A2" s="63" t="s">
        <v>159</v>
      </c>
      <c r="B2" s="96">
        <f>D2</f>
        <v>0.487179487179487</v>
      </c>
      <c r="C2" s="191"/>
      <c r="D2" s="250">
        <v>0.487179487179487</v>
      </c>
    </row>
    <row r="3" spans="1:4">
      <c r="A3" s="63" t="s">
        <v>164</v>
      </c>
      <c r="B3" s="96">
        <f t="shared" ref="B3:B8" si="0">D3</f>
        <v>0.52173913043478304</v>
      </c>
      <c r="C3" s="191"/>
      <c r="D3" s="248">
        <v>0.52173913043478304</v>
      </c>
    </row>
    <row r="4" spans="1:4">
      <c r="A4" s="63" t="s">
        <v>167</v>
      </c>
      <c r="B4" s="96">
        <f t="shared" si="0"/>
        <v>0.54545454545454497</v>
      </c>
      <c r="C4" s="191"/>
      <c r="D4" s="250">
        <v>0.54545454545454497</v>
      </c>
    </row>
    <row r="5" spans="1:4">
      <c r="A5" s="63" t="s">
        <v>161</v>
      </c>
      <c r="B5" s="96">
        <f t="shared" si="0"/>
        <v>0.56462585034013602</v>
      </c>
      <c r="C5" s="191"/>
      <c r="D5" s="250">
        <v>0.56462585034013602</v>
      </c>
    </row>
    <row r="6" spans="1:4">
      <c r="A6" s="63" t="s">
        <v>180</v>
      </c>
      <c r="B6" s="96">
        <f t="shared" si="0"/>
        <v>0.57004830917874405</v>
      </c>
      <c r="C6" s="191"/>
      <c r="D6" s="248">
        <v>0.57004830917874405</v>
      </c>
    </row>
    <row r="7" spans="1:4">
      <c r="A7" s="63" t="s">
        <v>168</v>
      </c>
      <c r="B7" s="96">
        <f t="shared" si="0"/>
        <v>0.57597173144876301</v>
      </c>
      <c r="C7" s="191"/>
      <c r="D7" s="248">
        <v>0.57597173144876301</v>
      </c>
    </row>
    <row r="8" spans="1:4">
      <c r="A8" s="63" t="s">
        <v>165</v>
      </c>
      <c r="B8" s="96">
        <f t="shared" si="0"/>
        <v>0.60784313725490202</v>
      </c>
      <c r="C8" s="191"/>
      <c r="D8" s="250">
        <v>0.60784313725490202</v>
      </c>
    </row>
    <row r="9" spans="1:4">
      <c r="A9" s="63" t="s">
        <v>171</v>
      </c>
      <c r="B9" s="45"/>
      <c r="C9" s="191">
        <f>D9</f>
        <v>0.60869565217391297</v>
      </c>
      <c r="D9" s="247">
        <v>0.60869565217391297</v>
      </c>
    </row>
    <row r="10" spans="1:4">
      <c r="A10" s="63" t="s">
        <v>175</v>
      </c>
      <c r="B10" s="96"/>
      <c r="C10" s="191">
        <f>D10</f>
        <v>0.62727272727272698</v>
      </c>
      <c r="D10" s="247">
        <v>0.62727272727272698</v>
      </c>
    </row>
    <row r="11" spans="1:4">
      <c r="A11" s="63" t="s">
        <v>151</v>
      </c>
      <c r="B11" s="192"/>
      <c r="C11" s="191">
        <f t="shared" ref="C11:C32" si="1">D11</f>
        <v>0.64444444444444504</v>
      </c>
      <c r="D11" s="249">
        <v>0.64444444444444504</v>
      </c>
    </row>
    <row r="12" spans="1:4">
      <c r="A12" s="63" t="s">
        <v>163</v>
      </c>
      <c r="B12" s="96"/>
      <c r="C12" s="191">
        <f t="shared" si="1"/>
        <v>0.65</v>
      </c>
      <c r="D12" s="247">
        <v>0.65</v>
      </c>
    </row>
    <row r="13" spans="1:4">
      <c r="A13" s="63" t="s">
        <v>178</v>
      </c>
      <c r="B13" s="45"/>
      <c r="C13" s="191">
        <f t="shared" si="1"/>
        <v>0.65106382978723398</v>
      </c>
      <c r="D13" s="247">
        <v>0.65106382978723398</v>
      </c>
    </row>
    <row r="14" spans="1:4">
      <c r="A14" s="63" t="s">
        <v>153</v>
      </c>
      <c r="B14" s="192"/>
      <c r="C14" s="191">
        <f t="shared" si="1"/>
        <v>0.65254237288135597</v>
      </c>
      <c r="D14" s="249">
        <v>0.65254237288135597</v>
      </c>
    </row>
    <row r="15" spans="1:4">
      <c r="A15" s="63" t="s">
        <v>160</v>
      </c>
      <c r="B15" s="97"/>
      <c r="C15" s="191">
        <f t="shared" si="1"/>
        <v>0.66015037593985004</v>
      </c>
      <c r="D15" s="249">
        <v>0.66015037593985004</v>
      </c>
    </row>
    <row r="16" spans="1:4">
      <c r="A16" s="63" t="s">
        <v>185</v>
      </c>
      <c r="B16" s="96"/>
      <c r="C16" s="191">
        <f t="shared" si="1"/>
        <v>0.66975308641975295</v>
      </c>
      <c r="D16" s="247">
        <v>0.66975308641975295</v>
      </c>
    </row>
    <row r="17" spans="1:4">
      <c r="A17" s="63" t="s">
        <v>155</v>
      </c>
      <c r="B17" s="192"/>
      <c r="C17" s="191">
        <f t="shared" si="1"/>
        <v>0.67424242424242398</v>
      </c>
      <c r="D17" s="249">
        <v>0.67424242424242398</v>
      </c>
    </row>
    <row r="18" spans="1:4">
      <c r="A18" s="63" t="s">
        <v>176</v>
      </c>
      <c r="B18" s="96"/>
      <c r="C18" s="191">
        <f t="shared" si="1"/>
        <v>0.67574931880109002</v>
      </c>
      <c r="D18" s="249">
        <v>0.67574931880109002</v>
      </c>
    </row>
    <row r="19" spans="1:4">
      <c r="A19" s="63" t="s">
        <v>152</v>
      </c>
      <c r="B19" s="192"/>
      <c r="C19" s="191">
        <f t="shared" si="1"/>
        <v>0.68277310924369805</v>
      </c>
      <c r="D19" s="247">
        <v>0.68277310924369805</v>
      </c>
    </row>
    <row r="20" spans="1:4">
      <c r="A20" s="63" t="s">
        <v>182</v>
      </c>
      <c r="B20" s="45"/>
      <c r="C20" s="191">
        <f t="shared" si="1"/>
        <v>0.68965517241379304</v>
      </c>
      <c r="D20" s="249">
        <v>0.68965517241379304</v>
      </c>
    </row>
    <row r="21" spans="1:4">
      <c r="A21" s="63" t="s">
        <v>154</v>
      </c>
      <c r="B21" s="192"/>
      <c r="C21" s="191">
        <f t="shared" si="1"/>
        <v>0.69194312796208501</v>
      </c>
      <c r="D21" s="247">
        <v>0.69194312796208501</v>
      </c>
    </row>
    <row r="22" spans="1:4">
      <c r="A22" s="63" t="s">
        <v>172</v>
      </c>
      <c r="B22" s="97"/>
      <c r="C22" s="191">
        <f t="shared" si="1"/>
        <v>0.69620253164557</v>
      </c>
      <c r="D22" s="249">
        <v>0.69620253164557</v>
      </c>
    </row>
    <row r="23" spans="1:4">
      <c r="A23" s="63" t="s">
        <v>173</v>
      </c>
      <c r="B23" s="96"/>
      <c r="C23" s="191">
        <f t="shared" si="1"/>
        <v>0.70749395648670399</v>
      </c>
      <c r="D23" s="247">
        <v>0.70749395648670399</v>
      </c>
    </row>
    <row r="24" spans="1:4">
      <c r="A24" s="63" t="s">
        <v>170</v>
      </c>
      <c r="B24" s="97"/>
      <c r="C24" s="191">
        <f t="shared" si="1"/>
        <v>0.71074380165289297</v>
      </c>
      <c r="D24" s="249">
        <v>0.71074380165289297</v>
      </c>
    </row>
    <row r="25" spans="1:4">
      <c r="A25" s="63" t="s">
        <v>150</v>
      </c>
      <c r="B25" s="192"/>
      <c r="C25" s="191">
        <f t="shared" si="1"/>
        <v>0.71212121212121204</v>
      </c>
      <c r="D25" s="247">
        <v>0.71212121212121204</v>
      </c>
    </row>
    <row r="26" spans="1:4">
      <c r="A26" s="63" t="s">
        <v>162</v>
      </c>
      <c r="B26" s="96"/>
      <c r="C26" s="191">
        <f t="shared" si="1"/>
        <v>0.71951219512195097</v>
      </c>
      <c r="D26" s="249">
        <v>0.71951219512195097</v>
      </c>
    </row>
    <row r="27" spans="1:4">
      <c r="A27" s="63" t="s">
        <v>158</v>
      </c>
      <c r="B27" s="96"/>
      <c r="C27" s="191">
        <f t="shared" si="1"/>
        <v>0.72549019607843102</v>
      </c>
      <c r="D27" s="249">
        <v>0.72549019607843102</v>
      </c>
    </row>
    <row r="28" spans="1:4">
      <c r="A28" s="63" t="s">
        <v>240</v>
      </c>
      <c r="B28" s="96"/>
      <c r="C28" s="191">
        <f t="shared" si="1"/>
        <v>0.76146788990825698</v>
      </c>
      <c r="D28" s="249">
        <v>0.76146788990825698</v>
      </c>
    </row>
    <row r="29" spans="1:4">
      <c r="A29" s="63" t="s">
        <v>312</v>
      </c>
      <c r="B29" s="95"/>
      <c r="C29" s="191">
        <f t="shared" si="1"/>
        <v>0.76348547717842297</v>
      </c>
      <c r="D29" s="249">
        <v>0.76348547717842297</v>
      </c>
    </row>
    <row r="30" spans="1:4">
      <c r="A30" s="63" t="s">
        <v>181</v>
      </c>
      <c r="B30" s="96"/>
      <c r="C30" s="191">
        <f t="shared" si="1"/>
        <v>0.76420454545454497</v>
      </c>
      <c r="D30" s="247">
        <v>0.76420454545454497</v>
      </c>
    </row>
    <row r="31" spans="1:4">
      <c r="A31" s="63" t="s">
        <v>156</v>
      </c>
      <c r="B31" s="192"/>
      <c r="C31" s="191">
        <f t="shared" si="1"/>
        <v>0.76811594202898603</v>
      </c>
      <c r="D31" s="247">
        <v>0.76811594202898603</v>
      </c>
    </row>
    <row r="32" spans="1:4">
      <c r="A32" s="63" t="s">
        <v>166</v>
      </c>
      <c r="B32" s="96"/>
      <c r="C32" s="191">
        <f t="shared" si="1"/>
        <v>0.78468899521531099</v>
      </c>
      <c r="D32" s="249">
        <v>0.78468899521531099</v>
      </c>
    </row>
    <row r="33" spans="1:4">
      <c r="A33" s="63" t="s">
        <v>184</v>
      </c>
      <c r="B33" s="97"/>
      <c r="C33" s="191">
        <f t="shared" ref="C33:C40" si="2">D33</f>
        <v>0.79706275033377805</v>
      </c>
      <c r="D33" s="249">
        <v>0.79706275033377805</v>
      </c>
    </row>
    <row r="34" spans="1:4">
      <c r="A34" s="63" t="s">
        <v>157</v>
      </c>
      <c r="B34" s="45"/>
      <c r="C34" s="191">
        <f t="shared" si="2"/>
        <v>0.80805687203791499</v>
      </c>
      <c r="D34" s="247">
        <v>0.80805687203791499</v>
      </c>
    </row>
    <row r="35" spans="1:4">
      <c r="A35" s="63" t="s">
        <v>311</v>
      </c>
      <c r="B35" s="95"/>
      <c r="C35" s="191">
        <f t="shared" si="2"/>
        <v>0.82416192283364997</v>
      </c>
      <c r="D35" s="249">
        <v>0.82416192283364997</v>
      </c>
    </row>
    <row r="36" spans="1:4">
      <c r="A36" s="63" t="s">
        <v>169</v>
      </c>
      <c r="B36" s="45"/>
      <c r="C36" s="191">
        <f t="shared" si="2"/>
        <v>0.82464454976303303</v>
      </c>
      <c r="D36" s="247">
        <v>0.82464454976303303</v>
      </c>
    </row>
    <row r="37" spans="1:4">
      <c r="A37" s="63" t="s">
        <v>179</v>
      </c>
      <c r="B37" s="96"/>
      <c r="C37" s="191">
        <f t="shared" si="2"/>
        <v>0.83333333333333304</v>
      </c>
      <c r="D37" s="247">
        <v>0.83333333333333304</v>
      </c>
    </row>
    <row r="38" spans="1:4">
      <c r="A38" s="63" t="s">
        <v>174</v>
      </c>
      <c r="B38" s="96"/>
      <c r="C38" s="191">
        <f t="shared" si="2"/>
        <v>0.86111111111111105</v>
      </c>
      <c r="D38" s="249">
        <v>0.86111111111111105</v>
      </c>
    </row>
    <row r="39" spans="1:4">
      <c r="A39" s="63" t="s">
        <v>177</v>
      </c>
      <c r="B39" s="252"/>
      <c r="C39" s="191">
        <f t="shared" si="2"/>
        <v>0.86923076923076903</v>
      </c>
      <c r="D39" s="247">
        <v>0.86923076923076903</v>
      </c>
    </row>
    <row r="40" spans="1:4">
      <c r="A40" s="63" t="s">
        <v>183</v>
      </c>
      <c r="B40" s="251"/>
      <c r="C40" s="191">
        <f t="shared" si="2"/>
        <v>0.87719298245613997</v>
      </c>
      <c r="D40" s="247">
        <v>0.87719298245613997</v>
      </c>
    </row>
  </sheetData>
  <autoFilter ref="A1:D37">
    <sortState ref="A2:D40">
      <sortCondition ref="D1:D37"/>
    </sortState>
  </autoFilter>
  <sortState ref="A2:B37">
    <sortCondition ref="B2:B37"/>
  </sortState>
  <pageMargins left="0.78431372549019618" right="0.78431372549019618" top="0.98039215686274517" bottom="0.98039215686274517" header="0.50980392156862753" footer="0.50980392156862753"/>
  <pageSetup paperSize="0" orientation="landscape"/>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75"/>
  <cols>
    <col min="1" max="1" width="55.7109375" customWidth="1"/>
  </cols>
  <sheetData>
    <row r="1" spans="1:4">
      <c r="B1" s="32" t="s">
        <v>223</v>
      </c>
    </row>
    <row r="2" spans="1:4">
      <c r="A2" s="63" t="s">
        <v>168</v>
      </c>
      <c r="B2" s="192">
        <f>D2</f>
        <v>0.56813417190775695</v>
      </c>
      <c r="C2" s="191"/>
      <c r="D2" s="248">
        <v>0.56813417190775695</v>
      </c>
    </row>
    <row r="3" spans="1:4">
      <c r="A3" s="63" t="s">
        <v>167</v>
      </c>
      <c r="B3" s="192">
        <f t="shared" ref="B3:B8" si="0">D3</f>
        <v>0.60711188204683397</v>
      </c>
      <c r="C3" s="191"/>
      <c r="D3" s="250">
        <v>0.60711188204683397</v>
      </c>
    </row>
    <row r="4" spans="1:4">
      <c r="A4" s="63" t="s">
        <v>153</v>
      </c>
      <c r="B4" s="192">
        <f t="shared" si="0"/>
        <v>0.61538461538461497</v>
      </c>
      <c r="C4" s="191"/>
      <c r="D4" s="248">
        <v>0.61538461538461497</v>
      </c>
    </row>
    <row r="5" spans="1:4">
      <c r="A5" s="63" t="s">
        <v>159</v>
      </c>
      <c r="B5" s="192">
        <f t="shared" si="0"/>
        <v>0.61702127659574502</v>
      </c>
      <c r="C5" s="191"/>
      <c r="D5" s="250">
        <v>0.61702127659574502</v>
      </c>
    </row>
    <row r="6" spans="1:4">
      <c r="A6" s="63" t="s">
        <v>180</v>
      </c>
      <c r="B6" s="192">
        <f t="shared" si="0"/>
        <v>0.63219895287958106</v>
      </c>
      <c r="C6" s="191"/>
      <c r="D6" s="248">
        <v>0.63219895287958106</v>
      </c>
    </row>
    <row r="7" spans="1:4">
      <c r="A7" s="63" t="s">
        <v>151</v>
      </c>
      <c r="B7" s="192">
        <f t="shared" si="0"/>
        <v>0.64467005076142103</v>
      </c>
      <c r="C7" s="191"/>
      <c r="D7" s="248">
        <v>0.64467005076142103</v>
      </c>
    </row>
    <row r="8" spans="1:4">
      <c r="A8" s="63" t="s">
        <v>164</v>
      </c>
      <c r="B8" s="192">
        <f t="shared" si="0"/>
        <v>0.671875</v>
      </c>
      <c r="C8" s="191"/>
      <c r="D8" s="248">
        <v>0.671875</v>
      </c>
    </row>
    <row r="9" spans="1:4">
      <c r="A9" s="63" t="s">
        <v>155</v>
      </c>
      <c r="B9" s="253"/>
      <c r="C9" s="191">
        <f>D9</f>
        <v>0.67699115044247804</v>
      </c>
      <c r="D9" s="249">
        <v>0.67699115044247804</v>
      </c>
    </row>
    <row r="10" spans="1:4">
      <c r="A10" s="63" t="s">
        <v>163</v>
      </c>
      <c r="B10" s="95"/>
      <c r="C10" s="191">
        <f>D10</f>
        <v>0.68617021276595702</v>
      </c>
      <c r="D10" s="247">
        <v>0.68617021276595702</v>
      </c>
    </row>
    <row r="11" spans="1:4">
      <c r="A11" s="63" t="s">
        <v>152</v>
      </c>
      <c r="B11" s="253"/>
      <c r="C11" s="191">
        <f t="shared" ref="C11:C22" si="1">D11</f>
        <v>0.69213732004429696</v>
      </c>
      <c r="D11" s="247">
        <v>0.69213732004429696</v>
      </c>
    </row>
    <row r="12" spans="1:4">
      <c r="A12" s="63" t="s">
        <v>171</v>
      </c>
      <c r="B12" s="96"/>
      <c r="C12" s="191">
        <f t="shared" si="1"/>
        <v>0.69230769230769196</v>
      </c>
      <c r="D12" s="247">
        <v>0.69230769230769196</v>
      </c>
    </row>
    <row r="13" spans="1:4">
      <c r="A13" s="63" t="s">
        <v>178</v>
      </c>
      <c r="B13" s="45"/>
      <c r="C13" s="191">
        <f t="shared" si="1"/>
        <v>0.70422535211267601</v>
      </c>
      <c r="D13" s="247">
        <v>0.70422535211267601</v>
      </c>
    </row>
    <row r="14" spans="1:4">
      <c r="A14" s="63" t="s">
        <v>154</v>
      </c>
      <c r="B14" s="253"/>
      <c r="C14" s="191">
        <f t="shared" si="1"/>
        <v>0.72495606326889295</v>
      </c>
      <c r="D14" s="247">
        <v>0.72495606326889295</v>
      </c>
    </row>
    <row r="15" spans="1:4">
      <c r="A15" s="63" t="s">
        <v>174</v>
      </c>
      <c r="B15" s="194"/>
      <c r="C15" s="191">
        <f t="shared" si="1"/>
        <v>0.72781065088757402</v>
      </c>
      <c r="D15" s="249">
        <v>0.72781065088757402</v>
      </c>
    </row>
    <row r="16" spans="1:4">
      <c r="A16" s="63" t="s">
        <v>185</v>
      </c>
      <c r="B16" s="96"/>
      <c r="C16" s="191">
        <f t="shared" si="1"/>
        <v>0.73099415204678397</v>
      </c>
      <c r="D16" s="247">
        <v>0.73099415204678397</v>
      </c>
    </row>
    <row r="17" spans="1:4">
      <c r="A17" s="63" t="s">
        <v>150</v>
      </c>
      <c r="B17" s="253"/>
      <c r="C17" s="191">
        <f t="shared" si="1"/>
        <v>0.76106194690265505</v>
      </c>
      <c r="D17" s="247">
        <v>0.76106194690265505</v>
      </c>
    </row>
    <row r="18" spans="1:4">
      <c r="A18" s="63" t="s">
        <v>165</v>
      </c>
      <c r="B18" s="45"/>
      <c r="C18" s="191">
        <f t="shared" si="1"/>
        <v>0.76947040498442398</v>
      </c>
      <c r="D18" s="247">
        <v>0.76947040498442398</v>
      </c>
    </row>
    <row r="19" spans="1:4">
      <c r="A19" s="63" t="s">
        <v>176</v>
      </c>
      <c r="B19" s="96"/>
      <c r="C19" s="191">
        <f t="shared" si="1"/>
        <v>0.78297872340425501</v>
      </c>
      <c r="D19" s="249">
        <v>0.78297872340425501</v>
      </c>
    </row>
    <row r="20" spans="1:4">
      <c r="A20" s="63" t="s">
        <v>156</v>
      </c>
      <c r="B20" s="253"/>
      <c r="C20" s="191">
        <f t="shared" si="1"/>
        <v>0.78749999999999998</v>
      </c>
      <c r="D20" s="247">
        <v>0.78749999999999998</v>
      </c>
    </row>
    <row r="21" spans="1:4">
      <c r="A21" s="63" t="s">
        <v>170</v>
      </c>
      <c r="B21" s="96"/>
      <c r="C21" s="191">
        <f t="shared" si="1"/>
        <v>0.78758620689655201</v>
      </c>
      <c r="D21" s="249">
        <v>0.78758620689655201</v>
      </c>
    </row>
    <row r="22" spans="1:4">
      <c r="A22" s="63" t="s">
        <v>160</v>
      </c>
      <c r="B22" s="192"/>
      <c r="C22" s="191">
        <f t="shared" si="1"/>
        <v>0.79317897371714596</v>
      </c>
      <c r="D22" s="249">
        <v>0.79317897371714596</v>
      </c>
    </row>
    <row r="23" spans="1:4">
      <c r="A23" s="63" t="s">
        <v>181</v>
      </c>
      <c r="B23" s="95"/>
      <c r="C23" s="191">
        <f t="shared" ref="C23:C40" si="2">D23</f>
        <v>0.79725085910652904</v>
      </c>
      <c r="D23" s="247">
        <v>0.79725085910652904</v>
      </c>
    </row>
    <row r="24" spans="1:4">
      <c r="A24" s="63" t="s">
        <v>182</v>
      </c>
      <c r="B24" s="96"/>
      <c r="C24" s="191">
        <f t="shared" si="2"/>
        <v>0.80086580086580095</v>
      </c>
      <c r="D24" s="249">
        <v>0.80086580086580095</v>
      </c>
    </row>
    <row r="25" spans="1:4">
      <c r="A25" s="63" t="s">
        <v>175</v>
      </c>
      <c r="B25" s="96"/>
      <c r="C25" s="191">
        <f t="shared" si="2"/>
        <v>0.80239520958083799</v>
      </c>
      <c r="D25" s="247">
        <v>0.80239520958083799</v>
      </c>
    </row>
    <row r="26" spans="1:4">
      <c r="A26" s="63" t="s">
        <v>312</v>
      </c>
      <c r="B26" s="192"/>
      <c r="C26" s="191">
        <f t="shared" si="2"/>
        <v>0.80251346499102305</v>
      </c>
      <c r="D26" s="249">
        <v>0.80251346499102305</v>
      </c>
    </row>
    <row r="27" spans="1:4">
      <c r="A27" s="63" t="s">
        <v>166</v>
      </c>
      <c r="B27" s="45"/>
      <c r="C27" s="191">
        <f t="shared" si="2"/>
        <v>0.805676855895197</v>
      </c>
      <c r="D27" s="249">
        <v>0.805676855895197</v>
      </c>
    </row>
    <row r="28" spans="1:4">
      <c r="A28" s="63" t="s">
        <v>179</v>
      </c>
      <c r="B28" s="45"/>
      <c r="C28" s="191">
        <f t="shared" si="2"/>
        <v>0.81415929203539805</v>
      </c>
      <c r="D28" s="247">
        <v>0.81415929203539805</v>
      </c>
    </row>
    <row r="29" spans="1:4">
      <c r="A29" s="63" t="s">
        <v>162</v>
      </c>
      <c r="B29" s="95"/>
      <c r="C29" s="191">
        <f t="shared" si="2"/>
        <v>0.81699346405228801</v>
      </c>
      <c r="D29" s="249">
        <v>0.81699346405228801</v>
      </c>
    </row>
    <row r="30" spans="1:4">
      <c r="A30" s="63" t="s">
        <v>172</v>
      </c>
      <c r="B30" s="96"/>
      <c r="C30" s="191">
        <f t="shared" si="2"/>
        <v>0.81960227272727304</v>
      </c>
      <c r="D30" s="249">
        <v>0.81960227272727304</v>
      </c>
    </row>
    <row r="31" spans="1:4">
      <c r="A31" s="63" t="s">
        <v>177</v>
      </c>
      <c r="B31" s="192"/>
      <c r="C31" s="191">
        <f t="shared" si="2"/>
        <v>0.82127659574468104</v>
      </c>
      <c r="D31" s="247">
        <v>0.82127659574468104</v>
      </c>
    </row>
    <row r="32" spans="1:4">
      <c r="A32" s="63" t="s">
        <v>169</v>
      </c>
      <c r="B32" s="96"/>
      <c r="C32" s="191">
        <f t="shared" si="2"/>
        <v>0.83333333333333304</v>
      </c>
      <c r="D32" s="247">
        <v>0.83333333333333304</v>
      </c>
    </row>
    <row r="33" spans="1:4">
      <c r="A33" s="63" t="s">
        <v>161</v>
      </c>
      <c r="B33" s="193"/>
      <c r="C33" s="191">
        <f t="shared" si="2"/>
        <v>0.83812949640287804</v>
      </c>
      <c r="D33" s="247">
        <v>0.83812949640287804</v>
      </c>
    </row>
    <row r="34" spans="1:4">
      <c r="A34" s="63" t="s">
        <v>158</v>
      </c>
      <c r="B34" s="194"/>
      <c r="C34" s="191">
        <f t="shared" si="2"/>
        <v>0.84108527131782995</v>
      </c>
      <c r="D34" s="249">
        <v>0.84108527131782995</v>
      </c>
    </row>
    <row r="35" spans="1:4">
      <c r="A35" s="63" t="s">
        <v>184</v>
      </c>
      <c r="B35" s="96"/>
      <c r="C35" s="191">
        <f t="shared" si="2"/>
        <v>0.848031496062992</v>
      </c>
      <c r="D35" s="249">
        <v>0.848031496062992</v>
      </c>
    </row>
    <row r="36" spans="1:4">
      <c r="A36" s="63" t="s">
        <v>173</v>
      </c>
      <c r="B36" s="96"/>
      <c r="C36" s="191">
        <f t="shared" si="2"/>
        <v>0.86316733961417702</v>
      </c>
      <c r="D36" s="247">
        <v>0.86316733961417702</v>
      </c>
    </row>
    <row r="37" spans="1:4">
      <c r="A37" s="63" t="s">
        <v>157</v>
      </c>
      <c r="B37" s="193"/>
      <c r="C37" s="191">
        <f t="shared" si="2"/>
        <v>0.87966804979253099</v>
      </c>
      <c r="D37" s="247">
        <v>0.87966804979253099</v>
      </c>
    </row>
    <row r="38" spans="1:4">
      <c r="A38" s="63" t="s">
        <v>183</v>
      </c>
      <c r="B38" s="96"/>
      <c r="C38" s="191">
        <f t="shared" si="2"/>
        <v>0.88749999999999996</v>
      </c>
      <c r="D38" s="247">
        <v>0.88749999999999996</v>
      </c>
    </row>
    <row r="39" spans="1:4">
      <c r="A39" s="63" t="s">
        <v>240</v>
      </c>
      <c r="B39" s="252"/>
      <c r="C39" s="191">
        <f t="shared" si="2"/>
        <v>0.89805825242718496</v>
      </c>
      <c r="D39" s="249">
        <v>0.89805825242718496</v>
      </c>
    </row>
    <row r="40" spans="1:4">
      <c r="A40" s="63" t="s">
        <v>311</v>
      </c>
      <c r="B40" s="252"/>
      <c r="C40" s="191">
        <f t="shared" si="2"/>
        <v>0.93159986750579704</v>
      </c>
      <c r="D40" s="249">
        <v>0.93159986750579704</v>
      </c>
    </row>
  </sheetData>
  <autoFilter ref="A1:D37">
    <sortState ref="A2:D40">
      <sortCondition ref="D1:D37"/>
    </sortState>
  </autoFilter>
  <sortState ref="A2:B37">
    <sortCondition ref="B2:B37"/>
  </sortState>
  <pageMargins left="0.78431372549019618" right="0.78431372549019618" top="0.98039215686274517" bottom="0.98039215686274517" header="0.50980392156862753" footer="0.50980392156862753"/>
  <pageSetup paperSize="0" orientation="landscape"/>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75"/>
  <cols>
    <col min="1" max="1" width="40" bestFit="1" customWidth="1"/>
  </cols>
  <sheetData>
    <row r="1" spans="1:4">
      <c r="B1" s="32" t="s">
        <v>220</v>
      </c>
    </row>
    <row r="2" spans="1:4">
      <c r="A2" s="63" t="s">
        <v>151</v>
      </c>
      <c r="B2" s="193">
        <f>D2</f>
        <v>5.0761421319797002E-2</v>
      </c>
      <c r="C2" s="191"/>
      <c r="D2" s="248">
        <v>5.0761421319797002E-2</v>
      </c>
    </row>
    <row r="3" spans="1:4">
      <c r="A3" s="63" t="s">
        <v>155</v>
      </c>
      <c r="B3" s="193">
        <f t="shared" ref="B3:B8" si="0">D3</f>
        <v>5.7522123893805302E-2</v>
      </c>
      <c r="C3" s="191"/>
      <c r="D3" s="248">
        <v>5.7522123893805302E-2</v>
      </c>
    </row>
    <row r="4" spans="1:4">
      <c r="A4" s="63" t="s">
        <v>240</v>
      </c>
      <c r="B4" s="193">
        <f t="shared" si="0"/>
        <v>7.2815533980582506E-2</v>
      </c>
      <c r="C4" s="191"/>
      <c r="D4" s="248">
        <v>7.2815533980582506E-2</v>
      </c>
    </row>
    <row r="5" spans="1:4">
      <c r="A5" s="63" t="s">
        <v>167</v>
      </c>
      <c r="B5" s="193">
        <f t="shared" si="0"/>
        <v>7.8924544666088503E-2</v>
      </c>
      <c r="C5" s="191"/>
      <c r="D5" s="250">
        <v>7.8924544666088503E-2</v>
      </c>
    </row>
    <row r="6" spans="1:4">
      <c r="A6" s="63" t="s">
        <v>165</v>
      </c>
      <c r="B6" s="193">
        <f t="shared" si="0"/>
        <v>8.0996884735202501E-2</v>
      </c>
      <c r="C6" s="191"/>
      <c r="D6" s="250">
        <v>8.0996884735202501E-2</v>
      </c>
    </row>
    <row r="7" spans="1:4">
      <c r="A7" s="63" t="s">
        <v>182</v>
      </c>
      <c r="B7" s="193">
        <f t="shared" si="0"/>
        <v>8.2251082251082297E-2</v>
      </c>
      <c r="C7" s="191"/>
      <c r="D7" s="248">
        <v>8.2251082251082297E-2</v>
      </c>
    </row>
    <row r="8" spans="1:4">
      <c r="A8" s="63" t="s">
        <v>168</v>
      </c>
      <c r="B8" s="193">
        <f t="shared" si="0"/>
        <v>8.5953878406708595E-2</v>
      </c>
      <c r="C8" s="191"/>
      <c r="D8" s="248">
        <v>8.5953878406708595E-2</v>
      </c>
    </row>
    <row r="9" spans="1:4">
      <c r="A9" s="63" t="s">
        <v>159</v>
      </c>
      <c r="B9" s="191"/>
      <c r="C9" s="191">
        <f>D9</f>
        <v>9.0425531914893595E-2</v>
      </c>
      <c r="D9" s="247">
        <v>9.0425531914893595E-2</v>
      </c>
    </row>
    <row r="10" spans="1:4">
      <c r="A10" s="63" t="s">
        <v>175</v>
      </c>
      <c r="B10" s="45"/>
      <c r="C10" s="191">
        <f>D10</f>
        <v>9.2814371257484998E-2</v>
      </c>
      <c r="D10" s="247">
        <v>9.2814371257484998E-2</v>
      </c>
    </row>
    <row r="11" spans="1:4">
      <c r="A11" s="63" t="s">
        <v>180</v>
      </c>
      <c r="B11" s="191"/>
      <c r="C11" s="191">
        <f>D11</f>
        <v>0.10602094240837701</v>
      </c>
      <c r="D11" s="249">
        <v>0.10602094240837701</v>
      </c>
    </row>
    <row r="12" spans="1:4">
      <c r="A12" s="63" t="s">
        <v>170</v>
      </c>
      <c r="B12" s="191"/>
      <c r="C12" s="191">
        <f>D12</f>
        <v>0.118620689655172</v>
      </c>
      <c r="D12" s="249">
        <v>0.118620689655172</v>
      </c>
    </row>
    <row r="13" spans="1:4">
      <c r="A13" s="63" t="s">
        <v>163</v>
      </c>
      <c r="B13" s="191"/>
      <c r="C13" s="191">
        <f t="shared" ref="C13:C40" si="1">D13</f>
        <v>0.122340425531915</v>
      </c>
      <c r="D13" s="247">
        <v>0.122340425531915</v>
      </c>
    </row>
    <row r="14" spans="1:4">
      <c r="A14" s="63" t="s">
        <v>153</v>
      </c>
      <c r="B14" s="193"/>
      <c r="C14" s="191">
        <f t="shared" si="1"/>
        <v>0.123931623931624</v>
      </c>
      <c r="D14" s="249">
        <v>0.123931623931624</v>
      </c>
    </row>
    <row r="15" spans="1:4">
      <c r="A15" s="63" t="s">
        <v>174</v>
      </c>
      <c r="B15" s="196"/>
      <c r="C15" s="191">
        <f t="shared" si="1"/>
        <v>0.124260355029586</v>
      </c>
      <c r="D15" s="249">
        <v>0.124260355029586</v>
      </c>
    </row>
    <row r="16" spans="1:4">
      <c r="A16" s="63" t="s">
        <v>171</v>
      </c>
      <c r="B16" s="194"/>
      <c r="C16" s="191">
        <f t="shared" si="1"/>
        <v>0.128205128205128</v>
      </c>
      <c r="D16" s="247">
        <v>0.128205128205128</v>
      </c>
    </row>
    <row r="17" spans="1:4">
      <c r="A17" s="63" t="s">
        <v>161</v>
      </c>
      <c r="B17" s="194"/>
      <c r="C17" s="191">
        <f t="shared" si="1"/>
        <v>0.13669064748201401</v>
      </c>
      <c r="D17" s="247">
        <v>0.13669064748201401</v>
      </c>
    </row>
    <row r="18" spans="1:4">
      <c r="A18" s="63" t="s">
        <v>152</v>
      </c>
      <c r="B18" s="193"/>
      <c r="C18" s="191">
        <f t="shared" si="1"/>
        <v>0.13732004429678801</v>
      </c>
      <c r="D18" s="247">
        <v>0.13732004429678801</v>
      </c>
    </row>
    <row r="19" spans="1:4">
      <c r="A19" s="63" t="s">
        <v>154</v>
      </c>
      <c r="B19" s="193"/>
      <c r="C19" s="191">
        <f t="shared" si="1"/>
        <v>0.14059753954305801</v>
      </c>
      <c r="D19" s="247">
        <v>0.14059753954305801</v>
      </c>
    </row>
    <row r="20" spans="1:4">
      <c r="A20" s="63" t="s">
        <v>183</v>
      </c>
      <c r="B20" s="196"/>
      <c r="C20" s="191">
        <f t="shared" si="1"/>
        <v>0.15</v>
      </c>
      <c r="D20" s="247">
        <v>0.15</v>
      </c>
    </row>
    <row r="21" spans="1:4">
      <c r="A21" s="63" t="s">
        <v>176</v>
      </c>
      <c r="B21" s="191"/>
      <c r="C21" s="191">
        <f t="shared" si="1"/>
        <v>0.157446808510638</v>
      </c>
      <c r="D21" s="249">
        <v>0.157446808510638</v>
      </c>
    </row>
    <row r="22" spans="1:4">
      <c r="A22" s="63" t="s">
        <v>311</v>
      </c>
      <c r="B22" s="191"/>
      <c r="C22" s="191">
        <f t="shared" si="1"/>
        <v>0.16197416363034101</v>
      </c>
      <c r="D22" s="249">
        <v>0.16197416363034101</v>
      </c>
    </row>
    <row r="23" spans="1:4">
      <c r="A23" s="63" t="s">
        <v>184</v>
      </c>
      <c r="B23" s="45"/>
      <c r="C23" s="191">
        <f t="shared" si="1"/>
        <v>0.16535433070866101</v>
      </c>
      <c r="D23" s="249">
        <v>0.16535433070866101</v>
      </c>
    </row>
    <row r="24" spans="1:4">
      <c r="A24" s="63" t="s">
        <v>162</v>
      </c>
      <c r="B24" s="191"/>
      <c r="C24" s="191">
        <f t="shared" si="1"/>
        <v>0.16666666666666699</v>
      </c>
      <c r="D24" s="249">
        <v>0.16666666666666699</v>
      </c>
    </row>
    <row r="25" spans="1:4">
      <c r="A25" s="63" t="s">
        <v>178</v>
      </c>
      <c r="B25" s="191"/>
      <c r="C25" s="191">
        <f t="shared" si="1"/>
        <v>0.169014084507042</v>
      </c>
      <c r="D25" s="247">
        <v>0.169014084507042</v>
      </c>
    </row>
    <row r="26" spans="1:4">
      <c r="A26" s="63" t="s">
        <v>181</v>
      </c>
      <c r="B26" s="191"/>
      <c r="C26" s="191">
        <f t="shared" si="1"/>
        <v>0.173539518900344</v>
      </c>
      <c r="D26" s="247">
        <v>0.173539518900344</v>
      </c>
    </row>
    <row r="27" spans="1:4">
      <c r="A27" s="63" t="s">
        <v>169</v>
      </c>
      <c r="B27" s="196"/>
      <c r="C27" s="191">
        <f t="shared" si="1"/>
        <v>0.17610062893081799</v>
      </c>
      <c r="D27" s="247">
        <v>0.17610062893081799</v>
      </c>
    </row>
    <row r="28" spans="1:4">
      <c r="A28" s="63" t="s">
        <v>179</v>
      </c>
      <c r="B28" s="195"/>
      <c r="C28" s="191">
        <f t="shared" si="1"/>
        <v>0.19469026548672599</v>
      </c>
      <c r="D28" s="247">
        <v>0.19469026548672599</v>
      </c>
    </row>
    <row r="29" spans="1:4">
      <c r="A29" s="63" t="s">
        <v>177</v>
      </c>
      <c r="B29" s="192"/>
      <c r="C29" s="191">
        <f t="shared" si="1"/>
        <v>0.2</v>
      </c>
      <c r="D29" s="247">
        <v>0.2</v>
      </c>
    </row>
    <row r="30" spans="1:4">
      <c r="A30" s="63" t="s">
        <v>166</v>
      </c>
      <c r="B30" s="195"/>
      <c r="C30" s="191">
        <f t="shared" si="1"/>
        <v>0.20742358078602599</v>
      </c>
      <c r="D30" s="249">
        <v>0.20742358078602599</v>
      </c>
    </row>
    <row r="31" spans="1:4">
      <c r="A31" s="63" t="s">
        <v>173</v>
      </c>
      <c r="B31" s="195"/>
      <c r="C31" s="191">
        <f t="shared" si="1"/>
        <v>0.21758636159712899</v>
      </c>
      <c r="D31" s="247">
        <v>0.21758636159712899</v>
      </c>
    </row>
    <row r="32" spans="1:4">
      <c r="A32" s="63" t="s">
        <v>172</v>
      </c>
      <c r="B32" s="191"/>
      <c r="C32" s="191">
        <f t="shared" si="1"/>
        <v>0.220170454545455</v>
      </c>
      <c r="D32" s="249">
        <v>0.220170454545455</v>
      </c>
    </row>
    <row r="33" spans="1:4">
      <c r="A33" s="63" t="s">
        <v>160</v>
      </c>
      <c r="B33" s="192"/>
      <c r="C33" s="191">
        <f t="shared" si="1"/>
        <v>0.222778473091364</v>
      </c>
      <c r="D33" s="249">
        <v>0.222778473091364</v>
      </c>
    </row>
    <row r="34" spans="1:4">
      <c r="A34" s="63" t="s">
        <v>164</v>
      </c>
      <c r="B34" s="194"/>
      <c r="C34" s="191">
        <f t="shared" si="1"/>
        <v>0.22395833333333301</v>
      </c>
      <c r="D34" s="249">
        <v>0.22395833333333301</v>
      </c>
    </row>
    <row r="35" spans="1:4">
      <c r="A35" s="63" t="s">
        <v>312</v>
      </c>
      <c r="B35" s="191"/>
      <c r="C35" s="191">
        <f t="shared" si="1"/>
        <v>0.26032315978456</v>
      </c>
      <c r="D35" s="249">
        <v>0.26032315978456</v>
      </c>
    </row>
    <row r="36" spans="1:4">
      <c r="A36" s="63" t="s">
        <v>158</v>
      </c>
      <c r="B36" s="196"/>
      <c r="C36" s="191">
        <f t="shared" si="1"/>
        <v>0.275193798449612</v>
      </c>
      <c r="D36" s="249">
        <v>0.275193798449612</v>
      </c>
    </row>
    <row r="37" spans="1:4">
      <c r="A37" s="63" t="s">
        <v>157</v>
      </c>
      <c r="B37" s="196"/>
      <c r="C37" s="191">
        <f t="shared" si="1"/>
        <v>0.280774550484094</v>
      </c>
      <c r="D37" s="247">
        <v>0.280774550484094</v>
      </c>
    </row>
    <row r="38" spans="1:4">
      <c r="A38" s="63" t="s">
        <v>185</v>
      </c>
      <c r="B38" s="191"/>
      <c r="C38" s="191">
        <f t="shared" si="1"/>
        <v>0.28849902534113098</v>
      </c>
      <c r="D38" s="247">
        <v>0.28849902534113098</v>
      </c>
    </row>
    <row r="39" spans="1:4">
      <c r="A39" s="63" t="s">
        <v>150</v>
      </c>
      <c r="B39" s="191"/>
      <c r="C39" s="191">
        <f t="shared" si="1"/>
        <v>0.29646017699115002</v>
      </c>
      <c r="D39" s="247">
        <v>0.29646017699115002</v>
      </c>
    </row>
    <row r="40" spans="1:4">
      <c r="A40" s="63" t="s">
        <v>156</v>
      </c>
      <c r="B40" s="191"/>
      <c r="C40" s="191">
        <f t="shared" si="1"/>
        <v>0.33124999999999999</v>
      </c>
      <c r="D40" s="247">
        <v>0.33124999999999999</v>
      </c>
    </row>
  </sheetData>
  <autoFilter ref="A1:D36">
    <sortState ref="A2:D40">
      <sortCondition ref="D1:D36"/>
    </sortState>
  </autoFilter>
  <sortState ref="A2:B36">
    <sortCondition ref="B2:B36"/>
  </sortState>
  <pageMargins left="0.78431372549019618" right="0.78431372549019618" top="0.98039215686274517" bottom="0.98039215686274517" header="0.50980392156862753" footer="0.50980392156862753"/>
  <pageSetup paperSize="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19.28515625" style="25" customWidth="1"/>
    <col min="3" max="16384" width="9.140625" style="25"/>
  </cols>
  <sheetData>
    <row r="1" spans="1:1" s="19" customFormat="1" ht="17.25" customHeight="1">
      <c r="A1" s="20" t="s">
        <v>313</v>
      </c>
    </row>
    <row r="2" spans="1:1" s="19" customFormat="1" ht="300" customHeight="1"/>
    <row r="3" spans="1:1" s="19" customFormat="1" ht="224.1" customHeight="1"/>
  </sheetData>
  <sortState ref="A1:A3">
    <sortCondition descending="1" ref="A1"/>
  </sortState>
  <conditionalFormatting sqref="D2">
    <cfRule type="dataBar" priority="1">
      <dataBar>
        <cfvo type="min"/>
        <cfvo type="max"/>
        <color rgb="FF638EC6"/>
      </dataBar>
      <extLst>
        <ext xmlns:x14="http://schemas.microsoft.com/office/spreadsheetml/2009/9/main" uri="{B025F937-C7B1-47D3-B67F-A62EFF666E3E}">
          <x14:id>{C9AC5E14-EEBB-41F2-91CF-27A52ADEF014}</x14:id>
        </ext>
      </extLst>
    </cfRule>
  </conditionalFormatting>
  <pageMargins left="0.78431372549019618" right="0.78431372549019618" top="0.98039215686274517" bottom="0.98039215686274517" header="0.50980392156862753" footer="0.50980392156862753"/>
  <pageSetup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C9AC5E14-EEBB-41F2-91CF-27A52ADEF014}">
            <x14:dataBar minLength="0" maxLength="100" border="1" negativeBarBorderColorSameAsPositive="0">
              <x14:cfvo type="autoMin"/>
              <x14:cfvo type="autoMax"/>
              <x14:borderColor rgb="FF638EC6"/>
              <x14:negativeFillColor rgb="FFFF0000"/>
              <x14:negativeBorderColor rgb="FFFF0000"/>
              <x14:axisColor rgb="FF000000"/>
            </x14:dataBar>
          </x14:cfRule>
          <xm:sqref>D2</xm:sqref>
        </x14:conditionalFormatting>
      </x14:conditionalFormatting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2.75"/>
  <cols>
    <col min="1" max="1" width="55.7109375" customWidth="1"/>
  </cols>
  <sheetData>
    <row r="1" spans="1:4">
      <c r="A1" s="45"/>
      <c r="B1" s="94" t="s">
        <v>221</v>
      </c>
      <c r="C1" s="45"/>
      <c r="D1" s="45"/>
    </row>
    <row r="2" spans="1:4">
      <c r="A2" s="84" t="s">
        <v>168</v>
      </c>
      <c r="B2" s="194">
        <f>D2</f>
        <v>0.167714884696017</v>
      </c>
      <c r="C2" s="191"/>
      <c r="D2" s="248">
        <v>0.167714884696017</v>
      </c>
    </row>
    <row r="3" spans="1:4">
      <c r="A3" s="84" t="s">
        <v>161</v>
      </c>
      <c r="B3" s="194">
        <f t="shared" ref="B3:B8" si="0">D3</f>
        <v>0.27158273381295001</v>
      </c>
      <c r="C3" s="191"/>
      <c r="D3" s="250">
        <v>0.27158273381295001</v>
      </c>
    </row>
    <row r="4" spans="1:4">
      <c r="A4" s="84" t="s">
        <v>180</v>
      </c>
      <c r="B4" s="194">
        <f t="shared" si="0"/>
        <v>0.27356020942408399</v>
      </c>
      <c r="C4" s="191"/>
      <c r="D4" s="248">
        <v>0.27356020942408399</v>
      </c>
    </row>
    <row r="5" spans="1:4">
      <c r="A5" s="84" t="s">
        <v>167</v>
      </c>
      <c r="B5" s="194">
        <f t="shared" si="0"/>
        <v>0.28187337380745903</v>
      </c>
      <c r="C5" s="191"/>
      <c r="D5" s="250">
        <v>0.28187337380745903</v>
      </c>
    </row>
    <row r="6" spans="1:4">
      <c r="A6" s="84" t="s">
        <v>159</v>
      </c>
      <c r="B6" s="194">
        <f t="shared" si="0"/>
        <v>0.28191489361702099</v>
      </c>
      <c r="C6" s="191"/>
      <c r="D6" s="250">
        <v>0.28191489361702099</v>
      </c>
    </row>
    <row r="7" spans="1:4">
      <c r="A7" s="84" t="s">
        <v>153</v>
      </c>
      <c r="B7" s="194">
        <f t="shared" si="0"/>
        <v>0.28632478632478597</v>
      </c>
      <c r="C7" s="191"/>
      <c r="D7" s="248">
        <v>0.28632478632478597</v>
      </c>
    </row>
    <row r="8" spans="1:4">
      <c r="A8" s="84" t="s">
        <v>164</v>
      </c>
      <c r="B8" s="194">
        <f t="shared" si="0"/>
        <v>0.30208333333333298</v>
      </c>
      <c r="C8" s="191"/>
      <c r="D8" s="248">
        <v>0.30208333333333298</v>
      </c>
    </row>
    <row r="9" spans="1:4">
      <c r="A9" s="84" t="s">
        <v>155</v>
      </c>
      <c r="B9" s="253"/>
      <c r="C9" s="191">
        <f>D9</f>
        <v>0.30530973451327398</v>
      </c>
      <c r="D9" s="249">
        <v>0.30530973451327398</v>
      </c>
    </row>
    <row r="10" spans="1:4">
      <c r="A10" s="84" t="s">
        <v>151</v>
      </c>
      <c r="B10" s="253"/>
      <c r="C10" s="191">
        <f t="shared" ref="C10:C38" si="1">D10</f>
        <v>0.30964467005076102</v>
      </c>
      <c r="D10" s="249">
        <v>0.30964467005076102</v>
      </c>
    </row>
    <row r="11" spans="1:4">
      <c r="A11" s="84" t="s">
        <v>171</v>
      </c>
      <c r="B11" s="45"/>
      <c r="C11" s="191">
        <f t="shared" si="1"/>
        <v>0.33760683760683802</v>
      </c>
      <c r="D11" s="247">
        <v>0.33760683760683802</v>
      </c>
    </row>
    <row r="12" spans="1:4">
      <c r="A12" s="84" t="s">
        <v>165</v>
      </c>
      <c r="B12" s="195"/>
      <c r="C12" s="191">
        <f t="shared" si="1"/>
        <v>0.34267912772585701</v>
      </c>
      <c r="D12" s="247">
        <v>0.34267912772585701</v>
      </c>
    </row>
    <row r="13" spans="1:4">
      <c r="A13" s="84" t="s">
        <v>154</v>
      </c>
      <c r="B13" s="253"/>
      <c r="C13" s="191">
        <f t="shared" si="1"/>
        <v>0.362917398945518</v>
      </c>
      <c r="D13" s="247">
        <v>0.362917398945518</v>
      </c>
    </row>
    <row r="14" spans="1:4">
      <c r="A14" s="84" t="s">
        <v>172</v>
      </c>
      <c r="B14" s="191"/>
      <c r="C14" s="191">
        <f t="shared" si="1"/>
        <v>0.37215909090909099</v>
      </c>
      <c r="D14" s="249">
        <v>0.37215909090909099</v>
      </c>
    </row>
    <row r="15" spans="1:4">
      <c r="A15" s="84" t="s">
        <v>163</v>
      </c>
      <c r="B15" s="194"/>
      <c r="C15" s="191">
        <f t="shared" si="1"/>
        <v>0.37765957446808501</v>
      </c>
      <c r="D15" s="247">
        <v>0.37765957446808501</v>
      </c>
    </row>
    <row r="16" spans="1:4">
      <c r="A16" s="84" t="s">
        <v>178</v>
      </c>
      <c r="B16" s="192"/>
      <c r="C16" s="191">
        <f t="shared" si="1"/>
        <v>0.38262910798122102</v>
      </c>
      <c r="D16" s="247">
        <v>0.38262910798122102</v>
      </c>
    </row>
    <row r="17" spans="1:4">
      <c r="A17" s="63" t="s">
        <v>152</v>
      </c>
      <c r="B17" s="253"/>
      <c r="C17" s="191">
        <f t="shared" si="1"/>
        <v>0.38981173864894803</v>
      </c>
      <c r="D17" s="247">
        <v>0.38981173864894803</v>
      </c>
    </row>
    <row r="18" spans="1:4">
      <c r="A18" s="84" t="s">
        <v>174</v>
      </c>
      <c r="B18" s="191"/>
      <c r="C18" s="191">
        <f t="shared" si="1"/>
        <v>0.390532544378698</v>
      </c>
      <c r="D18" s="249">
        <v>0.390532544378698</v>
      </c>
    </row>
    <row r="19" spans="1:4">
      <c r="A19" s="84" t="s">
        <v>175</v>
      </c>
      <c r="B19" s="196"/>
      <c r="C19" s="191">
        <f t="shared" si="1"/>
        <v>0.39221556886227499</v>
      </c>
      <c r="D19" s="247">
        <v>0.39221556886227499</v>
      </c>
    </row>
    <row r="20" spans="1:4">
      <c r="A20" s="84" t="s">
        <v>150</v>
      </c>
      <c r="B20" s="253"/>
      <c r="C20" s="191">
        <f t="shared" si="1"/>
        <v>0.393805309734513</v>
      </c>
      <c r="D20" s="247">
        <v>0.393805309734513</v>
      </c>
    </row>
    <row r="21" spans="1:4">
      <c r="A21" s="84" t="s">
        <v>182</v>
      </c>
      <c r="B21" s="191"/>
      <c r="C21" s="191">
        <f t="shared" si="1"/>
        <v>0.40476190476190499</v>
      </c>
      <c r="D21" s="249">
        <v>0.40476190476190499</v>
      </c>
    </row>
    <row r="22" spans="1:4">
      <c r="A22" s="84" t="s">
        <v>166</v>
      </c>
      <c r="B22" s="193"/>
      <c r="C22" s="191">
        <f t="shared" si="1"/>
        <v>0.41266375545851502</v>
      </c>
      <c r="D22" s="249">
        <v>0.41266375545851502</v>
      </c>
    </row>
    <row r="23" spans="1:4">
      <c r="A23" s="84" t="s">
        <v>160</v>
      </c>
      <c r="B23" s="194"/>
      <c r="C23" s="191">
        <f t="shared" si="1"/>
        <v>0.42365456821026298</v>
      </c>
      <c r="D23" s="249">
        <v>0.42365456821026298</v>
      </c>
    </row>
    <row r="24" spans="1:4">
      <c r="A24" s="84" t="s">
        <v>179</v>
      </c>
      <c r="B24" s="45"/>
      <c r="C24" s="191">
        <f t="shared" si="1"/>
        <v>0.42477876106194701</v>
      </c>
      <c r="D24" s="247">
        <v>0.42477876106194701</v>
      </c>
    </row>
    <row r="25" spans="1:4">
      <c r="A25" s="84" t="s">
        <v>185</v>
      </c>
      <c r="B25" s="191"/>
      <c r="C25" s="191">
        <f t="shared" si="1"/>
        <v>0.426900584795322</v>
      </c>
      <c r="D25" s="247">
        <v>0.426900584795322</v>
      </c>
    </row>
    <row r="26" spans="1:4">
      <c r="A26" s="84" t="s">
        <v>176</v>
      </c>
      <c r="B26" s="191"/>
      <c r="C26" s="191">
        <f t="shared" si="1"/>
        <v>0.44113475177305</v>
      </c>
      <c r="D26" s="249">
        <v>0.44113475177305</v>
      </c>
    </row>
    <row r="27" spans="1:4">
      <c r="A27" s="84" t="s">
        <v>162</v>
      </c>
      <c r="B27" s="196"/>
      <c r="C27" s="191">
        <f t="shared" si="1"/>
        <v>0.441176470588235</v>
      </c>
      <c r="D27" s="249">
        <v>0.441176470588235</v>
      </c>
    </row>
    <row r="28" spans="1:4">
      <c r="A28" s="84" t="s">
        <v>158</v>
      </c>
      <c r="B28" s="195"/>
      <c r="C28" s="191">
        <f t="shared" si="1"/>
        <v>0.44186046511627902</v>
      </c>
      <c r="D28" s="249">
        <v>0.44186046511627902</v>
      </c>
    </row>
    <row r="29" spans="1:4">
      <c r="A29" s="84" t="s">
        <v>173</v>
      </c>
      <c r="B29" s="191"/>
      <c r="C29" s="191">
        <f t="shared" si="1"/>
        <v>0.46074472857783799</v>
      </c>
      <c r="D29" s="247">
        <v>0.46074472857783799</v>
      </c>
    </row>
    <row r="30" spans="1:4">
      <c r="A30" s="84" t="s">
        <v>170</v>
      </c>
      <c r="B30" s="196"/>
      <c r="C30" s="191">
        <f t="shared" si="1"/>
        <v>0.46482758620689701</v>
      </c>
      <c r="D30" s="249">
        <v>0.46482758620689701</v>
      </c>
    </row>
    <row r="31" spans="1:4">
      <c r="A31" s="84" t="s">
        <v>181</v>
      </c>
      <c r="B31" s="191"/>
      <c r="C31" s="191">
        <f t="shared" si="1"/>
        <v>0.475945017182131</v>
      </c>
      <c r="D31" s="247">
        <v>0.475945017182131</v>
      </c>
    </row>
    <row r="32" spans="1:4">
      <c r="A32" s="84" t="s">
        <v>312</v>
      </c>
      <c r="B32" s="195"/>
      <c r="C32" s="191">
        <f t="shared" si="1"/>
        <v>0.49371633752244198</v>
      </c>
      <c r="D32" s="249">
        <v>0.49371633752244198</v>
      </c>
    </row>
    <row r="33" spans="1:4">
      <c r="A33" s="84" t="s">
        <v>169</v>
      </c>
      <c r="B33" s="191"/>
      <c r="C33" s="191">
        <f t="shared" si="1"/>
        <v>0.56918238993710701</v>
      </c>
      <c r="D33" s="247">
        <v>0.56918238993710701</v>
      </c>
    </row>
    <row r="34" spans="1:4">
      <c r="A34" s="84" t="s">
        <v>184</v>
      </c>
      <c r="B34" s="191"/>
      <c r="C34" s="191">
        <f t="shared" si="1"/>
        <v>0.57086614173228301</v>
      </c>
      <c r="D34" s="249">
        <v>0.57086614173228301</v>
      </c>
    </row>
    <row r="35" spans="1:4">
      <c r="A35" s="84" t="s">
        <v>240</v>
      </c>
      <c r="B35" s="193"/>
      <c r="C35" s="191">
        <f t="shared" si="1"/>
        <v>0.58737864077669899</v>
      </c>
      <c r="D35" s="249">
        <v>0.58737864077669899</v>
      </c>
    </row>
    <row r="36" spans="1:4">
      <c r="A36" s="84" t="s">
        <v>157</v>
      </c>
      <c r="B36" s="193"/>
      <c r="C36" s="191">
        <f t="shared" si="1"/>
        <v>0.60165975103734404</v>
      </c>
      <c r="D36" s="247">
        <v>0.60165975103734404</v>
      </c>
    </row>
    <row r="37" spans="1:4">
      <c r="A37" s="84" t="s">
        <v>177</v>
      </c>
      <c r="B37" s="191"/>
      <c r="C37" s="191">
        <f t="shared" si="1"/>
        <v>0.61276595744680895</v>
      </c>
      <c r="D37" s="247">
        <v>0.61276595744680895</v>
      </c>
    </row>
    <row r="38" spans="1:4">
      <c r="A38" s="84" t="s">
        <v>156</v>
      </c>
      <c r="B38" s="253"/>
      <c r="C38" s="191">
        <f t="shared" si="1"/>
        <v>0.61875000000000002</v>
      </c>
      <c r="D38" s="247">
        <v>0.61875000000000002</v>
      </c>
    </row>
    <row r="39" spans="1:4">
      <c r="A39" s="84" t="s">
        <v>311</v>
      </c>
      <c r="B39" s="191"/>
      <c r="C39" s="191">
        <f>D39</f>
        <v>0.645081152699569</v>
      </c>
      <c r="D39" s="249">
        <v>0.645081152699569</v>
      </c>
    </row>
    <row r="40" spans="1:4">
      <c r="A40" s="84" t="s">
        <v>183</v>
      </c>
      <c r="B40" s="191"/>
      <c r="C40" s="191">
        <f>D40</f>
        <v>0.78749999999999998</v>
      </c>
      <c r="D40" s="247">
        <v>0.78749999999999998</v>
      </c>
    </row>
    <row r="41" spans="1:4">
      <c r="A41" s="39"/>
      <c r="B41" s="39"/>
      <c r="C41" s="39"/>
    </row>
    <row r="42" spans="1:4">
      <c r="A42" s="39"/>
      <c r="B42" s="39"/>
      <c r="C42" s="39"/>
    </row>
  </sheetData>
  <autoFilter ref="A1:D38">
    <sortState ref="A2:D40">
      <sortCondition ref="D1:D38"/>
    </sortState>
  </autoFilter>
  <sortState ref="A1:B36">
    <sortCondition ref="B1:B36"/>
  </sortState>
  <pageMargins left="0.78431372549019618" right="0.78431372549019618" top="0.98039215686274517" bottom="0.98039215686274517" header="0.50980392156862753" footer="0.50980392156862753"/>
  <pageSetup paperSize="0" orientation="landscape"/>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row r="46" spans="1:1">
      <c r="A46" t="s">
        <v>141</v>
      </c>
    </row>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I13" sqref="I13"/>
    </sheetView>
  </sheetViews>
  <sheetFormatPr defaultRowHeight="12.75"/>
  <cols>
    <col min="1" max="1" width="40.28515625" bestFit="1" customWidth="1"/>
    <col min="2" max="3" width="9.140625" style="43"/>
  </cols>
  <sheetData>
    <row r="1" spans="1:4">
      <c r="B1" s="43" t="s">
        <v>142</v>
      </c>
    </row>
    <row r="2" spans="1:4">
      <c r="A2" s="200" t="s">
        <v>311</v>
      </c>
      <c r="B2" s="201">
        <f>D2</f>
        <v>0.81173131504257334</v>
      </c>
      <c r="C2" s="64"/>
      <c r="D2" s="201">
        <v>0.81173131504257334</v>
      </c>
    </row>
    <row r="3" spans="1:4">
      <c r="A3" s="200" t="s">
        <v>158</v>
      </c>
      <c r="B3" s="201">
        <f t="shared" ref="B3:B8" si="0">D3</f>
        <v>0.8125</v>
      </c>
      <c r="C3" s="64"/>
      <c r="D3" s="201">
        <v>0.8125</v>
      </c>
    </row>
    <row r="4" spans="1:4">
      <c r="A4" s="200" t="s">
        <v>163</v>
      </c>
      <c r="B4" s="201">
        <f t="shared" si="0"/>
        <v>0.8666666666666667</v>
      </c>
      <c r="C4" s="64"/>
      <c r="D4" s="201">
        <v>0.8666666666666667</v>
      </c>
    </row>
    <row r="5" spans="1:4">
      <c r="A5" s="200" t="s">
        <v>180</v>
      </c>
      <c r="B5" s="201">
        <f t="shared" si="0"/>
        <v>0.90588235294117647</v>
      </c>
      <c r="C5" s="64"/>
      <c r="D5" s="201">
        <v>0.90588235294117647</v>
      </c>
    </row>
    <row r="6" spans="1:4">
      <c r="A6" s="200" t="s">
        <v>156</v>
      </c>
      <c r="B6" s="201">
        <f t="shared" si="0"/>
        <v>0.91666666666666663</v>
      </c>
      <c r="C6" s="64"/>
      <c r="D6" s="201">
        <v>0.91666666666666663</v>
      </c>
    </row>
    <row r="7" spans="1:4">
      <c r="A7" s="200" t="s">
        <v>183</v>
      </c>
      <c r="B7" s="201">
        <f t="shared" si="0"/>
        <v>0.94186046511627908</v>
      </c>
      <c r="C7" s="64"/>
      <c r="D7" s="201">
        <v>0.94186046511627908</v>
      </c>
    </row>
    <row r="8" spans="1:4">
      <c r="A8" s="200" t="s">
        <v>164</v>
      </c>
      <c r="B8" s="201">
        <f t="shared" si="0"/>
        <v>0.94285714285714284</v>
      </c>
      <c r="C8" s="64"/>
      <c r="D8" s="201">
        <v>0.94285714285714284</v>
      </c>
    </row>
    <row r="9" spans="1:4">
      <c r="A9" s="200" t="s">
        <v>159</v>
      </c>
      <c r="B9" s="64"/>
      <c r="C9" s="64">
        <f t="shared" ref="C9:C15" si="1">D9</f>
        <v>0.94871794871794868</v>
      </c>
      <c r="D9" s="201">
        <v>0.94871794871794868</v>
      </c>
    </row>
    <row r="10" spans="1:4">
      <c r="A10" s="200" t="s">
        <v>181</v>
      </c>
      <c r="B10" s="190"/>
      <c r="C10" s="64">
        <f t="shared" si="1"/>
        <v>0.95744680851063835</v>
      </c>
      <c r="D10" s="201">
        <v>0.95744680851063835</v>
      </c>
    </row>
    <row r="11" spans="1:4">
      <c r="A11" s="200" t="s">
        <v>185</v>
      </c>
      <c r="B11" s="190"/>
      <c r="C11" s="64">
        <f t="shared" si="1"/>
        <v>0.96226415094339623</v>
      </c>
      <c r="D11" s="201">
        <v>0.96226415094339623</v>
      </c>
    </row>
    <row r="12" spans="1:4">
      <c r="A12" s="200" t="s">
        <v>165</v>
      </c>
      <c r="B12" s="190"/>
      <c r="C12" s="64">
        <f t="shared" si="1"/>
        <v>0.9642857142857143</v>
      </c>
      <c r="D12" s="201">
        <v>0.9642857142857143</v>
      </c>
    </row>
    <row r="13" spans="1:4">
      <c r="A13" s="200" t="s">
        <v>174</v>
      </c>
      <c r="B13" s="190"/>
      <c r="C13" s="64">
        <f t="shared" si="1"/>
        <v>0.9642857142857143</v>
      </c>
      <c r="D13" s="201">
        <v>0.9642857142857143</v>
      </c>
    </row>
    <row r="14" spans="1:4">
      <c r="A14" s="200" t="s">
        <v>312</v>
      </c>
      <c r="B14" s="190"/>
      <c r="C14" s="64">
        <f t="shared" si="1"/>
        <v>0.96753246753246758</v>
      </c>
      <c r="D14" s="201">
        <v>0.96753246753246758</v>
      </c>
    </row>
    <row r="15" spans="1:4">
      <c r="A15" s="200" t="s">
        <v>177</v>
      </c>
      <c r="B15" s="190"/>
      <c r="C15" s="64">
        <f t="shared" si="1"/>
        <v>0.97575757575757571</v>
      </c>
      <c r="D15" s="201">
        <v>0.97575757575757571</v>
      </c>
    </row>
    <row r="16" spans="1:4">
      <c r="A16" s="200" t="s">
        <v>150</v>
      </c>
      <c r="B16" s="64"/>
      <c r="C16" s="64">
        <f t="shared" ref="C16:C32" si="2">D16</f>
        <v>0.97727272727272729</v>
      </c>
      <c r="D16" s="201">
        <v>0.97727272727272729</v>
      </c>
    </row>
    <row r="17" spans="1:4">
      <c r="A17" s="200" t="s">
        <v>153</v>
      </c>
      <c r="B17" s="64"/>
      <c r="C17" s="64">
        <f t="shared" si="2"/>
        <v>0.97727272727272729</v>
      </c>
      <c r="D17" s="201">
        <v>0.97727272727272729</v>
      </c>
    </row>
    <row r="18" spans="1:4">
      <c r="A18" s="200" t="s">
        <v>166</v>
      </c>
      <c r="B18" s="190"/>
      <c r="C18" s="64">
        <f t="shared" si="2"/>
        <v>0.9826086956521739</v>
      </c>
      <c r="D18" s="201">
        <v>0.9826086956521739</v>
      </c>
    </row>
    <row r="19" spans="1:4">
      <c r="A19" s="200" t="s">
        <v>167</v>
      </c>
      <c r="B19" s="190"/>
      <c r="C19" s="64">
        <f t="shared" si="2"/>
        <v>0.98275862068965514</v>
      </c>
      <c r="D19" s="201">
        <v>0.98275862068965514</v>
      </c>
    </row>
    <row r="20" spans="1:4">
      <c r="A20" s="200" t="s">
        <v>182</v>
      </c>
      <c r="B20" s="190"/>
      <c r="C20" s="64">
        <f t="shared" si="2"/>
        <v>0.98333333333333328</v>
      </c>
      <c r="D20" s="201">
        <v>0.98333333333333328</v>
      </c>
    </row>
    <row r="21" spans="1:4">
      <c r="A21" s="200" t="s">
        <v>170</v>
      </c>
      <c r="B21" s="190"/>
      <c r="C21" s="64">
        <f t="shared" si="2"/>
        <v>0.98484848484848486</v>
      </c>
      <c r="D21" s="201">
        <v>0.98484848484848486</v>
      </c>
    </row>
    <row r="22" spans="1:4">
      <c r="A22" s="200" t="s">
        <v>161</v>
      </c>
      <c r="B22" s="64"/>
      <c r="C22" s="64">
        <f t="shared" si="2"/>
        <v>0.98888888888888893</v>
      </c>
      <c r="D22" s="201">
        <v>0.98888888888888893</v>
      </c>
    </row>
    <row r="23" spans="1:4">
      <c r="A23" s="200" t="s">
        <v>173</v>
      </c>
      <c r="B23" s="64"/>
      <c r="C23" s="64">
        <f t="shared" si="2"/>
        <v>0.98893805309734517</v>
      </c>
      <c r="D23" s="201">
        <v>0.98893805309734517</v>
      </c>
    </row>
    <row r="24" spans="1:4">
      <c r="A24" s="200" t="s">
        <v>154</v>
      </c>
      <c r="B24" s="64"/>
      <c r="C24" s="64">
        <f t="shared" si="2"/>
        <v>0.99004267425320058</v>
      </c>
      <c r="D24" s="201">
        <v>0.99004267425320058</v>
      </c>
    </row>
    <row r="25" spans="1:4">
      <c r="A25" s="200" t="s">
        <v>168</v>
      </c>
      <c r="B25" s="190"/>
      <c r="C25" s="64">
        <f t="shared" si="2"/>
        <v>0.99056603773584906</v>
      </c>
      <c r="D25" s="201">
        <v>0.99056603773584906</v>
      </c>
    </row>
    <row r="26" spans="1:4">
      <c r="A26" s="200" t="s">
        <v>152</v>
      </c>
      <c r="B26" s="64"/>
      <c r="C26" s="64">
        <f t="shared" si="2"/>
        <v>0.99097065462753953</v>
      </c>
      <c r="D26" s="201">
        <v>0.99097065462753953</v>
      </c>
    </row>
    <row r="27" spans="1:4">
      <c r="A27" s="200" t="s">
        <v>176</v>
      </c>
      <c r="B27" s="64"/>
      <c r="C27" s="64">
        <f t="shared" si="2"/>
        <v>0.99346405228758172</v>
      </c>
      <c r="D27" s="201">
        <v>0.99346405228758172</v>
      </c>
    </row>
    <row r="28" spans="1:4">
      <c r="A28" s="200" t="s">
        <v>169</v>
      </c>
      <c r="B28" s="190"/>
      <c r="C28" s="64">
        <f t="shared" si="2"/>
        <v>0.99521531100478466</v>
      </c>
      <c r="D28" s="201">
        <v>0.99521531100478466</v>
      </c>
    </row>
    <row r="29" spans="1:4">
      <c r="A29" s="200" t="s">
        <v>160</v>
      </c>
      <c r="B29" s="64"/>
      <c r="C29" s="64">
        <f t="shared" si="2"/>
        <v>0.99603174603174605</v>
      </c>
      <c r="D29" s="201">
        <v>0.99603174603174605</v>
      </c>
    </row>
    <row r="30" spans="1:4">
      <c r="A30" s="200" t="s">
        <v>157</v>
      </c>
      <c r="B30" s="64"/>
      <c r="C30" s="64">
        <f t="shared" si="2"/>
        <v>0.99735449735449733</v>
      </c>
      <c r="D30" s="201">
        <v>0.99735449735449733</v>
      </c>
    </row>
    <row r="31" spans="1:4">
      <c r="A31" s="200" t="s">
        <v>151</v>
      </c>
      <c r="B31" s="64"/>
      <c r="C31" s="64">
        <f t="shared" si="2"/>
        <v>1</v>
      </c>
      <c r="D31" s="201">
        <v>1</v>
      </c>
    </row>
    <row r="32" spans="1:4">
      <c r="A32" s="200" t="s">
        <v>155</v>
      </c>
      <c r="B32" s="64"/>
      <c r="C32" s="64">
        <f t="shared" si="2"/>
        <v>1</v>
      </c>
      <c r="D32" s="201">
        <v>1</v>
      </c>
    </row>
    <row r="33" spans="1:4">
      <c r="A33" s="200" t="s">
        <v>162</v>
      </c>
      <c r="B33" s="190"/>
      <c r="C33" s="64">
        <f t="shared" ref="C33:C40" si="3">D33</f>
        <v>1</v>
      </c>
      <c r="D33" s="201">
        <v>1</v>
      </c>
    </row>
    <row r="34" spans="1:4">
      <c r="A34" s="200" t="s">
        <v>171</v>
      </c>
      <c r="B34" s="190"/>
      <c r="C34" s="64">
        <f t="shared" si="3"/>
        <v>1</v>
      </c>
      <c r="D34" s="201">
        <v>1</v>
      </c>
    </row>
    <row r="35" spans="1:4">
      <c r="A35" s="200" t="s">
        <v>172</v>
      </c>
      <c r="B35" s="190"/>
      <c r="C35" s="64">
        <f t="shared" si="3"/>
        <v>1</v>
      </c>
      <c r="D35" s="201">
        <v>1</v>
      </c>
    </row>
    <row r="36" spans="1:4">
      <c r="A36" s="200" t="s">
        <v>175</v>
      </c>
      <c r="B36" s="190"/>
      <c r="C36" s="64">
        <f t="shared" si="3"/>
        <v>1</v>
      </c>
      <c r="D36" s="201">
        <v>1</v>
      </c>
    </row>
    <row r="37" spans="1:4">
      <c r="A37" s="200" t="s">
        <v>178</v>
      </c>
      <c r="B37" s="190"/>
      <c r="C37" s="64">
        <f t="shared" si="3"/>
        <v>1</v>
      </c>
      <c r="D37" s="201">
        <v>1</v>
      </c>
    </row>
    <row r="38" spans="1:4">
      <c r="A38" s="200" t="s">
        <v>240</v>
      </c>
      <c r="B38" s="190"/>
      <c r="C38" s="64">
        <f t="shared" si="3"/>
        <v>1</v>
      </c>
      <c r="D38" s="201">
        <v>1</v>
      </c>
    </row>
    <row r="39" spans="1:4">
      <c r="A39" s="200" t="s">
        <v>179</v>
      </c>
      <c r="B39" s="190"/>
      <c r="C39" s="64">
        <f t="shared" si="3"/>
        <v>1</v>
      </c>
      <c r="D39" s="201">
        <v>1</v>
      </c>
    </row>
    <row r="40" spans="1:4">
      <c r="A40" s="200" t="s">
        <v>184</v>
      </c>
      <c r="B40" s="190"/>
      <c r="C40" s="64">
        <f t="shared" si="3"/>
        <v>1</v>
      </c>
      <c r="D40" s="201">
        <v>1</v>
      </c>
    </row>
  </sheetData>
  <autoFilter ref="A1:D34">
    <sortState ref="A2:D40">
      <sortCondition ref="D1:D34"/>
    </sortState>
  </autoFilter>
  <sortState ref="A2:D36">
    <sortCondition ref="D2:D36"/>
  </sortState>
  <conditionalFormatting sqref="C6:D6 D2:D5 D7:D36 B2:B8 C7:C40">
    <cfRule type="cellIs" dxfId="19" priority="6" operator="lessThan">
      <formula>0.945</formula>
    </cfRule>
  </conditionalFormatting>
  <conditionalFormatting sqref="D37:D38">
    <cfRule type="cellIs" dxfId="18" priority="2" operator="lessThan">
      <formula>0.945</formula>
    </cfRule>
  </conditionalFormatting>
  <conditionalFormatting sqref="D39:D40">
    <cfRule type="cellIs" dxfId="17" priority="1" operator="lessThan">
      <formula>0.945</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G20" sqref="G20"/>
    </sheetView>
  </sheetViews>
  <sheetFormatPr defaultRowHeight="12.75"/>
  <cols>
    <col min="1" max="1" width="40.28515625" bestFit="1" customWidth="1"/>
  </cols>
  <sheetData>
    <row r="1" spans="1:4">
      <c r="B1" t="s">
        <v>3</v>
      </c>
    </row>
    <row r="2" spans="1:4">
      <c r="A2" s="63" t="s">
        <v>311</v>
      </c>
      <c r="B2" s="64">
        <f>D2</f>
        <v>0.26583710407239819</v>
      </c>
      <c r="C2" s="64"/>
      <c r="D2" s="64">
        <v>0.26583710407239819</v>
      </c>
    </row>
    <row r="3" spans="1:4">
      <c r="A3" s="63" t="s">
        <v>185</v>
      </c>
      <c r="B3" s="64">
        <f t="shared" ref="B3:B13" si="0">D3</f>
        <v>0.2857142857142857</v>
      </c>
      <c r="C3" s="64"/>
      <c r="D3" s="64">
        <v>0.2857142857142857</v>
      </c>
    </row>
    <row r="4" spans="1:4">
      <c r="A4" s="63" t="s">
        <v>153</v>
      </c>
      <c r="B4" s="64">
        <f t="shared" si="0"/>
        <v>0.39473684210526316</v>
      </c>
      <c r="C4" s="64"/>
      <c r="D4" s="64">
        <v>0.39473684210526316</v>
      </c>
    </row>
    <row r="5" spans="1:4">
      <c r="A5" s="63" t="s">
        <v>184</v>
      </c>
      <c r="B5" s="64">
        <f t="shared" si="0"/>
        <v>0.47499999999999998</v>
      </c>
      <c r="C5" s="64"/>
      <c r="D5" s="64">
        <v>0.47499999999999998</v>
      </c>
    </row>
    <row r="6" spans="1:4">
      <c r="A6" s="63" t="s">
        <v>156</v>
      </c>
      <c r="B6" s="64">
        <f t="shared" si="0"/>
        <v>0.5</v>
      </c>
      <c r="C6" s="64"/>
      <c r="D6" s="64">
        <v>0.5</v>
      </c>
    </row>
    <row r="7" spans="1:4">
      <c r="A7" s="63" t="s">
        <v>178</v>
      </c>
      <c r="B7" s="64">
        <f t="shared" si="0"/>
        <v>0.57377049180327866</v>
      </c>
      <c r="C7" s="64"/>
      <c r="D7" s="64">
        <v>0.57377049180327866</v>
      </c>
    </row>
    <row r="8" spans="1:4">
      <c r="A8" s="63" t="s">
        <v>312</v>
      </c>
      <c r="B8" s="64">
        <f t="shared" si="0"/>
        <v>0.60150375939849621</v>
      </c>
      <c r="C8" s="64"/>
      <c r="D8" s="64">
        <v>0.60150375939849621</v>
      </c>
    </row>
    <row r="9" spans="1:4">
      <c r="A9" s="63" t="s">
        <v>152</v>
      </c>
      <c r="B9" s="64">
        <f t="shared" si="0"/>
        <v>0.67647058823529416</v>
      </c>
      <c r="C9" s="64"/>
      <c r="D9" s="64">
        <v>0.67647058823529416</v>
      </c>
    </row>
    <row r="10" spans="1:4">
      <c r="A10" s="63" t="s">
        <v>179</v>
      </c>
      <c r="B10" s="64">
        <f t="shared" si="0"/>
        <v>0.6872037914691943</v>
      </c>
      <c r="C10" s="64"/>
      <c r="D10" s="64">
        <v>0.6872037914691943</v>
      </c>
    </row>
    <row r="11" spans="1:4">
      <c r="A11" s="63" t="s">
        <v>163</v>
      </c>
      <c r="B11" s="64">
        <f t="shared" si="0"/>
        <v>0.7</v>
      </c>
      <c r="C11" s="64"/>
      <c r="D11" s="64">
        <v>0.7</v>
      </c>
    </row>
    <row r="12" spans="1:4">
      <c r="A12" s="63" t="s">
        <v>182</v>
      </c>
      <c r="B12" s="64">
        <f t="shared" si="0"/>
        <v>0.7021276595744681</v>
      </c>
      <c r="C12" s="64"/>
      <c r="D12" s="64">
        <v>0.7021276595744681</v>
      </c>
    </row>
    <row r="13" spans="1:4">
      <c r="A13" s="63" t="s">
        <v>171</v>
      </c>
      <c r="B13" s="64">
        <f t="shared" si="0"/>
        <v>0.72159090909090906</v>
      </c>
      <c r="C13" s="64"/>
      <c r="D13" s="64">
        <v>0.72159090909090906</v>
      </c>
    </row>
    <row r="14" spans="1:4">
      <c r="A14" s="63" t="s">
        <v>150</v>
      </c>
      <c r="B14" s="64"/>
      <c r="C14" s="64">
        <f>D14</f>
        <v>0.75</v>
      </c>
      <c r="D14" s="64">
        <v>0.75</v>
      </c>
    </row>
    <row r="15" spans="1:4">
      <c r="A15" s="63" t="s">
        <v>165</v>
      </c>
      <c r="B15" s="64"/>
      <c r="C15" s="64">
        <f t="shared" ref="C15:C36" si="1">D15</f>
        <v>0.75</v>
      </c>
      <c r="D15" s="64">
        <v>0.75</v>
      </c>
    </row>
    <row r="16" spans="1:4">
      <c r="A16" s="63" t="s">
        <v>160</v>
      </c>
      <c r="B16" s="64"/>
      <c r="C16" s="64">
        <f t="shared" si="1"/>
        <v>0.77611940298507465</v>
      </c>
      <c r="D16" s="64">
        <v>0.77611940298507465</v>
      </c>
    </row>
    <row r="17" spans="1:4">
      <c r="A17" s="63" t="s">
        <v>159</v>
      </c>
      <c r="B17" s="64"/>
      <c r="C17" s="64">
        <f t="shared" si="1"/>
        <v>0.78260869565217395</v>
      </c>
      <c r="D17" s="64">
        <v>0.78260869565217395</v>
      </c>
    </row>
    <row r="18" spans="1:4">
      <c r="A18" s="63" t="s">
        <v>154</v>
      </c>
      <c r="B18" s="64"/>
      <c r="C18" s="64">
        <f t="shared" si="1"/>
        <v>0.78515007898894151</v>
      </c>
      <c r="D18" s="64">
        <v>0.78515007898894151</v>
      </c>
    </row>
    <row r="19" spans="1:4">
      <c r="A19" s="63" t="s">
        <v>176</v>
      </c>
      <c r="B19" s="190"/>
      <c r="C19" s="64">
        <f t="shared" si="1"/>
        <v>0.7967479674796748</v>
      </c>
      <c r="D19" s="64">
        <v>0.7967479674796748</v>
      </c>
    </row>
    <row r="20" spans="1:4">
      <c r="A20" s="63" t="s">
        <v>157</v>
      </c>
      <c r="B20" s="64"/>
      <c r="C20" s="64">
        <f t="shared" si="1"/>
        <v>0.8044692737430168</v>
      </c>
      <c r="D20" s="64">
        <v>0.8044692737430168</v>
      </c>
    </row>
    <row r="21" spans="1:4">
      <c r="A21" s="63" t="s">
        <v>164</v>
      </c>
      <c r="B21" s="190"/>
      <c r="C21" s="64">
        <f t="shared" si="1"/>
        <v>0.8125</v>
      </c>
      <c r="D21" s="64">
        <v>0.8125</v>
      </c>
    </row>
    <row r="22" spans="1:4">
      <c r="A22" s="63" t="s">
        <v>175</v>
      </c>
      <c r="B22" s="64"/>
      <c r="C22" s="64">
        <f t="shared" si="1"/>
        <v>0.8125</v>
      </c>
      <c r="D22" s="64">
        <v>0.8125</v>
      </c>
    </row>
    <row r="23" spans="1:4">
      <c r="A23" s="63" t="s">
        <v>166</v>
      </c>
      <c r="B23" s="64"/>
      <c r="C23" s="64">
        <f t="shared" si="1"/>
        <v>0.81730769230769229</v>
      </c>
      <c r="D23" s="64">
        <v>0.81730769230769229</v>
      </c>
    </row>
    <row r="24" spans="1:4">
      <c r="A24" s="63" t="s">
        <v>172</v>
      </c>
      <c r="B24" s="45"/>
      <c r="C24" s="64">
        <f t="shared" si="1"/>
        <v>0.83333333333333337</v>
      </c>
      <c r="D24" s="64">
        <v>0.83333333333333337</v>
      </c>
    </row>
    <row r="25" spans="1:4">
      <c r="A25" s="63" t="s">
        <v>180</v>
      </c>
      <c r="B25" s="190"/>
      <c r="C25" s="64">
        <f t="shared" si="1"/>
        <v>0.83333333333333337</v>
      </c>
      <c r="D25" s="64">
        <v>0.83333333333333337</v>
      </c>
    </row>
    <row r="26" spans="1:4">
      <c r="A26" s="63" t="s">
        <v>162</v>
      </c>
      <c r="B26" s="190"/>
      <c r="C26" s="64">
        <f t="shared" si="1"/>
        <v>0.86346863468634683</v>
      </c>
      <c r="D26" s="64">
        <v>0.86346863468634683</v>
      </c>
    </row>
    <row r="27" spans="1:4">
      <c r="A27" s="63" t="s">
        <v>155</v>
      </c>
      <c r="B27" s="64"/>
      <c r="C27" s="64">
        <f t="shared" si="1"/>
        <v>0.88461538461538458</v>
      </c>
      <c r="D27" s="64">
        <v>0.88461538461538458</v>
      </c>
    </row>
    <row r="28" spans="1:4">
      <c r="A28" s="63" t="s">
        <v>167</v>
      </c>
      <c r="B28" s="190"/>
      <c r="C28" s="64">
        <f t="shared" si="1"/>
        <v>0.89873417721518989</v>
      </c>
      <c r="D28" s="64">
        <v>0.89873417721518989</v>
      </c>
    </row>
    <row r="29" spans="1:4">
      <c r="A29" s="63" t="s">
        <v>169</v>
      </c>
      <c r="B29" s="190"/>
      <c r="C29" s="64">
        <f t="shared" si="1"/>
        <v>0.9</v>
      </c>
      <c r="D29" s="64">
        <v>0.9</v>
      </c>
    </row>
    <row r="30" spans="1:4">
      <c r="A30" s="63" t="s">
        <v>183</v>
      </c>
      <c r="B30" s="45"/>
      <c r="C30" s="64">
        <f t="shared" si="1"/>
        <v>0.90666666666666662</v>
      </c>
      <c r="D30" s="64">
        <v>0.90666666666666662</v>
      </c>
    </row>
    <row r="31" spans="1:4">
      <c r="A31" s="63" t="s">
        <v>177</v>
      </c>
      <c r="B31" s="190"/>
      <c r="C31" s="64">
        <f t="shared" si="1"/>
        <v>0.90707964601769908</v>
      </c>
      <c r="D31" s="64">
        <v>0.90707964601769908</v>
      </c>
    </row>
    <row r="32" spans="1:4">
      <c r="A32" s="63" t="s">
        <v>181</v>
      </c>
      <c r="B32" s="64"/>
      <c r="C32" s="64">
        <f t="shared" si="1"/>
        <v>0.91428571428571426</v>
      </c>
      <c r="D32" s="199">
        <v>0.91428571428571426</v>
      </c>
    </row>
    <row r="33" spans="1:4">
      <c r="A33" s="63" t="s">
        <v>151</v>
      </c>
      <c r="B33" s="64"/>
      <c r="C33" s="64">
        <f t="shared" si="1"/>
        <v>0.91666666666666663</v>
      </c>
      <c r="D33" s="64">
        <v>0.91666666666666663</v>
      </c>
    </row>
    <row r="34" spans="1:4">
      <c r="A34" s="63" t="s">
        <v>161</v>
      </c>
      <c r="B34" s="64"/>
      <c r="C34" s="64">
        <f t="shared" si="1"/>
        <v>0.92771084337349397</v>
      </c>
      <c r="D34" s="64">
        <v>0.92771084337349397</v>
      </c>
    </row>
    <row r="35" spans="1:4">
      <c r="A35" s="63" t="s">
        <v>174</v>
      </c>
      <c r="B35" s="64"/>
      <c r="C35" s="64">
        <f t="shared" si="1"/>
        <v>0.95</v>
      </c>
      <c r="D35" s="64">
        <v>0.95</v>
      </c>
    </row>
    <row r="36" spans="1:4">
      <c r="A36" s="63" t="s">
        <v>158</v>
      </c>
      <c r="B36" s="64"/>
      <c r="C36" s="64">
        <f t="shared" si="1"/>
        <v>0.96113989637305697</v>
      </c>
      <c r="D36" s="64">
        <v>0.96113989637305697</v>
      </c>
    </row>
    <row r="37" spans="1:4">
      <c r="A37" s="63" t="s">
        <v>170</v>
      </c>
      <c r="B37" s="190"/>
      <c r="C37" s="64">
        <f>D37</f>
        <v>0.97674418604651159</v>
      </c>
      <c r="D37" s="64">
        <v>0.97674418604651159</v>
      </c>
    </row>
    <row r="38" spans="1:4">
      <c r="A38" s="63" t="s">
        <v>173</v>
      </c>
      <c r="B38" s="190"/>
      <c r="C38" s="64">
        <f>D38</f>
        <v>0.98000666444518492</v>
      </c>
      <c r="D38" s="64">
        <v>0.98000666444518492</v>
      </c>
    </row>
    <row r="39" spans="1:4">
      <c r="A39" s="63" t="s">
        <v>168</v>
      </c>
      <c r="B39" s="190"/>
      <c r="C39" s="64">
        <f>D39</f>
        <v>0.98809523809523814</v>
      </c>
      <c r="D39" s="64">
        <v>0.98809523809523814</v>
      </c>
    </row>
    <row r="40" spans="1:4">
      <c r="A40" s="63" t="s">
        <v>240</v>
      </c>
      <c r="B40" s="64"/>
      <c r="C40" s="64">
        <f>D40</f>
        <v>1</v>
      </c>
      <c r="D40" s="64">
        <v>1</v>
      </c>
    </row>
  </sheetData>
  <autoFilter ref="A1:D1">
    <sortState ref="A2:D40">
      <sortCondition ref="D1"/>
    </sortState>
  </autoFilter>
  <sortState ref="A2:D36">
    <sortCondition ref="D2:D36"/>
  </sortState>
  <conditionalFormatting sqref="D12:D34 C3:D10 C12:C38">
    <cfRule type="cellIs" dxfId="16" priority="9" operator="lessThan">
      <formula>0.75</formula>
    </cfRule>
  </conditionalFormatting>
  <conditionalFormatting sqref="D35:D36">
    <cfRule type="cellIs" dxfId="15" priority="8" operator="lessThan">
      <formula>0.75</formula>
    </cfRule>
  </conditionalFormatting>
  <conditionalFormatting sqref="D11">
    <cfRule type="cellIs" dxfId="14" priority="2" operator="lessThan">
      <formula>0.75</formula>
    </cfRule>
  </conditionalFormatting>
  <conditionalFormatting sqref="C2:D2">
    <cfRule type="cellIs" dxfId="13" priority="4" operator="lessThan">
      <formula>0.75</formula>
    </cfRule>
  </conditionalFormatting>
  <conditionalFormatting sqref="B2:B13">
    <cfRule type="cellIs" dxfId="12" priority="3" operator="lessThan">
      <formula>0.75</formula>
    </cfRule>
  </conditionalFormatting>
  <conditionalFormatting sqref="C39:C40">
    <cfRule type="cellIs" dxfId="11" priority="1" operator="lessThan">
      <formula>0.75</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G14" sqref="G14"/>
    </sheetView>
  </sheetViews>
  <sheetFormatPr defaultRowHeight="12.75"/>
  <cols>
    <col min="1" max="1" width="40.28515625" bestFit="1" customWidth="1"/>
  </cols>
  <sheetData>
    <row r="1" spans="1:4">
      <c r="B1" s="32" t="s">
        <v>187</v>
      </c>
    </row>
    <row r="2" spans="1:4">
      <c r="A2" s="63" t="s">
        <v>185</v>
      </c>
      <c r="B2" s="145">
        <f>D2</f>
        <v>0.2857142857142857</v>
      </c>
      <c r="C2" s="145"/>
      <c r="D2" s="305">
        <v>0.2857142857142857</v>
      </c>
    </row>
    <row r="3" spans="1:4">
      <c r="A3" s="63" t="s">
        <v>156</v>
      </c>
      <c r="B3" s="145">
        <f t="shared" ref="B3:B17" si="0">D3</f>
        <v>0.5</v>
      </c>
      <c r="C3" s="145"/>
      <c r="D3" s="305">
        <v>0.5</v>
      </c>
    </row>
    <row r="4" spans="1:4">
      <c r="A4" s="63" t="s">
        <v>153</v>
      </c>
      <c r="B4" s="145">
        <f t="shared" si="0"/>
        <v>0.60526315789473684</v>
      </c>
      <c r="C4" s="145"/>
      <c r="D4" s="305">
        <v>0.60526315789473684</v>
      </c>
    </row>
    <row r="5" spans="1:4">
      <c r="A5" s="63" t="s">
        <v>182</v>
      </c>
      <c r="B5" s="145">
        <f t="shared" si="0"/>
        <v>0.7021276595744681</v>
      </c>
      <c r="C5" s="145"/>
      <c r="D5" s="305">
        <v>0.7021276595744681</v>
      </c>
    </row>
    <row r="6" spans="1:4">
      <c r="A6" s="63" t="s">
        <v>184</v>
      </c>
      <c r="B6" s="145">
        <f t="shared" si="0"/>
        <v>0.72499999999999998</v>
      </c>
      <c r="C6" s="145"/>
      <c r="D6" s="305">
        <v>0.72499999999999998</v>
      </c>
    </row>
    <row r="7" spans="1:4">
      <c r="A7" s="63" t="s">
        <v>178</v>
      </c>
      <c r="B7" s="145">
        <f t="shared" si="0"/>
        <v>0.73770491803278693</v>
      </c>
      <c r="C7" s="145"/>
      <c r="D7" s="305">
        <v>0.73770491803278693</v>
      </c>
    </row>
    <row r="8" spans="1:4">
      <c r="A8" s="63" t="s">
        <v>165</v>
      </c>
      <c r="B8" s="145">
        <f t="shared" si="0"/>
        <v>0.75</v>
      </c>
      <c r="C8" s="145"/>
      <c r="D8" s="305">
        <v>0.75</v>
      </c>
    </row>
    <row r="9" spans="1:4">
      <c r="A9" s="63" t="s">
        <v>150</v>
      </c>
      <c r="B9" s="145">
        <f t="shared" si="0"/>
        <v>0.77500000000000002</v>
      </c>
      <c r="C9" s="145"/>
      <c r="D9" s="305">
        <v>0.77500000000000002</v>
      </c>
    </row>
    <row r="10" spans="1:4">
      <c r="A10" s="63" t="s">
        <v>311</v>
      </c>
      <c r="B10" s="145">
        <f t="shared" si="0"/>
        <v>0.78280542986425339</v>
      </c>
      <c r="C10" s="145"/>
      <c r="D10" s="305">
        <v>0.78280542986425339</v>
      </c>
    </row>
    <row r="11" spans="1:4">
      <c r="A11" s="63" t="s">
        <v>154</v>
      </c>
      <c r="B11" s="145">
        <f t="shared" si="0"/>
        <v>0.84518167456556081</v>
      </c>
      <c r="C11" s="145"/>
      <c r="D11" s="305">
        <v>0.84518167456556081</v>
      </c>
    </row>
    <row r="12" spans="1:4">
      <c r="A12" s="63" t="s">
        <v>155</v>
      </c>
      <c r="B12" s="145">
        <f t="shared" si="0"/>
        <v>0.88461538461538458</v>
      </c>
      <c r="C12" s="45"/>
      <c r="D12" s="305">
        <v>0.88461538461538458</v>
      </c>
    </row>
    <row r="13" spans="1:4">
      <c r="A13" s="63" t="s">
        <v>177</v>
      </c>
      <c r="B13" s="145">
        <f t="shared" si="0"/>
        <v>0.90707964601769908</v>
      </c>
      <c r="C13" s="145"/>
      <c r="D13" s="305">
        <v>0.90707964601769908</v>
      </c>
    </row>
    <row r="14" spans="1:4">
      <c r="A14" s="63" t="s">
        <v>180</v>
      </c>
      <c r="B14" s="145">
        <f t="shared" si="0"/>
        <v>0.93333333333333335</v>
      </c>
      <c r="C14" s="145"/>
      <c r="D14" s="305">
        <v>0.93333333333333335</v>
      </c>
    </row>
    <row r="15" spans="1:4">
      <c r="A15" s="63" t="s">
        <v>183</v>
      </c>
      <c r="B15" s="145">
        <f t="shared" si="0"/>
        <v>0.93333333333333335</v>
      </c>
      <c r="C15" s="145"/>
      <c r="D15" s="305">
        <v>0.93333333333333335</v>
      </c>
    </row>
    <row r="16" spans="1:4">
      <c r="A16" s="63" t="s">
        <v>175</v>
      </c>
      <c r="B16" s="145">
        <f t="shared" si="0"/>
        <v>0.9375</v>
      </c>
      <c r="C16" s="145"/>
      <c r="D16" s="305">
        <v>0.9375</v>
      </c>
    </row>
    <row r="17" spans="1:4">
      <c r="A17" s="63" t="s">
        <v>312</v>
      </c>
      <c r="B17" s="145">
        <f t="shared" si="0"/>
        <v>0.93984962406015038</v>
      </c>
      <c r="C17" s="145"/>
      <c r="D17" s="305">
        <v>0.93984962406015038</v>
      </c>
    </row>
    <row r="18" spans="1:4">
      <c r="A18" s="63" t="s">
        <v>167</v>
      </c>
      <c r="B18" s="145"/>
      <c r="C18" s="146">
        <f>D18</f>
        <v>0.94936708860759489</v>
      </c>
      <c r="D18" s="146">
        <v>0.94936708860759489</v>
      </c>
    </row>
    <row r="19" spans="1:4">
      <c r="A19" s="63" t="s">
        <v>174</v>
      </c>
      <c r="B19" s="145"/>
      <c r="C19" s="145">
        <f>D19</f>
        <v>0.95</v>
      </c>
      <c r="D19" s="145">
        <v>0.95</v>
      </c>
    </row>
    <row r="20" spans="1:4">
      <c r="A20" s="63" t="s">
        <v>161</v>
      </c>
      <c r="B20" s="145"/>
      <c r="C20" s="145">
        <f t="shared" ref="C20:C36" si="1">D20</f>
        <v>0.95180722891566261</v>
      </c>
      <c r="D20" s="145">
        <v>0.95180722891566261</v>
      </c>
    </row>
    <row r="21" spans="1:4">
      <c r="A21" s="63" t="s">
        <v>171</v>
      </c>
      <c r="B21" s="145"/>
      <c r="C21" s="145">
        <f t="shared" si="1"/>
        <v>0.95454545454545459</v>
      </c>
      <c r="D21" s="145">
        <v>0.95454545454545459</v>
      </c>
    </row>
    <row r="22" spans="1:4">
      <c r="A22" s="63" t="s">
        <v>159</v>
      </c>
      <c r="B22" s="145"/>
      <c r="C22" s="145">
        <f t="shared" si="1"/>
        <v>0.95652173913043481</v>
      </c>
      <c r="D22" s="145">
        <v>0.95652173913043481</v>
      </c>
    </row>
    <row r="23" spans="1:4">
      <c r="A23" s="63" t="s">
        <v>160</v>
      </c>
      <c r="B23" s="145"/>
      <c r="C23" s="145">
        <f t="shared" si="1"/>
        <v>0.95771144278606968</v>
      </c>
      <c r="D23" s="145">
        <v>0.95771144278606968</v>
      </c>
    </row>
    <row r="24" spans="1:4">
      <c r="A24" s="63" t="s">
        <v>179</v>
      </c>
      <c r="B24" s="145"/>
      <c r="C24" s="145">
        <f t="shared" si="1"/>
        <v>0.96682464454976302</v>
      </c>
      <c r="D24" s="145">
        <v>0.96682464454976302</v>
      </c>
    </row>
    <row r="25" spans="1:4">
      <c r="A25" s="63" t="s">
        <v>152</v>
      </c>
      <c r="B25" s="145"/>
      <c r="C25" s="145">
        <f t="shared" si="1"/>
        <v>0.97385620915032678</v>
      </c>
      <c r="D25" s="145">
        <v>0.97385620915032678</v>
      </c>
    </row>
    <row r="26" spans="1:4">
      <c r="A26" s="63" t="s">
        <v>170</v>
      </c>
      <c r="B26" s="145"/>
      <c r="C26" s="145">
        <f t="shared" si="1"/>
        <v>0.97674418604651159</v>
      </c>
      <c r="D26" s="145">
        <v>0.97674418604651159</v>
      </c>
    </row>
    <row r="27" spans="1:4">
      <c r="A27" s="63" t="s">
        <v>162</v>
      </c>
      <c r="B27" s="145"/>
      <c r="C27" s="145">
        <f t="shared" si="1"/>
        <v>0.98154981549815501</v>
      </c>
      <c r="D27" s="145">
        <v>0.98154981549815501</v>
      </c>
    </row>
    <row r="28" spans="1:4">
      <c r="A28" s="63" t="s">
        <v>157</v>
      </c>
      <c r="B28" s="145"/>
      <c r="C28" s="145">
        <f t="shared" si="1"/>
        <v>0.98324022346368711</v>
      </c>
      <c r="D28" s="145">
        <v>0.98324022346368711</v>
      </c>
    </row>
    <row r="29" spans="1:4">
      <c r="A29" s="63" t="s">
        <v>176</v>
      </c>
      <c r="B29" s="145"/>
      <c r="C29" s="145">
        <f t="shared" si="1"/>
        <v>0.98373983739837401</v>
      </c>
      <c r="D29" s="145">
        <v>0.98373983739837401</v>
      </c>
    </row>
    <row r="30" spans="1:4">
      <c r="A30" s="63" t="s">
        <v>158</v>
      </c>
      <c r="B30" s="145"/>
      <c r="C30" s="145">
        <f t="shared" si="1"/>
        <v>0.98445595854922274</v>
      </c>
      <c r="D30" s="145">
        <v>0.98445595854922274</v>
      </c>
    </row>
    <row r="31" spans="1:4">
      <c r="A31" s="63" t="s">
        <v>168</v>
      </c>
      <c r="B31" s="145"/>
      <c r="C31" s="145">
        <f t="shared" si="1"/>
        <v>0.98809523809523814</v>
      </c>
      <c r="D31" s="145">
        <v>0.98809523809523814</v>
      </c>
    </row>
    <row r="32" spans="1:4">
      <c r="A32" s="63" t="s">
        <v>173</v>
      </c>
      <c r="B32" s="145"/>
      <c r="C32" s="145">
        <f t="shared" si="1"/>
        <v>0.99066977674108625</v>
      </c>
      <c r="D32" s="145">
        <v>0.99066977674108625</v>
      </c>
    </row>
    <row r="33" spans="1:4">
      <c r="A33" s="63" t="s">
        <v>151</v>
      </c>
      <c r="B33" s="145"/>
      <c r="C33" s="145">
        <f t="shared" si="1"/>
        <v>1</v>
      </c>
      <c r="D33" s="145">
        <v>1</v>
      </c>
    </row>
    <row r="34" spans="1:4">
      <c r="A34" s="63" t="s">
        <v>163</v>
      </c>
      <c r="B34" s="145"/>
      <c r="C34" s="145">
        <f t="shared" si="1"/>
        <v>1</v>
      </c>
      <c r="D34" s="145">
        <v>1</v>
      </c>
    </row>
    <row r="35" spans="1:4">
      <c r="A35" s="63" t="s">
        <v>164</v>
      </c>
      <c r="B35" s="145"/>
      <c r="C35" s="145">
        <f t="shared" si="1"/>
        <v>1</v>
      </c>
      <c r="D35" s="145">
        <v>1</v>
      </c>
    </row>
    <row r="36" spans="1:4">
      <c r="A36" s="63" t="s">
        <v>166</v>
      </c>
      <c r="B36" s="145"/>
      <c r="C36" s="145">
        <f t="shared" si="1"/>
        <v>1</v>
      </c>
      <c r="D36" s="145">
        <v>1</v>
      </c>
    </row>
    <row r="37" spans="1:4">
      <c r="A37" s="63" t="s">
        <v>169</v>
      </c>
      <c r="B37" s="145"/>
      <c r="C37" s="145">
        <f>D37</f>
        <v>1</v>
      </c>
      <c r="D37" s="145">
        <v>1</v>
      </c>
    </row>
    <row r="38" spans="1:4">
      <c r="A38" s="63" t="s">
        <v>172</v>
      </c>
      <c r="B38" s="145"/>
      <c r="C38" s="145">
        <f>D38</f>
        <v>1</v>
      </c>
      <c r="D38" s="145">
        <v>1</v>
      </c>
    </row>
    <row r="39" spans="1:4">
      <c r="A39" s="63" t="s">
        <v>240</v>
      </c>
      <c r="B39" s="145"/>
      <c r="C39" s="145">
        <f>D39</f>
        <v>1</v>
      </c>
      <c r="D39" s="145">
        <v>1</v>
      </c>
    </row>
    <row r="40" spans="1:4">
      <c r="A40" s="63" t="s">
        <v>181</v>
      </c>
      <c r="B40" s="145"/>
      <c r="C40" s="145">
        <f>D40</f>
        <v>1</v>
      </c>
      <c r="D40" s="145">
        <v>1</v>
      </c>
    </row>
  </sheetData>
  <autoFilter ref="A1:D34">
    <sortState ref="A2:D40">
      <sortCondition ref="D1:D34"/>
    </sortState>
  </autoFilter>
  <sortState ref="A2:D36">
    <sortCondition ref="D2:D36"/>
  </sortState>
  <conditionalFormatting sqref="B2:C2 C3:C11 B3:B21">
    <cfRule type="cellIs" dxfId="10" priority="10" operator="lessThan">
      <formula>0.95</formula>
    </cfRule>
  </conditionalFormatting>
  <conditionalFormatting sqref="B22:B34">
    <cfRule type="cellIs" dxfId="9" priority="9" operator="lessThan">
      <formula>0.95</formula>
    </cfRule>
  </conditionalFormatting>
  <conditionalFormatting sqref="C13:C17 C19:C38">
    <cfRule type="cellIs" dxfId="8" priority="6" operator="lessThan">
      <formula>0.95</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I32" sqref="I32"/>
    </sheetView>
  </sheetViews>
  <sheetFormatPr defaultRowHeight="12.75"/>
  <cols>
    <col min="1" max="1" width="40.85546875" bestFit="1" customWidth="1"/>
  </cols>
  <sheetData>
    <row r="1" spans="1:5">
      <c r="B1" t="s">
        <v>225</v>
      </c>
    </row>
    <row r="2" spans="1:5">
      <c r="A2" s="63" t="s">
        <v>150</v>
      </c>
      <c r="B2" s="143">
        <f>D2</f>
        <v>0</v>
      </c>
      <c r="C2" s="143"/>
      <c r="D2" s="197">
        <v>0</v>
      </c>
    </row>
    <row r="3" spans="1:5">
      <c r="A3" s="63" t="s">
        <v>151</v>
      </c>
      <c r="B3" s="143">
        <f t="shared" ref="B3:B25" si="0">D3</f>
        <v>0</v>
      </c>
      <c r="C3" s="143"/>
      <c r="D3" s="197">
        <v>0</v>
      </c>
    </row>
    <row r="4" spans="1:5">
      <c r="A4" s="63" t="s">
        <v>155</v>
      </c>
      <c r="B4" s="143">
        <f t="shared" si="0"/>
        <v>0</v>
      </c>
      <c r="C4" s="143"/>
      <c r="D4" s="197">
        <v>0</v>
      </c>
    </row>
    <row r="5" spans="1:5">
      <c r="A5" s="63" t="s">
        <v>311</v>
      </c>
      <c r="B5" s="143">
        <f t="shared" si="0"/>
        <v>0</v>
      </c>
      <c r="C5" s="143"/>
      <c r="D5" s="197">
        <v>0</v>
      </c>
    </row>
    <row r="6" spans="1:5">
      <c r="A6" s="63" t="s">
        <v>159</v>
      </c>
      <c r="B6" s="143">
        <f t="shared" si="0"/>
        <v>0</v>
      </c>
      <c r="C6" s="143"/>
      <c r="D6" s="197">
        <v>0</v>
      </c>
    </row>
    <row r="7" spans="1:5">
      <c r="A7" s="63" t="s">
        <v>161</v>
      </c>
      <c r="B7" s="143">
        <f t="shared" si="0"/>
        <v>0</v>
      </c>
      <c r="C7" s="143"/>
      <c r="D7" s="197">
        <v>0</v>
      </c>
    </row>
    <row r="8" spans="1:5">
      <c r="A8" s="63" t="s">
        <v>162</v>
      </c>
      <c r="B8" s="143">
        <f t="shared" si="0"/>
        <v>0</v>
      </c>
      <c r="C8" s="143"/>
      <c r="D8" s="197">
        <v>0</v>
      </c>
    </row>
    <row r="9" spans="1:5">
      <c r="A9" s="63" t="s">
        <v>163</v>
      </c>
      <c r="B9" s="143">
        <f t="shared" si="0"/>
        <v>0</v>
      </c>
      <c r="C9" s="143"/>
      <c r="D9" s="197">
        <v>0</v>
      </c>
      <c r="E9" s="142"/>
    </row>
    <row r="10" spans="1:5">
      <c r="A10" s="63" t="s">
        <v>166</v>
      </c>
      <c r="B10" s="143">
        <f t="shared" si="0"/>
        <v>0</v>
      </c>
      <c r="C10" s="143"/>
      <c r="D10" s="197">
        <v>0</v>
      </c>
      <c r="E10" s="142"/>
    </row>
    <row r="11" spans="1:5">
      <c r="A11" s="63" t="s">
        <v>168</v>
      </c>
      <c r="B11" s="143">
        <f t="shared" si="0"/>
        <v>0</v>
      </c>
      <c r="C11" s="143"/>
      <c r="D11" s="197">
        <v>0</v>
      </c>
      <c r="E11" s="142"/>
    </row>
    <row r="12" spans="1:5">
      <c r="A12" s="63" t="s">
        <v>171</v>
      </c>
      <c r="B12" s="143">
        <f t="shared" si="0"/>
        <v>0</v>
      </c>
      <c r="C12" s="143"/>
      <c r="D12" s="197">
        <v>0</v>
      </c>
      <c r="E12" s="142"/>
    </row>
    <row r="13" spans="1:5">
      <c r="A13" s="63" t="s">
        <v>172</v>
      </c>
      <c r="B13" s="143">
        <f t="shared" si="0"/>
        <v>0</v>
      </c>
      <c r="C13" s="143"/>
      <c r="D13" s="197">
        <v>0</v>
      </c>
      <c r="E13" s="142"/>
    </row>
    <row r="14" spans="1:5">
      <c r="A14" s="63" t="s">
        <v>179</v>
      </c>
      <c r="B14" s="143">
        <f t="shared" si="0"/>
        <v>0</v>
      </c>
      <c r="C14" s="143"/>
      <c r="D14" s="197">
        <v>0</v>
      </c>
      <c r="E14" s="142"/>
    </row>
    <row r="15" spans="1:5">
      <c r="A15" s="63" t="s">
        <v>183</v>
      </c>
      <c r="B15" s="143">
        <f t="shared" si="0"/>
        <v>0</v>
      </c>
      <c r="C15" s="143"/>
      <c r="D15" s="197">
        <v>0</v>
      </c>
      <c r="E15" s="142"/>
    </row>
    <row r="16" spans="1:5">
      <c r="A16" s="63" t="s">
        <v>154</v>
      </c>
      <c r="B16" s="143">
        <f t="shared" si="0"/>
        <v>3.1746031746031703E-2</v>
      </c>
      <c r="C16" s="143"/>
      <c r="D16" s="197">
        <v>3.1746031746031703E-2</v>
      </c>
      <c r="E16" s="142"/>
    </row>
    <row r="17" spans="1:5">
      <c r="A17" s="63" t="s">
        <v>312</v>
      </c>
      <c r="B17" s="143">
        <f t="shared" si="0"/>
        <v>0.18181818181818199</v>
      </c>
      <c r="C17" s="143"/>
      <c r="D17" s="197">
        <v>0.18181818181818199</v>
      </c>
      <c r="E17" s="142"/>
    </row>
    <row r="18" spans="1:5">
      <c r="A18" s="63" t="s">
        <v>160</v>
      </c>
      <c r="B18" s="143">
        <f t="shared" si="0"/>
        <v>0.25</v>
      </c>
      <c r="C18" s="143"/>
      <c r="D18" s="197">
        <v>0.25</v>
      </c>
      <c r="E18" s="142"/>
    </row>
    <row r="19" spans="1:5">
      <c r="A19" s="63" t="s">
        <v>181</v>
      </c>
      <c r="B19" s="143">
        <f t="shared" si="0"/>
        <v>0.30769230769230799</v>
      </c>
      <c r="C19" s="143"/>
      <c r="D19" s="197">
        <v>0.30769230769230799</v>
      </c>
      <c r="E19" s="142"/>
    </row>
    <row r="20" spans="1:5">
      <c r="A20" s="63" t="s">
        <v>182</v>
      </c>
      <c r="B20" s="143">
        <f t="shared" si="0"/>
        <v>0.33333333333333298</v>
      </c>
      <c r="C20" s="143"/>
      <c r="D20" s="197">
        <v>0.33333333333333298</v>
      </c>
      <c r="E20" s="142"/>
    </row>
    <row r="21" spans="1:5">
      <c r="A21" s="63" t="s">
        <v>169</v>
      </c>
      <c r="B21" s="143">
        <f t="shared" si="0"/>
        <v>0.4</v>
      </c>
      <c r="C21" s="143"/>
      <c r="D21" s="197">
        <v>0.4</v>
      </c>
      <c r="E21" s="142"/>
    </row>
    <row r="22" spans="1:5">
      <c r="A22" s="63" t="s">
        <v>240</v>
      </c>
      <c r="B22" s="143">
        <f t="shared" si="0"/>
        <v>0.5</v>
      </c>
      <c r="C22" s="143"/>
      <c r="D22" s="197">
        <v>0.5</v>
      </c>
      <c r="E22" s="142"/>
    </row>
    <row r="23" spans="1:5">
      <c r="A23" s="63" t="s">
        <v>167</v>
      </c>
      <c r="B23" s="143">
        <f t="shared" si="0"/>
        <v>0.55813953488372103</v>
      </c>
      <c r="C23" s="143"/>
      <c r="D23" s="197">
        <v>0.55813953488372103</v>
      </c>
      <c r="E23" s="142"/>
    </row>
    <row r="24" spans="1:5">
      <c r="A24" s="63" t="s">
        <v>153</v>
      </c>
      <c r="B24" s="143">
        <f t="shared" si="0"/>
        <v>0.61111111111111105</v>
      </c>
      <c r="C24" s="143"/>
      <c r="D24" s="197">
        <v>0.61111111111111105</v>
      </c>
      <c r="E24" s="142"/>
    </row>
    <row r="25" spans="1:5">
      <c r="A25" s="63" t="s">
        <v>164</v>
      </c>
      <c r="B25" s="143">
        <f t="shared" si="0"/>
        <v>0.66666666666666696</v>
      </c>
      <c r="C25" s="198"/>
      <c r="D25" s="197">
        <v>0.66666666666666696</v>
      </c>
      <c r="E25" s="142"/>
    </row>
    <row r="26" spans="1:5">
      <c r="A26" s="63" t="s">
        <v>177</v>
      </c>
      <c r="B26" s="143"/>
      <c r="C26" s="143">
        <f>D26</f>
        <v>0.78571428571428603</v>
      </c>
      <c r="D26" s="197">
        <v>0.78571428571428603</v>
      </c>
      <c r="E26" s="142"/>
    </row>
    <row r="27" spans="1:5">
      <c r="A27" s="63" t="s">
        <v>175</v>
      </c>
      <c r="B27" s="143"/>
      <c r="C27" s="143">
        <f t="shared" ref="C27:C38" si="1">D27</f>
        <v>0.8</v>
      </c>
      <c r="D27" s="197">
        <v>0.8</v>
      </c>
      <c r="E27" s="142"/>
    </row>
    <row r="28" spans="1:5">
      <c r="A28" s="63" t="s">
        <v>174</v>
      </c>
      <c r="B28" s="143"/>
      <c r="C28" s="143">
        <f t="shared" si="1"/>
        <v>0.83333333333333304</v>
      </c>
      <c r="D28" s="197">
        <v>0.83333333333333304</v>
      </c>
    </row>
    <row r="29" spans="1:5">
      <c r="A29" s="63" t="s">
        <v>178</v>
      </c>
      <c r="B29" s="143"/>
      <c r="C29" s="143">
        <f t="shared" si="1"/>
        <v>0.85714285714285698</v>
      </c>
      <c r="D29" s="197">
        <v>0.85714285714285698</v>
      </c>
    </row>
    <row r="30" spans="1:5">
      <c r="A30" s="63" t="s">
        <v>158</v>
      </c>
      <c r="B30" s="143"/>
      <c r="C30" s="143">
        <f t="shared" si="1"/>
        <v>0.86666666666666703</v>
      </c>
      <c r="D30" s="197">
        <v>0.86666666666666703</v>
      </c>
    </row>
    <row r="31" spans="1:5">
      <c r="A31" s="63" t="s">
        <v>152</v>
      </c>
      <c r="B31" s="143"/>
      <c r="C31" s="143">
        <f t="shared" si="1"/>
        <v>0.9</v>
      </c>
      <c r="D31" s="197">
        <v>0.9</v>
      </c>
    </row>
    <row r="32" spans="1:5">
      <c r="A32" s="63" t="s">
        <v>165</v>
      </c>
      <c r="B32" s="143"/>
      <c r="C32" s="143">
        <f t="shared" si="1"/>
        <v>0.9</v>
      </c>
      <c r="D32" s="197">
        <v>0.9</v>
      </c>
    </row>
    <row r="33" spans="1:4">
      <c r="A33" s="63" t="s">
        <v>157</v>
      </c>
      <c r="B33" s="143"/>
      <c r="C33" s="143">
        <f t="shared" si="1"/>
        <v>0.90909090909090895</v>
      </c>
      <c r="D33" s="197">
        <v>0.90909090909090895</v>
      </c>
    </row>
    <row r="34" spans="1:4">
      <c r="A34" s="63" t="s">
        <v>173</v>
      </c>
      <c r="B34" s="143"/>
      <c r="C34" s="143">
        <f t="shared" si="1"/>
        <v>0.98913043478260898</v>
      </c>
      <c r="D34" s="197">
        <v>0.98913043478260898</v>
      </c>
    </row>
    <row r="35" spans="1:4">
      <c r="A35" s="63" t="s">
        <v>170</v>
      </c>
      <c r="B35" s="143"/>
      <c r="C35" s="143">
        <f t="shared" si="1"/>
        <v>1</v>
      </c>
      <c r="D35" s="197">
        <v>1</v>
      </c>
    </row>
    <row r="36" spans="1:4">
      <c r="A36" s="63" t="s">
        <v>176</v>
      </c>
      <c r="B36" s="143"/>
      <c r="C36" s="143">
        <f t="shared" si="1"/>
        <v>1</v>
      </c>
      <c r="D36" s="197">
        <v>1</v>
      </c>
    </row>
    <row r="37" spans="1:4">
      <c r="A37" s="63" t="s">
        <v>180</v>
      </c>
      <c r="B37" s="143"/>
      <c r="C37" s="143">
        <f t="shared" si="1"/>
        <v>1</v>
      </c>
      <c r="D37" s="197">
        <v>1</v>
      </c>
    </row>
    <row r="38" spans="1:4">
      <c r="A38" s="63" t="s">
        <v>185</v>
      </c>
      <c r="B38" s="143"/>
      <c r="C38" s="143">
        <f t="shared" si="1"/>
        <v>1</v>
      </c>
      <c r="D38" s="197">
        <v>1</v>
      </c>
    </row>
    <row r="39" spans="1:4">
      <c r="A39" s="63" t="s">
        <v>156</v>
      </c>
      <c r="B39" s="143"/>
      <c r="C39" s="198"/>
      <c r="D39" s="301"/>
    </row>
    <row r="40" spans="1:4">
      <c r="A40" s="63" t="s">
        <v>184</v>
      </c>
      <c r="B40" s="143"/>
      <c r="C40" s="143"/>
      <c r="D40" s="198"/>
    </row>
  </sheetData>
  <autoFilter ref="A1:D35">
    <sortState ref="A2:D40">
      <sortCondition ref="D1:D35"/>
    </sortState>
  </autoFilter>
  <conditionalFormatting sqref="B2:B40 C2:C38">
    <cfRule type="cellIs" dxfId="7" priority="16" operator="lessThan">
      <formula>0.23</formula>
    </cfRule>
  </conditionalFormatting>
  <conditionalFormatting sqref="B2:B40 C2:C38">
    <cfRule type="cellIs" dxfId="6" priority="15" operator="lessThan">
      <formula>0.7</formula>
    </cfRule>
  </conditionalFormatting>
  <conditionalFormatting sqref="C39:C40">
    <cfRule type="cellIs" dxfId="5" priority="2" operator="lessThan">
      <formula>0.23</formula>
    </cfRule>
  </conditionalFormatting>
  <conditionalFormatting sqref="C39:C40">
    <cfRule type="cellIs" dxfId="4" priority="1" operator="lessThan">
      <formula>0.7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K18" sqref="K18"/>
    </sheetView>
  </sheetViews>
  <sheetFormatPr defaultRowHeight="12.75"/>
  <cols>
    <col min="1" max="1" width="40.28515625" bestFit="1" customWidth="1"/>
    <col min="2" max="2" width="9.42578125" bestFit="1" customWidth="1"/>
  </cols>
  <sheetData>
    <row r="1" spans="1:4">
      <c r="A1" s="46"/>
      <c r="B1" t="s">
        <v>105</v>
      </c>
      <c r="D1" s="45"/>
    </row>
    <row r="2" spans="1:4">
      <c r="A2" s="63" t="s">
        <v>166</v>
      </c>
      <c r="B2" s="207">
        <f>D2</f>
        <v>0.90293566520924395</v>
      </c>
      <c r="C2" s="87"/>
      <c r="D2" s="266">
        <v>0.90293566520924395</v>
      </c>
    </row>
    <row r="3" spans="1:4">
      <c r="A3" s="63" t="s">
        <v>179</v>
      </c>
      <c r="B3" s="207">
        <f>D3</f>
        <v>0.91892677256877198</v>
      </c>
      <c r="C3" s="87"/>
      <c r="D3" s="266">
        <v>0.91892677256877198</v>
      </c>
    </row>
    <row r="4" spans="1:4">
      <c r="A4" s="63" t="s">
        <v>156</v>
      </c>
      <c r="B4" s="87"/>
      <c r="C4" s="87">
        <f t="shared" ref="C4:C12" si="0">D4</f>
        <v>0.95944558521560597</v>
      </c>
      <c r="D4" s="86">
        <v>0.95944558521560597</v>
      </c>
    </row>
    <row r="5" spans="1:4">
      <c r="A5" s="63" t="s">
        <v>162</v>
      </c>
      <c r="B5" s="87"/>
      <c r="C5" s="87">
        <f t="shared" si="0"/>
        <v>0.960465980914611</v>
      </c>
      <c r="D5" s="86">
        <v>0.960465980914611</v>
      </c>
    </row>
    <row r="6" spans="1:4">
      <c r="A6" s="63" t="s">
        <v>159</v>
      </c>
      <c r="B6" s="87"/>
      <c r="C6" s="87">
        <f t="shared" si="0"/>
        <v>0.96889382637676602</v>
      </c>
      <c r="D6" s="86">
        <v>0.96889382637676602</v>
      </c>
    </row>
    <row r="7" spans="1:4">
      <c r="A7" s="63" t="s">
        <v>154</v>
      </c>
      <c r="B7" s="87"/>
      <c r="C7" s="87">
        <f t="shared" si="0"/>
        <v>0.97028153071791501</v>
      </c>
      <c r="D7" s="86">
        <v>0.97028153071791501</v>
      </c>
    </row>
    <row r="8" spans="1:4">
      <c r="A8" s="63" t="s">
        <v>181</v>
      </c>
      <c r="B8" s="87"/>
      <c r="C8" s="87">
        <f t="shared" si="0"/>
        <v>0.97115610466481905</v>
      </c>
      <c r="D8" s="86">
        <v>0.97115610466481905</v>
      </c>
    </row>
    <row r="9" spans="1:4">
      <c r="A9" s="63" t="s">
        <v>175</v>
      </c>
      <c r="B9" s="87"/>
      <c r="C9" s="87">
        <f t="shared" si="0"/>
        <v>0.97145073700543105</v>
      </c>
      <c r="D9" s="86">
        <v>0.97145073700543105</v>
      </c>
    </row>
    <row r="10" spans="1:4">
      <c r="A10" s="63" t="s">
        <v>167</v>
      </c>
      <c r="B10" s="87"/>
      <c r="C10" s="87">
        <f t="shared" si="0"/>
        <v>0.97204102652132895</v>
      </c>
      <c r="D10" s="86">
        <v>0.97204102652132895</v>
      </c>
    </row>
    <row r="11" spans="1:4">
      <c r="A11" s="63" t="s">
        <v>155</v>
      </c>
      <c r="B11" s="87"/>
      <c r="C11" s="87">
        <f t="shared" si="0"/>
        <v>0.97338403041825095</v>
      </c>
      <c r="D11" s="86">
        <v>0.97338403041825095</v>
      </c>
    </row>
    <row r="12" spans="1:4">
      <c r="A12" s="63" t="s">
        <v>165</v>
      </c>
      <c r="B12" s="87"/>
      <c r="C12" s="87">
        <f t="shared" si="0"/>
        <v>0.97453586283859195</v>
      </c>
      <c r="D12" s="86">
        <v>0.97453586283859195</v>
      </c>
    </row>
    <row r="13" spans="1:4">
      <c r="A13" s="63" t="s">
        <v>311</v>
      </c>
      <c r="B13" s="87"/>
      <c r="C13" s="87">
        <f t="shared" ref="C13:C14" si="1">D13</f>
        <v>0.97481980401155399</v>
      </c>
      <c r="D13" s="86">
        <v>0.97481980401155399</v>
      </c>
    </row>
    <row r="14" spans="1:4">
      <c r="A14" s="63" t="s">
        <v>150</v>
      </c>
      <c r="B14" s="87"/>
      <c r="C14" s="87">
        <f t="shared" si="1"/>
        <v>0.975632614807873</v>
      </c>
      <c r="D14" s="86">
        <v>0.975632614807873</v>
      </c>
    </row>
    <row r="15" spans="1:4">
      <c r="A15" s="63" t="s">
        <v>312</v>
      </c>
      <c r="B15" s="87"/>
      <c r="C15" s="87">
        <f t="shared" ref="C15:C40" si="2">D15</f>
        <v>0.97807049287110104</v>
      </c>
      <c r="D15" s="86">
        <v>0.97807049287110104</v>
      </c>
    </row>
    <row r="16" spans="1:4">
      <c r="A16" s="63" t="s">
        <v>171</v>
      </c>
      <c r="B16" s="87"/>
      <c r="C16" s="87">
        <f t="shared" si="2"/>
        <v>0.97826514555468103</v>
      </c>
      <c r="D16" s="86">
        <v>0.97826514555468103</v>
      </c>
    </row>
    <row r="17" spans="1:4">
      <c r="A17" s="63" t="s">
        <v>176</v>
      </c>
      <c r="B17" s="87"/>
      <c r="C17" s="87">
        <f t="shared" si="2"/>
        <v>0.98148837209302298</v>
      </c>
      <c r="D17" s="86">
        <v>0.98148837209302298</v>
      </c>
    </row>
    <row r="18" spans="1:4">
      <c r="A18" s="63" t="s">
        <v>174</v>
      </c>
      <c r="B18" s="87"/>
      <c r="C18" s="87">
        <f t="shared" si="2"/>
        <v>0.98384410393071298</v>
      </c>
      <c r="D18" s="86">
        <v>0.98384410393071298</v>
      </c>
    </row>
    <row r="19" spans="1:4">
      <c r="A19" s="63" t="s">
        <v>161</v>
      </c>
      <c r="B19" s="87"/>
      <c r="C19" s="87">
        <f t="shared" si="2"/>
        <v>0.98455506712605401</v>
      </c>
      <c r="D19" s="86">
        <v>0.98455506712605401</v>
      </c>
    </row>
    <row r="20" spans="1:4">
      <c r="A20" s="63" t="s">
        <v>183</v>
      </c>
      <c r="B20" s="87"/>
      <c r="C20" s="87">
        <f t="shared" si="2"/>
        <v>0.98533228026627595</v>
      </c>
      <c r="D20" s="86">
        <v>0.98533228026627595</v>
      </c>
    </row>
    <row r="21" spans="1:4">
      <c r="A21" s="63" t="s">
        <v>163</v>
      </c>
      <c r="B21" s="87"/>
      <c r="C21" s="87">
        <f t="shared" si="2"/>
        <v>0.98611449451888</v>
      </c>
      <c r="D21" s="86">
        <v>0.98611449451888</v>
      </c>
    </row>
    <row r="22" spans="1:4">
      <c r="A22" s="63" t="s">
        <v>152</v>
      </c>
      <c r="B22" s="87"/>
      <c r="C22" s="87">
        <f t="shared" si="2"/>
        <v>0.98696665556771201</v>
      </c>
      <c r="D22" s="86">
        <v>0.98696665556771201</v>
      </c>
    </row>
    <row r="23" spans="1:4">
      <c r="A23" s="63" t="s">
        <v>151</v>
      </c>
      <c r="B23" s="87"/>
      <c r="C23" s="87">
        <f t="shared" si="2"/>
        <v>0.98705903208650903</v>
      </c>
      <c r="D23" s="86">
        <v>0.98705903208650903</v>
      </c>
    </row>
    <row r="24" spans="1:4">
      <c r="A24" s="63" t="s">
        <v>173</v>
      </c>
      <c r="B24" s="87"/>
      <c r="C24" s="87">
        <f t="shared" si="2"/>
        <v>0.987318002449313</v>
      </c>
      <c r="D24" s="86">
        <v>0.987318002449313</v>
      </c>
    </row>
    <row r="25" spans="1:4">
      <c r="A25" s="63" t="s">
        <v>184</v>
      </c>
      <c r="B25" s="87"/>
      <c r="C25" s="87">
        <f t="shared" si="2"/>
        <v>0.98950674566350205</v>
      </c>
      <c r="D25" s="86">
        <v>0.98950674566350205</v>
      </c>
    </row>
    <row r="26" spans="1:4">
      <c r="A26" s="63" t="s">
        <v>170</v>
      </c>
      <c r="B26" s="87"/>
      <c r="C26" s="87">
        <f t="shared" si="2"/>
        <v>0.98982053545160298</v>
      </c>
      <c r="D26" s="86">
        <v>0.98982053545160298</v>
      </c>
    </row>
    <row r="27" spans="1:4">
      <c r="A27" s="63" t="s">
        <v>177</v>
      </c>
      <c r="B27" s="87"/>
      <c r="C27" s="87">
        <f t="shared" si="2"/>
        <v>0.99046787943881298</v>
      </c>
      <c r="D27" s="86">
        <v>0.99046787943881298</v>
      </c>
    </row>
    <row r="28" spans="1:4">
      <c r="A28" s="63" t="s">
        <v>169</v>
      </c>
      <c r="B28" s="87"/>
      <c r="C28" s="87">
        <f t="shared" si="2"/>
        <v>0.99098835508221705</v>
      </c>
      <c r="D28" s="86">
        <v>0.99098835508221705</v>
      </c>
    </row>
    <row r="29" spans="1:4">
      <c r="A29" s="63" t="s">
        <v>157</v>
      </c>
      <c r="B29" s="87"/>
      <c r="C29" s="87">
        <f t="shared" si="2"/>
        <v>0.99164387724096004</v>
      </c>
      <c r="D29" s="86">
        <v>0.99164387724096004</v>
      </c>
    </row>
    <row r="30" spans="1:4">
      <c r="A30" s="63" t="s">
        <v>168</v>
      </c>
      <c r="B30" s="87"/>
      <c r="C30" s="87">
        <f t="shared" si="2"/>
        <v>0.99174819225861299</v>
      </c>
      <c r="D30" s="86">
        <v>0.99174819225861299</v>
      </c>
    </row>
    <row r="31" spans="1:4">
      <c r="A31" s="63" t="s">
        <v>158</v>
      </c>
      <c r="B31" s="87"/>
      <c r="C31" s="87">
        <f t="shared" si="2"/>
        <v>0.99177611390695997</v>
      </c>
      <c r="D31" s="86">
        <v>0.99177611390695997</v>
      </c>
    </row>
    <row r="32" spans="1:4">
      <c r="A32" s="63" t="s">
        <v>178</v>
      </c>
      <c r="B32" s="87"/>
      <c r="C32" s="87">
        <f t="shared" si="2"/>
        <v>0.992676345882051</v>
      </c>
      <c r="D32" s="86">
        <v>0.992676345882051</v>
      </c>
    </row>
    <row r="33" spans="1:4">
      <c r="A33" s="63" t="s">
        <v>180</v>
      </c>
      <c r="B33" s="87"/>
      <c r="C33" s="87">
        <f t="shared" si="2"/>
        <v>0.99438984082804205</v>
      </c>
      <c r="D33" s="86">
        <v>0.99438984082804205</v>
      </c>
    </row>
    <row r="34" spans="1:4">
      <c r="A34" s="63" t="s">
        <v>164</v>
      </c>
      <c r="B34" s="87"/>
      <c r="C34" s="87">
        <f t="shared" si="2"/>
        <v>0.99490647962591905</v>
      </c>
      <c r="D34" s="86">
        <v>0.99490647962591905</v>
      </c>
    </row>
    <row r="35" spans="1:4">
      <c r="A35" s="63" t="s">
        <v>172</v>
      </c>
      <c r="B35" s="87"/>
      <c r="C35" s="87">
        <f t="shared" si="2"/>
        <v>0.99511206485455395</v>
      </c>
      <c r="D35" s="86">
        <v>0.99511206485455395</v>
      </c>
    </row>
    <row r="36" spans="1:4">
      <c r="A36" s="63" t="s">
        <v>185</v>
      </c>
      <c r="B36" s="87"/>
      <c r="C36" s="87">
        <f t="shared" si="2"/>
        <v>0.99522382468627102</v>
      </c>
      <c r="D36" s="86">
        <v>0.99522382468627102</v>
      </c>
    </row>
    <row r="37" spans="1:4">
      <c r="A37" s="63" t="s">
        <v>153</v>
      </c>
      <c r="B37" s="87"/>
      <c r="C37" s="87">
        <f t="shared" si="2"/>
        <v>0.99543310623643</v>
      </c>
      <c r="D37" s="86">
        <v>0.99543310623643</v>
      </c>
    </row>
    <row r="38" spans="1:4">
      <c r="A38" s="63" t="s">
        <v>160</v>
      </c>
      <c r="B38" s="87"/>
      <c r="C38" s="87">
        <f t="shared" si="2"/>
        <v>0.99680150116212096</v>
      </c>
      <c r="D38" s="86">
        <v>0.99680150116212096</v>
      </c>
    </row>
    <row r="39" spans="1:4">
      <c r="A39" s="63" t="s">
        <v>240</v>
      </c>
      <c r="B39" s="87"/>
      <c r="C39" s="87">
        <f t="shared" si="2"/>
        <v>0.99732587820590701</v>
      </c>
      <c r="D39" s="86">
        <v>0.99732587820590701</v>
      </c>
    </row>
    <row r="40" spans="1:4">
      <c r="A40" s="63" t="s">
        <v>182</v>
      </c>
      <c r="B40" s="87"/>
      <c r="C40" s="87">
        <f t="shared" si="2"/>
        <v>0.99765716516985603</v>
      </c>
      <c r="D40" s="86">
        <v>0.99765716516985603</v>
      </c>
    </row>
  </sheetData>
  <autoFilter ref="A1:D36">
    <sortState ref="A2:D40">
      <sortCondition ref="D1:D36"/>
    </sortState>
  </autoFilter>
  <conditionalFormatting sqref="D2:D36 C3:C40">
    <cfRule type="cellIs" dxfId="63" priority="8" operator="lessThan">
      <formula>94.5%</formula>
    </cfRule>
  </conditionalFormatting>
  <conditionalFormatting sqref="D1">
    <cfRule type="cellIs" dxfId="62" priority="4" operator="lessThan">
      <formula>0.94</formula>
    </cfRule>
  </conditionalFormatting>
  <conditionalFormatting sqref="B1:C1">
    <cfRule type="cellIs" dxfId="61" priority="5" operator="lessThan">
      <formula>94.4</formula>
    </cfRule>
  </conditionalFormatting>
  <conditionalFormatting sqref="B2:B3">
    <cfRule type="cellIs" dxfId="60" priority="1" operator="lessThan">
      <formula>94.5%</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75"/>
  <cols>
    <col min="1" max="1" width="40.85546875" bestFit="1" customWidth="1"/>
  </cols>
  <sheetData>
    <row r="1" spans="1:4" ht="15">
      <c r="A1" s="254"/>
      <c r="B1" t="s">
        <v>4</v>
      </c>
    </row>
    <row r="2" spans="1:4">
      <c r="A2" s="63" t="s">
        <v>162</v>
      </c>
      <c r="B2" s="261">
        <f>D2</f>
        <v>2.9726516052318699E-2</v>
      </c>
      <c r="C2" s="262"/>
      <c r="D2" s="302">
        <v>2.9726516052318699E-2</v>
      </c>
    </row>
    <row r="3" spans="1:4">
      <c r="A3" s="63" t="s">
        <v>159</v>
      </c>
      <c r="B3" s="261">
        <f t="shared" ref="B3:B24" si="0">D3</f>
        <v>8.6320409656181402E-2</v>
      </c>
      <c r="C3" s="262"/>
      <c r="D3" s="302">
        <v>8.6320409656181402E-2</v>
      </c>
    </row>
    <row r="4" spans="1:4">
      <c r="A4" s="63" t="s">
        <v>163</v>
      </c>
      <c r="B4" s="261">
        <f t="shared" si="0"/>
        <v>9.2009685230024202E-2</v>
      </c>
      <c r="C4" s="255"/>
      <c r="D4" s="302">
        <v>9.2009685230024202E-2</v>
      </c>
    </row>
    <row r="5" spans="1:4">
      <c r="A5" s="63" t="s">
        <v>174</v>
      </c>
      <c r="B5" s="261">
        <f t="shared" si="0"/>
        <v>0.11260330578512399</v>
      </c>
      <c r="C5" s="262"/>
      <c r="D5" s="302">
        <v>0.11260330578512399</v>
      </c>
    </row>
    <row r="6" spans="1:4">
      <c r="A6" s="63" t="s">
        <v>156</v>
      </c>
      <c r="B6" s="261">
        <f t="shared" si="0"/>
        <v>0.121661721068249</v>
      </c>
      <c r="C6" s="262"/>
      <c r="D6" s="302">
        <v>0.121661721068249</v>
      </c>
    </row>
    <row r="7" spans="1:4">
      <c r="A7" s="63" t="s">
        <v>179</v>
      </c>
      <c r="B7" s="261">
        <f t="shared" si="0"/>
        <v>0.12590799031477001</v>
      </c>
      <c r="C7" s="262"/>
      <c r="D7" s="302">
        <v>0.12590799031477001</v>
      </c>
    </row>
    <row r="8" spans="1:4">
      <c r="A8" s="63" t="s">
        <v>151</v>
      </c>
      <c r="B8" s="261">
        <f t="shared" si="0"/>
        <v>0.150127226463104</v>
      </c>
      <c r="C8" s="262"/>
      <c r="D8" s="302">
        <v>0.150127226463104</v>
      </c>
    </row>
    <row r="9" spans="1:4">
      <c r="A9" s="63" t="s">
        <v>161</v>
      </c>
      <c r="B9" s="261">
        <f t="shared" si="0"/>
        <v>0.15263476680799501</v>
      </c>
      <c r="C9" s="255"/>
      <c r="D9" s="302">
        <v>0.15263476680799501</v>
      </c>
    </row>
    <row r="10" spans="1:4">
      <c r="A10" s="63" t="s">
        <v>311</v>
      </c>
      <c r="B10" s="261">
        <f t="shared" si="0"/>
        <v>0.15978886756238</v>
      </c>
      <c r="C10" s="255"/>
      <c r="D10" s="302">
        <v>0.15978886756238</v>
      </c>
    </row>
    <row r="11" spans="1:4">
      <c r="A11" s="63" t="s">
        <v>153</v>
      </c>
      <c r="B11" s="261">
        <f t="shared" si="0"/>
        <v>0.16515609264854</v>
      </c>
      <c r="C11" s="255"/>
      <c r="D11" s="302">
        <v>0.16515609264854</v>
      </c>
    </row>
    <row r="12" spans="1:4">
      <c r="A12" s="63" t="s">
        <v>169</v>
      </c>
      <c r="B12" s="261">
        <f t="shared" si="0"/>
        <v>0.16747181964573299</v>
      </c>
      <c r="C12" s="255"/>
      <c r="D12" s="302">
        <v>0.16747181964573299</v>
      </c>
    </row>
    <row r="13" spans="1:4">
      <c r="A13" s="63" t="s">
        <v>178</v>
      </c>
      <c r="B13" s="261">
        <f t="shared" si="0"/>
        <v>0.16975848792439599</v>
      </c>
      <c r="C13" s="262"/>
      <c r="D13" s="302">
        <v>0.16975848792439599</v>
      </c>
    </row>
    <row r="14" spans="1:4">
      <c r="A14" s="63" t="s">
        <v>158</v>
      </c>
      <c r="B14" s="261">
        <f t="shared" si="0"/>
        <v>0.18143009605122701</v>
      </c>
      <c r="C14" s="255"/>
      <c r="D14" s="302">
        <v>0.18143009605122701</v>
      </c>
    </row>
    <row r="15" spans="1:4">
      <c r="A15" s="63" t="s">
        <v>171</v>
      </c>
      <c r="B15" s="261">
        <f t="shared" si="0"/>
        <v>0.18163869693978299</v>
      </c>
      <c r="C15" s="262"/>
      <c r="D15" s="302">
        <v>0.18163869693978299</v>
      </c>
    </row>
    <row r="16" spans="1:4">
      <c r="A16" s="63" t="s">
        <v>181</v>
      </c>
      <c r="B16" s="261">
        <f t="shared" si="0"/>
        <v>0.19034205231388299</v>
      </c>
      <c r="C16" s="262"/>
      <c r="D16" s="302">
        <v>0.19034205231388299</v>
      </c>
    </row>
    <row r="17" spans="1:4">
      <c r="A17" s="63" t="s">
        <v>182</v>
      </c>
      <c r="B17" s="261">
        <f t="shared" si="0"/>
        <v>0.19306930693069299</v>
      </c>
      <c r="C17" s="262"/>
      <c r="D17" s="302">
        <v>0.19306930693069299</v>
      </c>
    </row>
    <row r="18" spans="1:4">
      <c r="A18" s="63" t="s">
        <v>154</v>
      </c>
      <c r="B18" s="261">
        <f t="shared" si="0"/>
        <v>0.194154488517745</v>
      </c>
      <c r="C18" s="255"/>
      <c r="D18" s="302">
        <v>0.194154488517745</v>
      </c>
    </row>
    <row r="19" spans="1:4">
      <c r="A19" s="63" t="s">
        <v>166</v>
      </c>
      <c r="B19" s="261">
        <f t="shared" si="0"/>
        <v>0.194827586206897</v>
      </c>
      <c r="C19" s="262"/>
      <c r="D19" s="302">
        <v>0.194827586206897</v>
      </c>
    </row>
    <row r="20" spans="1:4">
      <c r="A20" s="63" t="s">
        <v>150</v>
      </c>
      <c r="B20" s="261">
        <f t="shared" si="0"/>
        <v>0.20311149524632699</v>
      </c>
      <c r="C20" s="262"/>
      <c r="D20" s="302">
        <v>0.20311149524632699</v>
      </c>
    </row>
    <row r="21" spans="1:4">
      <c r="A21" s="63" t="s">
        <v>173</v>
      </c>
      <c r="B21" s="261">
        <f t="shared" si="0"/>
        <v>0.204289769740301</v>
      </c>
      <c r="C21" s="262"/>
      <c r="D21" s="302">
        <v>0.204289769740301</v>
      </c>
    </row>
    <row r="22" spans="1:4">
      <c r="A22" s="63" t="s">
        <v>160</v>
      </c>
      <c r="B22" s="261">
        <f t="shared" si="0"/>
        <v>0.207986210858949</v>
      </c>
      <c r="C22" s="255"/>
      <c r="D22" s="302">
        <v>0.207986210858949</v>
      </c>
    </row>
    <row r="23" spans="1:4">
      <c r="A23" s="63" t="s">
        <v>240</v>
      </c>
      <c r="B23" s="261">
        <f t="shared" si="0"/>
        <v>0.20867208672086701</v>
      </c>
      <c r="C23" s="262"/>
      <c r="D23" s="302">
        <v>0.20867208672086701</v>
      </c>
    </row>
    <row r="24" spans="1:4">
      <c r="A24" s="63" t="s">
        <v>157</v>
      </c>
      <c r="B24" s="261">
        <f t="shared" si="0"/>
        <v>0.214646464646465</v>
      </c>
      <c r="C24" s="255"/>
      <c r="D24" s="302">
        <v>0.214646464646465</v>
      </c>
    </row>
    <row r="25" spans="1:4">
      <c r="A25" s="63" t="s">
        <v>312</v>
      </c>
      <c r="B25" s="262"/>
      <c r="C25" s="262">
        <f>D25</f>
        <v>0.23196721311475399</v>
      </c>
      <c r="D25" s="92">
        <v>0.23196721311475399</v>
      </c>
    </row>
    <row r="26" spans="1:4">
      <c r="A26" s="63" t="s">
        <v>180</v>
      </c>
      <c r="B26" s="262"/>
      <c r="C26" s="262">
        <f t="shared" ref="C26:C40" si="1">D26</f>
        <v>0.25454545454545502</v>
      </c>
      <c r="D26" s="92">
        <v>0.25454545454545502</v>
      </c>
    </row>
    <row r="27" spans="1:4">
      <c r="A27" s="63" t="s">
        <v>155</v>
      </c>
      <c r="B27" s="263"/>
      <c r="C27" s="262">
        <f t="shared" si="1"/>
        <v>0.25670498084291199</v>
      </c>
      <c r="D27" s="92">
        <v>0.25670498084291199</v>
      </c>
    </row>
    <row r="28" spans="1:4">
      <c r="A28" s="63" t="s">
        <v>152</v>
      </c>
      <c r="B28" s="263"/>
      <c r="C28" s="262">
        <f t="shared" si="1"/>
        <v>0.26036912085731301</v>
      </c>
      <c r="D28" s="92">
        <v>0.26036912085731301</v>
      </c>
    </row>
    <row r="29" spans="1:4">
      <c r="A29" s="63" t="s">
        <v>185</v>
      </c>
      <c r="B29" s="263"/>
      <c r="C29" s="262">
        <f t="shared" si="1"/>
        <v>0.26307053941908698</v>
      </c>
      <c r="D29" s="92">
        <v>0.26307053941908698</v>
      </c>
    </row>
    <row r="30" spans="1:4">
      <c r="A30" s="63" t="s">
        <v>175</v>
      </c>
      <c r="B30" s="263"/>
      <c r="C30" s="262">
        <f t="shared" si="1"/>
        <v>0.27216174183514802</v>
      </c>
      <c r="D30" s="92">
        <v>0.27216174183514802</v>
      </c>
    </row>
    <row r="31" spans="1:4">
      <c r="A31" s="63" t="s">
        <v>164</v>
      </c>
      <c r="B31" s="263"/>
      <c r="C31" s="262">
        <f t="shared" si="1"/>
        <v>0.283776451437873</v>
      </c>
      <c r="D31" s="92">
        <v>0.283776451437873</v>
      </c>
    </row>
    <row r="32" spans="1:4">
      <c r="A32" s="63" t="s">
        <v>172</v>
      </c>
      <c r="B32" s="263"/>
      <c r="C32" s="262">
        <f t="shared" si="1"/>
        <v>0.30379746835443</v>
      </c>
      <c r="D32" s="92">
        <v>0.30379746835443</v>
      </c>
    </row>
    <row r="33" spans="1:4">
      <c r="A33" s="63" t="s">
        <v>170</v>
      </c>
      <c r="B33" s="263"/>
      <c r="C33" s="262">
        <f t="shared" si="1"/>
        <v>0.31749878817256399</v>
      </c>
      <c r="D33" s="92">
        <v>0.31749878817256399</v>
      </c>
    </row>
    <row r="34" spans="1:4">
      <c r="A34" s="63" t="s">
        <v>177</v>
      </c>
      <c r="B34" s="262"/>
      <c r="C34" s="262">
        <f t="shared" si="1"/>
        <v>0.33307632999228998</v>
      </c>
      <c r="D34" s="92">
        <v>0.33307632999228998</v>
      </c>
    </row>
    <row r="35" spans="1:4">
      <c r="A35" s="63" t="s">
        <v>184</v>
      </c>
      <c r="B35" s="263"/>
      <c r="C35" s="262">
        <f t="shared" si="1"/>
        <v>0.33899821109123401</v>
      </c>
      <c r="D35" s="92">
        <v>0.33899821109123401</v>
      </c>
    </row>
    <row r="36" spans="1:4">
      <c r="A36" s="63" t="s">
        <v>183</v>
      </c>
      <c r="B36" s="263"/>
      <c r="C36" s="262">
        <f t="shared" si="1"/>
        <v>0.34090909090909099</v>
      </c>
      <c r="D36" s="92">
        <v>0.34090909090909099</v>
      </c>
    </row>
    <row r="37" spans="1:4">
      <c r="A37" s="63" t="s">
        <v>168</v>
      </c>
      <c r="B37" s="263"/>
      <c r="C37" s="262">
        <f t="shared" si="1"/>
        <v>0.37391304347826099</v>
      </c>
      <c r="D37" s="92">
        <v>0.37391304347826099</v>
      </c>
    </row>
    <row r="38" spans="1:4">
      <c r="A38" s="63" t="s">
        <v>165</v>
      </c>
      <c r="B38" s="263"/>
      <c r="C38" s="262">
        <f t="shared" si="1"/>
        <v>0.38826815642458101</v>
      </c>
      <c r="D38" s="92">
        <v>0.38826815642458101</v>
      </c>
    </row>
    <row r="39" spans="1:4">
      <c r="A39" s="63" t="s">
        <v>176</v>
      </c>
      <c r="B39" s="263"/>
      <c r="C39" s="262">
        <f t="shared" si="1"/>
        <v>0.40462117141321902</v>
      </c>
      <c r="D39" s="92">
        <v>0.40462117141321902</v>
      </c>
    </row>
    <row r="40" spans="1:4">
      <c r="A40" s="63" t="s">
        <v>167</v>
      </c>
      <c r="B40" s="263"/>
      <c r="C40" s="262">
        <f t="shared" si="1"/>
        <v>0.545098039215686</v>
      </c>
      <c r="D40" s="92">
        <v>0.545098039215686</v>
      </c>
    </row>
  </sheetData>
  <autoFilter ref="A1:D36">
    <sortState ref="A2:D40">
      <sortCondition ref="D1:D36"/>
    </sortState>
  </autoFilter>
  <conditionalFormatting sqref="D2:D13 D15:D34">
    <cfRule type="cellIs" dxfId="3" priority="4" operator="lessThan">
      <formula>0.23</formula>
    </cfRule>
  </conditionalFormatting>
  <conditionalFormatting sqref="B2:B24">
    <cfRule type="cellIs" dxfId="2" priority="1" operator="lessThan">
      <formula>0.23</formula>
    </cfRule>
  </conditionalFormatting>
  <pageMargins left="0.78431372549019618" right="0.78431372549019618" top="0.98039215686274517" bottom="0.98039215686274517" header="0.50980392156862753" footer="0.50980392156862753"/>
  <pageSetup paperSize="0" orientation="landscape"/>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J22" sqref="J22"/>
    </sheetView>
  </sheetViews>
  <sheetFormatPr defaultRowHeight="12.75"/>
  <cols>
    <col min="1" max="1" width="39.5703125" bestFit="1" customWidth="1"/>
  </cols>
  <sheetData>
    <row r="1" spans="1:4">
      <c r="B1" t="s">
        <v>5</v>
      </c>
    </row>
    <row r="2" spans="1:4">
      <c r="A2" s="63" t="s">
        <v>173</v>
      </c>
      <c r="B2" s="303">
        <f>D2</f>
        <v>0.81488203266787695</v>
      </c>
      <c r="C2" s="204"/>
      <c r="D2" s="98">
        <v>0.81488203266787695</v>
      </c>
    </row>
    <row r="3" spans="1:4">
      <c r="A3" s="63" t="s">
        <v>171</v>
      </c>
      <c r="B3" s="303">
        <f>D3</f>
        <v>0.88235294117647101</v>
      </c>
      <c r="C3" s="204"/>
      <c r="D3" s="98">
        <v>0.88235294117647101</v>
      </c>
    </row>
    <row r="4" spans="1:4">
      <c r="A4" s="63" t="s">
        <v>182</v>
      </c>
      <c r="B4" s="303"/>
      <c r="C4" s="203">
        <f>D4</f>
        <v>0.9</v>
      </c>
      <c r="D4" s="98">
        <v>0.9</v>
      </c>
    </row>
    <row r="5" spans="1:4">
      <c r="A5" s="63" t="s">
        <v>181</v>
      </c>
      <c r="B5" s="69"/>
      <c r="C5" s="203">
        <f t="shared" ref="C5:C37" si="0">D5</f>
        <v>0.91666666666666696</v>
      </c>
      <c r="D5" s="98">
        <v>0.91666666666666696</v>
      </c>
    </row>
    <row r="6" spans="1:4">
      <c r="A6" s="63" t="s">
        <v>312</v>
      </c>
      <c r="B6" s="69"/>
      <c r="C6" s="203">
        <f t="shared" si="0"/>
        <v>0.92857142857142905</v>
      </c>
      <c r="D6" s="98">
        <v>0.92857142857142905</v>
      </c>
    </row>
    <row r="7" spans="1:4">
      <c r="A7" s="63" t="s">
        <v>151</v>
      </c>
      <c r="B7" s="304"/>
      <c r="C7" s="203">
        <f t="shared" si="0"/>
        <v>0.93181818181818199</v>
      </c>
      <c r="D7" s="98">
        <v>0.93181818181818199</v>
      </c>
    </row>
    <row r="8" spans="1:4">
      <c r="A8" s="63" t="s">
        <v>169</v>
      </c>
      <c r="B8" s="69"/>
      <c r="C8" s="203">
        <f t="shared" si="0"/>
        <v>0.94545454545454499</v>
      </c>
      <c r="D8" s="98">
        <v>0.94545454545454499</v>
      </c>
    </row>
    <row r="9" spans="1:4">
      <c r="A9" s="63" t="s">
        <v>168</v>
      </c>
      <c r="B9" s="69"/>
      <c r="C9" s="203">
        <f t="shared" si="0"/>
        <v>0.95185185185185195</v>
      </c>
      <c r="D9" s="98">
        <v>0.95185185185185195</v>
      </c>
    </row>
    <row r="10" spans="1:4">
      <c r="A10" s="63" t="s">
        <v>153</v>
      </c>
      <c r="B10" s="69"/>
      <c r="C10" s="203">
        <f t="shared" si="0"/>
        <v>0.95454545454545503</v>
      </c>
      <c r="D10" s="98">
        <v>0.95454545454545503</v>
      </c>
    </row>
    <row r="11" spans="1:4">
      <c r="A11" s="63" t="s">
        <v>180</v>
      </c>
      <c r="B11" s="69"/>
      <c r="C11" s="203">
        <f t="shared" si="0"/>
        <v>0.97156398104265396</v>
      </c>
      <c r="D11" s="98">
        <v>0.97156398104265396</v>
      </c>
    </row>
    <row r="12" spans="1:4">
      <c r="A12" s="63" t="s">
        <v>184</v>
      </c>
      <c r="B12" s="69"/>
      <c r="C12" s="203">
        <f t="shared" si="0"/>
        <v>0.97368421052631604</v>
      </c>
      <c r="D12" s="98">
        <v>0.97368421052631604</v>
      </c>
    </row>
    <row r="13" spans="1:4">
      <c r="A13" s="63" t="s">
        <v>179</v>
      </c>
      <c r="B13" s="69"/>
      <c r="C13" s="203">
        <f t="shared" si="0"/>
        <v>0.97802197802197799</v>
      </c>
      <c r="D13" s="98">
        <v>0.97802197802197799</v>
      </c>
    </row>
    <row r="14" spans="1:4">
      <c r="A14" s="63" t="s">
        <v>157</v>
      </c>
      <c r="B14" s="69"/>
      <c r="C14" s="203">
        <f t="shared" si="0"/>
        <v>0.98230088495575196</v>
      </c>
      <c r="D14" s="98">
        <v>0.98230088495575196</v>
      </c>
    </row>
    <row r="15" spans="1:4">
      <c r="A15" s="63" t="s">
        <v>311</v>
      </c>
      <c r="B15" s="69"/>
      <c r="C15" s="203">
        <f t="shared" si="0"/>
        <v>0.98245614035087703</v>
      </c>
      <c r="D15" s="98">
        <v>0.98245614035087703</v>
      </c>
    </row>
    <row r="16" spans="1:4">
      <c r="A16" s="63" t="s">
        <v>172</v>
      </c>
      <c r="B16" s="69"/>
      <c r="C16" s="203">
        <f t="shared" si="0"/>
        <v>0.98305084745762705</v>
      </c>
      <c r="D16" s="98">
        <v>0.98305084745762705</v>
      </c>
    </row>
    <row r="17" spans="1:4">
      <c r="A17" s="63" t="s">
        <v>150</v>
      </c>
      <c r="B17" s="304"/>
      <c r="C17" s="203">
        <f t="shared" si="0"/>
        <v>0.984375</v>
      </c>
      <c r="D17" s="98">
        <v>0.984375</v>
      </c>
    </row>
    <row r="18" spans="1:4">
      <c r="A18" s="63" t="s">
        <v>167</v>
      </c>
      <c r="B18" s="69"/>
      <c r="C18" s="203">
        <f t="shared" si="0"/>
        <v>0.98770491803278704</v>
      </c>
      <c r="D18" s="98">
        <v>0.98770491803278704</v>
      </c>
    </row>
    <row r="19" spans="1:4">
      <c r="A19" s="63" t="s">
        <v>185</v>
      </c>
      <c r="B19" s="69"/>
      <c r="C19" s="203">
        <f t="shared" si="0"/>
        <v>0.98823529411764699</v>
      </c>
      <c r="D19" s="98">
        <v>0.98823529411764699</v>
      </c>
    </row>
    <row r="20" spans="1:4">
      <c r="A20" s="63" t="s">
        <v>165</v>
      </c>
      <c r="B20" s="69"/>
      <c r="C20" s="203">
        <f t="shared" si="0"/>
        <v>0.98913043478260898</v>
      </c>
      <c r="D20" s="98">
        <v>0.98913043478260898</v>
      </c>
    </row>
    <row r="21" spans="1:4">
      <c r="A21" s="63" t="s">
        <v>154</v>
      </c>
      <c r="B21" s="69"/>
      <c r="C21" s="203">
        <f t="shared" si="0"/>
        <v>0.99264705882352899</v>
      </c>
      <c r="D21" s="98">
        <v>0.99264705882352899</v>
      </c>
    </row>
    <row r="22" spans="1:4">
      <c r="A22" s="63" t="s">
        <v>170</v>
      </c>
      <c r="B22" s="69"/>
      <c r="C22" s="203">
        <f t="shared" si="0"/>
        <v>0.99504950495049505</v>
      </c>
      <c r="D22" s="98">
        <v>0.99504950495049505</v>
      </c>
    </row>
    <row r="23" spans="1:4">
      <c r="A23" s="63" t="s">
        <v>177</v>
      </c>
      <c r="B23" s="69"/>
      <c r="C23" s="203">
        <f t="shared" si="0"/>
        <v>0.99590163934426201</v>
      </c>
      <c r="D23" s="98">
        <v>0.99590163934426201</v>
      </c>
    </row>
    <row r="24" spans="1:4">
      <c r="A24" s="63" t="s">
        <v>164</v>
      </c>
      <c r="B24" s="69"/>
      <c r="C24" s="203">
        <f t="shared" si="0"/>
        <v>0.99641577060931896</v>
      </c>
      <c r="D24" s="98">
        <v>0.99641577060931896</v>
      </c>
    </row>
    <row r="25" spans="1:4">
      <c r="A25" s="63" t="s">
        <v>152</v>
      </c>
      <c r="B25" s="304"/>
      <c r="C25" s="203">
        <f t="shared" si="0"/>
        <v>1</v>
      </c>
      <c r="D25" s="98">
        <v>1</v>
      </c>
    </row>
    <row r="26" spans="1:4">
      <c r="A26" s="63" t="s">
        <v>155</v>
      </c>
      <c r="B26" s="69"/>
      <c r="C26" s="203">
        <f t="shared" si="0"/>
        <v>1</v>
      </c>
      <c r="D26" s="98">
        <v>1</v>
      </c>
    </row>
    <row r="27" spans="1:4">
      <c r="A27" s="63" t="s">
        <v>158</v>
      </c>
      <c r="B27" s="69"/>
      <c r="C27" s="203">
        <f t="shared" si="0"/>
        <v>1</v>
      </c>
      <c r="D27" s="98">
        <v>1</v>
      </c>
    </row>
    <row r="28" spans="1:4">
      <c r="A28" s="63" t="s">
        <v>159</v>
      </c>
      <c r="B28" s="69"/>
      <c r="C28" s="203">
        <f t="shared" si="0"/>
        <v>1</v>
      </c>
      <c r="D28" s="98">
        <v>1</v>
      </c>
    </row>
    <row r="29" spans="1:4">
      <c r="A29" s="63" t="s">
        <v>160</v>
      </c>
      <c r="B29" s="69"/>
      <c r="C29" s="203">
        <f t="shared" si="0"/>
        <v>1</v>
      </c>
      <c r="D29" s="98">
        <v>1</v>
      </c>
    </row>
    <row r="30" spans="1:4">
      <c r="A30" s="63" t="s">
        <v>161</v>
      </c>
      <c r="B30" s="69"/>
      <c r="C30" s="203">
        <f t="shared" si="0"/>
        <v>1</v>
      </c>
      <c r="D30" s="98">
        <v>1</v>
      </c>
    </row>
    <row r="31" spans="1:4">
      <c r="A31" s="63" t="s">
        <v>162</v>
      </c>
      <c r="B31" s="69"/>
      <c r="C31" s="203">
        <f t="shared" si="0"/>
        <v>1</v>
      </c>
      <c r="D31" s="98">
        <v>1</v>
      </c>
    </row>
    <row r="32" spans="1:4">
      <c r="A32" s="63" t="s">
        <v>166</v>
      </c>
      <c r="B32" s="69"/>
      <c r="C32" s="203">
        <f t="shared" si="0"/>
        <v>1</v>
      </c>
      <c r="D32" s="98">
        <v>1</v>
      </c>
    </row>
    <row r="33" spans="1:4">
      <c r="A33" s="63" t="s">
        <v>174</v>
      </c>
      <c r="B33" s="69"/>
      <c r="C33" s="203">
        <f t="shared" si="0"/>
        <v>1</v>
      </c>
      <c r="D33" s="98">
        <v>1</v>
      </c>
    </row>
    <row r="34" spans="1:4">
      <c r="A34" s="63" t="s">
        <v>175</v>
      </c>
      <c r="B34" s="69"/>
      <c r="C34" s="203">
        <f t="shared" si="0"/>
        <v>1</v>
      </c>
      <c r="D34" s="98">
        <v>1</v>
      </c>
    </row>
    <row r="35" spans="1:4">
      <c r="A35" s="63" t="s">
        <v>176</v>
      </c>
      <c r="B35" s="69"/>
      <c r="C35" s="203">
        <f t="shared" si="0"/>
        <v>1</v>
      </c>
      <c r="D35" s="98">
        <v>1</v>
      </c>
    </row>
    <row r="36" spans="1:4">
      <c r="A36" s="63" t="s">
        <v>178</v>
      </c>
      <c r="B36" s="69"/>
      <c r="C36" s="203">
        <f t="shared" si="0"/>
        <v>1</v>
      </c>
      <c r="D36" s="98">
        <v>1</v>
      </c>
    </row>
    <row r="37" spans="1:4">
      <c r="A37" s="63" t="s">
        <v>183</v>
      </c>
      <c r="C37" s="203">
        <f t="shared" si="0"/>
        <v>1</v>
      </c>
      <c r="D37" s="98">
        <v>1</v>
      </c>
    </row>
    <row r="38" spans="1:4">
      <c r="A38" s="63" t="s">
        <v>156</v>
      </c>
      <c r="B38" s="69"/>
      <c r="C38" s="203"/>
      <c r="D38" s="98"/>
    </row>
    <row r="39" spans="1:4">
      <c r="A39" s="63" t="s">
        <v>163</v>
      </c>
      <c r="B39" s="69"/>
      <c r="C39" s="203"/>
      <c r="D39" s="98"/>
    </row>
    <row r="40" spans="1:4">
      <c r="A40" s="63" t="s">
        <v>240</v>
      </c>
      <c r="B40" s="69"/>
      <c r="C40" s="203"/>
      <c r="D40" s="98"/>
    </row>
  </sheetData>
  <autoFilter ref="A1:D34">
    <sortState ref="A2:D40">
      <sortCondition ref="D1:D34"/>
    </sortState>
  </autoFilter>
  <conditionalFormatting sqref="B2:B4 C4:C40">
    <cfRule type="cellIs" dxfId="1" priority="8" operator="lessThan">
      <formula>0.9</formula>
    </cfRule>
  </conditionalFormatting>
  <conditionalFormatting sqref="D2:D40">
    <cfRule type="cellIs" dxfId="0" priority="1" operator="lessThan">
      <formula>0.9</formula>
    </cfRule>
  </conditionalFormatting>
  <pageMargins left="0.78431372549019618" right="0.78431372549019618" top="0.98039215686274517" bottom="0.98039215686274517" header="0.50980392156862753" footer="0.50980392156862753"/>
  <pageSetup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2.75"/>
  <cols>
    <col min="1" max="1" width="142" customWidth="1"/>
    <col min="2" max="2" width="4.7109375" customWidth="1"/>
  </cols>
  <sheetData>
    <row r="1" spans="1:1" s="1" customFormat="1" ht="17.25" customHeight="1">
      <c r="A1" s="20" t="s">
        <v>313</v>
      </c>
    </row>
    <row r="2" spans="1:1" s="1" customFormat="1" ht="300" customHeight="1"/>
    <row r="3" spans="1:1" s="1" customFormat="1" ht="224.1" customHeight="1"/>
  </sheetData>
  <pageMargins left="0.78431372549019618" right="0.78431372549019618" top="0.98039215686274517" bottom="0.98039215686274517" header="0.50980392156862753" footer="0.50980392156862753"/>
  <pageSetup paperSize="0" orientation="landscape"/>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pane ySplit="1" topLeftCell="A2" activePane="bottomLeft" state="frozen"/>
      <selection pane="bottomLeft"/>
    </sheetView>
  </sheetViews>
  <sheetFormatPr defaultColWidth="0" defaultRowHeight="12.75" zeroHeight="1"/>
  <cols>
    <col min="1" max="1" width="16.28515625" customWidth="1"/>
    <col min="2" max="2" width="54.7109375" style="3" customWidth="1"/>
    <col min="3" max="3" width="44.85546875" style="3" customWidth="1"/>
    <col min="4" max="4" width="37.7109375" style="3" customWidth="1"/>
    <col min="5" max="6" width="9.140625" hidden="1" customWidth="1"/>
    <col min="7" max="7" width="11.5703125" hidden="1" customWidth="1"/>
    <col min="8" max="16384" width="9.140625" hidden="1"/>
  </cols>
  <sheetData>
    <row r="1" spans="1:7" ht="15.75">
      <c r="A1" s="157" t="s">
        <v>79</v>
      </c>
      <c r="B1" s="157" t="s">
        <v>80</v>
      </c>
      <c r="C1" s="158" t="s">
        <v>81</v>
      </c>
      <c r="D1" s="158" t="s">
        <v>82</v>
      </c>
    </row>
    <row r="2" spans="1:7" ht="38.25">
      <c r="A2" s="21" t="str">
        <f>'MH Measure Summary'!B2</f>
        <v>Service Target Adult % (&gt;=100%)</v>
      </c>
      <c r="B2" s="23" t="s">
        <v>284</v>
      </c>
      <c r="C2" s="23" t="s">
        <v>251</v>
      </c>
      <c r="D2" s="23" t="s">
        <v>252</v>
      </c>
    </row>
    <row r="3" spans="1:7" ht="51">
      <c r="A3" s="21" t="str">
        <f>'MH Measure Summary'!C2</f>
        <v>Uniform Assessment Completion Rate Adult % (&gt;=95%)</v>
      </c>
      <c r="B3" s="23" t="s">
        <v>285</v>
      </c>
      <c r="C3" s="23" t="s">
        <v>110</v>
      </c>
      <c r="D3" s="23" t="s">
        <v>83</v>
      </c>
    </row>
    <row r="4" spans="1:7" ht="38.25">
      <c r="A4" s="21" t="str">
        <f>'MH Measure Summary'!D2</f>
        <v>Adult Counseling Target % (&gt;= 12%)</v>
      </c>
      <c r="B4" s="23" t="s">
        <v>289</v>
      </c>
      <c r="C4" s="24" t="s">
        <v>137</v>
      </c>
      <c r="D4" s="24" t="s">
        <v>111</v>
      </c>
    </row>
    <row r="5" spans="1:7" ht="38.25">
      <c r="A5" s="21" t="str">
        <f>'MH Measure Summary'!E2</f>
        <v>ACT Target % (&gt;=54%)</v>
      </c>
      <c r="B5" s="23" t="s">
        <v>253</v>
      </c>
      <c r="C5" s="24" t="s">
        <v>112</v>
      </c>
      <c r="D5" s="24" t="s">
        <v>113</v>
      </c>
    </row>
    <row r="6" spans="1:7" ht="38.25">
      <c r="A6" s="21" t="str">
        <f>'MH Measure Summary'!F2</f>
        <v>Child and Youth Service Target % (&gt;=100%)</v>
      </c>
      <c r="B6" s="14" t="s">
        <v>306</v>
      </c>
      <c r="C6" s="24" t="s">
        <v>254</v>
      </c>
      <c r="D6" s="24" t="s">
        <v>252</v>
      </c>
    </row>
    <row r="7" spans="1:7" ht="63.75">
      <c r="A7" s="21" t="str">
        <f>'MH Measure Summary'!G2</f>
        <v>Child and Youth Uniform Assessment (UA) Completion Rate % (&gt;=95%)</v>
      </c>
      <c r="B7" s="14" t="s">
        <v>280</v>
      </c>
      <c r="C7" s="24" t="s">
        <v>286</v>
      </c>
      <c r="D7" s="24" t="s">
        <v>287</v>
      </c>
    </row>
    <row r="8" spans="1:7" ht="76.5">
      <c r="A8" s="21" t="str">
        <f>'MH Measure Summary'!H2</f>
        <v>Family Partner Supports Services for LOCs 2, 3, 4 and YC % (&gt;=10%)</v>
      </c>
      <c r="B8" s="24" t="s">
        <v>257</v>
      </c>
      <c r="C8" s="24" t="s">
        <v>255</v>
      </c>
      <c r="D8" s="24" t="s">
        <v>256</v>
      </c>
      <c r="G8" s="8"/>
    </row>
    <row r="9" spans="1:7" ht="76.5">
      <c r="A9" s="21" t="str">
        <f>'MH Measure Summary'!I2</f>
        <v>Employment % (&gt;=9.8%)</v>
      </c>
      <c r="B9" s="24" t="s">
        <v>292</v>
      </c>
      <c r="C9" s="24" t="s">
        <v>120</v>
      </c>
      <c r="D9" s="24" t="s">
        <v>314</v>
      </c>
    </row>
    <row r="10" spans="1:7" ht="51">
      <c r="A10" s="21" t="str">
        <f>'MH Measure Summary'!J2</f>
        <v>Adult Community Tenure % (&gt;=96.4%)</v>
      </c>
      <c r="B10" s="24" t="s">
        <v>281</v>
      </c>
      <c r="C10" s="24" t="s">
        <v>258</v>
      </c>
      <c r="D10" s="24" t="s">
        <v>121</v>
      </c>
    </row>
    <row r="11" spans="1:7" ht="63.75">
      <c r="A11" s="21" t="str">
        <f>'MH Measure Summary'!K2</f>
        <v>Adult Improvement % (&gt;=20%)</v>
      </c>
      <c r="B11" s="24" t="s">
        <v>139</v>
      </c>
      <c r="C11" s="24" t="s">
        <v>259</v>
      </c>
      <c r="D11" s="24" t="s">
        <v>260</v>
      </c>
    </row>
    <row r="12" spans="1:7" ht="51">
      <c r="A12" s="21" t="str">
        <f>'MH Measure Summary'!L2</f>
        <v>Adult Monthly Service Provision % (&gt;=65.6%)</v>
      </c>
      <c r="B12" s="24" t="s">
        <v>261</v>
      </c>
      <c r="C12" s="24" t="s">
        <v>262</v>
      </c>
      <c r="D12" s="24" t="s">
        <v>122</v>
      </c>
    </row>
    <row r="13" spans="1:7" ht="114.75">
      <c r="A13" s="21" t="str">
        <f>'MH Measure Summary'!M2</f>
        <v>Employment Improvement % (Benchmarking Year)</v>
      </c>
      <c r="B13" s="23" t="s">
        <v>230</v>
      </c>
      <c r="C13" s="23" t="s">
        <v>293</v>
      </c>
      <c r="D13" s="23" t="s">
        <v>299</v>
      </c>
    </row>
    <row r="14" spans="1:7" ht="102">
      <c r="A14" s="21" t="str">
        <f>'MH Measure Summary'!N2</f>
        <v>Residential Stability % (Benchmarking Year)</v>
      </c>
      <c r="B14" s="23" t="s">
        <v>231</v>
      </c>
      <c r="C14" s="23" t="s">
        <v>263</v>
      </c>
      <c r="D14" s="23" t="s">
        <v>264</v>
      </c>
    </row>
    <row r="15" spans="1:7" ht="102">
      <c r="A15" s="21" t="str">
        <f>'MH Measure Summary'!O2</f>
        <v>Adult Strengths % (Benchmarking Year)</v>
      </c>
      <c r="B15" s="23" t="s">
        <v>227</v>
      </c>
      <c r="C15" s="23" t="s">
        <v>294</v>
      </c>
      <c r="D15" s="23" t="s">
        <v>300</v>
      </c>
    </row>
    <row r="16" spans="1:7" ht="114.75">
      <c r="A16" s="21" t="str">
        <f>'MH Measure Summary'!P2</f>
        <v>Adult Life Domain Functioning % (Benchmarking Year)</v>
      </c>
      <c r="B16" s="23" t="s">
        <v>228</v>
      </c>
      <c r="C16" s="23" t="s">
        <v>266</v>
      </c>
      <c r="D16" s="23" t="s">
        <v>264</v>
      </c>
    </row>
    <row r="17" spans="1:4" ht="127.5">
      <c r="A17" s="21" t="str">
        <f>'MH Measure Summary'!Q2</f>
        <v>Educational or Volunteering Strengths % (Benchmarking Year)</v>
      </c>
      <c r="B17" s="23" t="s">
        <v>229</v>
      </c>
      <c r="C17" s="23" t="s">
        <v>265</v>
      </c>
      <c r="D17" s="23" t="s">
        <v>264</v>
      </c>
    </row>
    <row r="18" spans="1:4" ht="38.25">
      <c r="A18" s="21" t="str">
        <f>'MH Measure Summary'!R2</f>
        <v>Hospitalization % (&lt;=1.9%)</v>
      </c>
      <c r="B18" s="23" t="s">
        <v>267</v>
      </c>
      <c r="C18" s="24" t="s">
        <v>138</v>
      </c>
      <c r="D18" s="24" t="s">
        <v>114</v>
      </c>
    </row>
    <row r="19" spans="1:4" ht="51">
      <c r="A19" s="21" t="str">
        <f>'MH Measure Summary'!S2</f>
        <v>Effective Crisis Response % (&gt;=75.1%)</v>
      </c>
      <c r="B19" s="24" t="s">
        <v>268</v>
      </c>
      <c r="C19" s="24" t="s">
        <v>116</v>
      </c>
      <c r="D19" s="24" t="s">
        <v>282</v>
      </c>
    </row>
    <row r="20" spans="1:4" ht="51">
      <c r="A20" s="21" t="str">
        <f>'MH Measure Summary'!T2</f>
        <v>Frequent Admission % (&lt;=0.3%)</v>
      </c>
      <c r="B20" s="24" t="s">
        <v>269</v>
      </c>
      <c r="C20" s="24" t="s">
        <v>270</v>
      </c>
      <c r="D20" s="24" t="s">
        <v>117</v>
      </c>
    </row>
    <row r="21" spans="1:4" ht="51">
      <c r="A21" s="21" t="str">
        <f>'MH Measure Summary'!U2</f>
        <v>Access to Crisis Response Services % (&gt;=52.2%)</v>
      </c>
      <c r="B21" s="24" t="s">
        <v>271</v>
      </c>
      <c r="C21" s="24" t="s">
        <v>118</v>
      </c>
      <c r="D21" s="24" t="s">
        <v>119</v>
      </c>
    </row>
    <row r="22" spans="1:4" ht="128.25" customHeight="1">
      <c r="A22" s="21" t="str">
        <f>'MH Measure Summary'!V2</f>
        <v>Jail Diversion % (&lt;=10.46%)</v>
      </c>
      <c r="B22" s="23" t="s">
        <v>272</v>
      </c>
      <c r="C22" s="24" t="s">
        <v>273</v>
      </c>
      <c r="D22" s="24" t="s">
        <v>115</v>
      </c>
    </row>
    <row r="23" spans="1:4" ht="63.75">
      <c r="A23" s="21" t="str">
        <f>'MH Measure Summary'!W2</f>
        <v>Juvenile Justice Avoidance % (&gt;=95%)</v>
      </c>
      <c r="B23" s="24" t="s">
        <v>274</v>
      </c>
      <c r="C23" s="24" t="s">
        <v>275</v>
      </c>
      <c r="D23" s="24" t="s">
        <v>288</v>
      </c>
    </row>
    <row r="24" spans="1:4" ht="53.25">
      <c r="A24" s="21" t="str">
        <f>'MH Measure Summary'!X2</f>
        <v>Child and Youth Community Tenure % (&gt;=98.1%)</v>
      </c>
      <c r="B24" s="24" t="s">
        <v>283</v>
      </c>
      <c r="C24" s="24" t="s">
        <v>140</v>
      </c>
      <c r="D24" s="24" t="s">
        <v>123</v>
      </c>
    </row>
    <row r="25" spans="1:4" ht="127.5">
      <c r="A25" s="21" t="str">
        <f>'MH Measure Summary'!Y2</f>
        <v>Child and Youth Improvement Measure % (&gt;=25%)</v>
      </c>
      <c r="B25" s="24" t="s">
        <v>276</v>
      </c>
      <c r="C25" s="24" t="s">
        <v>235</v>
      </c>
      <c r="D25" s="24" t="s">
        <v>277</v>
      </c>
    </row>
    <row r="26" spans="1:4" ht="89.25">
      <c r="A26" s="21" t="str">
        <f>'MH Measure Summary'!Z2</f>
        <v>Child and Youth Monthly Service Provision % (&gt;=65%)</v>
      </c>
      <c r="B26" s="24" t="s">
        <v>236</v>
      </c>
      <c r="C26" s="24" t="s">
        <v>237</v>
      </c>
      <c r="D26" s="24" t="s">
        <v>238</v>
      </c>
    </row>
    <row r="27" spans="1:4" ht="153">
      <c r="A27" s="21" t="str">
        <f>'MH Measure Summary'!AA2</f>
        <v>Child and Youth School % (Benchmarking Year)</v>
      </c>
      <c r="B27" s="24" t="s">
        <v>234</v>
      </c>
      <c r="C27" s="24" t="s">
        <v>295</v>
      </c>
      <c r="D27" s="24" t="s">
        <v>301</v>
      </c>
    </row>
    <row r="28" spans="1:4" ht="102">
      <c r="A28" s="21" t="str">
        <f>'MH Measure Summary'!AB2</f>
        <v>Family and Living Situation % (Benchmarking Year)</v>
      </c>
      <c r="B28" s="24" t="s">
        <v>239</v>
      </c>
      <c r="C28" s="24" t="s">
        <v>296</v>
      </c>
      <c r="D28" s="24" t="s">
        <v>301</v>
      </c>
    </row>
    <row r="29" spans="1:4" ht="102">
      <c r="A29" s="21" t="str">
        <f>'MH Measure Summary'!AC2</f>
        <v>Child and Youth Strengths % (Benchmarking Year)</v>
      </c>
      <c r="B29" s="24" t="s">
        <v>232</v>
      </c>
      <c r="C29" s="24" t="s">
        <v>297</v>
      </c>
      <c r="D29" s="24" t="s">
        <v>301</v>
      </c>
    </row>
    <row r="30" spans="1:4" ht="114.75">
      <c r="A30" s="21" t="str">
        <f>'MH Measure Summary'!AD2</f>
        <v>Child and Youth Life Domain Functioning       (Benchmarking Year)</v>
      </c>
      <c r="B30" s="24" t="s">
        <v>233</v>
      </c>
      <c r="C30" s="24" t="s">
        <v>298</v>
      </c>
      <c r="D30" s="24" t="s">
        <v>301</v>
      </c>
    </row>
    <row r="31" spans="1:4" ht="51">
      <c r="A31" s="21" t="str">
        <f>'MH Measure Summary'!AE2</f>
        <v>Community Support Plan % (&gt;=95% Annual Measure)</v>
      </c>
      <c r="B31" s="14" t="s">
        <v>302</v>
      </c>
      <c r="C31" s="24" t="s">
        <v>124</v>
      </c>
      <c r="D31" s="24" t="s">
        <v>125</v>
      </c>
    </row>
    <row r="32" spans="1:4" ht="89.25">
      <c r="A32" s="21" t="str">
        <f>'MH Measure Summary'!AF2</f>
        <v>Follow-Up Within 7 Days: Face-to-Face % (&gt;=75% Annual Measure)</v>
      </c>
      <c r="B32" s="24" t="s">
        <v>303</v>
      </c>
      <c r="C32" s="24" t="s">
        <v>84</v>
      </c>
      <c r="D32" s="24" t="s">
        <v>85</v>
      </c>
    </row>
    <row r="33" spans="1:7" ht="89.25">
      <c r="A33" s="21" t="str">
        <f>'MH Measure Summary'!AG2</f>
        <v>Follow-Up Within 7 Days: Any Disposition % (&gt;=95% Annual Measure)</v>
      </c>
      <c r="B33" s="24" t="s">
        <v>304</v>
      </c>
      <c r="C33" s="24" t="s">
        <v>126</v>
      </c>
      <c r="D33" s="24" t="s">
        <v>85</v>
      </c>
    </row>
    <row r="34" spans="1:7" ht="76.5">
      <c r="A34" s="21" t="str">
        <f>'MH Measure Summary'!AH2</f>
        <v>Long-Term Services and Support Screen Follow-Up (&gt;=70% Annual Measure)</v>
      </c>
      <c r="B34" s="24" t="s">
        <v>305</v>
      </c>
      <c r="C34" s="24" t="s">
        <v>200</v>
      </c>
      <c r="D34" s="24" t="s">
        <v>199</v>
      </c>
      <c r="G34" s="58"/>
    </row>
    <row r="35" spans="1:7" ht="89.25">
      <c r="A35" s="21" t="str">
        <f>'MH Measure Summary'!AI2</f>
        <v>Community Linkage % (&gt;=23% Annual Measure)</v>
      </c>
      <c r="B35" s="24" t="s">
        <v>290</v>
      </c>
      <c r="C35" s="24" t="s">
        <v>127</v>
      </c>
      <c r="D35" s="24" t="s">
        <v>128</v>
      </c>
    </row>
    <row r="36" spans="1:7" ht="51">
      <c r="A36" s="21" t="str">
        <f>'MH Measure Summary'!AJ2</f>
        <v>Crisis Follow-Up Within 30 Days % (&gt;=90%)</v>
      </c>
      <c r="B36" s="24" t="s">
        <v>291</v>
      </c>
      <c r="C36" s="24" t="s">
        <v>129</v>
      </c>
      <c r="D36" s="24" t="s">
        <v>130</v>
      </c>
    </row>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t="35.450000000000003" hidden="1" customHeight="1"/>
    <row r="54" hidden="1"/>
    <row r="55" hidden="1"/>
    <row r="56" hidden="1"/>
    <row r="57" hidden="1"/>
    <row r="58" ht="24.95" hidden="1" customHeight="1"/>
    <row r="59" ht="38.25" hidden="1" customHeight="1"/>
  </sheetData>
  <hyperlinks>
    <hyperlink ref="A2" location="'MH Measure Summary'!B2" display="Service Target Adult % (&gt;=100%)"/>
    <hyperlink ref="A3" location="'MH Measure Summary'!C2" display="Uniform Assessment Completion Rate Adult % (&gt;=95%)"/>
    <hyperlink ref="A14" location="'MH Measure Summary'!N2" display="'MH Measure Summary'!N2"/>
    <hyperlink ref="A9" location="'MH Measure Summary'!I2" display="'MH Measure Summary'!I2"/>
    <hyperlink ref="A6" location="'MH Measure Summary'!E2" display="'MH Measure Summary'!E2"/>
    <hyperlink ref="A7" location="'MH Measure Summary'!G2" display="'MH Measure Summary'!G2"/>
    <hyperlink ref="A8" location="'MH Measure Summary'!H2" display="'MH Measure Summary'!H2"/>
    <hyperlink ref="A23" location="'MH Measure Summary'!W2" display="'MH Measure Summary'!W2"/>
    <hyperlink ref="A31" location="'MH Measure Summary'!AE2" display="'MH Measure Summary'!AE2"/>
    <hyperlink ref="A32" location="'MH Measure Summary'!AF2" display="'MH Measure Summary'!AF2"/>
    <hyperlink ref="A33" location="'MH Measure Summary'!AG2" display="'MH Measure Summary'!AG2"/>
    <hyperlink ref="A35" location="'MH Measure Summary'!AI2" display="'MH Measure Summary'!AI2"/>
    <hyperlink ref="A36" location="'MH Measure Summary'!AJ2" display="'MH Measure Summary'!AJ2"/>
    <hyperlink ref="A16" location="'MH Measure Summary'!P2" display="'MH Measure Summary'!P2"/>
    <hyperlink ref="A15" location="'MH Measure Summary'!O2" display="'MH Measure Summary'!O2"/>
    <hyperlink ref="A17" location="'MH Measure Summary'!Q2" display="'MH Measure Summary'!Q2"/>
    <hyperlink ref="A13" location="'MH Measure Summary'!M2" display="'MH Measure Summary'!M2"/>
    <hyperlink ref="A4" location="'MH Measure Summary'!D2" display="'MH Measure Summary'!D2"/>
    <hyperlink ref="A5" location="'MH Measure Summary'!J2" display="'MH Measure Summary'!J2"/>
    <hyperlink ref="A18" location="'MH Measure Summary'!R2" display="'MH Measure Summary'!R2"/>
    <hyperlink ref="A22" location="'MH Measure Summary'!V2" display="'MH Measure Summary'!V2"/>
    <hyperlink ref="A19" location="'MH Measure Summary'!S2" display="'MH Measure Summary'!S2"/>
    <hyperlink ref="A20" location="'MH Measure Summary'!T2" display="'MH Measure Summary'!T2"/>
    <hyperlink ref="A21" location="'MH Measure Summary'!U2" display="'MH Measure Summary'!U2"/>
    <hyperlink ref="A10" location="'MH Measure Summary'!J2" display="'MH Measure Summary'!J2"/>
    <hyperlink ref="A11" location="'MH Measure Summary'!K2" display="'MH Measure Summary'!K2"/>
    <hyperlink ref="A12" location="'MH Measure Summary'!L2" display="'MH Measure Summary'!L2"/>
    <hyperlink ref="A29" location="'MH Measure Summary'!AC2" display="'MH Measure Summary'!AC2"/>
    <hyperlink ref="A30" location="'MH Measure Summary'!AD2" display="'MH Measure Summary'!AD2"/>
    <hyperlink ref="A27" location="'MH Measure Summary'!AA2" display="'MH Measure Summary'!AA2"/>
    <hyperlink ref="A28" location="'MH Measure Summary'!AB2" display="'MH Measure Summary'!AB2"/>
    <hyperlink ref="A24" location="'MH Measure Summary'!X2" display="'MH Measure Summary'!X2"/>
    <hyperlink ref="A25" location="'MH Measure Summary'!Y2" display="'MH Measure Summary'!Y2"/>
    <hyperlink ref="A26" location="'MH Measure Summary'!Z2" display="'MH Measure Summary'!Z2"/>
    <hyperlink ref="A34" location="'MH Measure Summary'!AH2" display="'MH Measure Summary'!AH2"/>
  </hyperlink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0" defaultRowHeight="12.75" zeroHeight="1"/>
  <cols>
    <col min="1" max="1" width="21.42578125" bestFit="1" customWidth="1"/>
    <col min="2" max="2" width="100.28515625" bestFit="1" customWidth="1"/>
    <col min="3" max="16384" width="9.140625" hidden="1"/>
  </cols>
  <sheetData>
    <row r="1" spans="1:2" ht="15.75">
      <c r="A1" s="4" t="s">
        <v>86</v>
      </c>
      <c r="B1" s="3"/>
    </row>
    <row r="2" spans="1:2" ht="25.5">
      <c r="A2" s="5" t="s">
        <v>87</v>
      </c>
      <c r="B2" s="22" t="s">
        <v>310</v>
      </c>
    </row>
    <row r="3" spans="1:2" ht="25.5">
      <c r="A3" s="5" t="s">
        <v>88</v>
      </c>
      <c r="B3" s="6" t="s">
        <v>89</v>
      </c>
    </row>
    <row r="4" spans="1:2" ht="89.25">
      <c r="A4" s="5" t="s">
        <v>131</v>
      </c>
      <c r="B4" s="22" t="s">
        <v>278</v>
      </c>
    </row>
    <row r="5" spans="1:2">
      <c r="A5" s="7" t="s">
        <v>90</v>
      </c>
      <c r="B5" s="22" t="s">
        <v>309</v>
      </c>
    </row>
    <row r="6" spans="1:2" ht="25.5">
      <c r="A6" s="7" t="s">
        <v>91</v>
      </c>
      <c r="B6" s="22" t="s">
        <v>92</v>
      </c>
    </row>
    <row r="7" spans="1:2" ht="76.5">
      <c r="A7" s="7" t="s">
        <v>93</v>
      </c>
      <c r="B7" s="6" t="s">
        <v>94</v>
      </c>
    </row>
    <row r="8" spans="1:2" ht="38.25">
      <c r="A8" s="5" t="s">
        <v>95</v>
      </c>
      <c r="B8" s="6" t="s">
        <v>96</v>
      </c>
    </row>
    <row r="9" spans="1:2" ht="89.25">
      <c r="A9" s="5" t="s">
        <v>132</v>
      </c>
      <c r="B9" s="22" t="s">
        <v>133</v>
      </c>
    </row>
    <row r="10" spans="1:2" ht="25.5">
      <c r="A10" s="5" t="s">
        <v>134</v>
      </c>
      <c r="B10" s="22" t="s">
        <v>135</v>
      </c>
    </row>
    <row r="11" spans="1:2" ht="25.5">
      <c r="A11" s="7" t="s">
        <v>97</v>
      </c>
      <c r="B11" s="6" t="s">
        <v>104</v>
      </c>
    </row>
    <row r="12" spans="1:2">
      <c r="A12" s="5" t="s">
        <v>98</v>
      </c>
      <c r="B12" s="6" t="s">
        <v>99</v>
      </c>
    </row>
    <row r="13" spans="1:2" ht="63.75">
      <c r="A13" s="5" t="s">
        <v>136</v>
      </c>
      <c r="B13" s="22" t="s">
        <v>308</v>
      </c>
    </row>
    <row r="14" spans="1:2" ht="76.5">
      <c r="A14" s="5" t="s">
        <v>100</v>
      </c>
      <c r="B14" s="22" t="s">
        <v>307</v>
      </c>
    </row>
    <row r="15" spans="1:2" ht="25.5">
      <c r="A15" s="7" t="s">
        <v>101</v>
      </c>
      <c r="B15" s="6" t="s">
        <v>102</v>
      </c>
    </row>
    <row r="16" spans="1:2" ht="25.5">
      <c r="A16" s="5" t="s">
        <v>103</v>
      </c>
      <c r="B16" s="6" t="s">
        <v>279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2" sqref="A2"/>
    </sheetView>
  </sheetViews>
  <sheetFormatPr defaultColWidth="9.140625" defaultRowHeight="12.75"/>
  <cols>
    <col min="1" max="1" width="142" style="25" customWidth="1"/>
    <col min="2" max="2" width="4.7109375" style="25" customWidth="1"/>
    <col min="3" max="16384" width="9.140625" style="25"/>
  </cols>
  <sheetData>
    <row r="1" spans="1:1" s="19" customFormat="1" ht="17.25" customHeight="1">
      <c r="A1" s="20" t="s">
        <v>313</v>
      </c>
    </row>
    <row r="2" spans="1:1" s="19" customFormat="1" ht="300" customHeight="1"/>
    <row r="3" spans="1:1" s="19" customFormat="1" ht="224.1" customHeight="1"/>
  </sheetData>
  <pageMargins left="0.78431372549019618" right="0.78431372549019618" top="0.98039215686274517" bottom="0.98039215686274517" header="0.50980392156862753" footer="0.50980392156862753"/>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E1" sqref="E1"/>
    </sheetView>
  </sheetViews>
  <sheetFormatPr defaultColWidth="9.140625" defaultRowHeight="12.75"/>
  <cols>
    <col min="1" max="1" width="40" style="25" bestFit="1" customWidth="1"/>
    <col min="2" max="2" width="32.140625" style="25" customWidth="1"/>
    <col min="3" max="16384" width="9.140625" style="25"/>
  </cols>
  <sheetData>
    <row r="1" spans="1:4">
      <c r="A1" s="202"/>
      <c r="B1" s="26" t="s">
        <v>106</v>
      </c>
    </row>
    <row r="2" spans="1:4">
      <c r="A2" s="63" t="s">
        <v>176</v>
      </c>
      <c r="B2" s="267"/>
      <c r="C2" s="208">
        <f t="shared" ref="C2:C40" si="0">D2</f>
        <v>0.15</v>
      </c>
      <c r="D2" s="90">
        <v>0.15</v>
      </c>
    </row>
    <row r="3" spans="1:4">
      <c r="A3" s="63" t="s">
        <v>183</v>
      </c>
      <c r="B3" s="208"/>
      <c r="C3" s="208">
        <f t="shared" si="0"/>
        <v>0.15075376884422101</v>
      </c>
      <c r="D3" s="90">
        <v>0.15075376884422101</v>
      </c>
    </row>
    <row r="4" spans="1:4">
      <c r="A4" s="63" t="s">
        <v>162</v>
      </c>
      <c r="B4" s="208"/>
      <c r="C4" s="208">
        <f t="shared" si="0"/>
        <v>0.21242484969939901</v>
      </c>
      <c r="D4" s="90">
        <v>0.21242484969939901</v>
      </c>
    </row>
    <row r="5" spans="1:4">
      <c r="A5" s="63" t="s">
        <v>182</v>
      </c>
      <c r="B5" s="211"/>
      <c r="C5" s="208">
        <f t="shared" si="0"/>
        <v>0.22222222222222199</v>
      </c>
      <c r="D5" s="90">
        <v>0.22222222222222199</v>
      </c>
    </row>
    <row r="6" spans="1:4">
      <c r="A6" s="63" t="s">
        <v>175</v>
      </c>
      <c r="B6" s="211"/>
      <c r="C6" s="208">
        <f t="shared" si="0"/>
        <v>0.228331780055918</v>
      </c>
      <c r="D6" s="90">
        <v>0.228331780055918</v>
      </c>
    </row>
    <row r="7" spans="1:4">
      <c r="A7" s="63" t="s">
        <v>160</v>
      </c>
      <c r="B7" s="211"/>
      <c r="C7" s="208">
        <f t="shared" si="0"/>
        <v>0.246598639455782</v>
      </c>
      <c r="D7" s="90">
        <v>0.246598639455782</v>
      </c>
    </row>
    <row r="8" spans="1:4">
      <c r="A8" s="63" t="s">
        <v>163</v>
      </c>
      <c r="B8" s="210"/>
      <c r="C8" s="208">
        <f t="shared" si="0"/>
        <v>0.28104575163398698</v>
      </c>
      <c r="D8" s="90">
        <v>0.28104575163398698</v>
      </c>
    </row>
    <row r="9" spans="1:4">
      <c r="A9" s="63" t="s">
        <v>165</v>
      </c>
      <c r="B9" s="214"/>
      <c r="C9" s="208">
        <f t="shared" si="0"/>
        <v>0.28108108108108099</v>
      </c>
      <c r="D9" s="90">
        <v>0.28108108108108099</v>
      </c>
    </row>
    <row r="10" spans="1:4">
      <c r="A10" s="63" t="s">
        <v>157</v>
      </c>
      <c r="B10" s="212"/>
      <c r="C10" s="208">
        <f t="shared" si="0"/>
        <v>0.28227654698242899</v>
      </c>
      <c r="D10" s="90">
        <v>0.28227654698242899</v>
      </c>
    </row>
    <row r="11" spans="1:4">
      <c r="A11" s="63" t="s">
        <v>161</v>
      </c>
      <c r="B11" s="213"/>
      <c r="C11" s="208">
        <f t="shared" si="0"/>
        <v>0.28305400372439499</v>
      </c>
      <c r="D11" s="90">
        <v>0.28305400372439499</v>
      </c>
    </row>
    <row r="12" spans="1:4">
      <c r="A12" s="63" t="s">
        <v>167</v>
      </c>
      <c r="B12" s="211"/>
      <c r="C12" s="208">
        <f t="shared" si="0"/>
        <v>0.29892794814260798</v>
      </c>
      <c r="D12" s="90">
        <v>0.29892794814260798</v>
      </c>
    </row>
    <row r="13" spans="1:4">
      <c r="A13" s="63" t="s">
        <v>184</v>
      </c>
      <c r="B13" s="211"/>
      <c r="C13" s="208">
        <f t="shared" si="0"/>
        <v>0.30182421227197298</v>
      </c>
      <c r="D13" s="90">
        <v>0.30182421227197298</v>
      </c>
    </row>
    <row r="14" spans="1:4">
      <c r="A14" s="63" t="s">
        <v>151</v>
      </c>
      <c r="B14" s="214"/>
      <c r="C14" s="208">
        <f t="shared" si="0"/>
        <v>0.30607476635514003</v>
      </c>
      <c r="D14" s="90">
        <v>0.30607476635514003</v>
      </c>
    </row>
    <row r="15" spans="1:4">
      <c r="A15" s="63" t="s">
        <v>168</v>
      </c>
      <c r="B15" s="210"/>
      <c r="C15" s="208">
        <f t="shared" si="0"/>
        <v>0.33074935400516797</v>
      </c>
      <c r="D15" s="90">
        <v>0.33074935400516797</v>
      </c>
    </row>
    <row r="16" spans="1:4">
      <c r="A16" s="63" t="s">
        <v>179</v>
      </c>
      <c r="B16" s="210"/>
      <c r="C16" s="208">
        <f t="shared" si="0"/>
        <v>0.33077660594439101</v>
      </c>
      <c r="D16" s="90">
        <v>0.33077660594439101</v>
      </c>
    </row>
    <row r="17" spans="1:4">
      <c r="A17" s="63" t="s">
        <v>177</v>
      </c>
      <c r="B17" s="209"/>
      <c r="C17" s="208">
        <f t="shared" si="0"/>
        <v>0.33368644067796599</v>
      </c>
      <c r="D17" s="90">
        <v>0.33368644067796599</v>
      </c>
    </row>
    <row r="18" spans="1:4">
      <c r="A18" s="63" t="s">
        <v>174</v>
      </c>
      <c r="B18" s="210"/>
      <c r="C18" s="208">
        <f t="shared" si="0"/>
        <v>0.36042402826855102</v>
      </c>
      <c r="D18" s="90">
        <v>0.36042402826855102</v>
      </c>
    </row>
    <row r="19" spans="1:4">
      <c r="A19" s="63" t="s">
        <v>154</v>
      </c>
      <c r="B19" s="210"/>
      <c r="C19" s="208">
        <f t="shared" si="0"/>
        <v>0.37422360248447201</v>
      </c>
      <c r="D19" s="90">
        <v>0.37422360248447201</v>
      </c>
    </row>
    <row r="20" spans="1:4">
      <c r="A20" s="63" t="s">
        <v>169</v>
      </c>
      <c r="B20" s="210"/>
      <c r="C20" s="208">
        <f t="shared" si="0"/>
        <v>0.374813710879285</v>
      </c>
      <c r="D20" s="90">
        <v>0.374813710879285</v>
      </c>
    </row>
    <row r="21" spans="1:4">
      <c r="A21" s="63" t="s">
        <v>152</v>
      </c>
      <c r="B21" s="268"/>
      <c r="C21" s="208">
        <f t="shared" si="0"/>
        <v>0.37861271676300601</v>
      </c>
      <c r="D21" s="90">
        <v>0.37861271676300601</v>
      </c>
    </row>
    <row r="22" spans="1:4">
      <c r="A22" s="63" t="s">
        <v>155</v>
      </c>
      <c r="B22" s="210"/>
      <c r="C22" s="208">
        <f t="shared" si="0"/>
        <v>0.382066276803119</v>
      </c>
      <c r="D22" s="90">
        <v>0.382066276803119</v>
      </c>
    </row>
    <row r="23" spans="1:4">
      <c r="A23" s="63" t="s">
        <v>159</v>
      </c>
      <c r="B23" s="210"/>
      <c r="C23" s="208">
        <f t="shared" si="0"/>
        <v>0.45792079207920799</v>
      </c>
      <c r="D23" s="90">
        <v>0.45792079207920799</v>
      </c>
    </row>
    <row r="24" spans="1:4">
      <c r="A24" s="63" t="s">
        <v>153</v>
      </c>
      <c r="B24" s="209"/>
      <c r="C24" s="208">
        <f t="shared" si="0"/>
        <v>0.46049046321525899</v>
      </c>
      <c r="D24" s="90">
        <v>0.46049046321525899</v>
      </c>
    </row>
    <row r="25" spans="1:4">
      <c r="A25" s="63" t="s">
        <v>150</v>
      </c>
      <c r="B25" s="211"/>
      <c r="C25" s="208">
        <f t="shared" si="0"/>
        <v>0.48458149779735699</v>
      </c>
      <c r="D25" s="90">
        <v>0.48458149779735699</v>
      </c>
    </row>
    <row r="26" spans="1:4">
      <c r="A26" s="63" t="s">
        <v>171</v>
      </c>
      <c r="B26" s="211"/>
      <c r="C26" s="208">
        <f t="shared" si="0"/>
        <v>0.49702380952380998</v>
      </c>
      <c r="D26" s="90">
        <v>0.49702380952380998</v>
      </c>
    </row>
    <row r="27" spans="1:4">
      <c r="A27" s="63" t="s">
        <v>240</v>
      </c>
      <c r="B27" s="210"/>
      <c r="C27" s="208">
        <f t="shared" si="0"/>
        <v>0.50370370370370399</v>
      </c>
      <c r="D27" s="90">
        <v>0.50370370370370399</v>
      </c>
    </row>
    <row r="28" spans="1:4">
      <c r="A28" s="63" t="s">
        <v>156</v>
      </c>
      <c r="B28" s="210"/>
      <c r="C28" s="208">
        <f t="shared" si="0"/>
        <v>0.56338028169014098</v>
      </c>
      <c r="D28" s="90">
        <v>0.56338028169014098</v>
      </c>
    </row>
    <row r="29" spans="1:4">
      <c r="A29" s="63" t="s">
        <v>312</v>
      </c>
      <c r="B29" s="211"/>
      <c r="C29" s="208">
        <f t="shared" si="0"/>
        <v>0.64051638530288002</v>
      </c>
      <c r="D29" s="90">
        <v>0.64051638530288002</v>
      </c>
    </row>
    <row r="30" spans="1:4">
      <c r="A30" s="63" t="s">
        <v>166</v>
      </c>
      <c r="B30" s="210"/>
      <c r="C30" s="208">
        <f t="shared" si="0"/>
        <v>0.64668367346938804</v>
      </c>
      <c r="D30" s="90">
        <v>0.64668367346938804</v>
      </c>
    </row>
    <row r="31" spans="1:4">
      <c r="A31" s="63" t="s">
        <v>185</v>
      </c>
      <c r="B31" s="210"/>
      <c r="C31" s="208">
        <f t="shared" si="0"/>
        <v>0.65491183879093195</v>
      </c>
      <c r="D31" s="90">
        <v>0.65491183879093195</v>
      </c>
    </row>
    <row r="32" spans="1:4">
      <c r="A32" s="63" t="s">
        <v>181</v>
      </c>
      <c r="B32" s="210"/>
      <c r="C32" s="208">
        <f t="shared" si="0"/>
        <v>0.65596330275229398</v>
      </c>
      <c r="D32" s="90">
        <v>0.65596330275229398</v>
      </c>
    </row>
    <row r="33" spans="1:4">
      <c r="A33" s="63" t="s">
        <v>172</v>
      </c>
      <c r="B33" s="210"/>
      <c r="C33" s="208">
        <f t="shared" si="0"/>
        <v>0.67752622860298195</v>
      </c>
      <c r="D33" s="90">
        <v>0.67752622860298195</v>
      </c>
    </row>
    <row r="34" spans="1:4">
      <c r="A34" s="63" t="s">
        <v>311</v>
      </c>
      <c r="B34" s="211"/>
      <c r="C34" s="208">
        <f t="shared" si="0"/>
        <v>0.69379246448425003</v>
      </c>
      <c r="D34" s="90">
        <v>0.69379246448425003</v>
      </c>
    </row>
    <row r="35" spans="1:4">
      <c r="A35" s="63" t="s">
        <v>158</v>
      </c>
      <c r="B35" s="208"/>
      <c r="C35" s="208">
        <f t="shared" si="0"/>
        <v>0.713450292397661</v>
      </c>
      <c r="D35" s="90">
        <v>0.713450292397661</v>
      </c>
    </row>
    <row r="36" spans="1:4">
      <c r="A36" s="63" t="s">
        <v>170</v>
      </c>
      <c r="B36" s="214"/>
      <c r="C36" s="208">
        <f t="shared" si="0"/>
        <v>0.71733966745843203</v>
      </c>
      <c r="D36" s="90">
        <v>0.71733966745843203</v>
      </c>
    </row>
    <row r="37" spans="1:4">
      <c r="A37" s="63" t="s">
        <v>180</v>
      </c>
      <c r="B37" s="211"/>
      <c r="C37" s="208">
        <f t="shared" si="0"/>
        <v>0.80948678071539704</v>
      </c>
      <c r="D37" s="90">
        <v>0.80948678071539704</v>
      </c>
    </row>
    <row r="38" spans="1:4">
      <c r="A38" s="63" t="s">
        <v>164</v>
      </c>
      <c r="B38" s="211"/>
      <c r="C38" s="208">
        <f t="shared" si="0"/>
        <v>0.82634730538922196</v>
      </c>
      <c r="D38" s="90">
        <v>0.82634730538922196</v>
      </c>
    </row>
    <row r="39" spans="1:4">
      <c r="A39" s="63" t="s">
        <v>178</v>
      </c>
      <c r="B39" s="212"/>
      <c r="C39" s="211">
        <f t="shared" si="0"/>
        <v>0.83642691415313197</v>
      </c>
      <c r="D39" s="90">
        <v>0.83642691415313197</v>
      </c>
    </row>
    <row r="40" spans="1:4">
      <c r="A40" s="63" t="s">
        <v>173</v>
      </c>
      <c r="B40" s="210"/>
      <c r="C40" s="211">
        <f t="shared" si="0"/>
        <v>0.91612364243943201</v>
      </c>
      <c r="D40" s="90">
        <v>0.91612364243943201</v>
      </c>
    </row>
  </sheetData>
  <autoFilter ref="A1:D1">
    <sortState ref="A2:D40">
      <sortCondition ref="D1"/>
    </sortState>
  </autoFilter>
  <sortState ref="A2:D36">
    <sortCondition ref="D2:D36"/>
  </sortState>
  <conditionalFormatting sqref="D2:D36 B35:B36 C2:C38">
    <cfRule type="cellIs" dxfId="59" priority="6" operator="lessThan">
      <formula>0.12</formula>
    </cfRule>
  </conditionalFormatting>
  <conditionalFormatting sqref="B2:B4">
    <cfRule type="cellIs" dxfId="58" priority="5" operator="lessThan">
      <formula>0.12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2</vt:i4>
      </vt:variant>
    </vt:vector>
  </HeadingPairs>
  <TitlesOfParts>
    <vt:vector size="78" baseType="lpstr">
      <vt:lpstr>Table of Contents</vt:lpstr>
      <vt:lpstr>MH Measure Summary</vt:lpstr>
      <vt:lpstr>HiddenCenter</vt:lpstr>
      <vt:lpstr>MH Measure by Center</vt:lpstr>
      <vt:lpstr>B.Service Target Adult</vt:lpstr>
      <vt:lpstr>B.Service Target Adult %</vt:lpstr>
      <vt:lpstr>C.Uniform Assessment Complet</vt:lpstr>
      <vt:lpstr>C.Uniform Assessment Completio</vt:lpstr>
      <vt:lpstr>D.CounselingTarget</vt:lpstr>
      <vt:lpstr>D.Counseling Target %</vt:lpstr>
      <vt:lpstr>E.ACTTarget</vt:lpstr>
      <vt:lpstr>E.ACT Target %</vt:lpstr>
      <vt:lpstr>F.Service Target Child</vt:lpstr>
      <vt:lpstr>F.Service Target Child %</vt:lpstr>
      <vt:lpstr>G.UniformAssessmentCompleChild</vt:lpstr>
      <vt:lpstr>G.UniformAssessmentCompleChild%</vt:lpstr>
      <vt:lpstr>H.Faml Par Sup Targ Loc234YC</vt:lpstr>
      <vt:lpstr>H.Fam Par Sup Trgt LOC=2&amp;3&amp;4&amp;YC</vt:lpstr>
      <vt:lpstr>I.Employment</vt:lpstr>
      <vt:lpstr>I.Employment %</vt:lpstr>
      <vt:lpstr>J.Adult Community Tenure</vt:lpstr>
      <vt:lpstr>J.Adult Community Tenure %</vt:lpstr>
      <vt:lpstr>K.Adult Improvement</vt:lpstr>
      <vt:lpstr>K.Adult Improvement %</vt:lpstr>
      <vt:lpstr>L.AMH Monthly Service Provision</vt:lpstr>
      <vt:lpstr>L.Adult Monthly Serv Provision%</vt:lpstr>
      <vt:lpstr>M.Employment Improvement</vt:lpstr>
      <vt:lpstr>M.Employment Improvement %</vt:lpstr>
      <vt:lpstr>N.Residential Stability</vt:lpstr>
      <vt:lpstr>N.Residential Stability %</vt:lpstr>
      <vt:lpstr>O.Adult Strengths</vt:lpstr>
      <vt:lpstr>O.Adult Strengths %</vt:lpstr>
      <vt:lpstr>P.AdultLifeDomainFunctioning</vt:lpstr>
      <vt:lpstr>P.Adult Life Domain Function %</vt:lpstr>
      <vt:lpstr>Q.EducationalorVolunteeringStre</vt:lpstr>
      <vt:lpstr>Q.Education_Volunteer_Strength%</vt:lpstr>
      <vt:lpstr>R.Hospitalization</vt:lpstr>
      <vt:lpstr>R.Hospitalization %</vt:lpstr>
      <vt:lpstr>S.Effective Crisis Response</vt:lpstr>
      <vt:lpstr>S.Effective Crisis Response %</vt:lpstr>
      <vt:lpstr>T.Frequent Admissions</vt:lpstr>
      <vt:lpstr>T.Frequent Admissions %</vt:lpstr>
      <vt:lpstr>U.Access to Crisis Res Serv</vt:lpstr>
      <vt:lpstr>U.Access to Crisis Res Serv %</vt:lpstr>
      <vt:lpstr>V.Jail Diversion</vt:lpstr>
      <vt:lpstr>V.Jail Diversion %</vt:lpstr>
      <vt:lpstr>W.Juve Justice Avoidance%</vt:lpstr>
      <vt:lpstr>W.Juvenile Justice Avoidance%</vt:lpstr>
      <vt:lpstr>X.Community Tenure Child</vt:lpstr>
      <vt:lpstr>X.Community Tenure Child % </vt:lpstr>
      <vt:lpstr>Y.Improvement Measure Child</vt:lpstr>
      <vt:lpstr>Y.Improvement Measure Child%</vt:lpstr>
      <vt:lpstr>Z.ChildMonthlyService Provision</vt:lpstr>
      <vt:lpstr>Z.ChldYouthMnthlySerProvision%</vt:lpstr>
      <vt:lpstr>AA.School</vt:lpstr>
      <vt:lpstr>AA.Child and Youth School %</vt:lpstr>
      <vt:lpstr>AB.Family and Living Situation</vt:lpstr>
      <vt:lpstr>AB.Family and Living Situation%</vt:lpstr>
      <vt:lpstr>AC.Child and Youth Strengths</vt:lpstr>
      <vt:lpstr>AC.Child and Youth Strengths %</vt:lpstr>
      <vt:lpstr>AD.Child LifeDomainFunctioning</vt:lpstr>
      <vt:lpstr>AD.Child and Youth LifeDomain%</vt:lpstr>
      <vt:lpstr>AE.Community Support Plan</vt:lpstr>
      <vt:lpstr>AE.Community Support Plan%</vt:lpstr>
      <vt:lpstr>AF.Follow-Up Within 7D Fc2Fc</vt:lpstr>
      <vt:lpstr>AF.Follow-Up Within 7D Face-t</vt:lpstr>
      <vt:lpstr>AG.Follow-Up Within 7D Dispo</vt:lpstr>
      <vt:lpstr>AG.Follow-Up Within 7D Dispos</vt:lpstr>
      <vt:lpstr>AH.Longterm Svs &amp; Supports</vt:lpstr>
      <vt:lpstr>AH.Long-Term Svs &amp; Supports %</vt:lpstr>
      <vt:lpstr>AI.Community Linkage</vt:lpstr>
      <vt:lpstr>AI.Community Linkage %</vt:lpstr>
      <vt:lpstr>AJ.Crisis Follow-Up Within 30</vt:lpstr>
      <vt:lpstr>AJ.Crisis FollowUp Within 30D%</vt:lpstr>
      <vt:lpstr>Calculation</vt:lpstr>
      <vt:lpstr>Glossary</vt:lpstr>
      <vt:lpstr>'MH Measure Summary'!Print_Area</vt:lpstr>
      <vt:lpstr>'MH Measure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Chen,Yin-Yu (DSHS)</dc:creator>
  <dc:description>Accessibility approved: August 29, 2019, CRO Accessibility</dc:description>
  <cp:lastModifiedBy>Zapata,Mike (HHSC/DARS)</cp:lastModifiedBy>
  <cp:lastPrinted>2015-05-07T15:16:22Z</cp:lastPrinted>
  <dcterms:created xsi:type="dcterms:W3CDTF">2013-11-05T15:39:41Z</dcterms:created>
  <dcterms:modified xsi:type="dcterms:W3CDTF">2019-08-29T15:38:58Z</dcterms:modified>
</cp:coreProperties>
</file>