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tockwell01\Desktop\Files for Tickets\"/>
    </mc:Choice>
  </mc:AlternateContent>
  <bookViews>
    <workbookView xWindow="0" yWindow="90" windowWidth="19035" windowHeight="11760"/>
  </bookViews>
  <sheets>
    <sheet name="AbilityToPaySchedule" sheetId="1" r:id="rId1"/>
  </sheets>
  <calcPr calcId="152511"/>
</workbook>
</file>

<file path=xl/calcChain.xml><?xml version="1.0" encoding="utf-8"?>
<calcChain xmlns="http://schemas.openxmlformats.org/spreadsheetml/2006/main">
  <c r="A9" i="1" l="1"/>
  <c r="B9" i="1" s="1"/>
  <c r="L10" i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B8" i="1"/>
  <c r="A10" i="1" l="1"/>
  <c r="B10" i="1" s="1"/>
  <c r="E16" i="1" s="1"/>
  <c r="F18" i="1"/>
  <c r="J30" i="1"/>
  <c r="I27" i="1"/>
  <c r="D12" i="1"/>
  <c r="H24" i="1"/>
  <c r="G21" i="1"/>
  <c r="C9" i="1"/>
  <c r="K33" i="1"/>
  <c r="E15" i="1"/>
  <c r="K34" i="1" l="1"/>
  <c r="D13" i="1"/>
  <c r="H25" i="1"/>
  <c r="C10" i="1"/>
  <c r="I28" i="1"/>
  <c r="A11" i="1"/>
  <c r="B11" i="1" s="1"/>
  <c r="D14" i="1" s="1"/>
  <c r="G22" i="1"/>
  <c r="F19" i="1"/>
  <c r="J31" i="1"/>
  <c r="C11" i="1" l="1"/>
  <c r="H26" i="1"/>
  <c r="G23" i="1"/>
  <c r="I29" i="1"/>
  <c r="A12" i="1"/>
  <c r="J32" i="1"/>
  <c r="E17" i="1"/>
  <c r="F20" i="1"/>
  <c r="K35" i="1"/>
  <c r="A13" i="1" l="1"/>
  <c r="B12" i="1"/>
  <c r="D15" i="1" l="1"/>
  <c r="F21" i="1"/>
  <c r="E18" i="1"/>
  <c r="I30" i="1"/>
  <c r="H27" i="1"/>
  <c r="J33" i="1"/>
  <c r="C12" i="1"/>
  <c r="K36" i="1"/>
  <c r="G24" i="1"/>
  <c r="A14" i="1"/>
  <c r="B13" i="1"/>
  <c r="D16" i="1" l="1"/>
  <c r="C13" i="1"/>
  <c r="H28" i="1"/>
  <c r="E19" i="1"/>
  <c r="K37" i="1"/>
  <c r="F22" i="1"/>
  <c r="I31" i="1"/>
  <c r="J34" i="1"/>
  <c r="G25" i="1"/>
  <c r="B14" i="1"/>
  <c r="A15" i="1"/>
  <c r="B15" i="1" l="1"/>
  <c r="A16" i="1"/>
  <c r="G26" i="1"/>
  <c r="F23" i="1"/>
  <c r="I32" i="1"/>
  <c r="H29" i="1"/>
  <c r="C14" i="1"/>
  <c r="D17" i="1"/>
  <c r="K38" i="1"/>
  <c r="E20" i="1"/>
  <c r="J35" i="1"/>
  <c r="B16" i="1" l="1"/>
  <c r="A17" i="1"/>
  <c r="H30" i="1"/>
  <c r="C15" i="1"/>
  <c r="E21" i="1"/>
  <c r="I33" i="1"/>
  <c r="D18" i="1"/>
  <c r="G27" i="1"/>
  <c r="F24" i="1"/>
  <c r="J36" i="1"/>
  <c r="K39" i="1"/>
  <c r="A18" i="1" l="1"/>
  <c r="B17" i="1"/>
  <c r="G28" i="1"/>
  <c r="I34" i="1"/>
  <c r="H31" i="1"/>
  <c r="J37" i="1"/>
  <c r="E22" i="1"/>
  <c r="C16" i="1"/>
  <c r="F25" i="1"/>
  <c r="K40" i="1"/>
  <c r="D19" i="1"/>
  <c r="E23" i="1" l="1"/>
  <c r="I35" i="1"/>
  <c r="D20" i="1"/>
  <c r="H32" i="1"/>
  <c r="C17" i="1"/>
  <c r="G29" i="1"/>
  <c r="F26" i="1"/>
  <c r="K41" i="1"/>
  <c r="J38" i="1"/>
  <c r="A19" i="1"/>
  <c r="B18" i="1"/>
  <c r="F27" i="1" l="1"/>
  <c r="K42" i="1"/>
  <c r="H33" i="1"/>
  <c r="J39" i="1"/>
  <c r="I36" i="1"/>
  <c r="G30" i="1"/>
  <c r="E24" i="1"/>
  <c r="D21" i="1"/>
  <c r="C18" i="1"/>
  <c r="A20" i="1"/>
  <c r="B19" i="1"/>
  <c r="J40" i="1" l="1"/>
  <c r="C19" i="1"/>
  <c r="F28" i="1"/>
  <c r="I37" i="1"/>
  <c r="G31" i="1"/>
  <c r="K43" i="1"/>
  <c r="E25" i="1"/>
  <c r="H34" i="1"/>
  <c r="D22" i="1"/>
  <c r="A21" i="1"/>
  <c r="B20" i="1"/>
  <c r="D23" i="1" l="1"/>
  <c r="F29" i="1"/>
  <c r="I38" i="1"/>
  <c r="E26" i="1"/>
  <c r="G32" i="1"/>
  <c r="J41" i="1"/>
  <c r="C20" i="1"/>
  <c r="K44" i="1"/>
  <c r="H35" i="1"/>
  <c r="A22" i="1"/>
  <c r="B21" i="1"/>
  <c r="C21" i="1" l="1"/>
  <c r="E27" i="1"/>
  <c r="H36" i="1"/>
  <c r="F30" i="1"/>
  <c r="G33" i="1"/>
  <c r="I39" i="1"/>
  <c r="K45" i="1"/>
  <c r="D24" i="1"/>
  <c r="J42" i="1"/>
  <c r="A23" i="1"/>
  <c r="B22" i="1"/>
  <c r="D25" i="1" l="1"/>
  <c r="E28" i="1"/>
  <c r="H37" i="1"/>
  <c r="F31" i="1"/>
  <c r="K46" i="1"/>
  <c r="J43" i="1"/>
  <c r="C22" i="1"/>
  <c r="I40" i="1"/>
  <c r="G34" i="1"/>
  <c r="B23" i="1"/>
  <c r="A24" i="1"/>
  <c r="A25" i="1" l="1"/>
  <c r="B24" i="1"/>
  <c r="J44" i="1"/>
  <c r="E29" i="1"/>
  <c r="H38" i="1"/>
  <c r="F32" i="1"/>
  <c r="K47" i="1"/>
  <c r="C23" i="1"/>
  <c r="G35" i="1"/>
  <c r="I41" i="1"/>
  <c r="D26" i="1"/>
  <c r="G36" i="1" l="1"/>
  <c r="J45" i="1"/>
  <c r="E30" i="1"/>
  <c r="D27" i="1"/>
  <c r="F33" i="1"/>
  <c r="K48" i="1"/>
  <c r="C24" i="1"/>
  <c r="I42" i="1"/>
  <c r="H39" i="1"/>
  <c r="A26" i="1"/>
  <c r="B25" i="1"/>
  <c r="H40" i="1" l="1"/>
  <c r="G37" i="1"/>
  <c r="F34" i="1"/>
  <c r="J46" i="1"/>
  <c r="I43" i="1"/>
  <c r="D28" i="1"/>
  <c r="K49" i="1"/>
  <c r="E31" i="1"/>
  <c r="C25" i="1"/>
  <c r="A27" i="1"/>
  <c r="B26" i="1"/>
  <c r="A28" i="1" l="1"/>
  <c r="B27" i="1"/>
  <c r="E32" i="1"/>
  <c r="I44" i="1"/>
  <c r="J47" i="1"/>
  <c r="G38" i="1"/>
  <c r="F35" i="1"/>
  <c r="K50" i="1"/>
  <c r="C26" i="1"/>
  <c r="D29" i="1"/>
  <c r="H41" i="1"/>
  <c r="H42" i="1" l="1"/>
  <c r="I45" i="1"/>
  <c r="G39" i="1"/>
  <c r="F36" i="1"/>
  <c r="D30" i="1"/>
  <c r="J48" i="1"/>
  <c r="E33" i="1"/>
  <c r="C27" i="1"/>
  <c r="K51" i="1"/>
  <c r="B28" i="1"/>
  <c r="A29" i="1"/>
  <c r="B29" i="1" l="1"/>
  <c r="A30" i="1"/>
  <c r="D31" i="1"/>
  <c r="G40" i="1"/>
  <c r="C28" i="1"/>
  <c r="F37" i="1"/>
  <c r="K52" i="1"/>
  <c r="H43" i="1"/>
  <c r="J49" i="1"/>
  <c r="E34" i="1"/>
  <c r="I46" i="1"/>
  <c r="B30" i="1" l="1"/>
  <c r="A31" i="1"/>
  <c r="C29" i="1"/>
  <c r="F38" i="1"/>
  <c r="G41" i="1"/>
  <c r="E35" i="1"/>
  <c r="I47" i="1"/>
  <c r="D32" i="1"/>
  <c r="K53" i="1"/>
  <c r="H44" i="1"/>
  <c r="J50" i="1"/>
  <c r="B31" i="1" l="1"/>
  <c r="A32" i="1"/>
  <c r="H45" i="1"/>
  <c r="G42" i="1"/>
  <c r="C30" i="1"/>
  <c r="J51" i="1"/>
  <c r="D33" i="1"/>
  <c r="K54" i="1"/>
  <c r="F39" i="1"/>
  <c r="I48" i="1"/>
  <c r="E36" i="1"/>
  <c r="J52" i="1" l="1"/>
  <c r="H46" i="1"/>
  <c r="E37" i="1"/>
  <c r="K55" i="1"/>
  <c r="G43" i="1"/>
  <c r="I49" i="1"/>
  <c r="D34" i="1"/>
  <c r="F40" i="1"/>
  <c r="C31" i="1"/>
  <c r="A33" i="1"/>
  <c r="B32" i="1"/>
  <c r="I50" i="1" l="1"/>
  <c r="C32" i="1"/>
  <c r="J53" i="1"/>
  <c r="G44" i="1"/>
  <c r="H47" i="1"/>
  <c r="D35" i="1"/>
  <c r="E38" i="1"/>
  <c r="F41" i="1"/>
  <c r="K56" i="1"/>
  <c r="B33" i="1"/>
  <c r="A34" i="1"/>
  <c r="A35" i="1" l="1"/>
  <c r="B34" i="1"/>
  <c r="G45" i="1"/>
  <c r="F42" i="1"/>
  <c r="J54" i="1"/>
  <c r="I51" i="1"/>
  <c r="H48" i="1"/>
  <c r="C33" i="1"/>
  <c r="K57" i="1"/>
  <c r="D36" i="1"/>
  <c r="E39" i="1"/>
  <c r="B35" i="1" l="1"/>
  <c r="A36" i="1"/>
  <c r="K58" i="1"/>
  <c r="H49" i="1"/>
  <c r="E40" i="1"/>
  <c r="G46" i="1"/>
  <c r="I52" i="1"/>
  <c r="F43" i="1"/>
  <c r="J55" i="1"/>
  <c r="C34" i="1"/>
  <c r="D37" i="1"/>
  <c r="A37" i="1" l="1"/>
  <c r="B36" i="1"/>
  <c r="C35" i="1"/>
  <c r="D38" i="1"/>
  <c r="G47" i="1"/>
  <c r="E41" i="1"/>
  <c r="J56" i="1"/>
  <c r="K59" i="1"/>
  <c r="F44" i="1"/>
  <c r="H50" i="1"/>
  <c r="I53" i="1"/>
  <c r="B37" i="1" l="1"/>
  <c r="A38" i="1"/>
  <c r="E42" i="1"/>
  <c r="H51" i="1"/>
  <c r="G48" i="1"/>
  <c r="I54" i="1"/>
  <c r="D39" i="1"/>
  <c r="F45" i="1"/>
  <c r="K60" i="1"/>
  <c r="J57" i="1"/>
  <c r="C36" i="1"/>
  <c r="B38" i="1" l="1"/>
  <c r="A39" i="1"/>
  <c r="K61" i="1"/>
  <c r="C37" i="1"/>
  <c r="I55" i="1"/>
  <c r="E43" i="1"/>
  <c r="H52" i="1"/>
  <c r="D40" i="1"/>
  <c r="F46" i="1"/>
  <c r="J58" i="1"/>
  <c r="G49" i="1"/>
  <c r="B39" i="1" l="1"/>
  <c r="A40" i="1"/>
  <c r="F47" i="1"/>
  <c r="D41" i="1"/>
  <c r="K62" i="1"/>
  <c r="C38" i="1"/>
  <c r="G50" i="1"/>
  <c r="I56" i="1"/>
  <c r="E44" i="1"/>
  <c r="H53" i="1"/>
  <c r="J59" i="1"/>
  <c r="H54" i="1" l="1"/>
  <c r="D42" i="1"/>
  <c r="F48" i="1"/>
  <c r="I57" i="1"/>
  <c r="C39" i="1"/>
  <c r="G51" i="1"/>
  <c r="J60" i="1"/>
  <c r="E45" i="1"/>
  <c r="K63" i="1"/>
  <c r="A41" i="1"/>
  <c r="B40" i="1"/>
  <c r="E46" i="1" l="1"/>
  <c r="J61" i="1"/>
  <c r="C40" i="1"/>
  <c r="I58" i="1"/>
  <c r="D43" i="1"/>
  <c r="F49" i="1"/>
  <c r="K64" i="1"/>
  <c r="G52" i="1"/>
  <c r="H55" i="1"/>
  <c r="B41" i="1"/>
  <c r="A42" i="1"/>
  <c r="A43" i="1" l="1"/>
  <c r="B42" i="1"/>
  <c r="J62" i="1"/>
  <c r="D44" i="1"/>
  <c r="E47" i="1"/>
  <c r="F50" i="1"/>
  <c r="H56" i="1"/>
  <c r="G53" i="1"/>
  <c r="C41" i="1"/>
  <c r="I59" i="1"/>
  <c r="A44" i="1" l="1"/>
  <c r="B43" i="1"/>
  <c r="J63" i="1"/>
  <c r="G54" i="1"/>
  <c r="F51" i="1"/>
  <c r="H57" i="1"/>
  <c r="I60" i="1"/>
  <c r="E48" i="1"/>
  <c r="C42" i="1"/>
  <c r="D45" i="1"/>
  <c r="A45" i="1" l="1"/>
  <c r="B44" i="1"/>
  <c r="H58" i="1"/>
  <c r="F52" i="1"/>
  <c r="I61" i="1"/>
  <c r="D46" i="1"/>
  <c r="E49" i="1"/>
  <c r="G55" i="1"/>
  <c r="J64" i="1"/>
  <c r="C43" i="1"/>
  <c r="G56" i="1" l="1"/>
  <c r="D47" i="1"/>
  <c r="F53" i="1"/>
  <c r="H59" i="1"/>
  <c r="E50" i="1"/>
  <c r="I62" i="1"/>
  <c r="C44" i="1"/>
  <c r="B45" i="1"/>
  <c r="A46" i="1"/>
  <c r="A47" i="1" l="1"/>
  <c r="B46" i="1"/>
  <c r="G57" i="1"/>
  <c r="C45" i="1"/>
  <c r="I63" i="1"/>
  <c r="F54" i="1"/>
  <c r="D48" i="1"/>
  <c r="H60" i="1"/>
  <c r="E51" i="1"/>
  <c r="E52" i="1" l="1"/>
  <c r="G58" i="1"/>
  <c r="I64" i="1"/>
  <c r="H61" i="1"/>
  <c r="F55" i="1"/>
  <c r="C46" i="1"/>
  <c r="D49" i="1"/>
  <c r="B47" i="1"/>
  <c r="A48" i="1"/>
  <c r="A49" i="1" l="1"/>
  <c r="B48" i="1"/>
  <c r="E53" i="1"/>
  <c r="D50" i="1"/>
  <c r="H62" i="1"/>
  <c r="C47" i="1"/>
  <c r="F56" i="1"/>
  <c r="G59" i="1"/>
  <c r="G60" i="1" l="1"/>
  <c r="D51" i="1"/>
  <c r="F57" i="1"/>
  <c r="C48" i="1"/>
  <c r="H63" i="1"/>
  <c r="E54" i="1"/>
  <c r="B49" i="1"/>
  <c r="A50" i="1"/>
  <c r="E55" i="1" l="1"/>
  <c r="F58" i="1"/>
  <c r="D52" i="1"/>
  <c r="G61" i="1"/>
  <c r="C49" i="1"/>
  <c r="H64" i="1"/>
  <c r="A51" i="1"/>
  <c r="B50" i="1"/>
  <c r="A52" i="1" l="1"/>
  <c r="B51" i="1"/>
  <c r="C50" i="1"/>
  <c r="G62" i="1"/>
  <c r="F59" i="1"/>
  <c r="D53" i="1"/>
  <c r="E56" i="1"/>
  <c r="B52" i="1" l="1"/>
  <c r="A53" i="1"/>
  <c r="C51" i="1"/>
  <c r="D54" i="1"/>
  <c r="G63" i="1"/>
  <c r="E57" i="1"/>
  <c r="F60" i="1"/>
  <c r="B53" i="1" l="1"/>
  <c r="A54" i="1"/>
  <c r="G64" i="1"/>
  <c r="C52" i="1"/>
  <c r="F61" i="1"/>
  <c r="E58" i="1"/>
  <c r="D55" i="1"/>
  <c r="F62" i="1" l="1"/>
  <c r="E59" i="1"/>
  <c r="C53" i="1"/>
  <c r="D56" i="1"/>
  <c r="A55" i="1"/>
  <c r="B54" i="1"/>
  <c r="B55" i="1" l="1"/>
  <c r="A56" i="1"/>
  <c r="D57" i="1"/>
  <c r="E60" i="1"/>
  <c r="C54" i="1"/>
  <c r="F63" i="1"/>
  <c r="A57" i="1" l="1"/>
  <c r="B56" i="1"/>
  <c r="F64" i="1"/>
  <c r="C55" i="1"/>
  <c r="E61" i="1"/>
  <c r="D58" i="1"/>
  <c r="E62" i="1" l="1"/>
  <c r="C56" i="1"/>
  <c r="D59" i="1"/>
  <c r="B57" i="1"/>
  <c r="A58" i="1"/>
  <c r="A59" i="1" l="1"/>
  <c r="B58" i="1"/>
  <c r="E63" i="1"/>
  <c r="C57" i="1"/>
  <c r="D60" i="1"/>
  <c r="A60" i="1" l="1"/>
  <c r="B59" i="1"/>
  <c r="E64" i="1"/>
  <c r="C58" i="1"/>
  <c r="D61" i="1"/>
  <c r="A61" i="1" l="1"/>
  <c r="B60" i="1"/>
  <c r="C59" i="1"/>
  <c r="D62" i="1"/>
  <c r="D63" i="1" l="1"/>
  <c r="C60" i="1"/>
  <c r="A62" i="1"/>
  <c r="B61" i="1"/>
  <c r="C61" i="1" l="1"/>
  <c r="D64" i="1"/>
  <c r="B62" i="1"/>
  <c r="C62" i="1" s="1"/>
  <c r="A63" i="1"/>
  <c r="A64" i="1" l="1"/>
  <c r="B64" i="1" s="1"/>
  <c r="C64" i="1" s="1"/>
  <c r="B63" i="1"/>
  <c r="C63" i="1" s="1"/>
</calcChain>
</file>

<file path=xl/sharedStrings.xml><?xml version="1.0" encoding="utf-8"?>
<sst xmlns="http://schemas.openxmlformats.org/spreadsheetml/2006/main" count="31" uniqueCount="31">
  <si>
    <t xml:space="preserve">   </t>
  </si>
  <si>
    <t xml:space="preserve">Title 25 TAC, Part 1, Subchapter C, </t>
  </si>
  <si>
    <t xml:space="preserve">§412.106  </t>
  </si>
  <si>
    <t>Exhibit A</t>
  </si>
  <si>
    <t>Maximum Monthly Fee By Family Size</t>
  </si>
  <si>
    <t>1</t>
  </si>
  <si>
    <t>2</t>
  </si>
  <si>
    <t>3</t>
  </si>
  <si>
    <t>4</t>
  </si>
  <si>
    <t>5</t>
  </si>
  <si>
    <t>6</t>
  </si>
  <si>
    <t>7</t>
  </si>
  <si>
    <t>8</t>
  </si>
  <si>
    <t>9+</t>
  </si>
  <si>
    <t>2.5% of monthly income at first charge for FS-1 and increasing .16% at every level. Use FS-1 amounts in each FS column beginning at 150% of FPG</t>
  </si>
  <si>
    <t>To arrive at Annual Gross Income:</t>
  </si>
  <si>
    <t>1.  Take Poverty Level * 1.5=1st chargable rate</t>
  </si>
  <si>
    <t>2.  Poverty level increment amount for each additional family member/2=increments to use</t>
  </si>
  <si>
    <t>3.  1st chargable rate+increments to use=Annual Gross Income</t>
  </si>
  <si>
    <t>MENTAL HEALTH MONTHLY ABILITY-TO-PAY FEE SCHEDULE</t>
  </si>
  <si>
    <t>HEALTH AND HUMAN SERVICES- BEHAVIORAL HEALTH SERVICES</t>
  </si>
  <si>
    <t>Poverty Level 1 Person Household</t>
  </si>
  <si>
    <t>Additional Persons Per Household</t>
  </si>
  <si>
    <t>Annual Gross Income</t>
  </si>
  <si>
    <t>Monthly Gross Income</t>
  </si>
  <si>
    <t xml:space="preserve">  % monthly income 
family size 1</t>
  </si>
  <si>
    <t>Example</t>
  </si>
  <si>
    <t>Source:  2019 Federal Poverty Guidelines</t>
  </si>
  <si>
    <t>1.  12490 * 1.5=18735</t>
  </si>
  <si>
    <t>2.  4420/2=2210</t>
  </si>
  <si>
    <t>3.  18735+2210=20945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</si>
</sst>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 MT"/>
      <family val="2"/>
    </font>
    <font>
      <u/>
      <sz val="10"/>
      <name val="Arial MT"/>
      <family val="2"/>
    </font>
    <font>
      <sz val="10"/>
      <name val="Arial MT"/>
      <family val="2"/>
    </font>
    <font>
      <sz val="1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37" fontId="1" fillId="0" borderId="0" xfId="0" applyNumberFormat="1" applyFont="1" applyBorder="1" applyProtection="1"/>
    <xf numFmtId="37" fontId="5" fillId="0" borderId="0" xfId="0" applyNumberFormat="1" applyFont="1" applyBorder="1" applyProtection="1"/>
    <xf numFmtId="14" fontId="6" fillId="0" borderId="0" xfId="0" applyNumberFormat="1" applyFont="1"/>
    <xf numFmtId="0" fontId="0" fillId="0" borderId="0" xfId="0" applyBorder="1"/>
    <xf numFmtId="10" fontId="1" fillId="0" borderId="0" xfId="0" applyNumberFormat="1" applyFont="1" applyBorder="1" applyProtection="1"/>
    <xf numFmtId="0" fontId="0" fillId="0" borderId="0" xfId="0" applyAlignment="1">
      <alignment wrapText="1"/>
    </xf>
    <xf numFmtId="0" fontId="8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37" fontId="1" fillId="0" borderId="1" xfId="0" applyNumberFormat="1" applyFont="1" applyBorder="1" applyProtection="1"/>
    <xf numFmtId="0" fontId="1" fillId="0" borderId="1" xfId="0" applyFont="1" applyBorder="1"/>
    <xf numFmtId="10" fontId="1" fillId="0" borderId="1" xfId="0" applyNumberFormat="1" applyFont="1" applyBorder="1" applyProtection="1"/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37" fontId="1" fillId="0" borderId="0" xfId="0" applyNumberFormat="1" applyFont="1" applyBorder="1" applyAlignment="1" applyProtection="1">
      <alignment horizontal="left"/>
    </xf>
    <xf numFmtId="49" fontId="9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2"/>
  <sheetViews>
    <sheetView tabSelected="1" workbookViewId="0">
      <selection activeCell="H3" sqref="H3"/>
    </sheetView>
  </sheetViews>
  <sheetFormatPr defaultColWidth="0" defaultRowHeight="12.75" zeroHeight="1"/>
  <cols>
    <col min="1" max="1" width="11.5703125" customWidth="1"/>
    <col min="2" max="2" width="11.140625" customWidth="1"/>
    <col min="3" max="11" width="8.7109375" customWidth="1"/>
    <col min="12" max="12" width="13.85546875" customWidth="1"/>
    <col min="13" max="13" width="12.5703125" hidden="1" customWidth="1"/>
    <col min="14" max="20" width="0" hidden="1" customWidth="1"/>
    <col min="21" max="16384" width="12.5703125" hidden="1"/>
  </cols>
  <sheetData>
    <row r="1" spans="1:19" ht="20.25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" t="s">
        <v>0</v>
      </c>
      <c r="N1" s="1"/>
      <c r="O1" s="1"/>
      <c r="P1" s="1"/>
      <c r="Q1" s="1"/>
      <c r="R1" s="1"/>
      <c r="S1" s="1"/>
    </row>
    <row r="2" spans="1:19" ht="20.25">
      <c r="A2" s="18" t="s">
        <v>19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"/>
      <c r="N2" s="1"/>
      <c r="O2" s="1"/>
      <c r="P2" s="1"/>
      <c r="Q2" s="1"/>
      <c r="R2" s="1"/>
      <c r="S2" s="1"/>
    </row>
    <row r="3" spans="1:19" ht="15">
      <c r="A3" s="1" t="s">
        <v>1</v>
      </c>
      <c r="B3" s="1"/>
      <c r="C3" s="1"/>
      <c r="D3" s="1"/>
      <c r="E3" s="1"/>
      <c r="F3" s="1"/>
      <c r="G3" s="1"/>
      <c r="H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">
      <c r="A4" s="1" t="s">
        <v>2</v>
      </c>
      <c r="B4" t="s">
        <v>3</v>
      </c>
      <c r="D4" s="1"/>
      <c r="E4" s="1"/>
      <c r="F4" s="1"/>
      <c r="G4" s="1"/>
      <c r="H4" s="1"/>
      <c r="L4" s="1"/>
      <c r="M4" s="1"/>
      <c r="N4" s="1"/>
      <c r="O4" s="1"/>
      <c r="P4" s="1"/>
      <c r="Q4" s="1"/>
      <c r="R4" s="1"/>
      <c r="S4" s="1"/>
    </row>
    <row r="5" spans="1:19" ht="15">
      <c r="A5" s="1"/>
      <c r="B5" s="1"/>
      <c r="D5" s="1"/>
      <c r="E5" s="1"/>
      <c r="F5" s="1"/>
      <c r="G5" s="1"/>
      <c r="H5" s="1"/>
      <c r="L5" s="1"/>
      <c r="M5" s="1"/>
      <c r="N5" s="1"/>
      <c r="O5" s="1"/>
      <c r="P5" s="1"/>
      <c r="Q5" s="1"/>
      <c r="R5" s="1"/>
      <c r="S5" s="1"/>
    </row>
    <row r="6" spans="1:19" ht="15.75">
      <c r="A6" s="9"/>
      <c r="B6" s="9"/>
      <c r="C6" s="17" t="s">
        <v>4</v>
      </c>
      <c r="D6" s="17"/>
      <c r="E6" s="17"/>
      <c r="F6" s="17"/>
      <c r="G6" s="17"/>
      <c r="H6" s="17"/>
      <c r="I6" s="17"/>
      <c r="J6" s="17"/>
      <c r="K6" s="17"/>
      <c r="L6" s="9"/>
      <c r="M6" s="1"/>
      <c r="N6" s="1"/>
      <c r="O6" s="1"/>
      <c r="P6" s="1"/>
      <c r="Q6" s="1"/>
      <c r="R6" s="1"/>
      <c r="S6" s="1"/>
    </row>
    <row r="7" spans="1:19" ht="38.25">
      <c r="A7" s="10" t="s">
        <v>23</v>
      </c>
      <c r="B7" s="10" t="s">
        <v>24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0" t="s">
        <v>25</v>
      </c>
      <c r="M7" s="1"/>
      <c r="N7" s="1"/>
      <c r="O7" s="1"/>
      <c r="P7" s="1"/>
      <c r="Q7" s="1"/>
      <c r="R7" s="1"/>
      <c r="S7" s="1"/>
    </row>
    <row r="8" spans="1:19" ht="15">
      <c r="A8" s="12">
        <v>12490</v>
      </c>
      <c r="B8" s="12">
        <f t="shared" ref="B8:B64" si="0">A8/12</f>
        <v>1040.8333333333333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3"/>
      <c r="M8" s="1"/>
      <c r="N8" s="1"/>
      <c r="O8" s="1"/>
      <c r="P8" s="1"/>
      <c r="Q8" s="1"/>
      <c r="R8" s="1"/>
      <c r="S8" s="1"/>
    </row>
    <row r="9" spans="1:19" ht="15">
      <c r="A9" s="12">
        <f>A8*1.5</f>
        <v>18735</v>
      </c>
      <c r="B9" s="12">
        <f t="shared" si="0"/>
        <v>1561.25</v>
      </c>
      <c r="C9" s="12">
        <f>$B$9*$L$9</f>
        <v>39.03125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4">
        <v>2.5000000000000001E-2</v>
      </c>
      <c r="M9" s="1"/>
      <c r="N9" s="1"/>
      <c r="O9" s="1"/>
      <c r="P9" s="1"/>
      <c r="Q9" s="1"/>
      <c r="R9" s="1"/>
      <c r="S9" s="1"/>
    </row>
    <row r="10" spans="1:19" ht="15">
      <c r="A10" s="12">
        <f>A9+($B$67/2)</f>
        <v>20945</v>
      </c>
      <c r="B10" s="12">
        <f t="shared" si="0"/>
        <v>1745.4166666666667</v>
      </c>
      <c r="C10" s="12">
        <f>$B$10*$L$10</f>
        <v>46.42808333333334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4">
        <f>L9+0.0016</f>
        <v>2.6600000000000002E-2</v>
      </c>
      <c r="M10" s="1"/>
      <c r="N10" s="1"/>
      <c r="O10" s="1"/>
      <c r="P10" s="1"/>
      <c r="Q10" s="1"/>
      <c r="R10" s="1"/>
      <c r="S10" s="1"/>
    </row>
    <row r="11" spans="1:19" ht="15">
      <c r="A11" s="12">
        <f t="shared" ref="A11:A64" si="1">A10+($B$67/2)</f>
        <v>23155</v>
      </c>
      <c r="B11" s="12">
        <f t="shared" si="0"/>
        <v>1929.5833333333333</v>
      </c>
      <c r="C11" s="12">
        <f>$B$11*$L$11</f>
        <v>54.414250000000003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4">
        <f t="shared" ref="L11:L64" si="2">L10+0.0016</f>
        <v>2.8200000000000003E-2</v>
      </c>
      <c r="M11" s="1"/>
      <c r="N11" s="1"/>
      <c r="O11" s="1"/>
      <c r="P11" s="1"/>
      <c r="Q11" s="1"/>
      <c r="R11" s="1"/>
      <c r="S11" s="1"/>
    </row>
    <row r="12" spans="1:19" ht="15">
      <c r="A12" s="12">
        <f t="shared" si="1"/>
        <v>25365</v>
      </c>
      <c r="B12" s="12">
        <f t="shared" si="0"/>
        <v>2113.75</v>
      </c>
      <c r="C12" s="12">
        <f>$B$12*$L$12</f>
        <v>62.989750000000008</v>
      </c>
      <c r="D12" s="12">
        <f>$B$9*$L$9</f>
        <v>39.03125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4">
        <f t="shared" si="2"/>
        <v>2.9800000000000004E-2</v>
      </c>
      <c r="M12" s="1"/>
      <c r="N12" s="1"/>
      <c r="O12" s="1"/>
      <c r="P12" s="1"/>
      <c r="Q12" s="1"/>
      <c r="R12" s="1"/>
      <c r="S12" s="1"/>
    </row>
    <row r="13" spans="1:19" ht="15">
      <c r="A13" s="12">
        <f t="shared" si="1"/>
        <v>27575</v>
      </c>
      <c r="B13" s="12">
        <f t="shared" si="0"/>
        <v>2297.9166666666665</v>
      </c>
      <c r="C13" s="12">
        <f>$B$13*$L$13</f>
        <v>72.154583333333335</v>
      </c>
      <c r="D13" s="12">
        <f>$B$10*$L$10</f>
        <v>46.42808333333334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4">
        <f t="shared" si="2"/>
        <v>3.1400000000000004E-2</v>
      </c>
      <c r="M13" s="1"/>
      <c r="N13" s="1"/>
      <c r="O13" s="1"/>
      <c r="P13" s="1"/>
      <c r="Q13" s="1"/>
      <c r="R13" s="1"/>
      <c r="S13" s="1"/>
    </row>
    <row r="14" spans="1:19" ht="15">
      <c r="A14" s="12">
        <f t="shared" si="1"/>
        <v>29785</v>
      </c>
      <c r="B14" s="12">
        <f t="shared" si="0"/>
        <v>2482.0833333333335</v>
      </c>
      <c r="C14" s="12">
        <f>$B$14*$L$14</f>
        <v>81.908750000000012</v>
      </c>
      <c r="D14" s="12">
        <f>$B$11*$L$11</f>
        <v>54.414250000000003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4">
        <f t="shared" si="2"/>
        <v>3.3000000000000002E-2</v>
      </c>
      <c r="M14" s="1"/>
      <c r="N14" s="1"/>
      <c r="O14" s="1"/>
      <c r="P14" s="1"/>
      <c r="Q14" s="1"/>
      <c r="R14" s="1"/>
      <c r="S14" s="1"/>
    </row>
    <row r="15" spans="1:19" ht="15">
      <c r="A15" s="12">
        <f t="shared" si="1"/>
        <v>31995</v>
      </c>
      <c r="B15" s="12">
        <f t="shared" si="0"/>
        <v>2666.25</v>
      </c>
      <c r="C15" s="12">
        <f>$B$15*$L$15</f>
        <v>92.252250000000004</v>
      </c>
      <c r="D15" s="12">
        <f>$B$12*$L$12</f>
        <v>62.989750000000008</v>
      </c>
      <c r="E15" s="12">
        <f>$B$9*$L$9</f>
        <v>39.03125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4">
        <f t="shared" si="2"/>
        <v>3.4599999999999999E-2</v>
      </c>
      <c r="M15" s="1"/>
      <c r="N15" s="1"/>
      <c r="O15" s="1"/>
      <c r="P15" s="1"/>
      <c r="Q15" s="1"/>
      <c r="R15" s="1"/>
      <c r="S15" s="1"/>
    </row>
    <row r="16" spans="1:19" ht="15">
      <c r="A16" s="12">
        <f t="shared" si="1"/>
        <v>34205</v>
      </c>
      <c r="B16" s="12">
        <f t="shared" si="0"/>
        <v>2850.4166666666665</v>
      </c>
      <c r="C16" s="12">
        <f>$B$16*$L$16</f>
        <v>103.18508333333331</v>
      </c>
      <c r="D16" s="12">
        <f>$B$13*$L$13</f>
        <v>72.154583333333335</v>
      </c>
      <c r="E16" s="12">
        <f>$B$10*$L$10</f>
        <v>46.42808333333334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4">
        <f t="shared" si="2"/>
        <v>3.6199999999999996E-2</v>
      </c>
      <c r="M16" s="1"/>
      <c r="N16" s="1"/>
      <c r="O16" s="1"/>
      <c r="P16" s="1"/>
      <c r="Q16" s="1"/>
      <c r="R16" s="1"/>
      <c r="S16" s="1"/>
    </row>
    <row r="17" spans="1:19" ht="15">
      <c r="A17" s="12">
        <f t="shared" si="1"/>
        <v>36415</v>
      </c>
      <c r="B17" s="12">
        <f t="shared" si="0"/>
        <v>3034.5833333333335</v>
      </c>
      <c r="C17" s="12">
        <f>$B$17*$L$17</f>
        <v>114.70724999999999</v>
      </c>
      <c r="D17" s="12">
        <f>$B$14*$L$14</f>
        <v>81.908750000000012</v>
      </c>
      <c r="E17" s="12">
        <f>$B$11*$L$11</f>
        <v>54.414250000000003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4">
        <f t="shared" si="2"/>
        <v>3.7799999999999993E-2</v>
      </c>
      <c r="M17" s="1"/>
      <c r="N17" s="1"/>
      <c r="O17" s="1"/>
      <c r="P17" s="1"/>
      <c r="Q17" s="1"/>
      <c r="R17" s="1"/>
      <c r="S17" s="1"/>
    </row>
    <row r="18" spans="1:19" ht="15">
      <c r="A18" s="12">
        <f t="shared" si="1"/>
        <v>38625</v>
      </c>
      <c r="B18" s="12">
        <f t="shared" si="0"/>
        <v>3218.75</v>
      </c>
      <c r="C18" s="12">
        <f>$B$18*$L$18</f>
        <v>126.81874999999997</v>
      </c>
      <c r="D18" s="12">
        <f>$B$15*$L$15</f>
        <v>92.252250000000004</v>
      </c>
      <c r="E18" s="12">
        <f>$B$12*$L$12</f>
        <v>62.989750000000008</v>
      </c>
      <c r="F18" s="12">
        <f>$B$9*$L$9</f>
        <v>39.03125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4">
        <f t="shared" si="2"/>
        <v>3.9399999999999991E-2</v>
      </c>
      <c r="M18" s="1"/>
      <c r="N18" s="1"/>
      <c r="O18" s="1"/>
      <c r="P18" s="1"/>
      <c r="Q18" s="1"/>
      <c r="R18" s="1"/>
      <c r="S18" s="1"/>
    </row>
    <row r="19" spans="1:19" ht="15">
      <c r="A19" s="12">
        <f t="shared" si="1"/>
        <v>40835</v>
      </c>
      <c r="B19" s="12">
        <f t="shared" si="0"/>
        <v>3402.9166666666665</v>
      </c>
      <c r="C19" s="12">
        <f>$B$19*$L$19</f>
        <v>139.51958333333329</v>
      </c>
      <c r="D19" s="12">
        <f>$B$16*$L$16</f>
        <v>103.18508333333331</v>
      </c>
      <c r="E19" s="12">
        <f>$B$13*$L$13</f>
        <v>72.154583333333335</v>
      </c>
      <c r="F19" s="12">
        <f>$B$10*$L$10</f>
        <v>46.42808333333334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4">
        <f t="shared" si="2"/>
        <v>4.0999999999999988E-2</v>
      </c>
      <c r="M19" s="1"/>
      <c r="N19" s="1"/>
      <c r="O19" s="1"/>
      <c r="P19" s="1"/>
      <c r="Q19" s="1"/>
      <c r="R19" s="1"/>
      <c r="S19" s="1"/>
    </row>
    <row r="20" spans="1:19" ht="15">
      <c r="A20" s="12">
        <f t="shared" si="1"/>
        <v>43045</v>
      </c>
      <c r="B20" s="12">
        <f t="shared" si="0"/>
        <v>3587.0833333333335</v>
      </c>
      <c r="C20" s="12">
        <f>$B$20*$L$20</f>
        <v>152.80974999999995</v>
      </c>
      <c r="D20" s="12">
        <f>$B$17*$L$17</f>
        <v>114.70724999999999</v>
      </c>
      <c r="E20" s="12">
        <f>$B$14*$L$14</f>
        <v>81.908750000000012</v>
      </c>
      <c r="F20" s="12">
        <f>$B$11*$L$11</f>
        <v>54.414250000000003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4">
        <f t="shared" si="2"/>
        <v>4.2599999999999985E-2</v>
      </c>
      <c r="M20" s="1"/>
      <c r="N20" s="1"/>
      <c r="O20" s="1"/>
      <c r="P20" s="1"/>
      <c r="Q20" s="1"/>
      <c r="R20" s="1"/>
      <c r="S20" s="1"/>
    </row>
    <row r="21" spans="1:19" ht="15">
      <c r="A21" s="12">
        <f t="shared" si="1"/>
        <v>45255</v>
      </c>
      <c r="B21" s="12">
        <f t="shared" si="0"/>
        <v>3771.25</v>
      </c>
      <c r="C21" s="12">
        <f>$B$21*$L$21</f>
        <v>166.68924999999993</v>
      </c>
      <c r="D21" s="12">
        <f>$B$18*$L$18</f>
        <v>126.81874999999997</v>
      </c>
      <c r="E21" s="12">
        <f>$B$15*$L$15</f>
        <v>92.252250000000004</v>
      </c>
      <c r="F21" s="12">
        <f>$B$12*$L$12</f>
        <v>62.989750000000008</v>
      </c>
      <c r="G21" s="12">
        <f>$B$9*$L$9</f>
        <v>39.03125</v>
      </c>
      <c r="H21" s="12">
        <v>0</v>
      </c>
      <c r="I21" s="12">
        <v>0</v>
      </c>
      <c r="J21" s="12">
        <v>0</v>
      </c>
      <c r="K21" s="12">
        <v>0</v>
      </c>
      <c r="L21" s="14">
        <f t="shared" si="2"/>
        <v>4.4199999999999982E-2</v>
      </c>
      <c r="M21" s="1"/>
      <c r="N21" s="1"/>
      <c r="O21" s="1"/>
      <c r="P21" s="1"/>
      <c r="Q21" s="1"/>
      <c r="R21" s="1"/>
      <c r="S21" s="1"/>
    </row>
    <row r="22" spans="1:19" ht="15">
      <c r="A22" s="12">
        <f t="shared" si="1"/>
        <v>47465</v>
      </c>
      <c r="B22" s="12">
        <f t="shared" si="0"/>
        <v>3955.4166666666665</v>
      </c>
      <c r="C22" s="12">
        <f>$B$22*$L$22</f>
        <v>181.15808333333325</v>
      </c>
      <c r="D22" s="12">
        <f>$B$19*$L$19</f>
        <v>139.51958333333329</v>
      </c>
      <c r="E22" s="12">
        <f>$B$16*$L$16</f>
        <v>103.18508333333331</v>
      </c>
      <c r="F22" s="12">
        <f>$B$13*$L$13</f>
        <v>72.154583333333335</v>
      </c>
      <c r="G22" s="12">
        <f>$B$10*$L$10</f>
        <v>46.42808333333334</v>
      </c>
      <c r="H22" s="12">
        <v>0</v>
      </c>
      <c r="I22" s="12">
        <v>0</v>
      </c>
      <c r="J22" s="12">
        <v>0</v>
      </c>
      <c r="K22" s="12">
        <v>0</v>
      </c>
      <c r="L22" s="14">
        <f t="shared" si="2"/>
        <v>4.579999999999998E-2</v>
      </c>
      <c r="M22" s="1"/>
      <c r="N22" s="1"/>
      <c r="O22" s="1"/>
      <c r="P22" s="1"/>
      <c r="Q22" s="1"/>
      <c r="R22" s="1"/>
      <c r="S22" s="1"/>
    </row>
    <row r="23" spans="1:19" ht="15">
      <c r="A23" s="12">
        <f t="shared" si="1"/>
        <v>49675</v>
      </c>
      <c r="B23" s="12">
        <f t="shared" si="0"/>
        <v>4139.583333333333</v>
      </c>
      <c r="C23" s="12">
        <f>$B$23*$L$23</f>
        <v>196.21624999999989</v>
      </c>
      <c r="D23" s="12">
        <f>$B$20*$L$20</f>
        <v>152.80974999999995</v>
      </c>
      <c r="E23" s="12">
        <f>$B$17*$L$17</f>
        <v>114.70724999999999</v>
      </c>
      <c r="F23" s="12">
        <f>$B$14*$L$14</f>
        <v>81.908750000000012</v>
      </c>
      <c r="G23" s="12">
        <f>$B$11*$L$11</f>
        <v>54.414250000000003</v>
      </c>
      <c r="H23" s="12">
        <v>0</v>
      </c>
      <c r="I23" s="12">
        <v>0</v>
      </c>
      <c r="J23" s="12">
        <v>0</v>
      </c>
      <c r="K23" s="12">
        <v>0</v>
      </c>
      <c r="L23" s="14">
        <f t="shared" si="2"/>
        <v>4.7399999999999977E-2</v>
      </c>
      <c r="M23" s="1"/>
      <c r="N23" s="1"/>
      <c r="O23" s="1"/>
      <c r="P23" s="1"/>
      <c r="Q23" s="1"/>
      <c r="R23" s="1"/>
      <c r="S23" s="1"/>
    </row>
    <row r="24" spans="1:19" ht="15">
      <c r="A24" s="12">
        <f t="shared" si="1"/>
        <v>51885</v>
      </c>
      <c r="B24" s="12">
        <f t="shared" si="0"/>
        <v>4323.75</v>
      </c>
      <c r="C24" s="12">
        <f>$B$24*$L$24</f>
        <v>211.8637499999999</v>
      </c>
      <c r="D24" s="12">
        <f>$B$21*$L$21</f>
        <v>166.68924999999993</v>
      </c>
      <c r="E24" s="12">
        <f>$B$18*$L$18</f>
        <v>126.81874999999997</v>
      </c>
      <c r="F24" s="12">
        <f>$B$15*$L$15</f>
        <v>92.252250000000004</v>
      </c>
      <c r="G24" s="12">
        <f>$B$12*$L$12</f>
        <v>62.989750000000008</v>
      </c>
      <c r="H24" s="12">
        <f>$B$9*$L$9</f>
        <v>39.03125</v>
      </c>
      <c r="I24" s="12">
        <v>0</v>
      </c>
      <c r="J24" s="12">
        <v>0</v>
      </c>
      <c r="K24" s="12">
        <v>0</v>
      </c>
      <c r="L24" s="14">
        <f t="shared" si="2"/>
        <v>4.8999999999999974E-2</v>
      </c>
      <c r="M24" s="1"/>
      <c r="N24" s="1"/>
      <c r="O24" s="1"/>
      <c r="P24" s="1"/>
      <c r="Q24" s="1"/>
      <c r="R24" s="1"/>
      <c r="S24" s="1"/>
    </row>
    <row r="25" spans="1:19" ht="15">
      <c r="A25" s="12">
        <f t="shared" si="1"/>
        <v>54095</v>
      </c>
      <c r="B25" s="12">
        <f t="shared" si="0"/>
        <v>4507.916666666667</v>
      </c>
      <c r="C25" s="12">
        <f>$B$25*$L$25</f>
        <v>228.10058333333322</v>
      </c>
      <c r="D25" s="12">
        <f>$B$22*$L$22</f>
        <v>181.15808333333325</v>
      </c>
      <c r="E25" s="12">
        <f>$B$19*$L$19</f>
        <v>139.51958333333329</v>
      </c>
      <c r="F25" s="12">
        <f>$B$16*$L$16</f>
        <v>103.18508333333331</v>
      </c>
      <c r="G25" s="12">
        <f>$B$13*$L$13</f>
        <v>72.154583333333335</v>
      </c>
      <c r="H25" s="12">
        <f>$B$10*$L$10</f>
        <v>46.42808333333334</v>
      </c>
      <c r="I25" s="12">
        <v>0</v>
      </c>
      <c r="J25" s="12">
        <v>0</v>
      </c>
      <c r="K25" s="12">
        <v>0</v>
      </c>
      <c r="L25" s="14">
        <f t="shared" si="2"/>
        <v>5.0599999999999971E-2</v>
      </c>
      <c r="M25" s="1"/>
      <c r="N25" s="1"/>
      <c r="O25" s="1"/>
      <c r="P25" s="1"/>
      <c r="Q25" s="1"/>
      <c r="R25" s="1"/>
      <c r="S25" s="1"/>
    </row>
    <row r="26" spans="1:19" ht="15">
      <c r="A26" s="12">
        <f t="shared" si="1"/>
        <v>56305</v>
      </c>
      <c r="B26" s="12">
        <f t="shared" si="0"/>
        <v>4692.083333333333</v>
      </c>
      <c r="C26" s="12">
        <f>$B$26*$L$26</f>
        <v>244.92674999999983</v>
      </c>
      <c r="D26" s="12">
        <f>$B$23*$L$23</f>
        <v>196.21624999999989</v>
      </c>
      <c r="E26" s="12">
        <f>$B$20*$L$20</f>
        <v>152.80974999999995</v>
      </c>
      <c r="F26" s="12">
        <f>$B$17*$L$17</f>
        <v>114.70724999999999</v>
      </c>
      <c r="G26" s="12">
        <f>$B$14*$L$14</f>
        <v>81.908750000000012</v>
      </c>
      <c r="H26" s="12">
        <f>$B$11*$L$11</f>
        <v>54.414250000000003</v>
      </c>
      <c r="I26" s="12">
        <v>0</v>
      </c>
      <c r="J26" s="12">
        <v>0</v>
      </c>
      <c r="K26" s="12">
        <v>0</v>
      </c>
      <c r="L26" s="14">
        <f t="shared" si="2"/>
        <v>5.2199999999999969E-2</v>
      </c>
      <c r="M26" s="1"/>
      <c r="N26" s="1"/>
      <c r="O26" s="1"/>
      <c r="P26" s="1"/>
      <c r="Q26" s="1"/>
      <c r="R26" s="1"/>
      <c r="S26" s="1"/>
    </row>
    <row r="27" spans="1:19" ht="15">
      <c r="A27" s="12">
        <f t="shared" si="1"/>
        <v>58515</v>
      </c>
      <c r="B27" s="12">
        <f t="shared" si="0"/>
        <v>4876.25</v>
      </c>
      <c r="C27" s="12">
        <f>$B$27*$L$27</f>
        <v>262.34224999999981</v>
      </c>
      <c r="D27" s="12">
        <f>$B$24*$L$24</f>
        <v>211.8637499999999</v>
      </c>
      <c r="E27" s="12">
        <f>$B$21*$L$21</f>
        <v>166.68924999999993</v>
      </c>
      <c r="F27" s="12">
        <f>$B$18*$L$18</f>
        <v>126.81874999999997</v>
      </c>
      <c r="G27" s="12">
        <f>$B$15*$L$15</f>
        <v>92.252250000000004</v>
      </c>
      <c r="H27" s="12">
        <f>$B$12*$L$12</f>
        <v>62.989750000000008</v>
      </c>
      <c r="I27" s="12">
        <f>$B$9*$L$9</f>
        <v>39.03125</v>
      </c>
      <c r="J27" s="12">
        <v>0</v>
      </c>
      <c r="K27" s="12">
        <v>0</v>
      </c>
      <c r="L27" s="14">
        <f t="shared" si="2"/>
        <v>5.3799999999999966E-2</v>
      </c>
      <c r="M27" s="1"/>
      <c r="N27" s="1"/>
      <c r="O27" s="1"/>
      <c r="P27" s="1"/>
      <c r="Q27" s="1"/>
      <c r="R27" s="1"/>
      <c r="S27" s="1"/>
    </row>
    <row r="28" spans="1:19" ht="15">
      <c r="A28" s="12">
        <f t="shared" si="1"/>
        <v>60725</v>
      </c>
      <c r="B28" s="12">
        <f t="shared" si="0"/>
        <v>5060.416666666667</v>
      </c>
      <c r="C28" s="12">
        <f>$B$28*$L$28</f>
        <v>280.34708333333316</v>
      </c>
      <c r="D28" s="12">
        <f>$B$25*$L$25</f>
        <v>228.10058333333322</v>
      </c>
      <c r="E28" s="12">
        <f>$B$22*$L$22</f>
        <v>181.15808333333325</v>
      </c>
      <c r="F28" s="12">
        <f>$B$19*$L$19</f>
        <v>139.51958333333329</v>
      </c>
      <c r="G28" s="12">
        <f>$B$16*$L$16</f>
        <v>103.18508333333331</v>
      </c>
      <c r="H28" s="12">
        <f>$B$13*$L$13</f>
        <v>72.154583333333335</v>
      </c>
      <c r="I28" s="12">
        <f>$B$10*$L$10</f>
        <v>46.42808333333334</v>
      </c>
      <c r="J28" s="12">
        <v>0</v>
      </c>
      <c r="K28" s="12">
        <v>0</v>
      </c>
      <c r="L28" s="14">
        <f t="shared" si="2"/>
        <v>5.5399999999999963E-2</v>
      </c>
      <c r="M28" s="1"/>
      <c r="N28" s="1"/>
      <c r="O28" s="1"/>
      <c r="P28" s="1"/>
      <c r="Q28" s="1"/>
      <c r="R28" s="1"/>
      <c r="S28" s="1"/>
    </row>
    <row r="29" spans="1:19" ht="15">
      <c r="A29" s="12">
        <f t="shared" si="1"/>
        <v>62935</v>
      </c>
      <c r="B29" s="12">
        <f t="shared" si="0"/>
        <v>5244.583333333333</v>
      </c>
      <c r="C29" s="12">
        <f>$B$29*$L$29</f>
        <v>298.9412499999998</v>
      </c>
      <c r="D29" s="12">
        <f>$B$26*$L$26</f>
        <v>244.92674999999983</v>
      </c>
      <c r="E29" s="12">
        <f>$B$23*$L$23</f>
        <v>196.21624999999989</v>
      </c>
      <c r="F29" s="12">
        <f>$B$20*$L$20</f>
        <v>152.80974999999995</v>
      </c>
      <c r="G29" s="12">
        <f>$B$17*$L$17</f>
        <v>114.70724999999999</v>
      </c>
      <c r="H29" s="12">
        <f>$B$14*$L$14</f>
        <v>81.908750000000012</v>
      </c>
      <c r="I29" s="12">
        <f>$B$11*$L$11</f>
        <v>54.414250000000003</v>
      </c>
      <c r="J29" s="12">
        <v>0</v>
      </c>
      <c r="K29" s="12">
        <v>0</v>
      </c>
      <c r="L29" s="14">
        <f t="shared" si="2"/>
        <v>5.699999999999996E-2</v>
      </c>
      <c r="M29" s="1"/>
      <c r="N29" s="1"/>
      <c r="O29" s="1"/>
      <c r="P29" s="1"/>
      <c r="Q29" s="1"/>
      <c r="R29" s="1"/>
      <c r="S29" s="1"/>
    </row>
    <row r="30" spans="1:19" ht="15">
      <c r="A30" s="12">
        <f t="shared" si="1"/>
        <v>65145</v>
      </c>
      <c r="B30" s="12">
        <f t="shared" si="0"/>
        <v>5428.75</v>
      </c>
      <c r="C30" s="12">
        <f>$B$30*$L$30</f>
        <v>318.12474999999978</v>
      </c>
      <c r="D30" s="12">
        <f>$B$27*$L$27</f>
        <v>262.34224999999981</v>
      </c>
      <c r="E30" s="12">
        <f>$B$24*$L$24</f>
        <v>211.8637499999999</v>
      </c>
      <c r="F30" s="12">
        <f>$B$21*$L$21</f>
        <v>166.68924999999993</v>
      </c>
      <c r="G30" s="12">
        <f>$B$18*$L$18</f>
        <v>126.81874999999997</v>
      </c>
      <c r="H30" s="12">
        <f>$B$15*$L$15</f>
        <v>92.252250000000004</v>
      </c>
      <c r="I30" s="12">
        <f>$B$12*$L$12</f>
        <v>62.989750000000008</v>
      </c>
      <c r="J30" s="12">
        <f>$B$9*$L$9</f>
        <v>39.03125</v>
      </c>
      <c r="K30" s="12">
        <v>0</v>
      </c>
      <c r="L30" s="14">
        <f t="shared" si="2"/>
        <v>5.8599999999999958E-2</v>
      </c>
      <c r="M30" s="1"/>
      <c r="N30" s="1"/>
      <c r="O30" s="1"/>
      <c r="P30" s="1"/>
      <c r="Q30" s="1"/>
      <c r="R30" s="1"/>
      <c r="S30" s="1"/>
    </row>
    <row r="31" spans="1:19" ht="15">
      <c r="A31" s="12">
        <f t="shared" si="1"/>
        <v>67355</v>
      </c>
      <c r="B31" s="12">
        <f t="shared" si="0"/>
        <v>5612.916666666667</v>
      </c>
      <c r="C31" s="12">
        <f>$B$31*$L$31</f>
        <v>337.8975833333331</v>
      </c>
      <c r="D31" s="12">
        <f>$B$28*$L$28</f>
        <v>280.34708333333316</v>
      </c>
      <c r="E31" s="12">
        <f>$B$25*$L$25</f>
        <v>228.10058333333322</v>
      </c>
      <c r="F31" s="12">
        <f>$B$22*$L$22</f>
        <v>181.15808333333325</v>
      </c>
      <c r="G31" s="12">
        <f>$B$19*$L$19</f>
        <v>139.51958333333329</v>
      </c>
      <c r="H31" s="12">
        <f>$B$16*$L$16</f>
        <v>103.18508333333331</v>
      </c>
      <c r="I31" s="12">
        <f>$B$13*$L$13</f>
        <v>72.154583333333335</v>
      </c>
      <c r="J31" s="12">
        <f>$B$10*$L$10</f>
        <v>46.42808333333334</v>
      </c>
      <c r="K31" s="12">
        <v>0</v>
      </c>
      <c r="L31" s="14">
        <f t="shared" si="2"/>
        <v>6.0199999999999955E-2</v>
      </c>
      <c r="M31" s="1"/>
      <c r="N31" s="1"/>
      <c r="O31" s="1"/>
      <c r="P31" s="1"/>
      <c r="Q31" s="1"/>
      <c r="R31" s="1"/>
      <c r="S31" s="1"/>
    </row>
    <row r="32" spans="1:19" ht="15">
      <c r="A32" s="12">
        <f t="shared" si="1"/>
        <v>69565</v>
      </c>
      <c r="B32" s="12">
        <f t="shared" si="0"/>
        <v>5797.083333333333</v>
      </c>
      <c r="C32" s="12">
        <f>$B$32*$L$32</f>
        <v>358.25974999999971</v>
      </c>
      <c r="D32" s="12">
        <f>$B$29*$L$29</f>
        <v>298.9412499999998</v>
      </c>
      <c r="E32" s="12">
        <f>$B$26*$L$26</f>
        <v>244.92674999999983</v>
      </c>
      <c r="F32" s="12">
        <f>$B$23*$L$23</f>
        <v>196.21624999999989</v>
      </c>
      <c r="G32" s="12">
        <f>$B$20*$L$20</f>
        <v>152.80974999999995</v>
      </c>
      <c r="H32" s="12">
        <f>$B$17*$L$17</f>
        <v>114.70724999999999</v>
      </c>
      <c r="I32" s="12">
        <f>$B$14*$L$14</f>
        <v>81.908750000000012</v>
      </c>
      <c r="J32" s="12">
        <f>$B$11*$L$11</f>
        <v>54.414250000000003</v>
      </c>
      <c r="K32" s="12">
        <v>0</v>
      </c>
      <c r="L32" s="14">
        <f t="shared" si="2"/>
        <v>6.1799999999999952E-2</v>
      </c>
      <c r="M32" s="1"/>
      <c r="N32" s="1"/>
      <c r="O32" s="1"/>
      <c r="P32" s="1"/>
      <c r="Q32" s="1"/>
      <c r="R32" s="1"/>
      <c r="S32" s="1"/>
    </row>
    <row r="33" spans="1:19" ht="15">
      <c r="A33" s="12">
        <f t="shared" si="1"/>
        <v>71775</v>
      </c>
      <c r="B33" s="12">
        <f t="shared" si="0"/>
        <v>5981.25</v>
      </c>
      <c r="C33" s="12">
        <f>$B$33*$L$33</f>
        <v>379.21124999999972</v>
      </c>
      <c r="D33" s="12">
        <f>$B$30*$L$30</f>
        <v>318.12474999999978</v>
      </c>
      <c r="E33" s="12">
        <f>$B$27*$L$27</f>
        <v>262.34224999999981</v>
      </c>
      <c r="F33" s="12">
        <f>$B$24*$L$24</f>
        <v>211.8637499999999</v>
      </c>
      <c r="G33" s="12">
        <f>$B$21*$L$21</f>
        <v>166.68924999999993</v>
      </c>
      <c r="H33" s="12">
        <f>$B$18*$L$18</f>
        <v>126.81874999999997</v>
      </c>
      <c r="I33" s="12">
        <f>$B$15*$L$15</f>
        <v>92.252250000000004</v>
      </c>
      <c r="J33" s="12">
        <f>$B$12*$L$12</f>
        <v>62.989750000000008</v>
      </c>
      <c r="K33" s="12">
        <f>$B$9*$L$9</f>
        <v>39.03125</v>
      </c>
      <c r="L33" s="14">
        <f t="shared" si="2"/>
        <v>6.3399999999999956E-2</v>
      </c>
      <c r="M33" s="1"/>
      <c r="N33" s="1"/>
      <c r="O33" s="1"/>
      <c r="P33" s="1"/>
      <c r="Q33" s="1"/>
      <c r="R33" s="1"/>
      <c r="S33" s="1"/>
    </row>
    <row r="34" spans="1:19" ht="15">
      <c r="A34" s="12">
        <f t="shared" si="1"/>
        <v>73985</v>
      </c>
      <c r="B34" s="12">
        <f t="shared" si="0"/>
        <v>6165.416666666667</v>
      </c>
      <c r="C34" s="12">
        <f>$B$34*$L$34</f>
        <v>400.75208333333313</v>
      </c>
      <c r="D34" s="12">
        <f>$B$31*$L$31</f>
        <v>337.8975833333331</v>
      </c>
      <c r="E34" s="12">
        <f>$B$28*$L$28</f>
        <v>280.34708333333316</v>
      </c>
      <c r="F34" s="12">
        <f>$B$25*$L$25</f>
        <v>228.10058333333322</v>
      </c>
      <c r="G34" s="12">
        <f>$B$22*$L$22</f>
        <v>181.15808333333325</v>
      </c>
      <c r="H34" s="12">
        <f>$B$19*$L$19</f>
        <v>139.51958333333329</v>
      </c>
      <c r="I34" s="12">
        <f>$B$16*$L$16</f>
        <v>103.18508333333331</v>
      </c>
      <c r="J34" s="12">
        <f>$B$13*$L$13</f>
        <v>72.154583333333335</v>
      </c>
      <c r="K34" s="12">
        <f>$B$10*$L$10</f>
        <v>46.42808333333334</v>
      </c>
      <c r="L34" s="14">
        <f t="shared" si="2"/>
        <v>6.4999999999999961E-2</v>
      </c>
      <c r="M34" s="1"/>
      <c r="N34" s="1"/>
      <c r="O34" s="1"/>
      <c r="P34" s="1"/>
      <c r="Q34" s="1"/>
      <c r="R34" s="1"/>
      <c r="S34" s="1"/>
    </row>
    <row r="35" spans="1:19" ht="15">
      <c r="A35" s="12">
        <f t="shared" si="1"/>
        <v>76195</v>
      </c>
      <c r="B35" s="12">
        <f t="shared" si="0"/>
        <v>6349.583333333333</v>
      </c>
      <c r="C35" s="12">
        <f>$B$35*$L$35</f>
        <v>422.88224999999977</v>
      </c>
      <c r="D35" s="12">
        <f>$B$32*$L$32</f>
        <v>358.25974999999971</v>
      </c>
      <c r="E35" s="12">
        <f>$B$29*$L$29</f>
        <v>298.9412499999998</v>
      </c>
      <c r="F35" s="12">
        <f>$B$26*$L$26</f>
        <v>244.92674999999983</v>
      </c>
      <c r="G35" s="12">
        <f>$B$23*$L$23</f>
        <v>196.21624999999989</v>
      </c>
      <c r="H35" s="12">
        <f>$B$20*$L$20</f>
        <v>152.80974999999995</v>
      </c>
      <c r="I35" s="12">
        <f>$B$17*$L$17</f>
        <v>114.70724999999999</v>
      </c>
      <c r="J35" s="12">
        <f>$B$14*$L$14</f>
        <v>81.908750000000012</v>
      </c>
      <c r="K35" s="12">
        <f>$B$11*$L$11</f>
        <v>54.414250000000003</v>
      </c>
      <c r="L35" s="14">
        <f t="shared" si="2"/>
        <v>6.6599999999999965E-2</v>
      </c>
      <c r="M35" s="1"/>
      <c r="N35" s="1"/>
      <c r="O35" s="1"/>
      <c r="P35" s="1"/>
      <c r="Q35" s="1"/>
      <c r="R35" s="1"/>
      <c r="S35" s="1"/>
    </row>
    <row r="36" spans="1:19" ht="15">
      <c r="A36" s="12">
        <f t="shared" si="1"/>
        <v>78405</v>
      </c>
      <c r="B36" s="12">
        <f t="shared" si="0"/>
        <v>6533.75</v>
      </c>
      <c r="C36" s="12">
        <f>$B$36*$L$36</f>
        <v>445.60174999999981</v>
      </c>
      <c r="D36" s="12">
        <f>$B$33*$L$33</f>
        <v>379.21124999999972</v>
      </c>
      <c r="E36" s="12">
        <f>$B$30*$L$30</f>
        <v>318.12474999999978</v>
      </c>
      <c r="F36" s="12">
        <f>$B$27*$L$27</f>
        <v>262.34224999999981</v>
      </c>
      <c r="G36" s="12">
        <f>$B$24*$L$24</f>
        <v>211.8637499999999</v>
      </c>
      <c r="H36" s="12">
        <f>$B$21*$L$21</f>
        <v>166.68924999999993</v>
      </c>
      <c r="I36" s="12">
        <f>$B$18*$L$18</f>
        <v>126.81874999999997</v>
      </c>
      <c r="J36" s="12">
        <f>$B$15*$L$15</f>
        <v>92.252250000000004</v>
      </c>
      <c r="K36" s="12">
        <f>$B$12*$L$12</f>
        <v>62.989750000000008</v>
      </c>
      <c r="L36" s="14">
        <f t="shared" si="2"/>
        <v>6.8199999999999969E-2</v>
      </c>
      <c r="M36" s="1"/>
      <c r="N36" s="1"/>
      <c r="O36" s="1"/>
      <c r="P36" s="1"/>
      <c r="Q36" s="1"/>
      <c r="R36" s="1"/>
      <c r="S36" s="1"/>
    </row>
    <row r="37" spans="1:19" ht="15">
      <c r="A37" s="12">
        <f t="shared" si="1"/>
        <v>80615</v>
      </c>
      <c r="B37" s="12">
        <f t="shared" si="0"/>
        <v>6717.916666666667</v>
      </c>
      <c r="C37" s="12">
        <f>$B$37*$L$37</f>
        <v>468.91058333333319</v>
      </c>
      <c r="D37" s="12">
        <f>$B$34*$L$34</f>
        <v>400.75208333333313</v>
      </c>
      <c r="E37" s="12">
        <f>$B$31*$L$31</f>
        <v>337.8975833333331</v>
      </c>
      <c r="F37" s="12">
        <f>$B$28*$L$28</f>
        <v>280.34708333333316</v>
      </c>
      <c r="G37" s="12">
        <f>$B$25*$L$25</f>
        <v>228.10058333333322</v>
      </c>
      <c r="H37" s="12">
        <f>$B$22*$L$22</f>
        <v>181.15808333333325</v>
      </c>
      <c r="I37" s="12">
        <f>$B$19*$L$19</f>
        <v>139.51958333333329</v>
      </c>
      <c r="J37" s="12">
        <f>$B$16*$L$16</f>
        <v>103.18508333333331</v>
      </c>
      <c r="K37" s="12">
        <f>$B$13*$L$13</f>
        <v>72.154583333333335</v>
      </c>
      <c r="L37" s="14">
        <f t="shared" si="2"/>
        <v>6.9799999999999973E-2</v>
      </c>
      <c r="M37" s="1"/>
      <c r="N37" s="1"/>
      <c r="O37" s="1"/>
      <c r="P37" s="1"/>
      <c r="Q37" s="1"/>
      <c r="R37" s="1"/>
      <c r="S37" s="1"/>
    </row>
    <row r="38" spans="1:19" ht="15">
      <c r="A38" s="12">
        <f t="shared" si="1"/>
        <v>82825</v>
      </c>
      <c r="B38" s="12">
        <f t="shared" si="0"/>
        <v>6902.083333333333</v>
      </c>
      <c r="C38" s="12">
        <f>$B$38*$L$38</f>
        <v>492.8087499999998</v>
      </c>
      <c r="D38" s="12">
        <f>$B$35*$L$35</f>
        <v>422.88224999999977</v>
      </c>
      <c r="E38" s="12">
        <f>$B$32*$L$32</f>
        <v>358.25974999999971</v>
      </c>
      <c r="F38" s="12">
        <f>$B$29*$L$29</f>
        <v>298.9412499999998</v>
      </c>
      <c r="G38" s="12">
        <f>$B$26*$L$26</f>
        <v>244.92674999999983</v>
      </c>
      <c r="H38" s="12">
        <f>$B$23*$L$23</f>
        <v>196.21624999999989</v>
      </c>
      <c r="I38" s="12">
        <f>$B$20*$L$20</f>
        <v>152.80974999999995</v>
      </c>
      <c r="J38" s="12">
        <f>$B$17*$L$17</f>
        <v>114.70724999999999</v>
      </c>
      <c r="K38" s="12">
        <f>$B$14*$L$14</f>
        <v>81.908750000000012</v>
      </c>
      <c r="L38" s="14">
        <f t="shared" si="2"/>
        <v>7.1399999999999977E-2</v>
      </c>
      <c r="M38" s="1"/>
      <c r="N38" s="1"/>
      <c r="O38" s="1"/>
      <c r="P38" s="1"/>
      <c r="Q38" s="1"/>
      <c r="R38" s="1"/>
      <c r="S38" s="1"/>
    </row>
    <row r="39" spans="1:19" ht="15">
      <c r="A39" s="12">
        <f t="shared" si="1"/>
        <v>85035</v>
      </c>
      <c r="B39" s="12">
        <f t="shared" si="0"/>
        <v>7086.25</v>
      </c>
      <c r="C39" s="12">
        <f>$B$39*$L$39</f>
        <v>517.29624999999987</v>
      </c>
      <c r="D39" s="12">
        <f>$B$36*$L$36</f>
        <v>445.60174999999981</v>
      </c>
      <c r="E39" s="12">
        <f>$B$33*$L$33</f>
        <v>379.21124999999972</v>
      </c>
      <c r="F39" s="12">
        <f>$B$30*$L$30</f>
        <v>318.12474999999978</v>
      </c>
      <c r="G39" s="12">
        <f>$B$27*$L$27</f>
        <v>262.34224999999981</v>
      </c>
      <c r="H39" s="12">
        <f>$B$24*$L$24</f>
        <v>211.8637499999999</v>
      </c>
      <c r="I39" s="12">
        <f>$B$21*$L$21</f>
        <v>166.68924999999993</v>
      </c>
      <c r="J39" s="12">
        <f>$B$18*$L$18</f>
        <v>126.81874999999997</v>
      </c>
      <c r="K39" s="12">
        <f>$B$15*$L$15</f>
        <v>92.252250000000004</v>
      </c>
      <c r="L39" s="14">
        <f t="shared" si="2"/>
        <v>7.2999999999999982E-2</v>
      </c>
      <c r="M39" s="1"/>
      <c r="N39" s="1"/>
      <c r="O39" s="1"/>
      <c r="P39" s="1"/>
      <c r="Q39" s="1"/>
      <c r="R39" s="1"/>
      <c r="S39" s="1"/>
    </row>
    <row r="40" spans="1:19" ht="15">
      <c r="A40" s="12">
        <f t="shared" si="1"/>
        <v>87245</v>
      </c>
      <c r="B40" s="12">
        <f t="shared" si="0"/>
        <v>7270.416666666667</v>
      </c>
      <c r="C40" s="12">
        <f>$B$40*$L$40</f>
        <v>542.37308333333328</v>
      </c>
      <c r="D40" s="12">
        <f>$B$37*$L$37</f>
        <v>468.91058333333319</v>
      </c>
      <c r="E40" s="12">
        <f>$B$34*$L$34</f>
        <v>400.75208333333313</v>
      </c>
      <c r="F40" s="12">
        <f>$B$31*$L$31</f>
        <v>337.8975833333331</v>
      </c>
      <c r="G40" s="12">
        <f>$B$28*$L$28</f>
        <v>280.34708333333316</v>
      </c>
      <c r="H40" s="12">
        <f>$B$25*$L$25</f>
        <v>228.10058333333322</v>
      </c>
      <c r="I40" s="12">
        <f>$B$22*$L$22</f>
        <v>181.15808333333325</v>
      </c>
      <c r="J40" s="12">
        <f>$B$19*$L$19</f>
        <v>139.51958333333329</v>
      </c>
      <c r="K40" s="12">
        <f>$B$16*$L$16</f>
        <v>103.18508333333331</v>
      </c>
      <c r="L40" s="14">
        <f t="shared" si="2"/>
        <v>7.4599999999999986E-2</v>
      </c>
      <c r="M40" s="1"/>
      <c r="N40" s="1"/>
      <c r="O40" s="1"/>
      <c r="P40" s="1"/>
      <c r="Q40" s="1"/>
      <c r="R40" s="1"/>
      <c r="S40" s="1"/>
    </row>
    <row r="41" spans="1:19" ht="15">
      <c r="A41" s="12">
        <f t="shared" si="1"/>
        <v>89455</v>
      </c>
      <c r="B41" s="12">
        <f t="shared" si="0"/>
        <v>7454.583333333333</v>
      </c>
      <c r="C41" s="12">
        <f>$B$41*$L$41</f>
        <v>568.03924999999992</v>
      </c>
      <c r="D41" s="12">
        <f>$B$38*$L$38</f>
        <v>492.8087499999998</v>
      </c>
      <c r="E41" s="12">
        <f>$B$35*$L$35</f>
        <v>422.88224999999977</v>
      </c>
      <c r="F41" s="12">
        <f>$B$32*$L$32</f>
        <v>358.25974999999971</v>
      </c>
      <c r="G41" s="12">
        <f>$B$29*$L$29</f>
        <v>298.9412499999998</v>
      </c>
      <c r="H41" s="12">
        <f>$B$26*$L$26</f>
        <v>244.92674999999983</v>
      </c>
      <c r="I41" s="12">
        <f>$B$23*$L$23</f>
        <v>196.21624999999989</v>
      </c>
      <c r="J41" s="12">
        <f>$B$20*$L$20</f>
        <v>152.80974999999995</v>
      </c>
      <c r="K41" s="12">
        <f>$B$17*$L$17</f>
        <v>114.70724999999999</v>
      </c>
      <c r="L41" s="14">
        <f t="shared" si="2"/>
        <v>7.619999999999999E-2</v>
      </c>
      <c r="M41" s="1"/>
      <c r="N41" s="1"/>
      <c r="O41" s="1"/>
      <c r="P41" s="1"/>
      <c r="Q41" s="1"/>
      <c r="R41" s="1"/>
      <c r="S41" s="1"/>
    </row>
    <row r="42" spans="1:19" ht="15">
      <c r="A42" s="12">
        <f t="shared" si="1"/>
        <v>91665</v>
      </c>
      <c r="B42" s="12">
        <f t="shared" si="0"/>
        <v>7638.75</v>
      </c>
      <c r="C42" s="12">
        <f>$B$42*$L$42</f>
        <v>594.29474999999991</v>
      </c>
      <c r="D42" s="12">
        <f>$B$39*$L$39</f>
        <v>517.29624999999987</v>
      </c>
      <c r="E42" s="12">
        <f>$B$36*$L$36</f>
        <v>445.60174999999981</v>
      </c>
      <c r="F42" s="12">
        <f>$B$33*$L$33</f>
        <v>379.21124999999972</v>
      </c>
      <c r="G42" s="12">
        <f>$B$30*$L$30</f>
        <v>318.12474999999978</v>
      </c>
      <c r="H42" s="12">
        <f>$B$27*$L$27</f>
        <v>262.34224999999981</v>
      </c>
      <c r="I42" s="12">
        <f>$B$24*$L$24</f>
        <v>211.8637499999999</v>
      </c>
      <c r="J42" s="12">
        <f>$B$21*$L$21</f>
        <v>166.68924999999993</v>
      </c>
      <c r="K42" s="12">
        <f>$B$18*$L$18</f>
        <v>126.81874999999997</v>
      </c>
      <c r="L42" s="14">
        <f t="shared" si="2"/>
        <v>7.7799999999999994E-2</v>
      </c>
      <c r="M42" s="1"/>
      <c r="N42" s="1"/>
      <c r="O42" s="1"/>
      <c r="P42" s="1"/>
      <c r="Q42" s="1"/>
      <c r="R42" s="1"/>
      <c r="S42" s="1"/>
    </row>
    <row r="43" spans="1:19" ht="15">
      <c r="A43" s="12">
        <f t="shared" si="1"/>
        <v>93875</v>
      </c>
      <c r="B43" s="12">
        <f t="shared" si="0"/>
        <v>7822.916666666667</v>
      </c>
      <c r="C43" s="12">
        <f>$B$43*$L$43</f>
        <v>621.13958333333335</v>
      </c>
      <c r="D43" s="12">
        <f>$B$40*$L$40</f>
        <v>542.37308333333328</v>
      </c>
      <c r="E43" s="12">
        <f>$B$37*$L$37</f>
        <v>468.91058333333319</v>
      </c>
      <c r="F43" s="12">
        <f>$B$34*$L$34</f>
        <v>400.75208333333313</v>
      </c>
      <c r="G43" s="12">
        <f>$B$31*$L$31</f>
        <v>337.8975833333331</v>
      </c>
      <c r="H43" s="12">
        <f>$B$28*$L$28</f>
        <v>280.34708333333316</v>
      </c>
      <c r="I43" s="12">
        <f>$B$25*$L$25</f>
        <v>228.10058333333322</v>
      </c>
      <c r="J43" s="12">
        <f>$B$22*$L$22</f>
        <v>181.15808333333325</v>
      </c>
      <c r="K43" s="12">
        <f>$B$19*$L$19</f>
        <v>139.51958333333329</v>
      </c>
      <c r="L43" s="14">
        <f t="shared" si="2"/>
        <v>7.9399999999999998E-2</v>
      </c>
      <c r="M43" s="1"/>
      <c r="N43" s="1"/>
      <c r="O43" s="1"/>
      <c r="P43" s="1"/>
      <c r="Q43" s="1"/>
      <c r="R43" s="1"/>
      <c r="S43" s="1"/>
    </row>
    <row r="44" spans="1:19" ht="15">
      <c r="A44" s="12">
        <f t="shared" si="1"/>
        <v>96085</v>
      </c>
      <c r="B44" s="12">
        <f t="shared" si="0"/>
        <v>8007.083333333333</v>
      </c>
      <c r="C44" s="12">
        <f>$B$44*$L$44</f>
        <v>648.57375000000002</v>
      </c>
      <c r="D44" s="12">
        <f>$B$41*$L$41</f>
        <v>568.03924999999992</v>
      </c>
      <c r="E44" s="12">
        <f>$B$38*$L$38</f>
        <v>492.8087499999998</v>
      </c>
      <c r="F44" s="12">
        <f>$B$35*$L$35</f>
        <v>422.88224999999977</v>
      </c>
      <c r="G44" s="12">
        <f>$B$32*$L$32</f>
        <v>358.25974999999971</v>
      </c>
      <c r="H44" s="12">
        <f>$B$29*$L$29</f>
        <v>298.9412499999998</v>
      </c>
      <c r="I44" s="12">
        <f>$B$26*$L$26</f>
        <v>244.92674999999983</v>
      </c>
      <c r="J44" s="12">
        <f>$B$23*$L$23</f>
        <v>196.21624999999989</v>
      </c>
      <c r="K44" s="12">
        <f>$B$20*$L$20</f>
        <v>152.80974999999995</v>
      </c>
      <c r="L44" s="14">
        <f t="shared" si="2"/>
        <v>8.1000000000000003E-2</v>
      </c>
      <c r="M44" s="1"/>
      <c r="N44" s="1"/>
      <c r="O44" s="1"/>
      <c r="P44" s="1"/>
      <c r="Q44" s="1"/>
      <c r="R44" s="1"/>
      <c r="S44" s="1"/>
    </row>
    <row r="45" spans="1:19" ht="15">
      <c r="A45" s="12">
        <f t="shared" si="1"/>
        <v>98295</v>
      </c>
      <c r="B45" s="12">
        <f t="shared" si="0"/>
        <v>8191.25</v>
      </c>
      <c r="C45" s="12">
        <f>$B$45*$L$45</f>
        <v>676.59725000000003</v>
      </c>
      <c r="D45" s="12">
        <f>$B$42*$L$42</f>
        <v>594.29474999999991</v>
      </c>
      <c r="E45" s="12">
        <f>$B$39*$L$39</f>
        <v>517.29624999999987</v>
      </c>
      <c r="F45" s="12">
        <f>$B$36*$L$36</f>
        <v>445.60174999999981</v>
      </c>
      <c r="G45" s="12">
        <f>$B$33*$L$33</f>
        <v>379.21124999999972</v>
      </c>
      <c r="H45" s="12">
        <f>$B$30*$L$30</f>
        <v>318.12474999999978</v>
      </c>
      <c r="I45" s="12">
        <f>$B$27*$L$27</f>
        <v>262.34224999999981</v>
      </c>
      <c r="J45" s="12">
        <f>$B$24*$L$24</f>
        <v>211.8637499999999</v>
      </c>
      <c r="K45" s="12">
        <f>$B$21*$L$21</f>
        <v>166.68924999999993</v>
      </c>
      <c r="L45" s="14">
        <f t="shared" si="2"/>
        <v>8.2600000000000007E-2</v>
      </c>
      <c r="M45" s="1"/>
      <c r="N45" s="1"/>
      <c r="O45" s="1"/>
      <c r="P45" s="1"/>
      <c r="Q45" s="1"/>
      <c r="R45" s="1"/>
      <c r="S45" s="1"/>
    </row>
    <row r="46" spans="1:19" ht="15">
      <c r="A46" s="12">
        <f t="shared" si="1"/>
        <v>100505</v>
      </c>
      <c r="B46" s="12">
        <f t="shared" si="0"/>
        <v>8375.4166666666661</v>
      </c>
      <c r="C46" s="12">
        <f>$B$46*$L$46</f>
        <v>705.21008333333339</v>
      </c>
      <c r="D46" s="12">
        <f>$B$43*$L$43</f>
        <v>621.13958333333335</v>
      </c>
      <c r="E46" s="12">
        <f>$B$40*$L$40</f>
        <v>542.37308333333328</v>
      </c>
      <c r="F46" s="12">
        <f>$B$37*$L$37</f>
        <v>468.91058333333319</v>
      </c>
      <c r="G46" s="12">
        <f>$B$34*$L$34</f>
        <v>400.75208333333313</v>
      </c>
      <c r="H46" s="12">
        <f>$B$31*$L$31</f>
        <v>337.8975833333331</v>
      </c>
      <c r="I46" s="12">
        <f>$B$28*$L$28</f>
        <v>280.34708333333316</v>
      </c>
      <c r="J46" s="12">
        <f>$B$25*$L$25</f>
        <v>228.10058333333322</v>
      </c>
      <c r="K46" s="12">
        <f>$B$22*$L$22</f>
        <v>181.15808333333325</v>
      </c>
      <c r="L46" s="14">
        <f t="shared" si="2"/>
        <v>8.4200000000000011E-2</v>
      </c>
      <c r="M46" s="1"/>
      <c r="N46" s="1"/>
      <c r="O46" s="1"/>
      <c r="P46" s="1"/>
      <c r="Q46" s="1"/>
      <c r="R46" s="1"/>
      <c r="S46" s="1"/>
    </row>
    <row r="47" spans="1:19" ht="15">
      <c r="A47" s="12">
        <f t="shared" si="1"/>
        <v>102715</v>
      </c>
      <c r="B47" s="12">
        <f t="shared" si="0"/>
        <v>8559.5833333333339</v>
      </c>
      <c r="C47" s="12">
        <f>$B$47*$L$47</f>
        <v>734.4122500000002</v>
      </c>
      <c r="D47" s="12">
        <f>$B$44*$L$44</f>
        <v>648.57375000000002</v>
      </c>
      <c r="E47" s="12">
        <f>$B$41*$L$41</f>
        <v>568.03924999999992</v>
      </c>
      <c r="F47" s="12">
        <f>$B$38*$L$38</f>
        <v>492.8087499999998</v>
      </c>
      <c r="G47" s="12">
        <f>$B$35*$L$35</f>
        <v>422.88224999999977</v>
      </c>
      <c r="H47" s="12">
        <f>$B$32*$L$32</f>
        <v>358.25974999999971</v>
      </c>
      <c r="I47" s="12">
        <f>$B$29*$L$29</f>
        <v>298.9412499999998</v>
      </c>
      <c r="J47" s="12">
        <f>$B$26*$L$26</f>
        <v>244.92674999999983</v>
      </c>
      <c r="K47" s="12">
        <f>$B$23*$L$23</f>
        <v>196.21624999999989</v>
      </c>
      <c r="L47" s="14">
        <f t="shared" si="2"/>
        <v>8.5800000000000015E-2</v>
      </c>
      <c r="M47" s="1"/>
      <c r="N47" s="1"/>
      <c r="O47" s="1"/>
      <c r="P47" s="1"/>
      <c r="Q47" s="1"/>
      <c r="R47" s="1"/>
      <c r="S47" s="1"/>
    </row>
    <row r="48" spans="1:19" ht="15">
      <c r="A48" s="12">
        <f t="shared" si="1"/>
        <v>104925</v>
      </c>
      <c r="B48" s="12">
        <f t="shared" si="0"/>
        <v>8743.75</v>
      </c>
      <c r="C48" s="12">
        <f>$B$48*$L$48</f>
        <v>764.20375000000013</v>
      </c>
      <c r="D48" s="12">
        <f>$B$45*$L$45</f>
        <v>676.59725000000003</v>
      </c>
      <c r="E48" s="12">
        <f>$B$42*$L$42</f>
        <v>594.29474999999991</v>
      </c>
      <c r="F48" s="12">
        <f>$B$39*$L$39</f>
        <v>517.29624999999987</v>
      </c>
      <c r="G48" s="12">
        <f>$B$36*$L$36</f>
        <v>445.60174999999981</v>
      </c>
      <c r="H48" s="12">
        <f>$B$33*$L$33</f>
        <v>379.21124999999972</v>
      </c>
      <c r="I48" s="12">
        <f>$B$30*$L$30</f>
        <v>318.12474999999978</v>
      </c>
      <c r="J48" s="12">
        <f>$B$27*$L$27</f>
        <v>262.34224999999981</v>
      </c>
      <c r="K48" s="12">
        <f>$B$24*$L$24</f>
        <v>211.8637499999999</v>
      </c>
      <c r="L48" s="14">
        <f t="shared" si="2"/>
        <v>8.7400000000000019E-2</v>
      </c>
      <c r="M48" s="1"/>
      <c r="N48" s="1"/>
      <c r="O48" s="1"/>
      <c r="P48" s="1"/>
      <c r="Q48" s="1"/>
      <c r="R48" s="1"/>
      <c r="S48" s="1"/>
    </row>
    <row r="49" spans="1:19" ht="15">
      <c r="A49" s="12">
        <f t="shared" si="1"/>
        <v>107135</v>
      </c>
      <c r="B49" s="12">
        <f t="shared" si="0"/>
        <v>8927.9166666666661</v>
      </c>
      <c r="C49" s="12">
        <f>$B$49*$L$49</f>
        <v>794.58458333333351</v>
      </c>
      <c r="D49" s="12">
        <f>$B$46*$L$46</f>
        <v>705.21008333333339</v>
      </c>
      <c r="E49" s="12">
        <f>$B$43*$L$43</f>
        <v>621.13958333333335</v>
      </c>
      <c r="F49" s="12">
        <f>$B$40*$L$40</f>
        <v>542.37308333333328</v>
      </c>
      <c r="G49" s="12">
        <f>$B$37*$L$37</f>
        <v>468.91058333333319</v>
      </c>
      <c r="H49" s="12">
        <f>$B$34*$L$34</f>
        <v>400.75208333333313</v>
      </c>
      <c r="I49" s="12">
        <f>$B$31*$L$31</f>
        <v>337.8975833333331</v>
      </c>
      <c r="J49" s="12">
        <f>$B$28*$L$28</f>
        <v>280.34708333333316</v>
      </c>
      <c r="K49" s="12">
        <f>$B$25*$L$25</f>
        <v>228.10058333333322</v>
      </c>
      <c r="L49" s="14">
        <f t="shared" si="2"/>
        <v>8.9000000000000024E-2</v>
      </c>
      <c r="M49" s="1"/>
      <c r="N49" s="1"/>
      <c r="O49" s="1"/>
      <c r="P49" s="1"/>
      <c r="Q49" s="1"/>
      <c r="R49" s="1"/>
      <c r="S49" s="1"/>
    </row>
    <row r="50" spans="1:19" ht="15">
      <c r="A50" s="12">
        <f t="shared" si="1"/>
        <v>109345</v>
      </c>
      <c r="B50" s="12">
        <f t="shared" si="0"/>
        <v>9112.0833333333339</v>
      </c>
      <c r="C50" s="12">
        <f>$B$50*$L$50</f>
        <v>825.55475000000035</v>
      </c>
      <c r="D50" s="12">
        <f>$B$47*$L$47</f>
        <v>734.4122500000002</v>
      </c>
      <c r="E50" s="12">
        <f>$B$44*$L$44</f>
        <v>648.57375000000002</v>
      </c>
      <c r="F50" s="12">
        <f>$B$41*$L$41</f>
        <v>568.03924999999992</v>
      </c>
      <c r="G50" s="12">
        <f>$B$38*$L$38</f>
        <v>492.8087499999998</v>
      </c>
      <c r="H50" s="12">
        <f>$B$35*$L$35</f>
        <v>422.88224999999977</v>
      </c>
      <c r="I50" s="12">
        <f>$B$32*$L$32</f>
        <v>358.25974999999971</v>
      </c>
      <c r="J50" s="12">
        <f>$B$29*$L$29</f>
        <v>298.9412499999998</v>
      </c>
      <c r="K50" s="12">
        <f>$B$26*$L$26</f>
        <v>244.92674999999983</v>
      </c>
      <c r="L50" s="14">
        <f t="shared" si="2"/>
        <v>9.0600000000000028E-2</v>
      </c>
      <c r="M50" s="1"/>
      <c r="N50" s="1"/>
      <c r="O50" s="1"/>
      <c r="P50" s="1"/>
      <c r="Q50" s="1"/>
      <c r="R50" s="1"/>
      <c r="S50" s="1"/>
    </row>
    <row r="51" spans="1:19" ht="15">
      <c r="A51" s="12">
        <f t="shared" si="1"/>
        <v>111555</v>
      </c>
      <c r="B51" s="12">
        <f t="shared" si="0"/>
        <v>9296.25</v>
      </c>
      <c r="C51" s="12">
        <f>$B$51*$L$51</f>
        <v>857.11425000000031</v>
      </c>
      <c r="D51" s="12">
        <f>$B$48*$L$48</f>
        <v>764.20375000000013</v>
      </c>
      <c r="E51" s="12">
        <f>$B$45*$L$45</f>
        <v>676.59725000000003</v>
      </c>
      <c r="F51" s="12">
        <f>$B$42*$L$42</f>
        <v>594.29474999999991</v>
      </c>
      <c r="G51" s="12">
        <f>$B$39*$L$39</f>
        <v>517.29624999999987</v>
      </c>
      <c r="H51" s="12">
        <f>$B$36*$L$36</f>
        <v>445.60174999999981</v>
      </c>
      <c r="I51" s="12">
        <f>$B$33*$L$33</f>
        <v>379.21124999999972</v>
      </c>
      <c r="J51" s="12">
        <f>$B$30*$L$30</f>
        <v>318.12474999999978</v>
      </c>
      <c r="K51" s="12">
        <f>$B$27*$L$27</f>
        <v>262.34224999999981</v>
      </c>
      <c r="L51" s="14">
        <f t="shared" si="2"/>
        <v>9.2200000000000032E-2</v>
      </c>
      <c r="M51" s="1"/>
      <c r="N51" s="1"/>
      <c r="O51" s="1"/>
      <c r="P51" s="1"/>
      <c r="Q51" s="1"/>
      <c r="R51" s="1"/>
      <c r="S51" s="1"/>
    </row>
    <row r="52" spans="1:19" ht="15">
      <c r="A52" s="12">
        <f t="shared" si="1"/>
        <v>113765</v>
      </c>
      <c r="B52" s="12">
        <f t="shared" si="0"/>
        <v>9480.4166666666661</v>
      </c>
      <c r="C52" s="12">
        <f>$B$52*$L$52</f>
        <v>889.26308333333361</v>
      </c>
      <c r="D52" s="12">
        <f>$B$49*$L$49</f>
        <v>794.58458333333351</v>
      </c>
      <c r="E52" s="12">
        <f>$B$46*$L$46</f>
        <v>705.21008333333339</v>
      </c>
      <c r="F52" s="12">
        <f>$B$43*$L$43</f>
        <v>621.13958333333335</v>
      </c>
      <c r="G52" s="12">
        <f>$B$40*$L$40</f>
        <v>542.37308333333328</v>
      </c>
      <c r="H52" s="12">
        <f>$B$37*$L$37</f>
        <v>468.91058333333319</v>
      </c>
      <c r="I52" s="12">
        <f>$B$34*$L$34</f>
        <v>400.75208333333313</v>
      </c>
      <c r="J52" s="12">
        <f>$B$31*$L$31</f>
        <v>337.8975833333331</v>
      </c>
      <c r="K52" s="12">
        <f>$B$28*$L$28</f>
        <v>280.34708333333316</v>
      </c>
      <c r="L52" s="14">
        <f t="shared" si="2"/>
        <v>9.3800000000000036E-2</v>
      </c>
      <c r="M52" s="1"/>
      <c r="N52" s="1"/>
      <c r="O52" s="1"/>
      <c r="P52" s="1"/>
      <c r="Q52" s="1"/>
      <c r="R52" s="1"/>
      <c r="S52" s="1"/>
    </row>
    <row r="53" spans="1:19" ht="15">
      <c r="A53" s="12">
        <f t="shared" si="1"/>
        <v>115975</v>
      </c>
      <c r="B53" s="12">
        <f t="shared" si="0"/>
        <v>9664.5833333333339</v>
      </c>
      <c r="C53" s="12">
        <f>$B$53*$L$53</f>
        <v>922.00125000000048</v>
      </c>
      <c r="D53" s="12">
        <f>$B$50*$L$50</f>
        <v>825.55475000000035</v>
      </c>
      <c r="E53" s="12">
        <f>$B$47*$L$47</f>
        <v>734.4122500000002</v>
      </c>
      <c r="F53" s="12">
        <f>$B$44*$L$44</f>
        <v>648.57375000000002</v>
      </c>
      <c r="G53" s="12">
        <f>$B$41*$L$41</f>
        <v>568.03924999999992</v>
      </c>
      <c r="H53" s="12">
        <f>$B$38*$L$38</f>
        <v>492.8087499999998</v>
      </c>
      <c r="I53" s="12">
        <f>$B$35*$L$35</f>
        <v>422.88224999999977</v>
      </c>
      <c r="J53" s="12">
        <f>$B$32*$L$32</f>
        <v>358.25974999999971</v>
      </c>
      <c r="K53" s="12">
        <f>$B$29*$L$29</f>
        <v>298.9412499999998</v>
      </c>
      <c r="L53" s="14">
        <f t="shared" si="2"/>
        <v>9.540000000000004E-2</v>
      </c>
      <c r="M53" s="1"/>
      <c r="N53" s="1"/>
      <c r="O53" s="1"/>
      <c r="P53" s="1"/>
      <c r="Q53" s="1"/>
      <c r="R53" s="1"/>
      <c r="S53" s="1"/>
    </row>
    <row r="54" spans="1:19" ht="15">
      <c r="A54" s="12">
        <f t="shared" si="1"/>
        <v>118185</v>
      </c>
      <c r="B54" s="12">
        <f t="shared" si="0"/>
        <v>9848.75</v>
      </c>
      <c r="C54" s="12">
        <f>$B$54*$L$54</f>
        <v>955.32875000000047</v>
      </c>
      <c r="D54" s="12">
        <f>$B$51*$L$51</f>
        <v>857.11425000000031</v>
      </c>
      <c r="E54" s="12">
        <f>$B$48*$L$48</f>
        <v>764.20375000000013</v>
      </c>
      <c r="F54" s="12">
        <f>$B$45*$L$45</f>
        <v>676.59725000000003</v>
      </c>
      <c r="G54" s="12">
        <f>$B$42*$L$42</f>
        <v>594.29474999999991</v>
      </c>
      <c r="H54" s="12">
        <f>$B$39*$L$39</f>
        <v>517.29624999999987</v>
      </c>
      <c r="I54" s="12">
        <f>$B$36*$L$36</f>
        <v>445.60174999999981</v>
      </c>
      <c r="J54" s="12">
        <f>$B$33*$L$33</f>
        <v>379.21124999999972</v>
      </c>
      <c r="K54" s="12">
        <f>$B$30*$L$30</f>
        <v>318.12474999999978</v>
      </c>
      <c r="L54" s="14">
        <f t="shared" si="2"/>
        <v>9.7000000000000045E-2</v>
      </c>
      <c r="M54" s="1"/>
      <c r="N54" s="1"/>
      <c r="O54" s="1"/>
      <c r="P54" s="1"/>
      <c r="Q54" s="1"/>
      <c r="R54" s="1"/>
      <c r="S54" s="1"/>
    </row>
    <row r="55" spans="1:19" ht="15">
      <c r="A55" s="12">
        <f t="shared" si="1"/>
        <v>120395</v>
      </c>
      <c r="B55" s="12">
        <f t="shared" si="0"/>
        <v>10032.916666666666</v>
      </c>
      <c r="C55" s="12">
        <f>$B$55*$L$55</f>
        <v>989.2455833333338</v>
      </c>
      <c r="D55" s="12">
        <f>$B$52*$L$52</f>
        <v>889.26308333333361</v>
      </c>
      <c r="E55" s="12">
        <f>$B$49*$L$49</f>
        <v>794.58458333333351</v>
      </c>
      <c r="F55" s="12">
        <f>$B$46*$L$46</f>
        <v>705.21008333333339</v>
      </c>
      <c r="G55" s="12">
        <f>$B$43*$L$43</f>
        <v>621.13958333333335</v>
      </c>
      <c r="H55" s="12">
        <f>$B$40*$L$40</f>
        <v>542.37308333333328</v>
      </c>
      <c r="I55" s="12">
        <f>$B$37*$L$37</f>
        <v>468.91058333333319</v>
      </c>
      <c r="J55" s="12">
        <f>$B$34*$L$34</f>
        <v>400.75208333333313</v>
      </c>
      <c r="K55" s="12">
        <f>$B$31*$L$31</f>
        <v>337.8975833333331</v>
      </c>
      <c r="L55" s="14">
        <f t="shared" si="2"/>
        <v>9.8600000000000049E-2</v>
      </c>
      <c r="M55" s="1"/>
      <c r="N55" s="1"/>
      <c r="O55" s="1"/>
      <c r="P55" s="1"/>
      <c r="Q55" s="1"/>
      <c r="R55" s="1"/>
      <c r="S55" s="1"/>
    </row>
    <row r="56" spans="1:19" ht="15">
      <c r="A56" s="12">
        <f t="shared" si="1"/>
        <v>122605</v>
      </c>
      <c r="B56" s="12">
        <f t="shared" si="0"/>
        <v>10217.083333333334</v>
      </c>
      <c r="C56" s="12">
        <f>$B$56*$L$56</f>
        <v>1023.7517500000006</v>
      </c>
      <c r="D56" s="12">
        <f>$B$53*$L$53</f>
        <v>922.00125000000048</v>
      </c>
      <c r="E56" s="12">
        <f>$B$50*$L$50</f>
        <v>825.55475000000035</v>
      </c>
      <c r="F56" s="12">
        <f>$B$47*$L$47</f>
        <v>734.4122500000002</v>
      </c>
      <c r="G56" s="12">
        <f>$B$44*$L$44</f>
        <v>648.57375000000002</v>
      </c>
      <c r="H56" s="12">
        <f>$B$41*$L$41</f>
        <v>568.03924999999992</v>
      </c>
      <c r="I56" s="12">
        <f>$B$38*$L$38</f>
        <v>492.8087499999998</v>
      </c>
      <c r="J56" s="12">
        <f>$B$35*$L$35</f>
        <v>422.88224999999977</v>
      </c>
      <c r="K56" s="12">
        <f>$B$32*$L$32</f>
        <v>358.25974999999971</v>
      </c>
      <c r="L56" s="14">
        <f t="shared" si="2"/>
        <v>0.10020000000000005</v>
      </c>
      <c r="M56" s="1"/>
      <c r="N56" s="1"/>
      <c r="O56" s="1"/>
      <c r="P56" s="1"/>
      <c r="Q56" s="1"/>
      <c r="R56" s="1"/>
      <c r="S56" s="1"/>
    </row>
    <row r="57" spans="1:19" ht="15">
      <c r="A57" s="12">
        <f t="shared" si="1"/>
        <v>124815</v>
      </c>
      <c r="B57" s="12">
        <f t="shared" si="0"/>
        <v>10401.25</v>
      </c>
      <c r="C57" s="12">
        <f>$B$57*$L$57</f>
        <v>1058.8472500000005</v>
      </c>
      <c r="D57" s="12">
        <f>$B$54*$L$54</f>
        <v>955.32875000000047</v>
      </c>
      <c r="E57" s="12">
        <f>$B$51*$L$51</f>
        <v>857.11425000000031</v>
      </c>
      <c r="F57" s="12">
        <f>$B$48*$L$48</f>
        <v>764.20375000000013</v>
      </c>
      <c r="G57" s="12">
        <f>$B$45*$L$45</f>
        <v>676.59725000000003</v>
      </c>
      <c r="H57" s="12">
        <f>$B$42*$L$42</f>
        <v>594.29474999999991</v>
      </c>
      <c r="I57" s="12">
        <f>$B$39*$L$39</f>
        <v>517.29624999999987</v>
      </c>
      <c r="J57" s="12">
        <f>$B$36*$L$36</f>
        <v>445.60174999999981</v>
      </c>
      <c r="K57" s="12">
        <f>$B$33*$L$33</f>
        <v>379.21124999999972</v>
      </c>
      <c r="L57" s="14">
        <f t="shared" si="2"/>
        <v>0.10180000000000006</v>
      </c>
      <c r="M57" s="1"/>
      <c r="N57" s="1"/>
      <c r="O57" s="1"/>
      <c r="P57" s="1"/>
      <c r="Q57" s="1"/>
      <c r="R57" s="1"/>
      <c r="S57" s="1"/>
    </row>
    <row r="58" spans="1:19" ht="15">
      <c r="A58" s="12">
        <f t="shared" si="1"/>
        <v>127025</v>
      </c>
      <c r="B58" s="12">
        <f t="shared" si="0"/>
        <v>10585.416666666666</v>
      </c>
      <c r="C58" s="12">
        <f>$B$58*$L$58</f>
        <v>1094.532083333334</v>
      </c>
      <c r="D58" s="12">
        <f>$B$55*$L$55</f>
        <v>989.2455833333338</v>
      </c>
      <c r="E58" s="12">
        <f>$B$52*$L$52</f>
        <v>889.26308333333361</v>
      </c>
      <c r="F58" s="12">
        <f>$B$49*$L$49</f>
        <v>794.58458333333351</v>
      </c>
      <c r="G58" s="12">
        <f>$B$46*$L$46</f>
        <v>705.21008333333339</v>
      </c>
      <c r="H58" s="12">
        <f>$B$43*$L$43</f>
        <v>621.13958333333335</v>
      </c>
      <c r="I58" s="12">
        <f>$B$40*$L$40</f>
        <v>542.37308333333328</v>
      </c>
      <c r="J58" s="12">
        <f>$B$37*$L$37</f>
        <v>468.91058333333319</v>
      </c>
      <c r="K58" s="12">
        <f>$B$34*$L$34</f>
        <v>400.75208333333313</v>
      </c>
      <c r="L58" s="14">
        <f t="shared" si="2"/>
        <v>0.10340000000000006</v>
      </c>
      <c r="M58" s="1"/>
      <c r="N58" s="1"/>
      <c r="O58" s="1"/>
      <c r="P58" s="1"/>
      <c r="Q58" s="1"/>
      <c r="R58" s="1"/>
      <c r="S58" s="1"/>
    </row>
    <row r="59" spans="1:19" ht="15">
      <c r="A59" s="12">
        <f t="shared" si="1"/>
        <v>129235</v>
      </c>
      <c r="B59" s="12">
        <f t="shared" si="0"/>
        <v>10769.583333333334</v>
      </c>
      <c r="C59" s="12">
        <f>$B$59*$L$59</f>
        <v>1130.8062500000008</v>
      </c>
      <c r="D59" s="12">
        <f>$B$56*$L$56</f>
        <v>1023.7517500000006</v>
      </c>
      <c r="E59" s="12">
        <f>$B$53*$L$53</f>
        <v>922.00125000000048</v>
      </c>
      <c r="F59" s="12">
        <f>$B$50*$L$50</f>
        <v>825.55475000000035</v>
      </c>
      <c r="G59" s="12">
        <f>$B$47*$L$47</f>
        <v>734.4122500000002</v>
      </c>
      <c r="H59" s="12">
        <f>$B$44*$L$44</f>
        <v>648.57375000000002</v>
      </c>
      <c r="I59" s="12">
        <f>$B$41*$L$41</f>
        <v>568.03924999999992</v>
      </c>
      <c r="J59" s="12">
        <f>$B$38*$L$38</f>
        <v>492.8087499999998</v>
      </c>
      <c r="K59" s="12">
        <f>$B$35*$L$35</f>
        <v>422.88224999999977</v>
      </c>
      <c r="L59" s="14">
        <f t="shared" si="2"/>
        <v>0.10500000000000007</v>
      </c>
      <c r="M59" s="1"/>
      <c r="N59" s="1"/>
      <c r="O59" s="1"/>
      <c r="P59" s="1"/>
      <c r="Q59" s="1"/>
      <c r="R59" s="1"/>
      <c r="S59" s="1"/>
    </row>
    <row r="60" spans="1:19" ht="15">
      <c r="A60" s="12">
        <f t="shared" si="1"/>
        <v>131445</v>
      </c>
      <c r="B60" s="12">
        <f t="shared" si="0"/>
        <v>10953.75</v>
      </c>
      <c r="C60" s="12">
        <f>$B$60*$L$60</f>
        <v>1167.6697500000007</v>
      </c>
      <c r="D60" s="12">
        <f>$B$57*$L$57</f>
        <v>1058.8472500000005</v>
      </c>
      <c r="E60" s="12">
        <f>$B$54*$L$54</f>
        <v>955.32875000000047</v>
      </c>
      <c r="F60" s="12">
        <f>$B$51*$L$51</f>
        <v>857.11425000000031</v>
      </c>
      <c r="G60" s="12">
        <f>$B$48*$L$48</f>
        <v>764.20375000000013</v>
      </c>
      <c r="H60" s="12">
        <f>$B$45*$L$45</f>
        <v>676.59725000000003</v>
      </c>
      <c r="I60" s="12">
        <f>$B$42*$L$42</f>
        <v>594.29474999999991</v>
      </c>
      <c r="J60" s="12">
        <f>$B$39*$L$39</f>
        <v>517.29624999999987</v>
      </c>
      <c r="K60" s="12">
        <f>$B$36*$L$36</f>
        <v>445.60174999999981</v>
      </c>
      <c r="L60" s="14">
        <f t="shared" si="2"/>
        <v>0.10660000000000007</v>
      </c>
      <c r="M60" s="1"/>
      <c r="N60" s="1"/>
      <c r="O60" s="1"/>
      <c r="P60" s="1"/>
      <c r="Q60" s="1"/>
      <c r="R60" s="1"/>
      <c r="S60" s="1"/>
    </row>
    <row r="61" spans="1:19" ht="15">
      <c r="A61" s="12">
        <f t="shared" si="1"/>
        <v>133655</v>
      </c>
      <c r="B61" s="12">
        <f t="shared" si="0"/>
        <v>11137.916666666666</v>
      </c>
      <c r="C61" s="12">
        <f>$B$61*$L$61</f>
        <v>1205.122583333334</v>
      </c>
      <c r="D61" s="12">
        <f>$B$58*$L$58</f>
        <v>1094.532083333334</v>
      </c>
      <c r="E61" s="12">
        <f>$B$55*$L$55</f>
        <v>989.2455833333338</v>
      </c>
      <c r="F61" s="12">
        <f>$B$52*$L$52</f>
        <v>889.26308333333361</v>
      </c>
      <c r="G61" s="12">
        <f>$B$49*$L$49</f>
        <v>794.58458333333351</v>
      </c>
      <c r="H61" s="12">
        <f>$B$46*$L$46</f>
        <v>705.21008333333339</v>
      </c>
      <c r="I61" s="12">
        <f>$B$43*$L$43</f>
        <v>621.13958333333335</v>
      </c>
      <c r="J61" s="12">
        <f>$B$40*$L$40</f>
        <v>542.37308333333328</v>
      </c>
      <c r="K61" s="12">
        <f>$B$37*$L$37</f>
        <v>468.91058333333319</v>
      </c>
      <c r="L61" s="14">
        <f t="shared" si="2"/>
        <v>0.10820000000000007</v>
      </c>
      <c r="M61" s="1"/>
      <c r="N61" s="1"/>
      <c r="O61" s="1"/>
      <c r="P61" s="1"/>
      <c r="Q61" s="1"/>
      <c r="R61" s="1"/>
      <c r="S61" s="1"/>
    </row>
    <row r="62" spans="1:19" ht="15">
      <c r="A62" s="12">
        <f t="shared" si="1"/>
        <v>135865</v>
      </c>
      <c r="B62" s="12">
        <f t="shared" si="0"/>
        <v>11322.083333333334</v>
      </c>
      <c r="C62" s="12">
        <f>$B$62*$L$62</f>
        <v>1243.164750000001</v>
      </c>
      <c r="D62" s="12">
        <f>$B$59*$L$59</f>
        <v>1130.8062500000008</v>
      </c>
      <c r="E62" s="12">
        <f>$B$56*$L$56</f>
        <v>1023.7517500000006</v>
      </c>
      <c r="F62" s="12">
        <f>$B$53*$L$53</f>
        <v>922.00125000000048</v>
      </c>
      <c r="G62" s="12">
        <f>$B$50*$L$50</f>
        <v>825.55475000000035</v>
      </c>
      <c r="H62" s="12">
        <f>$B$47*$L$47</f>
        <v>734.4122500000002</v>
      </c>
      <c r="I62" s="12">
        <f>$B$44*$L$44</f>
        <v>648.57375000000002</v>
      </c>
      <c r="J62" s="12">
        <f>$B$41*$L$41</f>
        <v>568.03924999999992</v>
      </c>
      <c r="K62" s="12">
        <f>$B$38*$L$38</f>
        <v>492.8087499999998</v>
      </c>
      <c r="L62" s="14">
        <f t="shared" si="2"/>
        <v>0.10980000000000008</v>
      </c>
      <c r="M62" s="1"/>
      <c r="N62" s="1"/>
      <c r="O62" s="1"/>
      <c r="P62" s="1"/>
      <c r="Q62" s="1"/>
      <c r="R62" s="1"/>
      <c r="S62" s="1"/>
    </row>
    <row r="63" spans="1:19" ht="15">
      <c r="A63" s="12">
        <f t="shared" si="1"/>
        <v>138075</v>
      </c>
      <c r="B63" s="12">
        <f t="shared" si="0"/>
        <v>11506.25</v>
      </c>
      <c r="C63" s="12">
        <f>$B$63*$L$63</f>
        <v>1281.796250000001</v>
      </c>
      <c r="D63" s="12">
        <f>$B$60*$L$60</f>
        <v>1167.6697500000007</v>
      </c>
      <c r="E63" s="12">
        <f>$B$57*$L$57</f>
        <v>1058.8472500000005</v>
      </c>
      <c r="F63" s="12">
        <f>$B$54*$L$54</f>
        <v>955.32875000000047</v>
      </c>
      <c r="G63" s="12">
        <f>$B$51*$L$51</f>
        <v>857.11425000000031</v>
      </c>
      <c r="H63" s="12">
        <f>$B$48*$L$48</f>
        <v>764.20375000000013</v>
      </c>
      <c r="I63" s="12">
        <f>$B$45*$L$45</f>
        <v>676.59725000000003</v>
      </c>
      <c r="J63" s="12">
        <f>$B$42*$L$42</f>
        <v>594.29474999999991</v>
      </c>
      <c r="K63" s="12">
        <f>$B$39*$L$39</f>
        <v>517.29624999999987</v>
      </c>
      <c r="L63" s="14">
        <f t="shared" si="2"/>
        <v>0.11140000000000008</v>
      </c>
      <c r="M63" s="1"/>
      <c r="N63" s="1"/>
      <c r="O63" s="1"/>
      <c r="P63" s="1"/>
      <c r="Q63" s="1"/>
      <c r="R63" s="1"/>
      <c r="S63" s="1"/>
    </row>
    <row r="64" spans="1:19" ht="15">
      <c r="A64" s="12">
        <f t="shared" si="1"/>
        <v>140285</v>
      </c>
      <c r="B64" s="12">
        <f t="shared" si="0"/>
        <v>11690.416666666666</v>
      </c>
      <c r="C64" s="12">
        <f>$B$64*$L$64</f>
        <v>1321.0170833333343</v>
      </c>
      <c r="D64" s="12">
        <f>$B$61*$L$61</f>
        <v>1205.122583333334</v>
      </c>
      <c r="E64" s="12">
        <f>$B$58*$L$58</f>
        <v>1094.532083333334</v>
      </c>
      <c r="F64" s="12">
        <f>$B$55*$L$55</f>
        <v>989.2455833333338</v>
      </c>
      <c r="G64" s="12">
        <f>$B$52*$L$52</f>
        <v>889.26308333333361</v>
      </c>
      <c r="H64" s="12">
        <f>$B$49*$L$49</f>
        <v>794.58458333333351</v>
      </c>
      <c r="I64" s="12">
        <f>$B$46*$L$46</f>
        <v>705.21008333333339</v>
      </c>
      <c r="J64" s="12">
        <f>$B$43*$L$43</f>
        <v>621.13958333333335</v>
      </c>
      <c r="K64" s="12">
        <f>$B$40*$L$40</f>
        <v>542.37308333333328</v>
      </c>
      <c r="L64" s="14">
        <f t="shared" si="2"/>
        <v>0.11300000000000009</v>
      </c>
      <c r="M64" s="1"/>
      <c r="N64" s="1"/>
      <c r="O64" s="1"/>
      <c r="P64" s="1"/>
      <c r="Q64" s="1"/>
      <c r="R64" s="1"/>
      <c r="S64" s="1"/>
    </row>
    <row r="65" spans="1:19" ht="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6"/>
      <c r="M65" s="1"/>
      <c r="N65" s="1"/>
      <c r="O65" s="1"/>
      <c r="P65" s="1"/>
      <c r="Q65" s="1"/>
      <c r="R65" s="1"/>
      <c r="S65" s="1"/>
    </row>
    <row r="66" spans="1:19" ht="51">
      <c r="A66" s="7" t="s">
        <v>21</v>
      </c>
      <c r="B66" s="2">
        <v>12490</v>
      </c>
      <c r="C66" s="2"/>
      <c r="D66" s="2"/>
      <c r="E66" s="2"/>
      <c r="F66" s="2"/>
      <c r="G66" s="2"/>
      <c r="H66" s="2"/>
      <c r="I66" s="2"/>
      <c r="J66" s="2"/>
      <c r="K66" s="2"/>
      <c r="L66" s="6"/>
      <c r="M66" s="1"/>
      <c r="N66" s="1"/>
      <c r="O66" s="1"/>
      <c r="P66" s="1"/>
      <c r="Q66" s="1"/>
      <c r="R66" s="1"/>
      <c r="S66" s="1"/>
    </row>
    <row r="67" spans="1:19" ht="38.25">
      <c r="A67" s="7" t="s">
        <v>22</v>
      </c>
      <c r="B67" s="2">
        <v>4420</v>
      </c>
      <c r="C67" s="2"/>
      <c r="D67" s="2"/>
      <c r="E67" s="2"/>
      <c r="F67" s="2"/>
      <c r="G67" s="2"/>
      <c r="H67" s="2"/>
      <c r="I67" s="2"/>
      <c r="J67" s="2"/>
      <c r="K67" s="2"/>
      <c r="L67" s="6"/>
      <c r="M67" s="1"/>
      <c r="N67" s="1"/>
      <c r="O67" s="1"/>
      <c r="P67" s="1"/>
      <c r="Q67" s="1"/>
      <c r="R67" s="1"/>
      <c r="S67" s="1"/>
    </row>
    <row r="68" spans="1:19" ht="15">
      <c r="A68" s="2"/>
      <c r="B68" s="1"/>
      <c r="C68" s="1"/>
      <c r="D68" s="2"/>
      <c r="E68" s="2"/>
      <c r="F68" s="2"/>
      <c r="G68" s="2"/>
      <c r="H68" s="2"/>
      <c r="I68" s="2"/>
      <c r="J68" s="2"/>
      <c r="K68" s="2"/>
      <c r="L68" s="1"/>
      <c r="M68" s="1"/>
      <c r="N68" s="1"/>
      <c r="O68" s="1"/>
      <c r="P68" s="1"/>
      <c r="Q68" s="1"/>
      <c r="R68" s="1"/>
      <c r="S68" s="1"/>
    </row>
    <row r="69" spans="1:19" ht="15">
      <c r="A69" s="19" t="s">
        <v>27</v>
      </c>
      <c r="B69" s="19"/>
      <c r="C69" s="19"/>
      <c r="D69" s="19"/>
      <c r="E69" s="2"/>
      <c r="G69" s="2"/>
      <c r="H69" s="2"/>
      <c r="I69" s="2"/>
      <c r="J69" s="2"/>
      <c r="K69" s="2"/>
      <c r="L69" s="1"/>
      <c r="M69" s="1"/>
      <c r="N69" s="1"/>
      <c r="O69" s="1"/>
      <c r="P69" s="1"/>
      <c r="Q69" s="1"/>
      <c r="R69" s="1"/>
      <c r="S69" s="1"/>
    </row>
    <row r="70" spans="1:19" ht="15">
      <c r="A70" s="2"/>
      <c r="D70" s="3"/>
      <c r="E70" s="3"/>
      <c r="F70" s="3"/>
      <c r="G70" s="3"/>
      <c r="H70" s="3"/>
      <c r="I70" s="3"/>
      <c r="J70" s="3"/>
      <c r="K70" s="3"/>
    </row>
    <row r="71" spans="1:19">
      <c r="D71" s="3"/>
      <c r="E71" s="3"/>
      <c r="F71" s="3"/>
      <c r="G71" s="3"/>
      <c r="H71" s="3"/>
      <c r="I71" s="3"/>
      <c r="J71" s="3"/>
      <c r="K71" s="3"/>
      <c r="L71" s="4"/>
    </row>
    <row r="72" spans="1:19">
      <c r="A72" s="15" t="s">
        <v>14</v>
      </c>
      <c r="B72" s="16"/>
      <c r="C72" s="16"/>
      <c r="D72" s="16"/>
      <c r="E72" s="16"/>
      <c r="F72" s="16"/>
      <c r="G72" s="16"/>
      <c r="H72" s="16"/>
      <c r="I72" s="16"/>
      <c r="J72" s="16"/>
      <c r="K72" s="3"/>
    </row>
    <row r="73" spans="1:19">
      <c r="D73" s="3"/>
      <c r="E73" s="5"/>
      <c r="F73" s="5"/>
      <c r="G73" s="3"/>
      <c r="H73" s="3"/>
      <c r="I73" s="3"/>
      <c r="J73" s="3"/>
      <c r="K73" s="3"/>
    </row>
    <row r="74" spans="1:19">
      <c r="A74" s="22" t="s">
        <v>15</v>
      </c>
      <c r="B74" s="22"/>
      <c r="C74" s="22"/>
      <c r="D74" s="22"/>
      <c r="E74" s="22"/>
      <c r="F74" s="22"/>
      <c r="G74" s="3"/>
      <c r="H74" s="3"/>
      <c r="I74" s="3"/>
      <c r="J74" s="3"/>
      <c r="K74" s="3"/>
    </row>
    <row r="75" spans="1:19">
      <c r="A75" s="23" t="s">
        <v>16</v>
      </c>
      <c r="B75" s="23"/>
      <c r="C75" s="23"/>
      <c r="D75" s="23"/>
      <c r="E75" s="23"/>
      <c r="F75" s="23"/>
      <c r="H75" s="3"/>
      <c r="I75" s="3"/>
      <c r="J75" s="3"/>
      <c r="K75" s="3"/>
    </row>
    <row r="76" spans="1:19" ht="24.75" customHeight="1">
      <c r="A76" s="24" t="s">
        <v>17</v>
      </c>
      <c r="B76" s="24"/>
      <c r="C76" s="24"/>
      <c r="D76" s="24"/>
      <c r="E76" s="24"/>
      <c r="F76" s="24"/>
      <c r="H76" s="3"/>
      <c r="I76" s="3"/>
      <c r="J76" s="3"/>
      <c r="K76" s="3"/>
    </row>
    <row r="77" spans="1:19">
      <c r="A77" s="25" t="s">
        <v>18</v>
      </c>
      <c r="B77" s="25"/>
      <c r="C77" s="25"/>
      <c r="D77" s="25"/>
      <c r="E77" s="25"/>
      <c r="F77" s="25"/>
      <c r="H77" s="5"/>
      <c r="I77" s="3"/>
      <c r="J77" s="3"/>
      <c r="K77" s="3"/>
    </row>
    <row r="78" spans="1:19">
      <c r="A78" s="8"/>
      <c r="B78" s="8"/>
      <c r="C78" s="8"/>
      <c r="D78" s="8"/>
      <c r="E78" s="8"/>
      <c r="F78" s="8"/>
      <c r="H78" s="5"/>
      <c r="I78" s="3"/>
      <c r="J78" s="3"/>
      <c r="K78" s="3"/>
    </row>
    <row r="79" spans="1:19">
      <c r="A79" s="21" t="s">
        <v>26</v>
      </c>
      <c r="B79" s="21"/>
      <c r="D79" s="3"/>
      <c r="H79" s="5"/>
      <c r="I79" s="3"/>
      <c r="J79" s="3"/>
      <c r="K79" s="3"/>
    </row>
    <row r="80" spans="1:19">
      <c r="A80" s="20" t="s">
        <v>28</v>
      </c>
      <c r="B80" s="20"/>
      <c r="D80" s="3"/>
      <c r="H80" s="5"/>
      <c r="I80" s="5"/>
      <c r="J80" s="3"/>
      <c r="K80" s="3"/>
    </row>
    <row r="81" spans="1:11">
      <c r="A81" s="20" t="s">
        <v>29</v>
      </c>
      <c r="B81" s="20"/>
      <c r="D81" s="3"/>
      <c r="H81" s="5"/>
      <c r="I81" s="5"/>
      <c r="J81" s="3"/>
      <c r="K81" s="3"/>
    </row>
    <row r="82" spans="1:11">
      <c r="A82" s="20" t="s">
        <v>30</v>
      </c>
      <c r="B82" s="20"/>
      <c r="D82" s="3"/>
      <c r="H82" s="5"/>
      <c r="I82" s="5"/>
      <c r="J82" s="5"/>
      <c r="K82" s="3"/>
    </row>
    <row r="83" spans="1:11" hidden="1">
      <c r="D83" s="3"/>
      <c r="H83" s="5"/>
      <c r="I83" s="5"/>
      <c r="J83" s="5"/>
      <c r="K83" s="3"/>
    </row>
    <row r="84" spans="1:11" hidden="1">
      <c r="D84" s="3"/>
    </row>
    <row r="85" spans="1:11" hidden="1">
      <c r="D85" s="3"/>
    </row>
    <row r="86" spans="1:11" hidden="1">
      <c r="D86" s="3"/>
    </row>
    <row r="87" spans="1:11" hidden="1">
      <c r="D87" s="3"/>
    </row>
    <row r="88" spans="1:11" hidden="1">
      <c r="D88" s="3"/>
    </row>
    <row r="89" spans="1:11" hidden="1">
      <c r="D89" s="3"/>
    </row>
    <row r="90" spans="1:11" hidden="1">
      <c r="D90" s="3"/>
    </row>
    <row r="91" spans="1:11" hidden="1">
      <c r="D91" s="3"/>
    </row>
    <row r="92" spans="1:11" hidden="1">
      <c r="D92" s="3"/>
    </row>
    <row r="93" spans="1:11" hidden="1">
      <c r="D93" s="3"/>
    </row>
    <row r="94" spans="1:11" hidden="1">
      <c r="D94" s="3"/>
    </row>
    <row r="95" spans="1:11" hidden="1">
      <c r="D95" s="3"/>
    </row>
    <row r="96" spans="1:11" hidden="1">
      <c r="D96" s="3"/>
    </row>
    <row r="97" spans="4:4" hidden="1">
      <c r="D97" s="3"/>
    </row>
    <row r="98" spans="4:4" hidden="1">
      <c r="D98" s="3"/>
    </row>
    <row r="99" spans="4:4" hidden="1">
      <c r="D99" s="3"/>
    </row>
    <row r="100" spans="4:4" hidden="1">
      <c r="D100" s="3"/>
    </row>
    <row r="101" spans="4:4" hidden="1">
      <c r="D101" s="3"/>
    </row>
    <row r="102" spans="4:4" hidden="1">
      <c r="D102" s="3"/>
    </row>
    <row r="103" spans="4:4" hidden="1">
      <c r="D103" s="3"/>
    </row>
    <row r="104" spans="4:4" hidden="1">
      <c r="D104" s="3"/>
    </row>
    <row r="105" spans="4:4" hidden="1">
      <c r="D105" s="3"/>
    </row>
    <row r="106" spans="4:4" hidden="1">
      <c r="D106" s="3"/>
    </row>
    <row r="107" spans="4:4" hidden="1">
      <c r="D107" s="3"/>
    </row>
    <row r="108" spans="4:4" hidden="1">
      <c r="D108" s="3"/>
    </row>
    <row r="109" spans="4:4" hidden="1">
      <c r="D109" s="3"/>
    </row>
    <row r="110" spans="4:4" hidden="1">
      <c r="D110" s="3"/>
    </row>
    <row r="111" spans="4:4" hidden="1">
      <c r="D111" s="3"/>
    </row>
    <row r="112" spans="4:4" hidden="1">
      <c r="D112" s="3"/>
    </row>
    <row r="113" spans="4:4" hidden="1">
      <c r="D113" s="3"/>
    </row>
    <row r="114" spans="4:4" hidden="1">
      <c r="D114" s="3"/>
    </row>
    <row r="115" spans="4:4" hidden="1">
      <c r="D115" s="3"/>
    </row>
    <row r="116" spans="4:4" hidden="1">
      <c r="D116" s="3"/>
    </row>
    <row r="117" spans="4:4" hidden="1">
      <c r="D117" s="3"/>
    </row>
    <row r="118" spans="4:4" hidden="1"/>
    <row r="119" spans="4:4" hidden="1"/>
    <row r="120" spans="4:4" hidden="1"/>
    <row r="121" spans="4:4" hidden="1"/>
    <row r="122" spans="4:4"/>
  </sheetData>
  <mergeCells count="13">
    <mergeCell ref="A82:B82"/>
    <mergeCell ref="A79:B79"/>
    <mergeCell ref="A74:F74"/>
    <mergeCell ref="A75:F75"/>
    <mergeCell ref="A76:F76"/>
    <mergeCell ref="A77:F77"/>
    <mergeCell ref="A80:B80"/>
    <mergeCell ref="A81:B81"/>
    <mergeCell ref="A72:J72"/>
    <mergeCell ref="C6:K6"/>
    <mergeCell ref="A1:L1"/>
    <mergeCell ref="A2:L2"/>
    <mergeCell ref="A69:D69"/>
  </mergeCells>
  <phoneticPr fontId="0" type="noConversion"/>
  <printOptions horizontalCentered="1" verticalCentered="1"/>
  <pageMargins left="0.2" right="0.2" top="0.2" bottom="0.2" header="0.5" footer="0.5"/>
  <pageSetup scale="57" orientation="portrait" r:id="rId1"/>
  <headerFooter alignWithMargins="0">
    <oddHeader>&amp;CSliding Scale Currently in Use by MH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AbilityToPaySchedule</vt:lpstr>
    </vt:vector>
  </TitlesOfParts>
  <Company>MHSA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Davis</dc:creator>
  <cp:lastModifiedBy>Stockwell,April (HHSC)</cp:lastModifiedBy>
  <cp:lastPrinted>2008-03-06T14:25:45Z</cp:lastPrinted>
  <dcterms:created xsi:type="dcterms:W3CDTF">2008-02-20T14:39:23Z</dcterms:created>
  <dcterms:modified xsi:type="dcterms:W3CDTF">2019-02-08T15:19:33Z</dcterms:modified>
</cp:coreProperties>
</file>