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dickinson321\Desktop\"/>
    </mc:Choice>
  </mc:AlternateContent>
  <xr:revisionPtr revIDLastSave="0" documentId="13_ncr:1_{2E6472DF-F30F-431A-A8FA-6E402059F0B6}" xr6:coauthVersionLast="47" xr6:coauthVersionMax="47" xr10:uidLastSave="{00000000-0000-0000-0000-000000000000}"/>
  <bookViews>
    <workbookView xWindow="-28920" yWindow="-120" windowWidth="29040" windowHeight="16440" tabRatio="678" activeTab="1" xr2:uid="{00000000-000D-0000-FFFF-FFFF00000000}"/>
  </bookViews>
  <sheets>
    <sheet name="III MH" sheetId="1" r:id="rId1"/>
    <sheet name="RLM" sheetId="8" r:id="rId2"/>
    <sheet name="III Revenue MH" sheetId="2" r:id="rId3"/>
    <sheet name="In-Kind" sheetId="3" r:id="rId4"/>
    <sheet name="Notes" sheetId="4" r:id="rId5"/>
    <sheet name="Exp_DB_Sched" sheetId="7" r:id="rId6"/>
    <sheet name="MBOW_Revenue_MH" sheetId="6" r:id="rId7"/>
  </sheets>
  <definedNames>
    <definedName name="_xlnm._FilterDatabase" localSheetId="0" hidden="1">'III MH'!$F$3:$F$77</definedName>
    <definedName name="_xlnm._FilterDatabase" localSheetId="2" hidden="1">'III Revenue MH'!$A$1:$L$76</definedName>
    <definedName name="_xlnm._FilterDatabase" localSheetId="6" hidden="1">MBOW_Revenue_MH!$A$1:$K$72</definedName>
    <definedName name="_xlnm._FilterDatabase" localSheetId="4" hidden="1">Notes!$A$59:$F$171</definedName>
    <definedName name="_xlnm._FilterDatabase" localSheetId="1" hidden="1">RLM!$A$3:$L$42</definedName>
    <definedName name="COMP">Notes!$A$15:$A$54</definedName>
    <definedName name="ERR">Notes!$A$60:$A$171</definedName>
    <definedName name="_xlnm.Print_Area" localSheetId="3">'In-Kind'!$A$1:$G$9</definedName>
    <definedName name="_xlnm.Print_Area" localSheetId="1">RLM!$A$2:$K$42</definedName>
    <definedName name="REPORT_TYPE">Notes!$A$5:$A$10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G1802" i="7"/>
  <c r="G1801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G631" i="7"/>
  <c r="G630" i="7"/>
  <c r="G629" i="7"/>
  <c r="G628" i="7"/>
  <c r="G627" i="7"/>
  <c r="G626" i="7"/>
  <c r="G625" i="7"/>
  <c r="G624" i="7"/>
  <c r="G623" i="7"/>
  <c r="G622" i="7"/>
  <c r="G621" i="7"/>
  <c r="G620" i="7"/>
  <c r="G619" i="7"/>
  <c r="G618" i="7"/>
  <c r="G617" i="7"/>
  <c r="G616" i="7"/>
  <c r="G615" i="7"/>
  <c r="G614" i="7"/>
  <c r="G613" i="7"/>
  <c r="G612" i="7"/>
  <c r="G611" i="7"/>
  <c r="G610" i="7"/>
  <c r="G609" i="7"/>
  <c r="G608" i="7"/>
  <c r="G607" i="7"/>
  <c r="G606" i="7"/>
  <c r="G605" i="7"/>
  <c r="G604" i="7"/>
  <c r="G603" i="7"/>
  <c r="G602" i="7"/>
  <c r="K71" i="6"/>
  <c r="J72" i="6"/>
  <c r="I72" i="6"/>
  <c r="J71" i="6"/>
  <c r="J70" i="6"/>
  <c r="I70" i="6"/>
  <c r="A70" i="6"/>
  <c r="B70" i="6"/>
  <c r="C70" i="6"/>
  <c r="D70" i="6"/>
  <c r="E70" i="6"/>
  <c r="F70" i="6"/>
  <c r="G70" i="6"/>
  <c r="H70" i="6"/>
  <c r="I71" i="6"/>
  <c r="A71" i="6"/>
  <c r="B71" i="6"/>
  <c r="C71" i="6"/>
  <c r="D71" i="6"/>
  <c r="E71" i="6"/>
  <c r="F71" i="6"/>
  <c r="G71" i="6"/>
  <c r="H71" i="6"/>
  <c r="B77" i="2"/>
  <c r="C77" i="2"/>
  <c r="D77" i="2"/>
  <c r="E77" i="2"/>
  <c r="F77" i="2"/>
  <c r="G77" i="2"/>
  <c r="B78" i="2"/>
  <c r="C78" i="2"/>
  <c r="D78" i="2"/>
  <c r="E78" i="2"/>
  <c r="F78" i="2"/>
  <c r="G78" i="2"/>
  <c r="K10" i="2" l="1"/>
  <c r="H62" i="1" l="1"/>
  <c r="H72" i="1"/>
  <c r="H71" i="1"/>
  <c r="H66" i="1"/>
  <c r="H59" i="1"/>
  <c r="H51" i="1"/>
  <c r="H43" i="1"/>
  <c r="H33" i="1"/>
  <c r="S77" i="1"/>
  <c r="L77" i="1"/>
  <c r="A59" i="6"/>
  <c r="B59" i="6"/>
  <c r="C59" i="6"/>
  <c r="D59" i="6"/>
  <c r="E59" i="6"/>
  <c r="F59" i="6"/>
  <c r="G59" i="6"/>
  <c r="H59" i="6"/>
  <c r="I59" i="6"/>
  <c r="J59" i="6"/>
  <c r="K59" i="6"/>
  <c r="A60" i="6"/>
  <c r="B60" i="6"/>
  <c r="C60" i="6"/>
  <c r="D60" i="6"/>
  <c r="E60" i="6"/>
  <c r="F60" i="6"/>
  <c r="G60" i="6"/>
  <c r="H60" i="6"/>
  <c r="I60" i="6"/>
  <c r="J60" i="6"/>
  <c r="K60" i="6"/>
  <c r="A61" i="6"/>
  <c r="B61" i="6"/>
  <c r="C61" i="6"/>
  <c r="D61" i="6"/>
  <c r="E61" i="6"/>
  <c r="F61" i="6"/>
  <c r="G61" i="6"/>
  <c r="H61" i="6"/>
  <c r="I61" i="6"/>
  <c r="J61" i="6"/>
  <c r="K61" i="6"/>
  <c r="A62" i="6"/>
  <c r="B62" i="6"/>
  <c r="C62" i="6"/>
  <c r="D62" i="6"/>
  <c r="E62" i="6"/>
  <c r="F62" i="6"/>
  <c r="G62" i="6"/>
  <c r="H62" i="6"/>
  <c r="I62" i="6"/>
  <c r="J62" i="6"/>
  <c r="K62" i="6"/>
  <c r="A63" i="6"/>
  <c r="B63" i="6"/>
  <c r="C63" i="6"/>
  <c r="D63" i="6"/>
  <c r="E63" i="6"/>
  <c r="F63" i="6"/>
  <c r="G63" i="6"/>
  <c r="H63" i="6"/>
  <c r="I63" i="6"/>
  <c r="J63" i="6"/>
  <c r="K63" i="6"/>
  <c r="A64" i="6"/>
  <c r="B64" i="6"/>
  <c r="C64" i="6"/>
  <c r="D64" i="6"/>
  <c r="E64" i="6"/>
  <c r="F64" i="6"/>
  <c r="G64" i="6"/>
  <c r="H64" i="6"/>
  <c r="I64" i="6"/>
  <c r="J64" i="6"/>
  <c r="K64" i="6"/>
  <c r="A65" i="6"/>
  <c r="B65" i="6"/>
  <c r="C65" i="6"/>
  <c r="D65" i="6"/>
  <c r="E65" i="6"/>
  <c r="F65" i="6"/>
  <c r="G65" i="6"/>
  <c r="H65" i="6"/>
  <c r="I65" i="6"/>
  <c r="J65" i="6"/>
  <c r="K65" i="6"/>
  <c r="A66" i="6"/>
  <c r="B66" i="6"/>
  <c r="C66" i="6"/>
  <c r="D66" i="6"/>
  <c r="E66" i="6"/>
  <c r="F66" i="6"/>
  <c r="G66" i="6"/>
  <c r="H66" i="6"/>
  <c r="I66" i="6"/>
  <c r="J66" i="6"/>
  <c r="A67" i="6"/>
  <c r="B67" i="6"/>
  <c r="C67" i="6"/>
  <c r="D67" i="6"/>
  <c r="E67" i="6"/>
  <c r="F67" i="6"/>
  <c r="G67" i="6"/>
  <c r="H67" i="6"/>
  <c r="I67" i="6"/>
  <c r="J67" i="6"/>
  <c r="A68" i="6"/>
  <c r="B68" i="6"/>
  <c r="C68" i="6"/>
  <c r="D68" i="6"/>
  <c r="E68" i="6"/>
  <c r="F68" i="6"/>
  <c r="G68" i="6"/>
  <c r="H68" i="6"/>
  <c r="I68" i="6"/>
  <c r="J68" i="6"/>
  <c r="A69" i="6"/>
  <c r="B69" i="6"/>
  <c r="C69" i="6"/>
  <c r="D69" i="6"/>
  <c r="E69" i="6"/>
  <c r="F69" i="6"/>
  <c r="G69" i="6"/>
  <c r="H69" i="6"/>
  <c r="I69" i="6"/>
  <c r="J69" i="6"/>
  <c r="A72" i="6"/>
  <c r="B72" i="6"/>
  <c r="C72" i="6"/>
  <c r="D72" i="6"/>
  <c r="E72" i="6"/>
  <c r="F72" i="6"/>
  <c r="G72" i="6"/>
  <c r="H72" i="6"/>
  <c r="A3" i="6"/>
  <c r="B3" i="6"/>
  <c r="C3" i="6"/>
  <c r="D3" i="6"/>
  <c r="E3" i="6"/>
  <c r="F3" i="6"/>
  <c r="G3" i="6"/>
  <c r="H3" i="6"/>
  <c r="I3" i="6"/>
  <c r="J3" i="6"/>
  <c r="K3" i="6"/>
  <c r="A4" i="6"/>
  <c r="B4" i="6"/>
  <c r="C4" i="6"/>
  <c r="D4" i="6"/>
  <c r="E4" i="6"/>
  <c r="F4" i="6"/>
  <c r="G4" i="6"/>
  <c r="H4" i="6"/>
  <c r="I4" i="6"/>
  <c r="J4" i="6"/>
  <c r="K4" i="6"/>
  <c r="A5" i="6"/>
  <c r="B5" i="6"/>
  <c r="C5" i="6"/>
  <c r="D5" i="6"/>
  <c r="E5" i="6"/>
  <c r="F5" i="6"/>
  <c r="G5" i="6"/>
  <c r="H5" i="6"/>
  <c r="I5" i="6"/>
  <c r="J5" i="6"/>
  <c r="K5" i="6"/>
  <c r="A6" i="6"/>
  <c r="B6" i="6"/>
  <c r="C6" i="6"/>
  <c r="D6" i="6"/>
  <c r="E6" i="6"/>
  <c r="F6" i="6"/>
  <c r="G6" i="6"/>
  <c r="H6" i="6"/>
  <c r="I6" i="6"/>
  <c r="J6" i="6"/>
  <c r="K6" i="6"/>
  <c r="A7" i="6"/>
  <c r="B7" i="6"/>
  <c r="C7" i="6"/>
  <c r="D7" i="6"/>
  <c r="E7" i="6"/>
  <c r="F7" i="6"/>
  <c r="G7" i="6"/>
  <c r="H7" i="6"/>
  <c r="I7" i="6"/>
  <c r="J7" i="6"/>
  <c r="K7" i="6"/>
  <c r="A8" i="6"/>
  <c r="B8" i="6"/>
  <c r="C8" i="6"/>
  <c r="D8" i="6"/>
  <c r="E8" i="6"/>
  <c r="F8" i="6"/>
  <c r="G8" i="6"/>
  <c r="H8" i="6"/>
  <c r="I8" i="6"/>
  <c r="J8" i="6"/>
  <c r="K8" i="6"/>
  <c r="A9" i="6"/>
  <c r="B9" i="6"/>
  <c r="C9" i="6"/>
  <c r="D9" i="6"/>
  <c r="E9" i="6"/>
  <c r="F9" i="6"/>
  <c r="G9" i="6"/>
  <c r="H9" i="6"/>
  <c r="I9" i="6"/>
  <c r="J9" i="6"/>
  <c r="A10" i="6"/>
  <c r="B10" i="6"/>
  <c r="C10" i="6"/>
  <c r="D10" i="6"/>
  <c r="E10" i="6"/>
  <c r="F10" i="6"/>
  <c r="G10" i="6"/>
  <c r="H10" i="6"/>
  <c r="I10" i="6"/>
  <c r="J10" i="6"/>
  <c r="K10" i="6"/>
  <c r="A11" i="6"/>
  <c r="B11" i="6"/>
  <c r="C11" i="6"/>
  <c r="D11" i="6"/>
  <c r="E11" i="6"/>
  <c r="F11" i="6"/>
  <c r="G11" i="6"/>
  <c r="H11" i="6"/>
  <c r="I11" i="6"/>
  <c r="J11" i="6"/>
  <c r="K11" i="6"/>
  <c r="A12" i="6"/>
  <c r="B12" i="6"/>
  <c r="C12" i="6"/>
  <c r="D12" i="6"/>
  <c r="E12" i="6"/>
  <c r="F12" i="6"/>
  <c r="G12" i="6"/>
  <c r="H12" i="6"/>
  <c r="I12" i="6"/>
  <c r="J12" i="6"/>
  <c r="K12" i="6"/>
  <c r="A13" i="6"/>
  <c r="B13" i="6"/>
  <c r="C13" i="6"/>
  <c r="D13" i="6"/>
  <c r="E13" i="6"/>
  <c r="F13" i="6"/>
  <c r="G13" i="6"/>
  <c r="H13" i="6"/>
  <c r="I13" i="6"/>
  <c r="J13" i="6"/>
  <c r="K13" i="6"/>
  <c r="A14" i="6"/>
  <c r="B14" i="6"/>
  <c r="C14" i="6"/>
  <c r="D14" i="6"/>
  <c r="E14" i="6"/>
  <c r="F14" i="6"/>
  <c r="G14" i="6"/>
  <c r="H14" i="6"/>
  <c r="I14" i="6"/>
  <c r="J14" i="6"/>
  <c r="A15" i="6"/>
  <c r="B15" i="6"/>
  <c r="C15" i="6"/>
  <c r="D15" i="6"/>
  <c r="E15" i="6"/>
  <c r="F15" i="6"/>
  <c r="G15" i="6"/>
  <c r="H15" i="6"/>
  <c r="I15" i="6"/>
  <c r="J15" i="6"/>
  <c r="A16" i="6"/>
  <c r="B16" i="6"/>
  <c r="C16" i="6"/>
  <c r="D16" i="6"/>
  <c r="E16" i="6"/>
  <c r="F16" i="6"/>
  <c r="G16" i="6"/>
  <c r="H16" i="6"/>
  <c r="I16" i="6"/>
  <c r="J16" i="6"/>
  <c r="A17" i="6"/>
  <c r="B17" i="6"/>
  <c r="C17" i="6"/>
  <c r="D17" i="6"/>
  <c r="E17" i="6"/>
  <c r="F17" i="6"/>
  <c r="G17" i="6"/>
  <c r="H17" i="6"/>
  <c r="I17" i="6"/>
  <c r="J17" i="6"/>
  <c r="K17" i="6"/>
  <c r="A18" i="6"/>
  <c r="B18" i="6"/>
  <c r="C18" i="6"/>
  <c r="D18" i="6"/>
  <c r="E18" i="6"/>
  <c r="F18" i="6"/>
  <c r="G18" i="6"/>
  <c r="H18" i="6"/>
  <c r="I18" i="6"/>
  <c r="J18" i="6"/>
  <c r="K18" i="6"/>
  <c r="A19" i="6"/>
  <c r="B19" i="6"/>
  <c r="C19" i="6"/>
  <c r="D19" i="6"/>
  <c r="E19" i="6"/>
  <c r="F19" i="6"/>
  <c r="G19" i="6"/>
  <c r="H19" i="6"/>
  <c r="I19" i="6"/>
  <c r="J19" i="6"/>
  <c r="K19" i="6"/>
  <c r="A20" i="6"/>
  <c r="B20" i="6"/>
  <c r="C20" i="6"/>
  <c r="D20" i="6"/>
  <c r="E20" i="6"/>
  <c r="F20" i="6"/>
  <c r="G20" i="6"/>
  <c r="H20" i="6"/>
  <c r="I20" i="6"/>
  <c r="J20" i="6"/>
  <c r="K20" i="6"/>
  <c r="A21" i="6"/>
  <c r="B21" i="6"/>
  <c r="C21" i="6"/>
  <c r="D21" i="6"/>
  <c r="E21" i="6"/>
  <c r="F21" i="6"/>
  <c r="G21" i="6"/>
  <c r="H21" i="6"/>
  <c r="I21" i="6"/>
  <c r="J21" i="6"/>
  <c r="K21" i="6"/>
  <c r="A22" i="6"/>
  <c r="B22" i="6"/>
  <c r="C22" i="6"/>
  <c r="D22" i="6"/>
  <c r="E22" i="6"/>
  <c r="F22" i="6"/>
  <c r="G22" i="6"/>
  <c r="H22" i="6"/>
  <c r="I22" i="6"/>
  <c r="J22" i="6"/>
  <c r="K22" i="6"/>
  <c r="A23" i="6"/>
  <c r="B23" i="6"/>
  <c r="C23" i="6"/>
  <c r="D23" i="6"/>
  <c r="E23" i="6"/>
  <c r="F23" i="6"/>
  <c r="G23" i="6"/>
  <c r="H23" i="6"/>
  <c r="I23" i="6"/>
  <c r="J23" i="6"/>
  <c r="A24" i="6"/>
  <c r="B24" i="6"/>
  <c r="C24" i="6"/>
  <c r="D24" i="6"/>
  <c r="E24" i="6"/>
  <c r="F24" i="6"/>
  <c r="G24" i="6"/>
  <c r="H24" i="6"/>
  <c r="I24" i="6"/>
  <c r="J24" i="6"/>
  <c r="K24" i="6"/>
  <c r="A25" i="6"/>
  <c r="B25" i="6"/>
  <c r="C25" i="6"/>
  <c r="D25" i="6"/>
  <c r="E25" i="6"/>
  <c r="F25" i="6"/>
  <c r="G25" i="6"/>
  <c r="H25" i="6"/>
  <c r="I25" i="6"/>
  <c r="J25" i="6"/>
  <c r="K25" i="6"/>
  <c r="A26" i="6"/>
  <c r="B26" i="6"/>
  <c r="C26" i="6"/>
  <c r="D26" i="6"/>
  <c r="E26" i="6"/>
  <c r="F26" i="6"/>
  <c r="G26" i="6"/>
  <c r="H26" i="6"/>
  <c r="I26" i="6"/>
  <c r="J26" i="6"/>
  <c r="K26" i="6"/>
  <c r="A27" i="6"/>
  <c r="B27" i="6"/>
  <c r="C27" i="6"/>
  <c r="D27" i="6"/>
  <c r="E27" i="6"/>
  <c r="F27" i="6"/>
  <c r="G27" i="6"/>
  <c r="H27" i="6"/>
  <c r="I27" i="6"/>
  <c r="J27" i="6"/>
  <c r="K27" i="6"/>
  <c r="A28" i="6"/>
  <c r="B28" i="6"/>
  <c r="C28" i="6"/>
  <c r="D28" i="6"/>
  <c r="E28" i="6"/>
  <c r="F28" i="6"/>
  <c r="G28" i="6"/>
  <c r="H28" i="6"/>
  <c r="I28" i="6"/>
  <c r="J28" i="6"/>
  <c r="K28" i="6"/>
  <c r="A29" i="6"/>
  <c r="B29" i="6"/>
  <c r="C29" i="6"/>
  <c r="D29" i="6"/>
  <c r="E29" i="6"/>
  <c r="F29" i="6"/>
  <c r="G29" i="6"/>
  <c r="H29" i="6"/>
  <c r="I29" i="6"/>
  <c r="J29" i="6"/>
  <c r="K29" i="6"/>
  <c r="A30" i="6"/>
  <c r="B30" i="6"/>
  <c r="C30" i="6"/>
  <c r="D30" i="6"/>
  <c r="E30" i="6"/>
  <c r="F30" i="6"/>
  <c r="G30" i="6"/>
  <c r="H30" i="6"/>
  <c r="I30" i="6"/>
  <c r="J30" i="6"/>
  <c r="K30" i="6"/>
  <c r="A31" i="6"/>
  <c r="B31" i="6"/>
  <c r="C31" i="6"/>
  <c r="D31" i="6"/>
  <c r="E31" i="6"/>
  <c r="F31" i="6"/>
  <c r="G31" i="6"/>
  <c r="H31" i="6"/>
  <c r="I31" i="6"/>
  <c r="J31" i="6"/>
  <c r="A32" i="6"/>
  <c r="B32" i="6"/>
  <c r="C32" i="6"/>
  <c r="D32" i="6"/>
  <c r="E32" i="6"/>
  <c r="F32" i="6"/>
  <c r="G32" i="6"/>
  <c r="H32" i="6"/>
  <c r="I32" i="6"/>
  <c r="J32" i="6"/>
  <c r="K32" i="6"/>
  <c r="A33" i="6"/>
  <c r="B33" i="6"/>
  <c r="C33" i="6"/>
  <c r="D33" i="6"/>
  <c r="E33" i="6"/>
  <c r="F33" i="6"/>
  <c r="G33" i="6"/>
  <c r="H33" i="6"/>
  <c r="I33" i="6"/>
  <c r="J33" i="6"/>
  <c r="K33" i="6"/>
  <c r="A34" i="6"/>
  <c r="B34" i="6"/>
  <c r="C34" i="6"/>
  <c r="D34" i="6"/>
  <c r="E34" i="6"/>
  <c r="F34" i="6"/>
  <c r="G34" i="6"/>
  <c r="H34" i="6"/>
  <c r="I34" i="6"/>
  <c r="J34" i="6"/>
  <c r="K34" i="6"/>
  <c r="A35" i="6"/>
  <c r="B35" i="6"/>
  <c r="C35" i="6"/>
  <c r="D35" i="6"/>
  <c r="E35" i="6"/>
  <c r="F35" i="6"/>
  <c r="G35" i="6"/>
  <c r="H35" i="6"/>
  <c r="I35" i="6"/>
  <c r="J35" i="6"/>
  <c r="K35" i="6"/>
  <c r="A36" i="6"/>
  <c r="B36" i="6"/>
  <c r="C36" i="6"/>
  <c r="D36" i="6"/>
  <c r="E36" i="6"/>
  <c r="F36" i="6"/>
  <c r="G36" i="6"/>
  <c r="H36" i="6"/>
  <c r="I36" i="6"/>
  <c r="J36" i="6"/>
  <c r="K36" i="6"/>
  <c r="A37" i="6"/>
  <c r="B37" i="6"/>
  <c r="C37" i="6"/>
  <c r="D37" i="6"/>
  <c r="E37" i="6"/>
  <c r="F37" i="6"/>
  <c r="G37" i="6"/>
  <c r="H37" i="6"/>
  <c r="I37" i="6"/>
  <c r="J37" i="6"/>
  <c r="K37" i="6"/>
  <c r="A38" i="6"/>
  <c r="B38" i="6"/>
  <c r="C38" i="6"/>
  <c r="D38" i="6"/>
  <c r="E38" i="6"/>
  <c r="F38" i="6"/>
  <c r="G38" i="6"/>
  <c r="H38" i="6"/>
  <c r="I38" i="6"/>
  <c r="J38" i="6"/>
  <c r="K38" i="6"/>
  <c r="A39" i="6"/>
  <c r="B39" i="6"/>
  <c r="C39" i="6"/>
  <c r="D39" i="6"/>
  <c r="E39" i="6"/>
  <c r="F39" i="6"/>
  <c r="G39" i="6"/>
  <c r="H39" i="6"/>
  <c r="I39" i="6"/>
  <c r="J39" i="6"/>
  <c r="K39" i="6"/>
  <c r="A40" i="6"/>
  <c r="B40" i="6"/>
  <c r="C40" i="6"/>
  <c r="D40" i="6"/>
  <c r="E40" i="6"/>
  <c r="F40" i="6"/>
  <c r="G40" i="6"/>
  <c r="H40" i="6"/>
  <c r="I40" i="6"/>
  <c r="J40" i="6"/>
  <c r="K40" i="6"/>
  <c r="A41" i="6"/>
  <c r="B41" i="6"/>
  <c r="C41" i="6"/>
  <c r="D41" i="6"/>
  <c r="E41" i="6"/>
  <c r="F41" i="6"/>
  <c r="G41" i="6"/>
  <c r="H41" i="6"/>
  <c r="I41" i="6"/>
  <c r="J41" i="6"/>
  <c r="K41" i="6"/>
  <c r="A42" i="6"/>
  <c r="B42" i="6"/>
  <c r="C42" i="6"/>
  <c r="D42" i="6"/>
  <c r="E42" i="6"/>
  <c r="F42" i="6"/>
  <c r="G42" i="6"/>
  <c r="H42" i="6"/>
  <c r="I42" i="6"/>
  <c r="J42" i="6"/>
  <c r="K42" i="6"/>
  <c r="A43" i="6"/>
  <c r="B43" i="6"/>
  <c r="C43" i="6"/>
  <c r="D43" i="6"/>
  <c r="E43" i="6"/>
  <c r="F43" i="6"/>
  <c r="G43" i="6"/>
  <c r="H43" i="6"/>
  <c r="I43" i="6"/>
  <c r="J43" i="6"/>
  <c r="K43" i="6"/>
  <c r="A44" i="6"/>
  <c r="B44" i="6"/>
  <c r="C44" i="6"/>
  <c r="D44" i="6"/>
  <c r="E44" i="6"/>
  <c r="F44" i="6"/>
  <c r="G44" i="6"/>
  <c r="H44" i="6"/>
  <c r="I44" i="6"/>
  <c r="J44" i="6"/>
  <c r="K44" i="6"/>
  <c r="A45" i="6"/>
  <c r="B45" i="6"/>
  <c r="C45" i="6"/>
  <c r="D45" i="6"/>
  <c r="E45" i="6"/>
  <c r="F45" i="6"/>
  <c r="G45" i="6"/>
  <c r="H45" i="6"/>
  <c r="I45" i="6"/>
  <c r="J45" i="6"/>
  <c r="K45" i="6"/>
  <c r="A46" i="6"/>
  <c r="B46" i="6"/>
  <c r="C46" i="6"/>
  <c r="D46" i="6"/>
  <c r="E46" i="6"/>
  <c r="F46" i="6"/>
  <c r="G46" i="6"/>
  <c r="H46" i="6"/>
  <c r="I46" i="6"/>
  <c r="J46" i="6"/>
  <c r="K46" i="6"/>
  <c r="A47" i="6"/>
  <c r="B47" i="6"/>
  <c r="C47" i="6"/>
  <c r="D47" i="6"/>
  <c r="E47" i="6"/>
  <c r="F47" i="6"/>
  <c r="G47" i="6"/>
  <c r="H47" i="6"/>
  <c r="I47" i="6"/>
  <c r="J47" i="6"/>
  <c r="K47" i="6"/>
  <c r="A48" i="6"/>
  <c r="B48" i="6"/>
  <c r="C48" i="6"/>
  <c r="D48" i="6"/>
  <c r="E48" i="6"/>
  <c r="F48" i="6"/>
  <c r="G48" i="6"/>
  <c r="H48" i="6"/>
  <c r="I48" i="6"/>
  <c r="J48" i="6"/>
  <c r="A49" i="6"/>
  <c r="B49" i="6"/>
  <c r="C49" i="6"/>
  <c r="D49" i="6"/>
  <c r="E49" i="6"/>
  <c r="F49" i="6"/>
  <c r="G49" i="6"/>
  <c r="H49" i="6"/>
  <c r="I49" i="6"/>
  <c r="J49" i="6"/>
  <c r="K49" i="6"/>
  <c r="A50" i="6"/>
  <c r="B50" i="6"/>
  <c r="C50" i="6"/>
  <c r="D50" i="6"/>
  <c r="E50" i="6"/>
  <c r="F50" i="6"/>
  <c r="G50" i="6"/>
  <c r="H50" i="6"/>
  <c r="I50" i="6"/>
  <c r="J50" i="6"/>
  <c r="K50" i="6"/>
  <c r="A51" i="6"/>
  <c r="B51" i="6"/>
  <c r="C51" i="6"/>
  <c r="D51" i="6"/>
  <c r="E51" i="6"/>
  <c r="F51" i="6"/>
  <c r="G51" i="6"/>
  <c r="H51" i="6"/>
  <c r="I51" i="6"/>
  <c r="J51" i="6"/>
  <c r="K51" i="6"/>
  <c r="A52" i="6"/>
  <c r="B52" i="6"/>
  <c r="C52" i="6"/>
  <c r="D52" i="6"/>
  <c r="E52" i="6"/>
  <c r="F52" i="6"/>
  <c r="G52" i="6"/>
  <c r="H52" i="6"/>
  <c r="I52" i="6"/>
  <c r="J52" i="6"/>
  <c r="K52" i="6"/>
  <c r="A53" i="6"/>
  <c r="B53" i="6"/>
  <c r="C53" i="6"/>
  <c r="D53" i="6"/>
  <c r="E53" i="6"/>
  <c r="F53" i="6"/>
  <c r="G53" i="6"/>
  <c r="H53" i="6"/>
  <c r="I53" i="6"/>
  <c r="J53" i="6"/>
  <c r="K53" i="6"/>
  <c r="A54" i="6"/>
  <c r="B54" i="6"/>
  <c r="C54" i="6"/>
  <c r="D54" i="6"/>
  <c r="E54" i="6"/>
  <c r="F54" i="6"/>
  <c r="G54" i="6"/>
  <c r="H54" i="6"/>
  <c r="I54" i="6"/>
  <c r="J54" i="6"/>
  <c r="K54" i="6"/>
  <c r="A55" i="6"/>
  <c r="B55" i="6"/>
  <c r="C55" i="6"/>
  <c r="D55" i="6"/>
  <c r="E55" i="6"/>
  <c r="F55" i="6"/>
  <c r="G55" i="6"/>
  <c r="H55" i="6"/>
  <c r="I55" i="6"/>
  <c r="J55" i="6"/>
  <c r="K55" i="6"/>
  <c r="A56" i="6"/>
  <c r="B56" i="6"/>
  <c r="C56" i="6"/>
  <c r="D56" i="6"/>
  <c r="E56" i="6"/>
  <c r="F56" i="6"/>
  <c r="G56" i="6"/>
  <c r="H56" i="6"/>
  <c r="I56" i="6"/>
  <c r="J56" i="6"/>
  <c r="A57" i="6"/>
  <c r="B57" i="6"/>
  <c r="C57" i="6"/>
  <c r="D57" i="6"/>
  <c r="E57" i="6"/>
  <c r="F57" i="6"/>
  <c r="G57" i="6"/>
  <c r="H57" i="6"/>
  <c r="I57" i="6"/>
  <c r="J57" i="6"/>
  <c r="K57" i="6"/>
  <c r="A58" i="6"/>
  <c r="B58" i="6"/>
  <c r="C58" i="6"/>
  <c r="D58" i="6"/>
  <c r="E58" i="6"/>
  <c r="F58" i="6"/>
  <c r="G58" i="6"/>
  <c r="H58" i="6"/>
  <c r="I58" i="6"/>
  <c r="J58" i="6"/>
  <c r="K58" i="6"/>
  <c r="G2" i="6"/>
  <c r="F2" i="6"/>
  <c r="E2" i="6"/>
  <c r="D2" i="6"/>
  <c r="C2" i="6"/>
  <c r="B2" i="6"/>
  <c r="B1" i="6"/>
  <c r="C1" i="6"/>
  <c r="D1" i="6"/>
  <c r="E1" i="6"/>
  <c r="F1" i="6"/>
  <c r="G1" i="6"/>
  <c r="H1" i="6"/>
  <c r="I1" i="6"/>
  <c r="J1" i="6"/>
  <c r="K1" i="6"/>
  <c r="A1" i="6"/>
  <c r="L5" i="8"/>
  <c r="L6" i="8"/>
  <c r="L7" i="8"/>
  <c r="L8" i="8"/>
  <c r="L9" i="8"/>
  <c r="L10" i="8"/>
  <c r="L11" i="8"/>
  <c r="L12" i="8"/>
  <c r="L13" i="8"/>
  <c r="L14" i="8"/>
  <c r="L15" i="8"/>
  <c r="L17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" i="8"/>
  <c r="G5" i="8"/>
  <c r="G6" i="8"/>
  <c r="G7" i="8"/>
  <c r="G8" i="8"/>
  <c r="G9" i="8"/>
  <c r="G10" i="8"/>
  <c r="G11" i="8"/>
  <c r="G12" i="8"/>
  <c r="G13" i="8"/>
  <c r="G14" i="8"/>
  <c r="G15" i="8"/>
  <c r="G17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" i="8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  <c r="B42" i="2"/>
  <c r="C42" i="2"/>
  <c r="D42" i="2"/>
  <c r="E42" i="2"/>
  <c r="F42" i="2"/>
  <c r="G42" i="2"/>
  <c r="B43" i="2"/>
  <c r="C43" i="2"/>
  <c r="D43" i="2"/>
  <c r="E43" i="2"/>
  <c r="F43" i="2"/>
  <c r="G43" i="2"/>
  <c r="B44" i="2"/>
  <c r="C44" i="2"/>
  <c r="D44" i="2"/>
  <c r="E44" i="2"/>
  <c r="F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B51" i="2"/>
  <c r="C51" i="2"/>
  <c r="D51" i="2"/>
  <c r="E51" i="2"/>
  <c r="F51" i="2"/>
  <c r="G51" i="2"/>
  <c r="B52" i="2"/>
  <c r="C52" i="2"/>
  <c r="D52" i="2"/>
  <c r="E52" i="2"/>
  <c r="F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B59" i="2"/>
  <c r="C59" i="2"/>
  <c r="D59" i="2"/>
  <c r="E59" i="2"/>
  <c r="F59" i="2"/>
  <c r="G59" i="2"/>
  <c r="B60" i="2"/>
  <c r="C60" i="2"/>
  <c r="D60" i="2"/>
  <c r="E60" i="2"/>
  <c r="F60" i="2"/>
  <c r="G60" i="2"/>
  <c r="B61" i="2"/>
  <c r="C61" i="2"/>
  <c r="D61" i="2"/>
  <c r="E61" i="2"/>
  <c r="F61" i="2"/>
  <c r="G61" i="2"/>
  <c r="B62" i="2"/>
  <c r="C62" i="2"/>
  <c r="D62" i="2"/>
  <c r="E62" i="2"/>
  <c r="F62" i="2"/>
  <c r="G62" i="2"/>
  <c r="B63" i="2"/>
  <c r="C63" i="2"/>
  <c r="D63" i="2"/>
  <c r="E63" i="2"/>
  <c r="F63" i="2"/>
  <c r="G63" i="2"/>
  <c r="B64" i="2"/>
  <c r="C64" i="2"/>
  <c r="D64" i="2"/>
  <c r="E64" i="2"/>
  <c r="F64" i="2"/>
  <c r="G64" i="2"/>
  <c r="B65" i="2"/>
  <c r="C65" i="2"/>
  <c r="D65" i="2"/>
  <c r="E65" i="2"/>
  <c r="F65" i="2"/>
  <c r="G65" i="2"/>
  <c r="B66" i="2"/>
  <c r="C66" i="2"/>
  <c r="D66" i="2"/>
  <c r="E66" i="2"/>
  <c r="F66" i="2"/>
  <c r="G66" i="2"/>
  <c r="B67" i="2"/>
  <c r="C67" i="2"/>
  <c r="D67" i="2"/>
  <c r="E67" i="2"/>
  <c r="F67" i="2"/>
  <c r="G67" i="2"/>
  <c r="B68" i="2"/>
  <c r="C68" i="2"/>
  <c r="D68" i="2"/>
  <c r="E68" i="2"/>
  <c r="F68" i="2"/>
  <c r="G68" i="2"/>
  <c r="B69" i="2"/>
  <c r="C69" i="2"/>
  <c r="D69" i="2"/>
  <c r="E69" i="2"/>
  <c r="F69" i="2"/>
  <c r="G69" i="2"/>
  <c r="B70" i="2"/>
  <c r="C70" i="2"/>
  <c r="D70" i="2"/>
  <c r="E70" i="2"/>
  <c r="F70" i="2"/>
  <c r="G70" i="2"/>
  <c r="B71" i="2"/>
  <c r="C71" i="2"/>
  <c r="D71" i="2"/>
  <c r="E71" i="2"/>
  <c r="F71" i="2"/>
  <c r="G71" i="2"/>
  <c r="B72" i="2"/>
  <c r="C72" i="2"/>
  <c r="D72" i="2"/>
  <c r="E72" i="2"/>
  <c r="F72" i="2"/>
  <c r="G72" i="2"/>
  <c r="B73" i="2"/>
  <c r="C73" i="2"/>
  <c r="D73" i="2"/>
  <c r="E73" i="2"/>
  <c r="F73" i="2"/>
  <c r="G73" i="2"/>
  <c r="B74" i="2"/>
  <c r="C74" i="2"/>
  <c r="D74" i="2"/>
  <c r="E74" i="2"/>
  <c r="F74" i="2"/>
  <c r="G74" i="2"/>
  <c r="B75" i="2"/>
  <c r="C75" i="2"/>
  <c r="D75" i="2"/>
  <c r="E75" i="2"/>
  <c r="F75" i="2"/>
  <c r="G75" i="2"/>
  <c r="B76" i="2"/>
  <c r="C76" i="2"/>
  <c r="D76" i="2"/>
  <c r="E76" i="2"/>
  <c r="F76" i="2"/>
  <c r="G76" i="2"/>
  <c r="G3" i="2"/>
  <c r="F3" i="2"/>
  <c r="E3" i="2"/>
  <c r="D3" i="2"/>
  <c r="C3" i="2"/>
  <c r="B3" i="2"/>
  <c r="B5" i="1" l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E4" i="1"/>
  <c r="D4" i="1"/>
  <c r="C4" i="1"/>
  <c r="B4" i="1"/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70" i="1"/>
  <c r="H69" i="1"/>
  <c r="H68" i="1"/>
  <c r="H67" i="1"/>
  <c r="H65" i="1"/>
  <c r="H64" i="1"/>
  <c r="H61" i="1"/>
  <c r="H60" i="1"/>
  <c r="H58" i="1"/>
  <c r="H57" i="1"/>
  <c r="H56" i="1"/>
  <c r="H55" i="1"/>
  <c r="H54" i="1"/>
  <c r="H53" i="1"/>
  <c r="H52" i="1"/>
  <c r="H42" i="1"/>
  <c r="H41" i="1"/>
  <c r="H40" i="1"/>
  <c r="H39" i="1"/>
  <c r="H38" i="1"/>
  <c r="H37" i="1"/>
  <c r="H36" i="1"/>
  <c r="H35" i="1"/>
  <c r="H34" i="1"/>
  <c r="H48" i="1"/>
  <c r="H49" i="1"/>
  <c r="H50" i="1"/>
  <c r="K9" i="6"/>
  <c r="L6" i="2" l="1"/>
  <c r="L5" i="2"/>
  <c r="L3" i="2"/>
  <c r="L7" i="2"/>
  <c r="L4" i="2"/>
  <c r="AS71" i="1" l="1"/>
  <c r="K34" i="2"/>
  <c r="K31" i="6" s="1"/>
  <c r="B64" i="4" l="1"/>
  <c r="B65" i="4" s="1"/>
  <c r="A65" i="4" s="1"/>
  <c r="B60" i="4"/>
  <c r="B63" i="4"/>
  <c r="B62" i="4"/>
  <c r="B61" i="4"/>
  <c r="A2" i="6"/>
  <c r="K2" i="6"/>
  <c r="J2" i="6"/>
  <c r="I2" i="6"/>
  <c r="H2" i="6"/>
  <c r="F60" i="4" l="1"/>
  <c r="F64" i="4"/>
  <c r="F65" i="4"/>
  <c r="F63" i="4"/>
  <c r="A62" i="4"/>
  <c r="F61" i="4"/>
  <c r="A63" i="4" l="1"/>
  <c r="A64" i="4"/>
  <c r="A60" i="4"/>
  <c r="F62" i="4"/>
  <c r="A61" i="4"/>
  <c r="G1800" i="7" l="1"/>
  <c r="G1799" i="7"/>
  <c r="G1798" i="7"/>
  <c r="G1797" i="7"/>
  <c r="G1796" i="7"/>
  <c r="G1795" i="7"/>
  <c r="G1794" i="7"/>
  <c r="G1793" i="7"/>
  <c r="G1792" i="7"/>
  <c r="G1791" i="7"/>
  <c r="G1790" i="7"/>
  <c r="G1789" i="7"/>
  <c r="G1788" i="7"/>
  <c r="G1787" i="7"/>
  <c r="G1786" i="7"/>
  <c r="G1785" i="7"/>
  <c r="G1784" i="7"/>
  <c r="G1783" i="7"/>
  <c r="G1782" i="7"/>
  <c r="G1781" i="7"/>
  <c r="G1780" i="7"/>
  <c r="G1779" i="7"/>
  <c r="G1778" i="7"/>
  <c r="G1777" i="7"/>
  <c r="G1776" i="7"/>
  <c r="G1775" i="7"/>
  <c r="G1774" i="7"/>
  <c r="G1773" i="7"/>
  <c r="G1772" i="7"/>
  <c r="G1771" i="7"/>
  <c r="G1770" i="7"/>
  <c r="G1769" i="7"/>
  <c r="G1768" i="7"/>
  <c r="G1767" i="7"/>
  <c r="G1766" i="7"/>
  <c r="G1765" i="7"/>
  <c r="G1764" i="7"/>
  <c r="G1763" i="7"/>
  <c r="G1762" i="7"/>
  <c r="G1761" i="7"/>
  <c r="G1760" i="7"/>
  <c r="G1759" i="7"/>
  <c r="G1758" i="7"/>
  <c r="G1757" i="7"/>
  <c r="G1756" i="7"/>
  <c r="G1755" i="7"/>
  <c r="G1754" i="7"/>
  <c r="G1753" i="7"/>
  <c r="G1752" i="7"/>
  <c r="G1751" i="7"/>
  <c r="G1750" i="7"/>
  <c r="G1749" i="7"/>
  <c r="G1748" i="7"/>
  <c r="G1747" i="7"/>
  <c r="G1746" i="7"/>
  <c r="G1745" i="7"/>
  <c r="G1744" i="7"/>
  <c r="G1743" i="7"/>
  <c r="G1742" i="7"/>
  <c r="G1741" i="7"/>
  <c r="G1740" i="7"/>
  <c r="G1739" i="7"/>
  <c r="G1738" i="7"/>
  <c r="G1737" i="7"/>
  <c r="G1736" i="7"/>
  <c r="G1735" i="7"/>
  <c r="G1734" i="7"/>
  <c r="G1733" i="7"/>
  <c r="G1732" i="7"/>
  <c r="G1731" i="7"/>
  <c r="G1730" i="7"/>
  <c r="G1729" i="7"/>
  <c r="G1728" i="7"/>
  <c r="G1727" i="7"/>
  <c r="G1726" i="7"/>
  <c r="G1725" i="7"/>
  <c r="G1724" i="7"/>
  <c r="G1723" i="7"/>
  <c r="G1722" i="7"/>
  <c r="G1721" i="7"/>
  <c r="G1720" i="7"/>
  <c r="G1719" i="7"/>
  <c r="G1718" i="7"/>
  <c r="G1717" i="7"/>
  <c r="G1716" i="7"/>
  <c r="G1715" i="7"/>
  <c r="G1714" i="7"/>
  <c r="G1713" i="7"/>
  <c r="G1712" i="7"/>
  <c r="G1711" i="7"/>
  <c r="G1710" i="7"/>
  <c r="G1709" i="7"/>
  <c r="G1708" i="7"/>
  <c r="G1707" i="7"/>
  <c r="G1706" i="7"/>
  <c r="G1705" i="7"/>
  <c r="G1704" i="7"/>
  <c r="G1703" i="7"/>
  <c r="G1702" i="7"/>
  <c r="G1701" i="7"/>
  <c r="G1700" i="7"/>
  <c r="G1699" i="7"/>
  <c r="G1698" i="7"/>
  <c r="G1697" i="7"/>
  <c r="G1696" i="7"/>
  <c r="G1695" i="7"/>
  <c r="G1694" i="7"/>
  <c r="G1693" i="7"/>
  <c r="G1692" i="7"/>
  <c r="G1691" i="7"/>
  <c r="G1690" i="7"/>
  <c r="G1689" i="7"/>
  <c r="G1688" i="7"/>
  <c r="G1687" i="7"/>
  <c r="G1686" i="7"/>
  <c r="G1685" i="7"/>
  <c r="G1684" i="7"/>
  <c r="G1683" i="7"/>
  <c r="G1682" i="7"/>
  <c r="G1681" i="7"/>
  <c r="G1680" i="7"/>
  <c r="G1679" i="7"/>
  <c r="G1678" i="7"/>
  <c r="G1677" i="7"/>
  <c r="G1676" i="7"/>
  <c r="G1675" i="7"/>
  <c r="G1674" i="7"/>
  <c r="G1673" i="7"/>
  <c r="G1672" i="7"/>
  <c r="G1671" i="7"/>
  <c r="G1670" i="7"/>
  <c r="G1669" i="7"/>
  <c r="G1668" i="7"/>
  <c r="G1667" i="7"/>
  <c r="G1666" i="7"/>
  <c r="G1665" i="7"/>
  <c r="G1664" i="7"/>
  <c r="G1663" i="7"/>
  <c r="G1662" i="7"/>
  <c r="G1661" i="7"/>
  <c r="G1660" i="7"/>
  <c r="G1659" i="7"/>
  <c r="G1658" i="7"/>
  <c r="G1657" i="7"/>
  <c r="G1656" i="7"/>
  <c r="G1655" i="7"/>
  <c r="G1654" i="7"/>
  <c r="G1653" i="7"/>
  <c r="G1652" i="7"/>
  <c r="G1651" i="7"/>
  <c r="G1650" i="7"/>
  <c r="G1649" i="7"/>
  <c r="G1648" i="7"/>
  <c r="G1647" i="7"/>
  <c r="G1646" i="7"/>
  <c r="G1645" i="7"/>
  <c r="G1644" i="7"/>
  <c r="G1643" i="7"/>
  <c r="G1642" i="7"/>
  <c r="G1641" i="7"/>
  <c r="G1640" i="7"/>
  <c r="G1639" i="7"/>
  <c r="G1638" i="7"/>
  <c r="G1637" i="7"/>
  <c r="G1636" i="7"/>
  <c r="G1635" i="7"/>
  <c r="G1634" i="7"/>
  <c r="G1633" i="7"/>
  <c r="G1632" i="7"/>
  <c r="G1631" i="7"/>
  <c r="G1630" i="7"/>
  <c r="G1629" i="7"/>
  <c r="G1628" i="7"/>
  <c r="G1627" i="7"/>
  <c r="G1626" i="7"/>
  <c r="G1625" i="7"/>
  <c r="G1624" i="7"/>
  <c r="G1623" i="7"/>
  <c r="G1622" i="7"/>
  <c r="G1621" i="7"/>
  <c r="G1620" i="7"/>
  <c r="G1619" i="7"/>
  <c r="G1618" i="7"/>
  <c r="G1617" i="7"/>
  <c r="G1616" i="7"/>
  <c r="G1615" i="7"/>
  <c r="G1614" i="7"/>
  <c r="G1613" i="7"/>
  <c r="G1612" i="7"/>
  <c r="G1611" i="7"/>
  <c r="G1610" i="7"/>
  <c r="G1609" i="7"/>
  <c r="G1608" i="7"/>
  <c r="G1607" i="7"/>
  <c r="G1606" i="7"/>
  <c r="G1605" i="7"/>
  <c r="G1604" i="7"/>
  <c r="G1603" i="7"/>
  <c r="G1602" i="7"/>
  <c r="G1601" i="7"/>
  <c r="G1600" i="7"/>
  <c r="G1599" i="7"/>
  <c r="G1598" i="7"/>
  <c r="G1597" i="7"/>
  <c r="G1596" i="7"/>
  <c r="G1595" i="7"/>
  <c r="G1594" i="7"/>
  <c r="G1593" i="7"/>
  <c r="G1592" i="7"/>
  <c r="G1591" i="7"/>
  <c r="G1590" i="7"/>
  <c r="G1589" i="7"/>
  <c r="G1588" i="7"/>
  <c r="G1587" i="7"/>
  <c r="G1586" i="7"/>
  <c r="G1585" i="7"/>
  <c r="G1584" i="7"/>
  <c r="G1583" i="7"/>
  <c r="G1582" i="7"/>
  <c r="G1581" i="7"/>
  <c r="G1580" i="7"/>
  <c r="G1579" i="7"/>
  <c r="G1578" i="7"/>
  <c r="G1577" i="7"/>
  <c r="G1576" i="7"/>
  <c r="G1575" i="7"/>
  <c r="G1574" i="7"/>
  <c r="G1573" i="7"/>
  <c r="G1572" i="7"/>
  <c r="G1571" i="7"/>
  <c r="G1570" i="7"/>
  <c r="G1569" i="7"/>
  <c r="G1568" i="7"/>
  <c r="G1567" i="7"/>
  <c r="G1566" i="7"/>
  <c r="G1565" i="7"/>
  <c r="G1564" i="7"/>
  <c r="G1563" i="7"/>
  <c r="G1562" i="7"/>
  <c r="G1561" i="7"/>
  <c r="G1560" i="7"/>
  <c r="G1559" i="7"/>
  <c r="G1558" i="7"/>
  <c r="G1557" i="7"/>
  <c r="G1556" i="7"/>
  <c r="G1555" i="7"/>
  <c r="G1554" i="7"/>
  <c r="G1553" i="7"/>
  <c r="G1552" i="7"/>
  <c r="G1551" i="7"/>
  <c r="G1550" i="7"/>
  <c r="G1549" i="7"/>
  <c r="G1548" i="7"/>
  <c r="G1547" i="7"/>
  <c r="G1546" i="7"/>
  <c r="G1545" i="7"/>
  <c r="G1544" i="7"/>
  <c r="G1543" i="7"/>
  <c r="G1542" i="7"/>
  <c r="G1541" i="7"/>
  <c r="G1540" i="7"/>
  <c r="G1539" i="7"/>
  <c r="G1538" i="7"/>
  <c r="G1537" i="7"/>
  <c r="G1536" i="7"/>
  <c r="G1535" i="7"/>
  <c r="G1534" i="7"/>
  <c r="G1533" i="7"/>
  <c r="G1532" i="7"/>
  <c r="G1531" i="7"/>
  <c r="G1530" i="7"/>
  <c r="G1529" i="7"/>
  <c r="G1528" i="7"/>
  <c r="G1527" i="7"/>
  <c r="G1526" i="7"/>
  <c r="G1525" i="7"/>
  <c r="G1524" i="7"/>
  <c r="G1523" i="7"/>
  <c r="G1522" i="7"/>
  <c r="G1521" i="7"/>
  <c r="G1520" i="7"/>
  <c r="G1519" i="7"/>
  <c r="G1518" i="7"/>
  <c r="G1517" i="7"/>
  <c r="G1516" i="7"/>
  <c r="G1515" i="7"/>
  <c r="G1514" i="7"/>
  <c r="G1513" i="7"/>
  <c r="G1512" i="7"/>
  <c r="G1511" i="7"/>
  <c r="G1510" i="7"/>
  <c r="G1509" i="7"/>
  <c r="G1508" i="7"/>
  <c r="G1507" i="7"/>
  <c r="G1506" i="7"/>
  <c r="G1505" i="7"/>
  <c r="G1504" i="7"/>
  <c r="G1503" i="7"/>
  <c r="G1502" i="7"/>
  <c r="G1501" i="7"/>
  <c r="G1500" i="7"/>
  <c r="G1499" i="7"/>
  <c r="G1498" i="7"/>
  <c r="G1497" i="7"/>
  <c r="G1496" i="7"/>
  <c r="G1495" i="7"/>
  <c r="G1494" i="7"/>
  <c r="G1493" i="7"/>
  <c r="G1492" i="7"/>
  <c r="G1491" i="7"/>
  <c r="G1490" i="7"/>
  <c r="G1489" i="7"/>
  <c r="G1488" i="7"/>
  <c r="G1487" i="7"/>
  <c r="G1486" i="7"/>
  <c r="G1485" i="7"/>
  <c r="G1484" i="7"/>
  <c r="G1483" i="7"/>
  <c r="G1482" i="7"/>
  <c r="G1481" i="7"/>
  <c r="G1480" i="7"/>
  <c r="G1479" i="7"/>
  <c r="G1478" i="7"/>
  <c r="G1477" i="7"/>
  <c r="G1476" i="7"/>
  <c r="G1475" i="7"/>
  <c r="G1474" i="7"/>
  <c r="G1473" i="7"/>
  <c r="G1472" i="7"/>
  <c r="G1471" i="7"/>
  <c r="G1470" i="7"/>
  <c r="G1469" i="7"/>
  <c r="G1468" i="7"/>
  <c r="G1467" i="7"/>
  <c r="G1466" i="7"/>
  <c r="G1465" i="7"/>
  <c r="G1464" i="7"/>
  <c r="G1463" i="7"/>
  <c r="G1462" i="7"/>
  <c r="G1461" i="7"/>
  <c r="G1460" i="7"/>
  <c r="G1459" i="7"/>
  <c r="G1458" i="7"/>
  <c r="G1457" i="7"/>
  <c r="G1456" i="7"/>
  <c r="G1455" i="7"/>
  <c r="G1454" i="7"/>
  <c r="G1453" i="7"/>
  <c r="G1452" i="7"/>
  <c r="G1451" i="7"/>
  <c r="G1450" i="7"/>
  <c r="G1449" i="7"/>
  <c r="G1448" i="7"/>
  <c r="G1447" i="7"/>
  <c r="G1446" i="7"/>
  <c r="G1445" i="7"/>
  <c r="G1444" i="7"/>
  <c r="G1443" i="7"/>
  <c r="G1442" i="7"/>
  <c r="G1441" i="7"/>
  <c r="G1440" i="7"/>
  <c r="G1439" i="7"/>
  <c r="G1438" i="7"/>
  <c r="G1437" i="7"/>
  <c r="G1436" i="7"/>
  <c r="G1435" i="7"/>
  <c r="G1434" i="7"/>
  <c r="G1433" i="7"/>
  <c r="G1432" i="7"/>
  <c r="G1431" i="7"/>
  <c r="G1430" i="7"/>
  <c r="G1429" i="7"/>
  <c r="G1428" i="7"/>
  <c r="G1427" i="7"/>
  <c r="G1426" i="7"/>
  <c r="G1425" i="7"/>
  <c r="G1424" i="7"/>
  <c r="G1423" i="7"/>
  <c r="G1422" i="7"/>
  <c r="G1421" i="7"/>
  <c r="G1420" i="7"/>
  <c r="G1419" i="7"/>
  <c r="G1418" i="7"/>
  <c r="G1417" i="7"/>
  <c r="G1416" i="7"/>
  <c r="G1415" i="7"/>
  <c r="G1414" i="7"/>
  <c r="G1413" i="7"/>
  <c r="G1412" i="7"/>
  <c r="G1411" i="7"/>
  <c r="G1410" i="7"/>
  <c r="G1409" i="7"/>
  <c r="G1408" i="7"/>
  <c r="G1407" i="7"/>
  <c r="G1406" i="7"/>
  <c r="G1405" i="7"/>
  <c r="G1404" i="7"/>
  <c r="G1403" i="7"/>
  <c r="G1402" i="7"/>
  <c r="G1401" i="7"/>
  <c r="G1400" i="7"/>
  <c r="G1399" i="7"/>
  <c r="G1398" i="7"/>
  <c r="G1397" i="7"/>
  <c r="G1396" i="7"/>
  <c r="G1395" i="7"/>
  <c r="G1394" i="7"/>
  <c r="G1393" i="7"/>
  <c r="G1392" i="7"/>
  <c r="G1391" i="7"/>
  <c r="G1390" i="7"/>
  <c r="G1389" i="7"/>
  <c r="G1388" i="7"/>
  <c r="G1387" i="7"/>
  <c r="G1386" i="7"/>
  <c r="G1385" i="7"/>
  <c r="G1384" i="7"/>
  <c r="G1383" i="7"/>
  <c r="G1382" i="7"/>
  <c r="G1381" i="7"/>
  <c r="G1380" i="7"/>
  <c r="G1379" i="7"/>
  <c r="G1378" i="7"/>
  <c r="G1377" i="7"/>
  <c r="G1376" i="7"/>
  <c r="G1375" i="7"/>
  <c r="G1374" i="7"/>
  <c r="G1373" i="7"/>
  <c r="G1372" i="7"/>
  <c r="G1371" i="7"/>
  <c r="G1370" i="7"/>
  <c r="G1369" i="7"/>
  <c r="G1368" i="7"/>
  <c r="G1367" i="7"/>
  <c r="G1366" i="7"/>
  <c r="G1365" i="7"/>
  <c r="G1364" i="7"/>
  <c r="G1363" i="7"/>
  <c r="G1362" i="7"/>
  <c r="G1361" i="7"/>
  <c r="G1360" i="7"/>
  <c r="G1359" i="7"/>
  <c r="G1358" i="7"/>
  <c r="G1357" i="7"/>
  <c r="G1356" i="7"/>
  <c r="G1355" i="7"/>
  <c r="G1354" i="7"/>
  <c r="G1353" i="7"/>
  <c r="G1352" i="7"/>
  <c r="G1351" i="7"/>
  <c r="G1350" i="7"/>
  <c r="G1349" i="7"/>
  <c r="G1348" i="7"/>
  <c r="G1347" i="7"/>
  <c r="G1346" i="7"/>
  <c r="G1345" i="7"/>
  <c r="G1344" i="7"/>
  <c r="G1343" i="7"/>
  <c r="G1342" i="7"/>
  <c r="G1341" i="7"/>
  <c r="G1340" i="7"/>
  <c r="G1339" i="7"/>
  <c r="G1338" i="7"/>
  <c r="G1337" i="7"/>
  <c r="G1336" i="7"/>
  <c r="G1335" i="7"/>
  <c r="G1334" i="7"/>
  <c r="G1333" i="7"/>
  <c r="G1332" i="7"/>
  <c r="G1331" i="7"/>
  <c r="G1330" i="7"/>
  <c r="G1329" i="7"/>
  <c r="G1328" i="7"/>
  <c r="G1327" i="7"/>
  <c r="G1326" i="7"/>
  <c r="G1325" i="7"/>
  <c r="G1324" i="7"/>
  <c r="G1323" i="7"/>
  <c r="G1322" i="7"/>
  <c r="G1321" i="7"/>
  <c r="G1320" i="7"/>
  <c r="G1319" i="7"/>
  <c r="G1318" i="7"/>
  <c r="G1317" i="7"/>
  <c r="G1316" i="7"/>
  <c r="G1315" i="7"/>
  <c r="G1314" i="7"/>
  <c r="G1313" i="7"/>
  <c r="G1312" i="7"/>
  <c r="G1311" i="7"/>
  <c r="G1310" i="7"/>
  <c r="G1309" i="7"/>
  <c r="G1308" i="7"/>
  <c r="G1307" i="7"/>
  <c r="G1306" i="7"/>
  <c r="G1305" i="7"/>
  <c r="G1304" i="7"/>
  <c r="G1303" i="7"/>
  <c r="G1302" i="7"/>
  <c r="G1301" i="7"/>
  <c r="G1300" i="7"/>
  <c r="G1299" i="7"/>
  <c r="G1298" i="7"/>
  <c r="G1297" i="7"/>
  <c r="G1296" i="7"/>
  <c r="G1295" i="7"/>
  <c r="G1294" i="7"/>
  <c r="G1293" i="7"/>
  <c r="G1292" i="7"/>
  <c r="G1291" i="7"/>
  <c r="G1290" i="7"/>
  <c r="G1289" i="7"/>
  <c r="G1288" i="7"/>
  <c r="G1287" i="7"/>
  <c r="G1286" i="7"/>
  <c r="G1285" i="7"/>
  <c r="G1284" i="7"/>
  <c r="G1283" i="7"/>
  <c r="G1282" i="7"/>
  <c r="G1281" i="7"/>
  <c r="G1280" i="7"/>
  <c r="G1279" i="7"/>
  <c r="G1278" i="7"/>
  <c r="G1277" i="7"/>
  <c r="G1276" i="7"/>
  <c r="G1275" i="7"/>
  <c r="G1274" i="7"/>
  <c r="G1273" i="7"/>
  <c r="G1272" i="7"/>
  <c r="G1271" i="7"/>
  <c r="G1270" i="7"/>
  <c r="G1269" i="7"/>
  <c r="G1268" i="7"/>
  <c r="G1267" i="7"/>
  <c r="G1266" i="7"/>
  <c r="G1265" i="7"/>
  <c r="G1264" i="7"/>
  <c r="G1263" i="7"/>
  <c r="G1262" i="7"/>
  <c r="G1261" i="7"/>
  <c r="G1260" i="7"/>
  <c r="G1259" i="7"/>
  <c r="G1258" i="7"/>
  <c r="G1257" i="7"/>
  <c r="G1256" i="7"/>
  <c r="G1255" i="7"/>
  <c r="G1254" i="7"/>
  <c r="G1253" i="7"/>
  <c r="G1252" i="7"/>
  <c r="G1251" i="7"/>
  <c r="G1250" i="7"/>
  <c r="G1249" i="7"/>
  <c r="G1248" i="7"/>
  <c r="G1247" i="7"/>
  <c r="G1246" i="7"/>
  <c r="G1245" i="7"/>
  <c r="G1244" i="7"/>
  <c r="G1243" i="7"/>
  <c r="G1242" i="7"/>
  <c r="G1241" i="7"/>
  <c r="G1240" i="7"/>
  <c r="G1239" i="7"/>
  <c r="G1238" i="7"/>
  <c r="G1237" i="7"/>
  <c r="G1236" i="7"/>
  <c r="G1235" i="7"/>
  <c r="G1234" i="7"/>
  <c r="G1233" i="7"/>
  <c r="G1232" i="7"/>
  <c r="G1231" i="7"/>
  <c r="G1230" i="7"/>
  <c r="G1229" i="7"/>
  <c r="G1228" i="7"/>
  <c r="G1227" i="7"/>
  <c r="G1226" i="7"/>
  <c r="G1225" i="7"/>
  <c r="G1224" i="7"/>
  <c r="G1223" i="7"/>
  <c r="G1222" i="7"/>
  <c r="G1221" i="7"/>
  <c r="G1220" i="7"/>
  <c r="G1219" i="7"/>
  <c r="G1218" i="7"/>
  <c r="G1217" i="7"/>
  <c r="G1216" i="7"/>
  <c r="G1215" i="7"/>
  <c r="G1214" i="7"/>
  <c r="G1213" i="7"/>
  <c r="G1212" i="7"/>
  <c r="G1211" i="7"/>
  <c r="G1210" i="7"/>
  <c r="G1209" i="7"/>
  <c r="G1208" i="7"/>
  <c r="G1207" i="7"/>
  <c r="G1206" i="7"/>
  <c r="G1205" i="7"/>
  <c r="G1204" i="7"/>
  <c r="G1203" i="7"/>
  <c r="G1202" i="7"/>
  <c r="G1201" i="7"/>
  <c r="G1200" i="7"/>
  <c r="G1199" i="7"/>
  <c r="G1198" i="7"/>
  <c r="G1197" i="7"/>
  <c r="G1196" i="7"/>
  <c r="G1195" i="7"/>
  <c r="G1194" i="7"/>
  <c r="G1193" i="7"/>
  <c r="G1192" i="7"/>
  <c r="G1191" i="7"/>
  <c r="G1190" i="7"/>
  <c r="G1189" i="7"/>
  <c r="G1188" i="7"/>
  <c r="G1187" i="7"/>
  <c r="G1186" i="7"/>
  <c r="G1185" i="7"/>
  <c r="G1184" i="7"/>
  <c r="G1183" i="7"/>
  <c r="G1182" i="7"/>
  <c r="G1181" i="7"/>
  <c r="G1180" i="7"/>
  <c r="G1179" i="7"/>
  <c r="G1178" i="7"/>
  <c r="G1177" i="7"/>
  <c r="G1176" i="7"/>
  <c r="G1175" i="7"/>
  <c r="G1174" i="7"/>
  <c r="G1173" i="7"/>
  <c r="G1172" i="7"/>
  <c r="G1171" i="7"/>
  <c r="G1170" i="7"/>
  <c r="G1169" i="7"/>
  <c r="G1168" i="7"/>
  <c r="G1167" i="7"/>
  <c r="G1166" i="7"/>
  <c r="G1165" i="7"/>
  <c r="G1164" i="7"/>
  <c r="G1163" i="7"/>
  <c r="G1162" i="7"/>
  <c r="G1161" i="7"/>
  <c r="G1160" i="7"/>
  <c r="G1159" i="7"/>
  <c r="G1158" i="7"/>
  <c r="G1157" i="7"/>
  <c r="G1156" i="7"/>
  <c r="G1155" i="7"/>
  <c r="G1154" i="7"/>
  <c r="G1153" i="7"/>
  <c r="G1152" i="7"/>
  <c r="G1151" i="7"/>
  <c r="G1150" i="7"/>
  <c r="G1149" i="7"/>
  <c r="G1148" i="7"/>
  <c r="G1147" i="7"/>
  <c r="G1146" i="7"/>
  <c r="G1145" i="7"/>
  <c r="G1144" i="7"/>
  <c r="G1143" i="7"/>
  <c r="G1142" i="7"/>
  <c r="G1141" i="7"/>
  <c r="G1140" i="7"/>
  <c r="G1139" i="7"/>
  <c r="G1138" i="7"/>
  <c r="G1137" i="7"/>
  <c r="G1136" i="7"/>
  <c r="G1135" i="7"/>
  <c r="G1134" i="7"/>
  <c r="G1133" i="7"/>
  <c r="G1132" i="7"/>
  <c r="G1131" i="7"/>
  <c r="G1130" i="7"/>
  <c r="G1129" i="7"/>
  <c r="G1128" i="7"/>
  <c r="G1127" i="7"/>
  <c r="G1126" i="7"/>
  <c r="G1125" i="7"/>
  <c r="G1124" i="7"/>
  <c r="G1123" i="7"/>
  <c r="G1122" i="7"/>
  <c r="G1121" i="7"/>
  <c r="G1120" i="7"/>
  <c r="G1119" i="7"/>
  <c r="G1118" i="7"/>
  <c r="G1117" i="7"/>
  <c r="G1116" i="7"/>
  <c r="G1115" i="7"/>
  <c r="G1114" i="7"/>
  <c r="G1113" i="7"/>
  <c r="G1112" i="7"/>
  <c r="G1111" i="7"/>
  <c r="G1110" i="7"/>
  <c r="G1109" i="7"/>
  <c r="G1108" i="7"/>
  <c r="G1107" i="7"/>
  <c r="G1106" i="7"/>
  <c r="G1105" i="7"/>
  <c r="G1104" i="7"/>
  <c r="G1103" i="7"/>
  <c r="G1102" i="7"/>
  <c r="G1101" i="7"/>
  <c r="G1100" i="7"/>
  <c r="G1099" i="7"/>
  <c r="G1098" i="7"/>
  <c r="G1097" i="7"/>
  <c r="G1096" i="7"/>
  <c r="G1095" i="7"/>
  <c r="G1094" i="7"/>
  <c r="G1093" i="7"/>
  <c r="G1092" i="7"/>
  <c r="G1091" i="7"/>
  <c r="G1090" i="7"/>
  <c r="G1089" i="7"/>
  <c r="G1088" i="7"/>
  <c r="G1087" i="7"/>
  <c r="G1086" i="7"/>
  <c r="G1085" i="7"/>
  <c r="G1084" i="7"/>
  <c r="G1083" i="7"/>
  <c r="G1082" i="7"/>
  <c r="G1081" i="7"/>
  <c r="G1080" i="7"/>
  <c r="G1079" i="7"/>
  <c r="G1078" i="7"/>
  <c r="G1077" i="7"/>
  <c r="G1076" i="7"/>
  <c r="G1075" i="7"/>
  <c r="G1074" i="7"/>
  <c r="G1073" i="7"/>
  <c r="G1072" i="7"/>
  <c r="G1071" i="7"/>
  <c r="G1070" i="7"/>
  <c r="G1069" i="7"/>
  <c r="G1068" i="7"/>
  <c r="G1067" i="7"/>
  <c r="G1066" i="7"/>
  <c r="G1065" i="7"/>
  <c r="G1064" i="7"/>
  <c r="G1063" i="7"/>
  <c r="G1062" i="7"/>
  <c r="G1061" i="7"/>
  <c r="G1060" i="7"/>
  <c r="G1059" i="7"/>
  <c r="G1058" i="7"/>
  <c r="G1057" i="7"/>
  <c r="G1056" i="7"/>
  <c r="G1055" i="7"/>
  <c r="G1054" i="7"/>
  <c r="G1053" i="7"/>
  <c r="G1052" i="7"/>
  <c r="G1051" i="7"/>
  <c r="G1050" i="7"/>
  <c r="G1049" i="7"/>
  <c r="G1048" i="7"/>
  <c r="G1047" i="7"/>
  <c r="G1046" i="7"/>
  <c r="G1045" i="7"/>
  <c r="G1044" i="7"/>
  <c r="G1043" i="7"/>
  <c r="G1042" i="7"/>
  <c r="G1041" i="7"/>
  <c r="G1040" i="7"/>
  <c r="G1039" i="7"/>
  <c r="G1038" i="7"/>
  <c r="G1037" i="7"/>
  <c r="G1036" i="7"/>
  <c r="G1035" i="7"/>
  <c r="G1034" i="7"/>
  <c r="G1033" i="7"/>
  <c r="G1032" i="7"/>
  <c r="G1031" i="7"/>
  <c r="G1030" i="7"/>
  <c r="G1029" i="7"/>
  <c r="G1028" i="7"/>
  <c r="G1027" i="7"/>
  <c r="G1026" i="7"/>
  <c r="G1025" i="7"/>
  <c r="G1024" i="7"/>
  <c r="G1023" i="7"/>
  <c r="G1022" i="7"/>
  <c r="G1021" i="7"/>
  <c r="G1020" i="7"/>
  <c r="G1019" i="7"/>
  <c r="G1018" i="7"/>
  <c r="G1017" i="7"/>
  <c r="G1016" i="7"/>
  <c r="G1015" i="7"/>
  <c r="G1014" i="7"/>
  <c r="G1013" i="7"/>
  <c r="G1012" i="7"/>
  <c r="G1011" i="7"/>
  <c r="G1010" i="7"/>
  <c r="G1009" i="7"/>
  <c r="G1008" i="7"/>
  <c r="G1007" i="7"/>
  <c r="G1006" i="7"/>
  <c r="G1005" i="7"/>
  <c r="G1004" i="7"/>
  <c r="G1003" i="7"/>
  <c r="G1002" i="7"/>
  <c r="G1001" i="7"/>
  <c r="G1000" i="7"/>
  <c r="G999" i="7"/>
  <c r="G998" i="7"/>
  <c r="G997" i="7"/>
  <c r="G996" i="7"/>
  <c r="G995" i="7"/>
  <c r="G994" i="7"/>
  <c r="G993" i="7"/>
  <c r="G992" i="7"/>
  <c r="G991" i="7"/>
  <c r="G990" i="7"/>
  <c r="G989" i="7"/>
  <c r="G988" i="7"/>
  <c r="G987" i="7"/>
  <c r="G986" i="7"/>
  <c r="G985" i="7"/>
  <c r="G984" i="7"/>
  <c r="G983" i="7"/>
  <c r="G982" i="7"/>
  <c r="G981" i="7"/>
  <c r="G980" i="7"/>
  <c r="G979" i="7"/>
  <c r="G978" i="7"/>
  <c r="G977" i="7"/>
  <c r="G976" i="7"/>
  <c r="G975" i="7"/>
  <c r="G974" i="7"/>
  <c r="G973" i="7"/>
  <c r="G972" i="7"/>
  <c r="G971" i="7"/>
  <c r="G970" i="7"/>
  <c r="G969" i="7"/>
  <c r="G968" i="7"/>
  <c r="G967" i="7"/>
  <c r="G966" i="7"/>
  <c r="G965" i="7"/>
  <c r="G964" i="7"/>
  <c r="G963" i="7"/>
  <c r="G962" i="7"/>
  <c r="G961" i="7"/>
  <c r="G960" i="7"/>
  <c r="G959" i="7"/>
  <c r="G958" i="7"/>
  <c r="G957" i="7"/>
  <c r="G956" i="7"/>
  <c r="G955" i="7"/>
  <c r="G954" i="7"/>
  <c r="G953" i="7"/>
  <c r="G952" i="7"/>
  <c r="G951" i="7"/>
  <c r="G950" i="7"/>
  <c r="G949" i="7"/>
  <c r="G948" i="7"/>
  <c r="G947" i="7"/>
  <c r="G946" i="7"/>
  <c r="G945" i="7"/>
  <c r="G944" i="7"/>
  <c r="G943" i="7"/>
  <c r="G942" i="7"/>
  <c r="G941" i="7"/>
  <c r="G940" i="7"/>
  <c r="G939" i="7"/>
  <c r="G938" i="7"/>
  <c r="G937" i="7"/>
  <c r="G936" i="7"/>
  <c r="G935" i="7"/>
  <c r="G934" i="7"/>
  <c r="G933" i="7"/>
  <c r="G932" i="7"/>
  <c r="G931" i="7"/>
  <c r="G930" i="7"/>
  <c r="G929" i="7"/>
  <c r="G928" i="7"/>
  <c r="G927" i="7"/>
  <c r="G926" i="7"/>
  <c r="G925" i="7"/>
  <c r="G924" i="7"/>
  <c r="G923" i="7"/>
  <c r="G922" i="7"/>
  <c r="G921" i="7"/>
  <c r="G920" i="7"/>
  <c r="G919" i="7"/>
  <c r="G918" i="7"/>
  <c r="G917" i="7"/>
  <c r="G916" i="7"/>
  <c r="G915" i="7"/>
  <c r="G914" i="7"/>
  <c r="G913" i="7"/>
  <c r="G912" i="7"/>
  <c r="G911" i="7"/>
  <c r="G910" i="7"/>
  <c r="G909" i="7"/>
  <c r="G908" i="7"/>
  <c r="G907" i="7"/>
  <c r="G906" i="7"/>
  <c r="G905" i="7"/>
  <c r="G904" i="7"/>
  <c r="G903" i="7"/>
  <c r="G902" i="7"/>
  <c r="G901" i="7"/>
  <c r="G900" i="7"/>
  <c r="G899" i="7"/>
  <c r="G898" i="7"/>
  <c r="G897" i="7"/>
  <c r="G896" i="7"/>
  <c r="G895" i="7"/>
  <c r="G894" i="7"/>
  <c r="G893" i="7"/>
  <c r="G892" i="7"/>
  <c r="G891" i="7"/>
  <c r="G890" i="7"/>
  <c r="G889" i="7"/>
  <c r="G888" i="7"/>
  <c r="G887" i="7"/>
  <c r="G886" i="7"/>
  <c r="G885" i="7"/>
  <c r="G884" i="7"/>
  <c r="G883" i="7"/>
  <c r="G882" i="7"/>
  <c r="G881" i="7"/>
  <c r="G880" i="7"/>
  <c r="G879" i="7"/>
  <c r="G878" i="7"/>
  <c r="G877" i="7"/>
  <c r="G876" i="7"/>
  <c r="G875" i="7"/>
  <c r="G874" i="7"/>
  <c r="G873" i="7"/>
  <c r="G872" i="7"/>
  <c r="G871" i="7"/>
  <c r="G870" i="7"/>
  <c r="G869" i="7"/>
  <c r="G868" i="7"/>
  <c r="G867" i="7"/>
  <c r="G866" i="7"/>
  <c r="G865" i="7"/>
  <c r="G864" i="7"/>
  <c r="G863" i="7"/>
  <c r="G862" i="7"/>
  <c r="G861" i="7"/>
  <c r="G860" i="7"/>
  <c r="G859" i="7"/>
  <c r="G858" i="7"/>
  <c r="G857" i="7"/>
  <c r="G856" i="7"/>
  <c r="G855" i="7"/>
  <c r="G854" i="7"/>
  <c r="G853" i="7"/>
  <c r="G852" i="7"/>
  <c r="G851" i="7"/>
  <c r="G850" i="7"/>
  <c r="G849" i="7"/>
  <c r="G848" i="7"/>
  <c r="G847" i="7"/>
  <c r="G846" i="7"/>
  <c r="G845" i="7"/>
  <c r="G844" i="7"/>
  <c r="G843" i="7"/>
  <c r="G842" i="7"/>
  <c r="G841" i="7"/>
  <c r="G840" i="7"/>
  <c r="G839" i="7"/>
  <c r="G838" i="7"/>
  <c r="G837" i="7"/>
  <c r="G836" i="7"/>
  <c r="G835" i="7"/>
  <c r="G834" i="7"/>
  <c r="G833" i="7"/>
  <c r="G832" i="7"/>
  <c r="G831" i="7"/>
  <c r="G830" i="7"/>
  <c r="G829" i="7"/>
  <c r="G828" i="7"/>
  <c r="G827" i="7"/>
  <c r="G826" i="7"/>
  <c r="G825" i="7"/>
  <c r="G824" i="7"/>
  <c r="G823" i="7"/>
  <c r="G822" i="7"/>
  <c r="G821" i="7"/>
  <c r="G820" i="7"/>
  <c r="G819" i="7"/>
  <c r="G818" i="7"/>
  <c r="G817" i="7"/>
  <c r="G816" i="7"/>
  <c r="G815" i="7"/>
  <c r="G814" i="7"/>
  <c r="G813" i="7"/>
  <c r="G812" i="7"/>
  <c r="G811" i="7"/>
  <c r="G810" i="7"/>
  <c r="G809" i="7"/>
  <c r="G808" i="7"/>
  <c r="G807" i="7"/>
  <c r="G806" i="7"/>
  <c r="G805" i="7"/>
  <c r="G804" i="7"/>
  <c r="G803" i="7"/>
  <c r="G802" i="7"/>
  <c r="G801" i="7"/>
  <c r="G800" i="7"/>
  <c r="G799" i="7"/>
  <c r="G798" i="7"/>
  <c r="G797" i="7"/>
  <c r="G796" i="7"/>
  <c r="G795" i="7"/>
  <c r="G794" i="7"/>
  <c r="G793" i="7"/>
  <c r="G792" i="7"/>
  <c r="G791" i="7"/>
  <c r="G790" i="7"/>
  <c r="G789" i="7"/>
  <c r="G788" i="7"/>
  <c r="G787" i="7"/>
  <c r="G786" i="7"/>
  <c r="G785" i="7"/>
  <c r="G784" i="7"/>
  <c r="G783" i="7"/>
  <c r="G782" i="7"/>
  <c r="G781" i="7"/>
  <c r="G780" i="7"/>
  <c r="G779" i="7"/>
  <c r="G778" i="7"/>
  <c r="G777" i="7"/>
  <c r="G776" i="7"/>
  <c r="G775" i="7"/>
  <c r="G774" i="7"/>
  <c r="G773" i="7"/>
  <c r="G772" i="7"/>
  <c r="G771" i="7"/>
  <c r="G770" i="7"/>
  <c r="G769" i="7"/>
  <c r="G768" i="7"/>
  <c r="G767" i="7"/>
  <c r="G766" i="7"/>
  <c r="G765" i="7"/>
  <c r="G764" i="7"/>
  <c r="G763" i="7"/>
  <c r="G762" i="7"/>
  <c r="G761" i="7"/>
  <c r="G760" i="7"/>
  <c r="G759" i="7"/>
  <c r="G758" i="7"/>
  <c r="G757" i="7"/>
  <c r="G756" i="7"/>
  <c r="G755" i="7"/>
  <c r="G754" i="7"/>
  <c r="G753" i="7"/>
  <c r="G752" i="7"/>
  <c r="G751" i="7"/>
  <c r="G750" i="7"/>
  <c r="G749" i="7"/>
  <c r="G748" i="7"/>
  <c r="G747" i="7"/>
  <c r="G746" i="7"/>
  <c r="G745" i="7"/>
  <c r="G744" i="7"/>
  <c r="G743" i="7"/>
  <c r="G742" i="7"/>
  <c r="G741" i="7"/>
  <c r="G740" i="7"/>
  <c r="G739" i="7"/>
  <c r="G738" i="7"/>
  <c r="G737" i="7"/>
  <c r="G736" i="7"/>
  <c r="G735" i="7"/>
  <c r="G734" i="7"/>
  <c r="G733" i="7"/>
  <c r="G732" i="7"/>
  <c r="G731" i="7"/>
  <c r="G730" i="7"/>
  <c r="G729" i="7"/>
  <c r="G728" i="7"/>
  <c r="G727" i="7"/>
  <c r="G726" i="7"/>
  <c r="G725" i="7"/>
  <c r="G724" i="7"/>
  <c r="G723" i="7"/>
  <c r="G722" i="7"/>
  <c r="G721" i="7"/>
  <c r="G720" i="7"/>
  <c r="G719" i="7"/>
  <c r="G718" i="7"/>
  <c r="G717" i="7"/>
  <c r="G716" i="7"/>
  <c r="G715" i="7"/>
  <c r="G714" i="7"/>
  <c r="G713" i="7"/>
  <c r="G712" i="7"/>
  <c r="G711" i="7"/>
  <c r="G710" i="7"/>
  <c r="G709" i="7"/>
  <c r="G708" i="7"/>
  <c r="G707" i="7"/>
  <c r="G706" i="7"/>
  <c r="G705" i="7"/>
  <c r="G704" i="7"/>
  <c r="G703" i="7"/>
  <c r="G702" i="7"/>
  <c r="G701" i="7"/>
  <c r="G700" i="7"/>
  <c r="G699" i="7"/>
  <c r="G698" i="7"/>
  <c r="G697" i="7"/>
  <c r="G696" i="7"/>
  <c r="G695" i="7"/>
  <c r="G694" i="7"/>
  <c r="G693" i="7"/>
  <c r="G692" i="7"/>
  <c r="G691" i="7"/>
  <c r="G690" i="7"/>
  <c r="G689" i="7"/>
  <c r="G688" i="7"/>
  <c r="G687" i="7"/>
  <c r="G686" i="7"/>
  <c r="G685" i="7"/>
  <c r="G684" i="7"/>
  <c r="G683" i="7"/>
  <c r="G682" i="7"/>
  <c r="G681" i="7"/>
  <c r="G680" i="7"/>
  <c r="G679" i="7"/>
  <c r="G678" i="7"/>
  <c r="G677" i="7"/>
  <c r="G676" i="7"/>
  <c r="G675" i="7"/>
  <c r="G674" i="7"/>
  <c r="G673" i="7"/>
  <c r="G672" i="7"/>
  <c r="G671" i="7"/>
  <c r="G670" i="7"/>
  <c r="G669" i="7"/>
  <c r="G668" i="7"/>
  <c r="G667" i="7"/>
  <c r="G666" i="7"/>
  <c r="G665" i="7"/>
  <c r="G664" i="7"/>
  <c r="G663" i="7"/>
  <c r="G662" i="7"/>
  <c r="G661" i="7"/>
  <c r="G660" i="7"/>
  <c r="G659" i="7"/>
  <c r="G658" i="7"/>
  <c r="G657" i="7"/>
  <c r="G656" i="7"/>
  <c r="G655" i="7"/>
  <c r="G654" i="7"/>
  <c r="G653" i="7"/>
  <c r="G652" i="7"/>
  <c r="G651" i="7"/>
  <c r="G650" i="7"/>
  <c r="G649" i="7"/>
  <c r="G648" i="7"/>
  <c r="G647" i="7"/>
  <c r="G646" i="7"/>
  <c r="G645" i="7"/>
  <c r="G644" i="7"/>
  <c r="G643" i="7"/>
  <c r="G642" i="7"/>
  <c r="G641" i="7"/>
  <c r="G640" i="7"/>
  <c r="G639" i="7"/>
  <c r="G638" i="7"/>
  <c r="G637" i="7"/>
  <c r="G636" i="7"/>
  <c r="G635" i="7"/>
  <c r="G634" i="7"/>
  <c r="G633" i="7"/>
  <c r="G632" i="7"/>
  <c r="G601" i="7"/>
  <c r="G600" i="7"/>
  <c r="G599" i="7"/>
  <c r="G598" i="7"/>
  <c r="G597" i="7"/>
  <c r="G596" i="7"/>
  <c r="G595" i="7"/>
  <c r="G594" i="7"/>
  <c r="G593" i="7"/>
  <c r="G592" i="7"/>
  <c r="G591" i="7"/>
  <c r="G590" i="7"/>
  <c r="G589" i="7"/>
  <c r="G588" i="7"/>
  <c r="G587" i="7"/>
  <c r="G586" i="7"/>
  <c r="G585" i="7"/>
  <c r="G584" i="7"/>
  <c r="G583" i="7"/>
  <c r="G582" i="7"/>
  <c r="G581" i="7"/>
  <c r="G580" i="7"/>
  <c r="G579" i="7"/>
  <c r="G578" i="7"/>
  <c r="G577" i="7"/>
  <c r="G576" i="7"/>
  <c r="G575" i="7"/>
  <c r="G574" i="7"/>
  <c r="G573" i="7"/>
  <c r="G572" i="7"/>
  <c r="G571" i="7"/>
  <c r="G570" i="7"/>
  <c r="G569" i="7"/>
  <c r="G568" i="7"/>
  <c r="G567" i="7"/>
  <c r="G566" i="7"/>
  <c r="G565" i="7"/>
  <c r="G564" i="7"/>
  <c r="G563" i="7"/>
  <c r="G562" i="7"/>
  <c r="G561" i="7"/>
  <c r="G560" i="7"/>
  <c r="G559" i="7"/>
  <c r="G558" i="7"/>
  <c r="G557" i="7"/>
  <c r="G556" i="7"/>
  <c r="G555" i="7"/>
  <c r="G554" i="7"/>
  <c r="G553" i="7"/>
  <c r="G552" i="7"/>
  <c r="G551" i="7"/>
  <c r="G550" i="7"/>
  <c r="G549" i="7"/>
  <c r="G548" i="7"/>
  <c r="G547" i="7"/>
  <c r="G546" i="7"/>
  <c r="G545" i="7"/>
  <c r="G544" i="7"/>
  <c r="G543" i="7"/>
  <c r="G542" i="7"/>
  <c r="G541" i="7"/>
  <c r="G540" i="7"/>
  <c r="G539" i="7"/>
  <c r="G538" i="7"/>
  <c r="G537" i="7"/>
  <c r="G536" i="7"/>
  <c r="G535" i="7"/>
  <c r="G534" i="7"/>
  <c r="G533" i="7"/>
  <c r="G532" i="7"/>
  <c r="G531" i="7"/>
  <c r="G530" i="7"/>
  <c r="G529" i="7"/>
  <c r="G528" i="7"/>
  <c r="G527" i="7"/>
  <c r="G526" i="7"/>
  <c r="G525" i="7"/>
  <c r="G524" i="7"/>
  <c r="G523" i="7"/>
  <c r="G522" i="7"/>
  <c r="G521" i="7"/>
  <c r="G520" i="7"/>
  <c r="G519" i="7"/>
  <c r="G518" i="7"/>
  <c r="G517" i="7"/>
  <c r="G516" i="7"/>
  <c r="G515" i="7"/>
  <c r="G514" i="7"/>
  <c r="G513" i="7"/>
  <c r="G512" i="7"/>
  <c r="G511" i="7"/>
  <c r="G510" i="7"/>
  <c r="G509" i="7"/>
  <c r="G508" i="7"/>
  <c r="G507" i="7"/>
  <c r="G506" i="7"/>
  <c r="G505" i="7"/>
  <c r="G504" i="7"/>
  <c r="G503" i="7"/>
  <c r="G502" i="7"/>
  <c r="G501" i="7"/>
  <c r="G500" i="7"/>
  <c r="G499" i="7"/>
  <c r="G498" i="7"/>
  <c r="G497" i="7"/>
  <c r="G496" i="7"/>
  <c r="G495" i="7"/>
  <c r="G494" i="7"/>
  <c r="G493" i="7"/>
  <c r="G492" i="7"/>
  <c r="G491" i="7"/>
  <c r="G490" i="7"/>
  <c r="G489" i="7"/>
  <c r="G488" i="7"/>
  <c r="G487" i="7"/>
  <c r="G486" i="7"/>
  <c r="G485" i="7"/>
  <c r="G484" i="7"/>
  <c r="G483" i="7"/>
  <c r="G482" i="7"/>
  <c r="G481" i="7"/>
  <c r="G480" i="7"/>
  <c r="G479" i="7"/>
  <c r="G478" i="7"/>
  <c r="G477" i="7"/>
  <c r="G476" i="7"/>
  <c r="G475" i="7"/>
  <c r="G474" i="7"/>
  <c r="G473" i="7"/>
  <c r="G472" i="7"/>
  <c r="G471" i="7"/>
  <c r="G470" i="7"/>
  <c r="G469" i="7"/>
  <c r="G468" i="7"/>
  <c r="G467" i="7"/>
  <c r="G466" i="7"/>
  <c r="G465" i="7"/>
  <c r="G464" i="7"/>
  <c r="G463" i="7"/>
  <c r="G462" i="7"/>
  <c r="G461" i="7"/>
  <c r="G460" i="7"/>
  <c r="G459" i="7"/>
  <c r="G458" i="7"/>
  <c r="G457" i="7"/>
  <c r="G456" i="7"/>
  <c r="G455" i="7"/>
  <c r="G454" i="7"/>
  <c r="G453" i="7"/>
  <c r="G452" i="7"/>
  <c r="G451" i="7"/>
  <c r="G450" i="7"/>
  <c r="G449" i="7"/>
  <c r="G448" i="7"/>
  <c r="G447" i="7"/>
  <c r="G446" i="7"/>
  <c r="G445" i="7"/>
  <c r="G444" i="7"/>
  <c r="G443" i="7"/>
  <c r="G442" i="7"/>
  <c r="G441" i="7"/>
  <c r="G440" i="7"/>
  <c r="G439" i="7"/>
  <c r="G438" i="7"/>
  <c r="G437" i="7"/>
  <c r="G436" i="7"/>
  <c r="G435" i="7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394" i="7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K15" i="2" l="1"/>
  <c r="K14" i="6" s="1"/>
  <c r="B67" i="4" l="1"/>
  <c r="B66" i="4"/>
  <c r="K74" i="2"/>
  <c r="K73" i="2"/>
  <c r="K67" i="6" s="1"/>
  <c r="K16" i="2"/>
  <c r="K15" i="6" s="1"/>
  <c r="B73" i="4" l="1"/>
  <c r="F73" i="4" s="1"/>
  <c r="K68" i="6"/>
  <c r="K75" i="2"/>
  <c r="B72" i="4"/>
  <c r="F66" i="4"/>
  <c r="A66" i="4"/>
  <c r="F67" i="4"/>
  <c r="A67" i="4"/>
  <c r="K17" i="2"/>
  <c r="K16" i="6" s="1"/>
  <c r="B54" i="4"/>
  <c r="A54" i="4"/>
  <c r="B53" i="4"/>
  <c r="A53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2" i="7"/>
  <c r="B3" i="7" s="1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C2" i="7"/>
  <c r="C3" i="7" s="1"/>
  <c r="C4" i="7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A2" i="7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B74" i="4" l="1"/>
  <c r="A74" i="4" s="1"/>
  <c r="K69" i="6"/>
  <c r="A73" i="4"/>
  <c r="F72" i="4"/>
  <c r="A72" i="4"/>
  <c r="B32" i="7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B1506" i="7" s="1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B1531" i="7" s="1"/>
  <c r="B1532" i="7" s="1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B1591" i="7" s="1"/>
  <c r="B1592" i="7" s="1"/>
  <c r="B1593" i="7" s="1"/>
  <c r="B1594" i="7" s="1"/>
  <c r="B1595" i="7" s="1"/>
  <c r="B1596" i="7" s="1"/>
  <c r="B1597" i="7" s="1"/>
  <c r="B1598" i="7" s="1"/>
  <c r="B1599" i="7" s="1"/>
  <c r="B1600" i="7" s="1"/>
  <c r="B1601" i="7" s="1"/>
  <c r="B1602" i="7" s="1"/>
  <c r="B1603" i="7" s="1"/>
  <c r="B1604" i="7" s="1"/>
  <c r="B1605" i="7" s="1"/>
  <c r="B1606" i="7" s="1"/>
  <c r="B1607" i="7" s="1"/>
  <c r="B1608" i="7" s="1"/>
  <c r="B1609" i="7" s="1"/>
  <c r="B1610" i="7" s="1"/>
  <c r="B1611" i="7" s="1"/>
  <c r="B1612" i="7" s="1"/>
  <c r="B1613" i="7" s="1"/>
  <c r="B1614" i="7" s="1"/>
  <c r="B1615" i="7" s="1"/>
  <c r="B1616" i="7" s="1"/>
  <c r="B1617" i="7" s="1"/>
  <c r="B1618" i="7" s="1"/>
  <c r="B1619" i="7" s="1"/>
  <c r="B1620" i="7" s="1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B1635" i="7" s="1"/>
  <c r="B1636" i="7" s="1"/>
  <c r="B1637" i="7" s="1"/>
  <c r="B1638" i="7" s="1"/>
  <c r="B1639" i="7" s="1"/>
  <c r="B1640" i="7" s="1"/>
  <c r="B1641" i="7" s="1"/>
  <c r="B1642" i="7" s="1"/>
  <c r="B1643" i="7" s="1"/>
  <c r="B1644" i="7" s="1"/>
  <c r="B1645" i="7" s="1"/>
  <c r="B1646" i="7" s="1"/>
  <c r="B1647" i="7" s="1"/>
  <c r="B1648" i="7" s="1"/>
  <c r="B1649" i="7" s="1"/>
  <c r="B1650" i="7" s="1"/>
  <c r="B1651" i="7" s="1"/>
  <c r="B1652" i="7" s="1"/>
  <c r="B1653" i="7" s="1"/>
  <c r="B1654" i="7" s="1"/>
  <c r="B1655" i="7" s="1"/>
  <c r="B1656" i="7" s="1"/>
  <c r="B1657" i="7" s="1"/>
  <c r="B1658" i="7" s="1"/>
  <c r="B1659" i="7" s="1"/>
  <c r="B1660" i="7" s="1"/>
  <c r="B1661" i="7" s="1"/>
  <c r="B1662" i="7" s="1"/>
  <c r="B1663" i="7" s="1"/>
  <c r="B1664" i="7" s="1"/>
  <c r="B1665" i="7" s="1"/>
  <c r="B1666" i="7" s="1"/>
  <c r="B1667" i="7" s="1"/>
  <c r="B1668" i="7" s="1"/>
  <c r="B1669" i="7" s="1"/>
  <c r="B1670" i="7" s="1"/>
  <c r="B1671" i="7" s="1"/>
  <c r="B1672" i="7" s="1"/>
  <c r="B1673" i="7" s="1"/>
  <c r="B1674" i="7" s="1"/>
  <c r="B1675" i="7" s="1"/>
  <c r="B1676" i="7" s="1"/>
  <c r="B1677" i="7" s="1"/>
  <c r="B1678" i="7" s="1"/>
  <c r="B1679" i="7" s="1"/>
  <c r="B1680" i="7" s="1"/>
  <c r="B1681" i="7" s="1"/>
  <c r="B1682" i="7" s="1"/>
  <c r="B1683" i="7" s="1"/>
  <c r="B1684" i="7" s="1"/>
  <c r="B1685" i="7" s="1"/>
  <c r="B1686" i="7" s="1"/>
  <c r="B1687" i="7" s="1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B1721" i="7" s="1"/>
  <c r="B1722" i="7" s="1"/>
  <c r="B1723" i="7" s="1"/>
  <c r="B1724" i="7" s="1"/>
  <c r="B1725" i="7" s="1"/>
  <c r="B1726" i="7" s="1"/>
  <c r="B1727" i="7" s="1"/>
  <c r="B1728" i="7" s="1"/>
  <c r="B1729" i="7" s="1"/>
  <c r="B1730" i="7" s="1"/>
  <c r="B1731" i="7" s="1"/>
  <c r="B1732" i="7" s="1"/>
  <c r="B1733" i="7" s="1"/>
  <c r="B1734" i="7" s="1"/>
  <c r="B1735" i="7" s="1"/>
  <c r="B1736" i="7" s="1"/>
  <c r="B1737" i="7" s="1"/>
  <c r="B1738" i="7" s="1"/>
  <c r="B1739" i="7" s="1"/>
  <c r="B1740" i="7" s="1"/>
  <c r="B1741" i="7" s="1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B1770" i="7" s="1"/>
  <c r="B1771" i="7" s="1"/>
  <c r="B1772" i="7" s="1"/>
  <c r="B1773" i="7" s="1"/>
  <c r="B1774" i="7" s="1"/>
  <c r="B1775" i="7" s="1"/>
  <c r="B1776" i="7" s="1"/>
  <c r="B1777" i="7" s="1"/>
  <c r="B1778" i="7" s="1"/>
  <c r="B1779" i="7" s="1"/>
  <c r="B1780" i="7" s="1"/>
  <c r="B1781" i="7" s="1"/>
  <c r="B1782" i="7" s="1"/>
  <c r="B1783" i="7" s="1"/>
  <c r="B1784" i="7" s="1"/>
  <c r="B1785" i="7" s="1"/>
  <c r="B1786" i="7" s="1"/>
  <c r="B1787" i="7" s="1"/>
  <c r="B1788" i="7" s="1"/>
  <c r="B1789" i="7" s="1"/>
  <c r="B1790" i="7" s="1"/>
  <c r="B1791" i="7" s="1"/>
  <c r="B1792" i="7" s="1"/>
  <c r="B1793" i="7" s="1"/>
  <c r="B1794" i="7" s="1"/>
  <c r="B1795" i="7" s="1"/>
  <c r="B1796" i="7" s="1"/>
  <c r="B1797" i="7" s="1"/>
  <c r="B1798" i="7" s="1"/>
  <c r="B1799" i="7" s="1"/>
  <c r="B1800" i="7" s="1"/>
  <c r="B1801" i="7" s="1"/>
  <c r="B1802" i="7" s="1"/>
  <c r="A32" i="7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C32" i="7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 s="1"/>
  <c r="C172" i="7" s="1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C201" i="7" s="1"/>
  <c r="C202" i="7" s="1"/>
  <c r="C203" i="7" s="1"/>
  <c r="C204" i="7" s="1"/>
  <c r="C205" i="7" s="1"/>
  <c r="C206" i="7" s="1"/>
  <c r="C207" i="7" s="1"/>
  <c r="C208" i="7" s="1"/>
  <c r="C209" i="7" s="1"/>
  <c r="C210" i="7" s="1"/>
  <c r="C211" i="7" s="1"/>
  <c r="C212" i="7" s="1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C226" i="7" s="1"/>
  <c r="C227" i="7" s="1"/>
  <c r="C228" i="7" s="1"/>
  <c r="C229" i="7" s="1"/>
  <c r="C230" i="7" s="1"/>
  <c r="C231" i="7" s="1"/>
  <c r="C232" i="7" s="1"/>
  <c r="C233" i="7" s="1"/>
  <c r="C234" i="7" s="1"/>
  <c r="C235" i="7" s="1"/>
  <c r="C236" i="7" s="1"/>
  <c r="C237" i="7" s="1"/>
  <c r="C238" i="7" s="1"/>
  <c r="C239" i="7" s="1"/>
  <c r="C240" i="7" s="1"/>
  <c r="C241" i="7" s="1"/>
  <c r="C242" i="7" s="1"/>
  <c r="C243" i="7" s="1"/>
  <c r="C244" i="7" s="1"/>
  <c r="C245" i="7" s="1"/>
  <c r="C246" i="7" s="1"/>
  <c r="C247" i="7" s="1"/>
  <c r="C248" i="7" s="1"/>
  <c r="C249" i="7" s="1"/>
  <c r="C250" i="7" s="1"/>
  <c r="C251" i="7" s="1"/>
  <c r="C252" i="7" s="1"/>
  <c r="C253" i="7" s="1"/>
  <c r="C254" i="7" s="1"/>
  <c r="C255" i="7" s="1"/>
  <c r="C256" i="7" s="1"/>
  <c r="C257" i="7" s="1"/>
  <c r="C258" i="7" s="1"/>
  <c r="C259" i="7" s="1"/>
  <c r="C260" i="7" s="1"/>
  <c r="C261" i="7" s="1"/>
  <c r="C262" i="7" s="1"/>
  <c r="C263" i="7" s="1"/>
  <c r="C264" i="7" s="1"/>
  <c r="C265" i="7" s="1"/>
  <c r="C266" i="7" s="1"/>
  <c r="C267" i="7" s="1"/>
  <c r="C268" i="7" s="1"/>
  <c r="C269" i="7" s="1"/>
  <c r="C270" i="7" s="1"/>
  <c r="C271" i="7" s="1"/>
  <c r="C272" i="7" s="1"/>
  <c r="C273" i="7" s="1"/>
  <c r="C274" i="7" s="1"/>
  <c r="C275" i="7" s="1"/>
  <c r="C276" i="7" s="1"/>
  <c r="C277" i="7" s="1"/>
  <c r="C278" i="7" s="1"/>
  <c r="C279" i="7" s="1"/>
  <c r="C280" i="7" s="1"/>
  <c r="C281" i="7" s="1"/>
  <c r="C282" i="7" s="1"/>
  <c r="C283" i="7" s="1"/>
  <c r="C284" i="7" s="1"/>
  <c r="C285" i="7" s="1"/>
  <c r="C286" i="7" s="1"/>
  <c r="C287" i="7" s="1"/>
  <c r="C288" i="7" s="1"/>
  <c r="C289" i="7" s="1"/>
  <c r="C290" i="7" s="1"/>
  <c r="C291" i="7" s="1"/>
  <c r="C292" i="7" s="1"/>
  <c r="C293" i="7" s="1"/>
  <c r="C294" i="7" s="1"/>
  <c r="C295" i="7" s="1"/>
  <c r="C296" i="7" s="1"/>
  <c r="C297" i="7" s="1"/>
  <c r="C298" i="7" s="1"/>
  <c r="C299" i="7" s="1"/>
  <c r="C300" i="7" s="1"/>
  <c r="C301" i="7" s="1"/>
  <c r="C302" i="7" s="1"/>
  <c r="C303" i="7" s="1"/>
  <c r="C304" i="7" s="1"/>
  <c r="C305" i="7" s="1"/>
  <c r="C306" i="7" s="1"/>
  <c r="C307" i="7" s="1"/>
  <c r="C308" i="7" s="1"/>
  <c r="C309" i="7" s="1"/>
  <c r="C310" i="7" s="1"/>
  <c r="C311" i="7" s="1"/>
  <c r="C312" i="7" s="1"/>
  <c r="C313" i="7" s="1"/>
  <c r="C314" i="7" s="1"/>
  <c r="C315" i="7" s="1"/>
  <c r="C316" i="7" s="1"/>
  <c r="C317" i="7" s="1"/>
  <c r="C318" i="7" s="1"/>
  <c r="C319" i="7" s="1"/>
  <c r="C320" i="7" s="1"/>
  <c r="C321" i="7" s="1"/>
  <c r="C322" i="7" s="1"/>
  <c r="C323" i="7" s="1"/>
  <c r="C324" i="7" s="1"/>
  <c r="C325" i="7" s="1"/>
  <c r="C326" i="7" s="1"/>
  <c r="C327" i="7" s="1"/>
  <c r="C328" i="7" s="1"/>
  <c r="C329" i="7" s="1"/>
  <c r="C330" i="7" s="1"/>
  <c r="C331" i="7" s="1"/>
  <c r="C332" i="7" s="1"/>
  <c r="C333" i="7" s="1"/>
  <c r="C334" i="7" s="1"/>
  <c r="C335" i="7" s="1"/>
  <c r="C336" i="7" s="1"/>
  <c r="C337" i="7" s="1"/>
  <c r="C338" i="7" s="1"/>
  <c r="C339" i="7" s="1"/>
  <c r="C340" i="7" s="1"/>
  <c r="C341" i="7" s="1"/>
  <c r="C342" i="7" s="1"/>
  <c r="C343" i="7" s="1"/>
  <c r="C344" i="7" s="1"/>
  <c r="C345" i="7" s="1"/>
  <c r="C346" i="7" s="1"/>
  <c r="C347" i="7" s="1"/>
  <c r="C348" i="7" s="1"/>
  <c r="C349" i="7" s="1"/>
  <c r="C350" i="7" s="1"/>
  <c r="C351" i="7" s="1"/>
  <c r="C352" i="7" s="1"/>
  <c r="C353" i="7" s="1"/>
  <c r="C354" i="7" s="1"/>
  <c r="C355" i="7" s="1"/>
  <c r="C356" i="7" s="1"/>
  <c r="C357" i="7" s="1"/>
  <c r="C358" i="7" s="1"/>
  <c r="C359" i="7" s="1"/>
  <c r="C360" i="7" s="1"/>
  <c r="C361" i="7" s="1"/>
  <c r="C362" i="7" s="1"/>
  <c r="C363" i="7" s="1"/>
  <c r="C364" i="7" s="1"/>
  <c r="C365" i="7" s="1"/>
  <c r="C366" i="7" s="1"/>
  <c r="C367" i="7" s="1"/>
  <c r="C368" i="7" s="1"/>
  <c r="C369" i="7" s="1"/>
  <c r="C370" i="7" s="1"/>
  <c r="C371" i="7" s="1"/>
  <c r="C372" i="7" s="1"/>
  <c r="C373" i="7" s="1"/>
  <c r="C374" i="7" s="1"/>
  <c r="C375" i="7" s="1"/>
  <c r="C376" i="7" s="1"/>
  <c r="C377" i="7" s="1"/>
  <c r="C378" i="7" s="1"/>
  <c r="C379" i="7" s="1"/>
  <c r="C380" i="7" s="1"/>
  <c r="C381" i="7" s="1"/>
  <c r="C382" i="7" s="1"/>
  <c r="C383" i="7" s="1"/>
  <c r="C384" i="7" s="1"/>
  <c r="C385" i="7" s="1"/>
  <c r="C386" i="7" s="1"/>
  <c r="C387" i="7" s="1"/>
  <c r="C388" i="7" s="1"/>
  <c r="C389" i="7" s="1"/>
  <c r="C390" i="7" s="1"/>
  <c r="C391" i="7" s="1"/>
  <c r="C392" i="7" s="1"/>
  <c r="C393" i="7" s="1"/>
  <c r="C394" i="7" s="1"/>
  <c r="C395" i="7" s="1"/>
  <c r="C396" i="7" s="1"/>
  <c r="C397" i="7" s="1"/>
  <c r="C398" i="7" s="1"/>
  <c r="C399" i="7" s="1"/>
  <c r="C400" i="7" s="1"/>
  <c r="C401" i="7" s="1"/>
  <c r="C402" i="7" s="1"/>
  <c r="C403" i="7" s="1"/>
  <c r="C404" i="7" s="1"/>
  <c r="C405" i="7" s="1"/>
  <c r="C406" i="7" s="1"/>
  <c r="C407" i="7" s="1"/>
  <c r="C408" i="7" s="1"/>
  <c r="C409" i="7" s="1"/>
  <c r="C410" i="7" s="1"/>
  <c r="C411" i="7" s="1"/>
  <c r="C412" i="7" s="1"/>
  <c r="C413" i="7" s="1"/>
  <c r="C414" i="7" s="1"/>
  <c r="C415" i="7" s="1"/>
  <c r="C416" i="7" s="1"/>
  <c r="C417" i="7" s="1"/>
  <c r="C418" i="7" s="1"/>
  <c r="C419" i="7" s="1"/>
  <c r="C420" i="7" s="1"/>
  <c r="C421" i="7" s="1"/>
  <c r="C422" i="7" s="1"/>
  <c r="C423" i="7" s="1"/>
  <c r="C424" i="7" s="1"/>
  <c r="C425" i="7" s="1"/>
  <c r="C426" i="7" s="1"/>
  <c r="C427" i="7" s="1"/>
  <c r="C428" i="7" s="1"/>
  <c r="C429" i="7" s="1"/>
  <c r="C430" i="7" s="1"/>
  <c r="C431" i="7" s="1"/>
  <c r="C432" i="7" s="1"/>
  <c r="C433" i="7" s="1"/>
  <c r="C434" i="7" s="1"/>
  <c r="C435" i="7" s="1"/>
  <c r="C436" i="7" s="1"/>
  <c r="C437" i="7" s="1"/>
  <c r="C438" i="7" s="1"/>
  <c r="C439" i="7" s="1"/>
  <c r="C440" i="7" s="1"/>
  <c r="C441" i="7" s="1"/>
  <c r="C442" i="7" s="1"/>
  <c r="C443" i="7" s="1"/>
  <c r="C444" i="7" s="1"/>
  <c r="C445" i="7" s="1"/>
  <c r="C446" i="7" s="1"/>
  <c r="C447" i="7" s="1"/>
  <c r="C448" i="7" s="1"/>
  <c r="C449" i="7" s="1"/>
  <c r="C450" i="7" s="1"/>
  <c r="C451" i="7" s="1"/>
  <c r="C452" i="7" s="1"/>
  <c r="C453" i="7" s="1"/>
  <c r="C454" i="7" s="1"/>
  <c r="C455" i="7" s="1"/>
  <c r="C456" i="7" s="1"/>
  <c r="C457" i="7" s="1"/>
  <c r="C458" i="7" s="1"/>
  <c r="C459" i="7" s="1"/>
  <c r="C460" i="7" s="1"/>
  <c r="C461" i="7" s="1"/>
  <c r="C462" i="7" s="1"/>
  <c r="C463" i="7" s="1"/>
  <c r="C464" i="7" s="1"/>
  <c r="C465" i="7" s="1"/>
  <c r="C466" i="7" s="1"/>
  <c r="C467" i="7" s="1"/>
  <c r="C468" i="7" s="1"/>
  <c r="C469" i="7" s="1"/>
  <c r="C470" i="7" s="1"/>
  <c r="C471" i="7" s="1"/>
  <c r="C472" i="7" s="1"/>
  <c r="C473" i="7" s="1"/>
  <c r="C474" i="7" s="1"/>
  <c r="C475" i="7" s="1"/>
  <c r="C476" i="7" s="1"/>
  <c r="C477" i="7" s="1"/>
  <c r="C478" i="7" s="1"/>
  <c r="C479" i="7" s="1"/>
  <c r="C480" i="7" s="1"/>
  <c r="C481" i="7" s="1"/>
  <c r="C482" i="7" s="1"/>
  <c r="C483" i="7" s="1"/>
  <c r="C484" i="7" s="1"/>
  <c r="C485" i="7" s="1"/>
  <c r="C486" i="7" s="1"/>
  <c r="C487" i="7" s="1"/>
  <c r="C488" i="7" s="1"/>
  <c r="C489" i="7" s="1"/>
  <c r="C490" i="7" s="1"/>
  <c r="C491" i="7" s="1"/>
  <c r="C492" i="7" s="1"/>
  <c r="C493" i="7" s="1"/>
  <c r="C494" i="7" s="1"/>
  <c r="C495" i="7" s="1"/>
  <c r="C496" i="7" s="1"/>
  <c r="C497" i="7" s="1"/>
  <c r="C498" i="7" s="1"/>
  <c r="C499" i="7" s="1"/>
  <c r="C500" i="7" s="1"/>
  <c r="C501" i="7" s="1"/>
  <c r="C502" i="7" s="1"/>
  <c r="C503" i="7" s="1"/>
  <c r="C504" i="7" s="1"/>
  <c r="C505" i="7" s="1"/>
  <c r="C506" i="7" s="1"/>
  <c r="C507" i="7" s="1"/>
  <c r="C508" i="7" s="1"/>
  <c r="C509" i="7" s="1"/>
  <c r="C510" i="7" s="1"/>
  <c r="C511" i="7" s="1"/>
  <c r="C512" i="7" s="1"/>
  <c r="C513" i="7" s="1"/>
  <c r="C514" i="7" s="1"/>
  <c r="C515" i="7" s="1"/>
  <c r="C516" i="7" s="1"/>
  <c r="C517" i="7" s="1"/>
  <c r="C518" i="7" s="1"/>
  <c r="C519" i="7" s="1"/>
  <c r="C520" i="7" s="1"/>
  <c r="C521" i="7" s="1"/>
  <c r="C522" i="7" s="1"/>
  <c r="C523" i="7" s="1"/>
  <c r="C524" i="7" s="1"/>
  <c r="C525" i="7" s="1"/>
  <c r="C526" i="7" s="1"/>
  <c r="C527" i="7" s="1"/>
  <c r="C528" i="7" s="1"/>
  <c r="C529" i="7" s="1"/>
  <c r="C530" i="7" s="1"/>
  <c r="C531" i="7" s="1"/>
  <c r="C532" i="7" s="1"/>
  <c r="C533" i="7" s="1"/>
  <c r="C534" i="7" s="1"/>
  <c r="C535" i="7" s="1"/>
  <c r="C536" i="7" s="1"/>
  <c r="C537" i="7" s="1"/>
  <c r="C538" i="7" s="1"/>
  <c r="C539" i="7" s="1"/>
  <c r="C540" i="7" s="1"/>
  <c r="C541" i="7" s="1"/>
  <c r="C542" i="7" s="1"/>
  <c r="C543" i="7" s="1"/>
  <c r="C544" i="7" s="1"/>
  <c r="C545" i="7" s="1"/>
  <c r="C546" i="7" s="1"/>
  <c r="C547" i="7" s="1"/>
  <c r="C548" i="7" s="1"/>
  <c r="C549" i="7" s="1"/>
  <c r="C550" i="7" s="1"/>
  <c r="C551" i="7" s="1"/>
  <c r="C552" i="7" s="1"/>
  <c r="C553" i="7" s="1"/>
  <c r="C554" i="7" s="1"/>
  <c r="C555" i="7" s="1"/>
  <c r="C556" i="7" s="1"/>
  <c r="C557" i="7" s="1"/>
  <c r="C558" i="7" s="1"/>
  <c r="C559" i="7" s="1"/>
  <c r="C560" i="7" s="1"/>
  <c r="C561" i="7" s="1"/>
  <c r="C562" i="7" s="1"/>
  <c r="C563" i="7" s="1"/>
  <c r="C564" i="7" s="1"/>
  <c r="C565" i="7" s="1"/>
  <c r="C566" i="7" s="1"/>
  <c r="C567" i="7" s="1"/>
  <c r="C568" i="7" s="1"/>
  <c r="C569" i="7" s="1"/>
  <c r="C570" i="7" s="1"/>
  <c r="C571" i="7" s="1"/>
  <c r="C572" i="7" s="1"/>
  <c r="C573" i="7" s="1"/>
  <c r="C574" i="7" s="1"/>
  <c r="C575" i="7" s="1"/>
  <c r="C576" i="7" s="1"/>
  <c r="C577" i="7" s="1"/>
  <c r="C578" i="7" s="1"/>
  <c r="C579" i="7" s="1"/>
  <c r="C580" i="7" s="1"/>
  <c r="C581" i="7" s="1"/>
  <c r="C582" i="7" s="1"/>
  <c r="C583" i="7" s="1"/>
  <c r="C584" i="7" s="1"/>
  <c r="C585" i="7" s="1"/>
  <c r="C586" i="7" s="1"/>
  <c r="C587" i="7" s="1"/>
  <c r="C588" i="7" s="1"/>
  <c r="C589" i="7" s="1"/>
  <c r="C590" i="7" s="1"/>
  <c r="C591" i="7" s="1"/>
  <c r="C592" i="7" s="1"/>
  <c r="C593" i="7" s="1"/>
  <c r="C594" i="7" s="1"/>
  <c r="C595" i="7" s="1"/>
  <c r="C596" i="7" s="1"/>
  <c r="C597" i="7" s="1"/>
  <c r="C598" i="7" s="1"/>
  <c r="C599" i="7" s="1"/>
  <c r="C600" i="7" s="1"/>
  <c r="C601" i="7" s="1"/>
  <c r="C602" i="7" s="1"/>
  <c r="C603" i="7" s="1"/>
  <c r="C604" i="7" s="1"/>
  <c r="C605" i="7" s="1"/>
  <c r="C606" i="7" s="1"/>
  <c r="C607" i="7" s="1"/>
  <c r="C608" i="7" s="1"/>
  <c r="C609" i="7" s="1"/>
  <c r="C610" i="7" s="1"/>
  <c r="C611" i="7" s="1"/>
  <c r="C612" i="7" s="1"/>
  <c r="C613" i="7" s="1"/>
  <c r="C614" i="7" s="1"/>
  <c r="C615" i="7" s="1"/>
  <c r="C616" i="7" s="1"/>
  <c r="C617" i="7" s="1"/>
  <c r="C618" i="7" s="1"/>
  <c r="C619" i="7" s="1"/>
  <c r="C620" i="7" s="1"/>
  <c r="C621" i="7" s="1"/>
  <c r="C622" i="7" s="1"/>
  <c r="C623" i="7" s="1"/>
  <c r="C624" i="7" s="1"/>
  <c r="C625" i="7" s="1"/>
  <c r="C626" i="7" s="1"/>
  <c r="C627" i="7" s="1"/>
  <c r="C628" i="7" s="1"/>
  <c r="C629" i="7" s="1"/>
  <c r="C630" i="7" s="1"/>
  <c r="C631" i="7" s="1"/>
  <c r="C632" i="7" s="1"/>
  <c r="C633" i="7" s="1"/>
  <c r="C634" i="7" s="1"/>
  <c r="C635" i="7" s="1"/>
  <c r="C636" i="7" s="1"/>
  <c r="C637" i="7" s="1"/>
  <c r="C638" i="7" s="1"/>
  <c r="C639" i="7" s="1"/>
  <c r="C640" i="7" s="1"/>
  <c r="C641" i="7" s="1"/>
  <c r="C642" i="7" s="1"/>
  <c r="C643" i="7" s="1"/>
  <c r="C644" i="7" s="1"/>
  <c r="C645" i="7" s="1"/>
  <c r="C646" i="7" s="1"/>
  <c r="C647" i="7" s="1"/>
  <c r="C648" i="7" s="1"/>
  <c r="C649" i="7" s="1"/>
  <c r="C650" i="7" s="1"/>
  <c r="C651" i="7" s="1"/>
  <c r="C652" i="7" s="1"/>
  <c r="C653" i="7" s="1"/>
  <c r="C654" i="7" s="1"/>
  <c r="C655" i="7" s="1"/>
  <c r="C656" i="7" s="1"/>
  <c r="C657" i="7" s="1"/>
  <c r="C658" i="7" s="1"/>
  <c r="C659" i="7" s="1"/>
  <c r="C660" i="7" s="1"/>
  <c r="C661" i="7" s="1"/>
  <c r="C662" i="7" s="1"/>
  <c r="C663" i="7" s="1"/>
  <c r="C664" i="7" s="1"/>
  <c r="C665" i="7" s="1"/>
  <c r="C666" i="7" s="1"/>
  <c r="C667" i="7" s="1"/>
  <c r="C668" i="7" s="1"/>
  <c r="C669" i="7" s="1"/>
  <c r="C670" i="7" s="1"/>
  <c r="C671" i="7" s="1"/>
  <c r="C672" i="7" s="1"/>
  <c r="C673" i="7" s="1"/>
  <c r="C674" i="7" s="1"/>
  <c r="C675" i="7" s="1"/>
  <c r="C676" i="7" s="1"/>
  <c r="C677" i="7" s="1"/>
  <c r="C678" i="7" s="1"/>
  <c r="C679" i="7" s="1"/>
  <c r="C680" i="7" s="1"/>
  <c r="C681" i="7" s="1"/>
  <c r="C682" i="7" s="1"/>
  <c r="C683" i="7" s="1"/>
  <c r="C684" i="7" s="1"/>
  <c r="C685" i="7" s="1"/>
  <c r="C686" i="7" s="1"/>
  <c r="C687" i="7" s="1"/>
  <c r="C688" i="7" s="1"/>
  <c r="C689" i="7" s="1"/>
  <c r="C690" i="7" s="1"/>
  <c r="C691" i="7" s="1"/>
  <c r="C692" i="7" s="1"/>
  <c r="C693" i="7" s="1"/>
  <c r="C694" i="7" s="1"/>
  <c r="C695" i="7" s="1"/>
  <c r="C696" i="7" s="1"/>
  <c r="C697" i="7" s="1"/>
  <c r="C698" i="7" s="1"/>
  <c r="C699" i="7" s="1"/>
  <c r="C700" i="7" s="1"/>
  <c r="C701" i="7" s="1"/>
  <c r="C702" i="7" s="1"/>
  <c r="C703" i="7" s="1"/>
  <c r="C704" i="7" s="1"/>
  <c r="C705" i="7" s="1"/>
  <c r="C706" i="7" s="1"/>
  <c r="C707" i="7" s="1"/>
  <c r="C708" i="7" s="1"/>
  <c r="C709" i="7" s="1"/>
  <c r="C710" i="7" s="1"/>
  <c r="C711" i="7" s="1"/>
  <c r="C712" i="7" s="1"/>
  <c r="C713" i="7" s="1"/>
  <c r="C714" i="7" s="1"/>
  <c r="C715" i="7" s="1"/>
  <c r="C716" i="7" s="1"/>
  <c r="C717" i="7" s="1"/>
  <c r="C718" i="7" s="1"/>
  <c r="C719" i="7" s="1"/>
  <c r="C720" i="7" s="1"/>
  <c r="C721" i="7" s="1"/>
  <c r="C722" i="7" s="1"/>
  <c r="C723" i="7" s="1"/>
  <c r="C724" i="7" s="1"/>
  <c r="C725" i="7" s="1"/>
  <c r="C726" i="7" s="1"/>
  <c r="C727" i="7" s="1"/>
  <c r="C728" i="7" s="1"/>
  <c r="C729" i="7" s="1"/>
  <c r="C730" i="7" s="1"/>
  <c r="C731" i="7" s="1"/>
  <c r="C732" i="7" s="1"/>
  <c r="C733" i="7" s="1"/>
  <c r="C734" i="7" s="1"/>
  <c r="C735" i="7" s="1"/>
  <c r="C736" i="7" s="1"/>
  <c r="C737" i="7" s="1"/>
  <c r="C738" i="7" s="1"/>
  <c r="C739" i="7" s="1"/>
  <c r="C740" i="7" s="1"/>
  <c r="C741" i="7" s="1"/>
  <c r="C742" i="7" s="1"/>
  <c r="C743" i="7" s="1"/>
  <c r="C744" i="7" s="1"/>
  <c r="C745" i="7" s="1"/>
  <c r="C746" i="7" s="1"/>
  <c r="C747" i="7" s="1"/>
  <c r="C748" i="7" s="1"/>
  <c r="C749" i="7" s="1"/>
  <c r="C750" i="7" s="1"/>
  <c r="C751" i="7" s="1"/>
  <c r="C752" i="7" s="1"/>
  <c r="C753" i="7" s="1"/>
  <c r="C754" i="7" s="1"/>
  <c r="C755" i="7" s="1"/>
  <c r="C756" i="7" s="1"/>
  <c r="C757" i="7" s="1"/>
  <c r="C758" i="7" s="1"/>
  <c r="C759" i="7" s="1"/>
  <c r="C760" i="7" s="1"/>
  <c r="C761" i="7" s="1"/>
  <c r="C762" i="7" s="1"/>
  <c r="C763" i="7" s="1"/>
  <c r="C764" i="7" s="1"/>
  <c r="C765" i="7" s="1"/>
  <c r="C766" i="7" s="1"/>
  <c r="C767" i="7" s="1"/>
  <c r="C768" i="7" s="1"/>
  <c r="C769" i="7" s="1"/>
  <c r="C770" i="7" s="1"/>
  <c r="C771" i="7" s="1"/>
  <c r="C772" i="7" s="1"/>
  <c r="C773" i="7" s="1"/>
  <c r="C774" i="7" s="1"/>
  <c r="C775" i="7" s="1"/>
  <c r="C776" i="7" s="1"/>
  <c r="C777" i="7" s="1"/>
  <c r="C778" i="7" s="1"/>
  <c r="C779" i="7" s="1"/>
  <c r="C780" i="7" s="1"/>
  <c r="C781" i="7" s="1"/>
  <c r="C782" i="7" s="1"/>
  <c r="C783" i="7" s="1"/>
  <c r="C784" i="7" s="1"/>
  <c r="C785" i="7" s="1"/>
  <c r="C786" i="7" s="1"/>
  <c r="C787" i="7" s="1"/>
  <c r="C788" i="7" s="1"/>
  <c r="C789" i="7" s="1"/>
  <c r="C790" i="7" s="1"/>
  <c r="C791" i="7" s="1"/>
  <c r="C792" i="7" s="1"/>
  <c r="C793" i="7" s="1"/>
  <c r="C794" i="7" s="1"/>
  <c r="C795" i="7" s="1"/>
  <c r="C796" i="7" s="1"/>
  <c r="C797" i="7" s="1"/>
  <c r="C798" i="7" s="1"/>
  <c r="C799" i="7" s="1"/>
  <c r="C800" i="7" s="1"/>
  <c r="C801" i="7" s="1"/>
  <c r="C802" i="7" s="1"/>
  <c r="C803" i="7" s="1"/>
  <c r="C804" i="7" s="1"/>
  <c r="C805" i="7" s="1"/>
  <c r="C806" i="7" s="1"/>
  <c r="C807" i="7" s="1"/>
  <c r="C808" i="7" s="1"/>
  <c r="C809" i="7" s="1"/>
  <c r="C810" i="7" s="1"/>
  <c r="C811" i="7" s="1"/>
  <c r="C812" i="7" s="1"/>
  <c r="C813" i="7" s="1"/>
  <c r="C814" i="7" s="1"/>
  <c r="C815" i="7" s="1"/>
  <c r="C816" i="7" s="1"/>
  <c r="C817" i="7" s="1"/>
  <c r="C818" i="7" s="1"/>
  <c r="C819" i="7" s="1"/>
  <c r="C820" i="7" s="1"/>
  <c r="C821" i="7" s="1"/>
  <c r="C822" i="7" s="1"/>
  <c r="C823" i="7" s="1"/>
  <c r="C824" i="7" s="1"/>
  <c r="C825" i="7" s="1"/>
  <c r="C826" i="7" s="1"/>
  <c r="C827" i="7" s="1"/>
  <c r="C828" i="7" s="1"/>
  <c r="C829" i="7" s="1"/>
  <c r="C830" i="7" s="1"/>
  <c r="C831" i="7" s="1"/>
  <c r="C832" i="7" s="1"/>
  <c r="C833" i="7" s="1"/>
  <c r="C834" i="7" s="1"/>
  <c r="C835" i="7" s="1"/>
  <c r="C836" i="7" s="1"/>
  <c r="C837" i="7" s="1"/>
  <c r="C838" i="7" s="1"/>
  <c r="C839" i="7" s="1"/>
  <c r="C840" i="7" s="1"/>
  <c r="C841" i="7" s="1"/>
  <c r="C842" i="7" s="1"/>
  <c r="C843" i="7" s="1"/>
  <c r="C844" i="7" s="1"/>
  <c r="C845" i="7" s="1"/>
  <c r="C846" i="7" s="1"/>
  <c r="C847" i="7" s="1"/>
  <c r="C848" i="7" s="1"/>
  <c r="C849" i="7" s="1"/>
  <c r="C850" i="7" s="1"/>
  <c r="C851" i="7" s="1"/>
  <c r="C852" i="7" s="1"/>
  <c r="C853" i="7" s="1"/>
  <c r="C854" i="7" s="1"/>
  <c r="C855" i="7" s="1"/>
  <c r="C856" i="7" s="1"/>
  <c r="C857" i="7" s="1"/>
  <c r="C858" i="7" s="1"/>
  <c r="C859" i="7" s="1"/>
  <c r="C860" i="7" s="1"/>
  <c r="C861" i="7" s="1"/>
  <c r="C862" i="7" s="1"/>
  <c r="C863" i="7" s="1"/>
  <c r="C864" i="7" s="1"/>
  <c r="C865" i="7" s="1"/>
  <c r="C866" i="7" s="1"/>
  <c r="C867" i="7" s="1"/>
  <c r="C868" i="7" s="1"/>
  <c r="C869" i="7" s="1"/>
  <c r="C870" i="7" s="1"/>
  <c r="C871" i="7" s="1"/>
  <c r="C872" i="7" s="1"/>
  <c r="C873" i="7" s="1"/>
  <c r="C874" i="7" s="1"/>
  <c r="C875" i="7" s="1"/>
  <c r="C876" i="7" s="1"/>
  <c r="C877" i="7" s="1"/>
  <c r="C878" i="7" s="1"/>
  <c r="C879" i="7" s="1"/>
  <c r="C880" i="7" s="1"/>
  <c r="C881" i="7" s="1"/>
  <c r="C882" i="7" s="1"/>
  <c r="C883" i="7" s="1"/>
  <c r="C884" i="7" s="1"/>
  <c r="C885" i="7" s="1"/>
  <c r="C886" i="7" s="1"/>
  <c r="C887" i="7" s="1"/>
  <c r="C888" i="7" s="1"/>
  <c r="C889" i="7" s="1"/>
  <c r="C890" i="7" s="1"/>
  <c r="C891" i="7" s="1"/>
  <c r="C892" i="7" s="1"/>
  <c r="C893" i="7" s="1"/>
  <c r="C894" i="7" s="1"/>
  <c r="C895" i="7" s="1"/>
  <c r="C896" i="7" s="1"/>
  <c r="C897" i="7" s="1"/>
  <c r="C898" i="7" s="1"/>
  <c r="C899" i="7" s="1"/>
  <c r="C900" i="7" s="1"/>
  <c r="C901" i="7" s="1"/>
  <c r="C902" i="7" s="1"/>
  <c r="C903" i="7" s="1"/>
  <c r="C904" i="7" s="1"/>
  <c r="C905" i="7" s="1"/>
  <c r="C906" i="7" s="1"/>
  <c r="C907" i="7" s="1"/>
  <c r="C908" i="7" s="1"/>
  <c r="C909" i="7" s="1"/>
  <c r="C910" i="7" s="1"/>
  <c r="C911" i="7" s="1"/>
  <c r="C912" i="7" s="1"/>
  <c r="C913" i="7" s="1"/>
  <c r="C914" i="7" s="1"/>
  <c r="C915" i="7" s="1"/>
  <c r="C916" i="7" s="1"/>
  <c r="C917" i="7" s="1"/>
  <c r="C918" i="7" s="1"/>
  <c r="C919" i="7" s="1"/>
  <c r="C920" i="7" s="1"/>
  <c r="C921" i="7" s="1"/>
  <c r="C922" i="7" s="1"/>
  <c r="C923" i="7" s="1"/>
  <c r="C924" i="7" s="1"/>
  <c r="C925" i="7" s="1"/>
  <c r="C926" i="7" s="1"/>
  <c r="C927" i="7" s="1"/>
  <c r="C928" i="7" s="1"/>
  <c r="C929" i="7" s="1"/>
  <c r="C930" i="7" s="1"/>
  <c r="C931" i="7" s="1"/>
  <c r="C932" i="7" s="1"/>
  <c r="C933" i="7" s="1"/>
  <c r="C934" i="7" s="1"/>
  <c r="C935" i="7" s="1"/>
  <c r="C936" i="7" s="1"/>
  <c r="C937" i="7" s="1"/>
  <c r="C938" i="7" s="1"/>
  <c r="C939" i="7" s="1"/>
  <c r="C940" i="7" s="1"/>
  <c r="C941" i="7" s="1"/>
  <c r="C942" i="7" s="1"/>
  <c r="C943" i="7" s="1"/>
  <c r="C944" i="7" s="1"/>
  <c r="C945" i="7" s="1"/>
  <c r="C946" i="7" s="1"/>
  <c r="C947" i="7" s="1"/>
  <c r="C948" i="7" s="1"/>
  <c r="C949" i="7" s="1"/>
  <c r="C950" i="7" s="1"/>
  <c r="C951" i="7" s="1"/>
  <c r="C952" i="7" s="1"/>
  <c r="C953" i="7" s="1"/>
  <c r="C954" i="7" s="1"/>
  <c r="C955" i="7" s="1"/>
  <c r="C956" i="7" s="1"/>
  <c r="C957" i="7" s="1"/>
  <c r="C958" i="7" s="1"/>
  <c r="C959" i="7" s="1"/>
  <c r="C960" i="7" s="1"/>
  <c r="C961" i="7" s="1"/>
  <c r="C962" i="7" s="1"/>
  <c r="C963" i="7" s="1"/>
  <c r="C964" i="7" s="1"/>
  <c r="C965" i="7" s="1"/>
  <c r="C966" i="7" s="1"/>
  <c r="C967" i="7" s="1"/>
  <c r="C968" i="7" s="1"/>
  <c r="C969" i="7" s="1"/>
  <c r="C970" i="7" s="1"/>
  <c r="C971" i="7" s="1"/>
  <c r="C972" i="7" s="1"/>
  <c r="C973" i="7" s="1"/>
  <c r="C974" i="7" s="1"/>
  <c r="C975" i="7" s="1"/>
  <c r="C976" i="7" s="1"/>
  <c r="C977" i="7" s="1"/>
  <c r="C978" i="7" s="1"/>
  <c r="C979" i="7" s="1"/>
  <c r="C980" i="7" s="1"/>
  <c r="C981" i="7" s="1"/>
  <c r="C982" i="7" s="1"/>
  <c r="C983" i="7" s="1"/>
  <c r="C984" i="7" s="1"/>
  <c r="C985" i="7" s="1"/>
  <c r="C986" i="7" s="1"/>
  <c r="C987" i="7" s="1"/>
  <c r="C988" i="7" s="1"/>
  <c r="C989" i="7" s="1"/>
  <c r="C990" i="7" s="1"/>
  <c r="C991" i="7" s="1"/>
  <c r="C992" i="7" s="1"/>
  <c r="C993" i="7" s="1"/>
  <c r="C994" i="7" s="1"/>
  <c r="C995" i="7" s="1"/>
  <c r="C996" i="7" s="1"/>
  <c r="C997" i="7" s="1"/>
  <c r="C998" i="7" s="1"/>
  <c r="C999" i="7" s="1"/>
  <c r="C1000" i="7" s="1"/>
  <c r="C1001" i="7" s="1"/>
  <c r="C1002" i="7" s="1"/>
  <c r="C1003" i="7" s="1"/>
  <c r="C1004" i="7" s="1"/>
  <c r="C1005" i="7" s="1"/>
  <c r="C1006" i="7" s="1"/>
  <c r="C1007" i="7" s="1"/>
  <c r="C1008" i="7" s="1"/>
  <c r="C1009" i="7" s="1"/>
  <c r="C1010" i="7" s="1"/>
  <c r="C1011" i="7" s="1"/>
  <c r="C1012" i="7" s="1"/>
  <c r="C1013" i="7" s="1"/>
  <c r="C1014" i="7" s="1"/>
  <c r="C1015" i="7" s="1"/>
  <c r="C1016" i="7" s="1"/>
  <c r="C1017" i="7" s="1"/>
  <c r="C1018" i="7" s="1"/>
  <c r="C1019" i="7" s="1"/>
  <c r="C1020" i="7" s="1"/>
  <c r="C1021" i="7" s="1"/>
  <c r="C1022" i="7" s="1"/>
  <c r="C1023" i="7" s="1"/>
  <c r="C1024" i="7" s="1"/>
  <c r="C1025" i="7" s="1"/>
  <c r="C1026" i="7" s="1"/>
  <c r="C1027" i="7" s="1"/>
  <c r="C1028" i="7" s="1"/>
  <c r="C1029" i="7" s="1"/>
  <c r="C1030" i="7" s="1"/>
  <c r="C1031" i="7" s="1"/>
  <c r="C1032" i="7" s="1"/>
  <c r="C1033" i="7" s="1"/>
  <c r="C1034" i="7" s="1"/>
  <c r="C1035" i="7" s="1"/>
  <c r="C1036" i="7" s="1"/>
  <c r="C1037" i="7" s="1"/>
  <c r="C1038" i="7" s="1"/>
  <c r="C1039" i="7" s="1"/>
  <c r="C1040" i="7" s="1"/>
  <c r="C1041" i="7" s="1"/>
  <c r="C1042" i="7" s="1"/>
  <c r="C1043" i="7" s="1"/>
  <c r="C1044" i="7" s="1"/>
  <c r="C1045" i="7" s="1"/>
  <c r="C1046" i="7" s="1"/>
  <c r="C1047" i="7" s="1"/>
  <c r="C1048" i="7" s="1"/>
  <c r="C1049" i="7" s="1"/>
  <c r="C1050" i="7" s="1"/>
  <c r="C1051" i="7" s="1"/>
  <c r="C1052" i="7" s="1"/>
  <c r="C1053" i="7" s="1"/>
  <c r="C1054" i="7" s="1"/>
  <c r="C1055" i="7" s="1"/>
  <c r="C1056" i="7" s="1"/>
  <c r="C1057" i="7" s="1"/>
  <c r="C1058" i="7" s="1"/>
  <c r="C1059" i="7" s="1"/>
  <c r="C1060" i="7" s="1"/>
  <c r="C1061" i="7" s="1"/>
  <c r="C1062" i="7" s="1"/>
  <c r="C1063" i="7" s="1"/>
  <c r="C1064" i="7" s="1"/>
  <c r="C1065" i="7" s="1"/>
  <c r="C1066" i="7" s="1"/>
  <c r="C1067" i="7" s="1"/>
  <c r="C1068" i="7" s="1"/>
  <c r="C1069" i="7" s="1"/>
  <c r="C1070" i="7" s="1"/>
  <c r="C1071" i="7" s="1"/>
  <c r="C1072" i="7" s="1"/>
  <c r="C1073" i="7" s="1"/>
  <c r="C1074" i="7" s="1"/>
  <c r="C1075" i="7" s="1"/>
  <c r="C1076" i="7" s="1"/>
  <c r="C1077" i="7" s="1"/>
  <c r="C1078" i="7" s="1"/>
  <c r="C1079" i="7" s="1"/>
  <c r="C1080" i="7" s="1"/>
  <c r="C1081" i="7" s="1"/>
  <c r="C1082" i="7" s="1"/>
  <c r="C1083" i="7" s="1"/>
  <c r="C1084" i="7" s="1"/>
  <c r="C1085" i="7" s="1"/>
  <c r="C1086" i="7" s="1"/>
  <c r="C1087" i="7" s="1"/>
  <c r="C1088" i="7" s="1"/>
  <c r="C1089" i="7" s="1"/>
  <c r="C1090" i="7" s="1"/>
  <c r="C1091" i="7" s="1"/>
  <c r="C1092" i="7" s="1"/>
  <c r="C1093" i="7" s="1"/>
  <c r="C1094" i="7" s="1"/>
  <c r="C1095" i="7" s="1"/>
  <c r="C1096" i="7" s="1"/>
  <c r="C1097" i="7" s="1"/>
  <c r="C1098" i="7" s="1"/>
  <c r="C1099" i="7" s="1"/>
  <c r="C1100" i="7" s="1"/>
  <c r="C1101" i="7" s="1"/>
  <c r="C1102" i="7" s="1"/>
  <c r="C1103" i="7" s="1"/>
  <c r="C1104" i="7" s="1"/>
  <c r="C1105" i="7" s="1"/>
  <c r="C1106" i="7" s="1"/>
  <c r="C1107" i="7" s="1"/>
  <c r="C1108" i="7" s="1"/>
  <c r="C1109" i="7" s="1"/>
  <c r="C1110" i="7" s="1"/>
  <c r="C1111" i="7" s="1"/>
  <c r="C1112" i="7" s="1"/>
  <c r="C1113" i="7" s="1"/>
  <c r="C1114" i="7" s="1"/>
  <c r="C1115" i="7" s="1"/>
  <c r="C1116" i="7" s="1"/>
  <c r="C1117" i="7" s="1"/>
  <c r="C1118" i="7" s="1"/>
  <c r="C1119" i="7" s="1"/>
  <c r="C1120" i="7" s="1"/>
  <c r="C1121" i="7" s="1"/>
  <c r="C1122" i="7" s="1"/>
  <c r="C1123" i="7" s="1"/>
  <c r="C1124" i="7" s="1"/>
  <c r="C1125" i="7" s="1"/>
  <c r="C1126" i="7" s="1"/>
  <c r="C1127" i="7" s="1"/>
  <c r="C1128" i="7" s="1"/>
  <c r="C1129" i="7" s="1"/>
  <c r="C1130" i="7" s="1"/>
  <c r="C1131" i="7" s="1"/>
  <c r="C1132" i="7" s="1"/>
  <c r="C1133" i="7" s="1"/>
  <c r="C1134" i="7" s="1"/>
  <c r="C1135" i="7" s="1"/>
  <c r="C1136" i="7" s="1"/>
  <c r="C1137" i="7" s="1"/>
  <c r="C1138" i="7" s="1"/>
  <c r="C1139" i="7" s="1"/>
  <c r="C1140" i="7" s="1"/>
  <c r="C1141" i="7" s="1"/>
  <c r="C1142" i="7" s="1"/>
  <c r="C1143" i="7" s="1"/>
  <c r="C1144" i="7" s="1"/>
  <c r="C1145" i="7" s="1"/>
  <c r="C1146" i="7" s="1"/>
  <c r="C1147" i="7" s="1"/>
  <c r="C1148" i="7" s="1"/>
  <c r="C1149" i="7" s="1"/>
  <c r="C1150" i="7" s="1"/>
  <c r="C1151" i="7" s="1"/>
  <c r="C1152" i="7" s="1"/>
  <c r="C1153" i="7" s="1"/>
  <c r="C1154" i="7" s="1"/>
  <c r="C1155" i="7" s="1"/>
  <c r="C1156" i="7" s="1"/>
  <c r="C1157" i="7" s="1"/>
  <c r="C1158" i="7" s="1"/>
  <c r="C1159" i="7" s="1"/>
  <c r="C1160" i="7" s="1"/>
  <c r="C1161" i="7" s="1"/>
  <c r="C1162" i="7" s="1"/>
  <c r="C1163" i="7" s="1"/>
  <c r="C1164" i="7" s="1"/>
  <c r="C1165" i="7" s="1"/>
  <c r="C1166" i="7" s="1"/>
  <c r="C1167" i="7" s="1"/>
  <c r="C1168" i="7" s="1"/>
  <c r="C1169" i="7" s="1"/>
  <c r="C1170" i="7" s="1"/>
  <c r="C1171" i="7" s="1"/>
  <c r="C1172" i="7" s="1"/>
  <c r="C1173" i="7" s="1"/>
  <c r="C1174" i="7" s="1"/>
  <c r="C1175" i="7" s="1"/>
  <c r="C1176" i="7" s="1"/>
  <c r="C1177" i="7" s="1"/>
  <c r="C1178" i="7" s="1"/>
  <c r="C1179" i="7" s="1"/>
  <c r="C1180" i="7" s="1"/>
  <c r="C1181" i="7" s="1"/>
  <c r="C1182" i="7" s="1"/>
  <c r="C1183" i="7" s="1"/>
  <c r="C1184" i="7" s="1"/>
  <c r="C1185" i="7" s="1"/>
  <c r="C1186" i="7" s="1"/>
  <c r="C1187" i="7" s="1"/>
  <c r="C1188" i="7" s="1"/>
  <c r="C1189" i="7" s="1"/>
  <c r="C1190" i="7" s="1"/>
  <c r="C1191" i="7" s="1"/>
  <c r="C1192" i="7" s="1"/>
  <c r="C1193" i="7" s="1"/>
  <c r="C1194" i="7" s="1"/>
  <c r="C1195" i="7" s="1"/>
  <c r="C1196" i="7" s="1"/>
  <c r="C1197" i="7" s="1"/>
  <c r="C1198" i="7" s="1"/>
  <c r="C1199" i="7" s="1"/>
  <c r="C1200" i="7" s="1"/>
  <c r="C1201" i="7" s="1"/>
  <c r="C1202" i="7" s="1"/>
  <c r="C1203" i="7" s="1"/>
  <c r="C1204" i="7" s="1"/>
  <c r="C1205" i="7" s="1"/>
  <c r="C1206" i="7" s="1"/>
  <c r="C1207" i="7" s="1"/>
  <c r="C1208" i="7" s="1"/>
  <c r="C1209" i="7" s="1"/>
  <c r="C1210" i="7" s="1"/>
  <c r="C1211" i="7" s="1"/>
  <c r="C1212" i="7" s="1"/>
  <c r="C1213" i="7" s="1"/>
  <c r="C1214" i="7" s="1"/>
  <c r="C1215" i="7" s="1"/>
  <c r="C1216" i="7" s="1"/>
  <c r="C1217" i="7" s="1"/>
  <c r="C1218" i="7" s="1"/>
  <c r="C1219" i="7" s="1"/>
  <c r="C1220" i="7" s="1"/>
  <c r="C1221" i="7" s="1"/>
  <c r="C1222" i="7" s="1"/>
  <c r="C1223" i="7" s="1"/>
  <c r="C1224" i="7" s="1"/>
  <c r="C1225" i="7" s="1"/>
  <c r="C1226" i="7" s="1"/>
  <c r="C1227" i="7" s="1"/>
  <c r="C1228" i="7" s="1"/>
  <c r="C1229" i="7" s="1"/>
  <c r="C1230" i="7" s="1"/>
  <c r="C1231" i="7" s="1"/>
  <c r="C1232" i="7" s="1"/>
  <c r="C1233" i="7" s="1"/>
  <c r="C1234" i="7" s="1"/>
  <c r="C1235" i="7" s="1"/>
  <c r="C1236" i="7" s="1"/>
  <c r="C1237" i="7" s="1"/>
  <c r="C1238" i="7" s="1"/>
  <c r="C1239" i="7" s="1"/>
  <c r="C1240" i="7" s="1"/>
  <c r="C1241" i="7" s="1"/>
  <c r="C1242" i="7" s="1"/>
  <c r="C1243" i="7" s="1"/>
  <c r="C1244" i="7" s="1"/>
  <c r="C1245" i="7" s="1"/>
  <c r="C1246" i="7" s="1"/>
  <c r="C1247" i="7" s="1"/>
  <c r="C1248" i="7" s="1"/>
  <c r="C1249" i="7" s="1"/>
  <c r="C1250" i="7" s="1"/>
  <c r="C1251" i="7" s="1"/>
  <c r="C1252" i="7" s="1"/>
  <c r="C1253" i="7" s="1"/>
  <c r="C1254" i="7" s="1"/>
  <c r="C1255" i="7" s="1"/>
  <c r="C1256" i="7" s="1"/>
  <c r="C1257" i="7" s="1"/>
  <c r="C1258" i="7" s="1"/>
  <c r="C1259" i="7" s="1"/>
  <c r="C1260" i="7" s="1"/>
  <c r="C1261" i="7" s="1"/>
  <c r="C1262" i="7" s="1"/>
  <c r="C1263" i="7" s="1"/>
  <c r="C1264" i="7" s="1"/>
  <c r="C1265" i="7" s="1"/>
  <c r="C1266" i="7" s="1"/>
  <c r="C1267" i="7" s="1"/>
  <c r="C1268" i="7" s="1"/>
  <c r="C1269" i="7" s="1"/>
  <c r="C1270" i="7" s="1"/>
  <c r="C1271" i="7" s="1"/>
  <c r="C1272" i="7" s="1"/>
  <c r="C1273" i="7" s="1"/>
  <c r="C1274" i="7" s="1"/>
  <c r="C1275" i="7" s="1"/>
  <c r="C1276" i="7" s="1"/>
  <c r="C1277" i="7" s="1"/>
  <c r="C1278" i="7" s="1"/>
  <c r="C1279" i="7" s="1"/>
  <c r="C1280" i="7" s="1"/>
  <c r="C1281" i="7" s="1"/>
  <c r="C1282" i="7" s="1"/>
  <c r="C1283" i="7" s="1"/>
  <c r="C1284" i="7" s="1"/>
  <c r="C1285" i="7" s="1"/>
  <c r="C1286" i="7" s="1"/>
  <c r="C1287" i="7" s="1"/>
  <c r="C1288" i="7" s="1"/>
  <c r="C1289" i="7" s="1"/>
  <c r="C1290" i="7" s="1"/>
  <c r="C1291" i="7" s="1"/>
  <c r="C1292" i="7" s="1"/>
  <c r="C1293" i="7" s="1"/>
  <c r="C1294" i="7" s="1"/>
  <c r="C1295" i="7" s="1"/>
  <c r="C1296" i="7" s="1"/>
  <c r="C1297" i="7" s="1"/>
  <c r="C1298" i="7" s="1"/>
  <c r="C1299" i="7" s="1"/>
  <c r="C1300" i="7" s="1"/>
  <c r="C1301" i="7" s="1"/>
  <c r="C1302" i="7" s="1"/>
  <c r="C1303" i="7" s="1"/>
  <c r="C1304" i="7" s="1"/>
  <c r="C1305" i="7" s="1"/>
  <c r="C1306" i="7" s="1"/>
  <c r="C1307" i="7" s="1"/>
  <c r="C1308" i="7" s="1"/>
  <c r="C1309" i="7" s="1"/>
  <c r="C1310" i="7" s="1"/>
  <c r="C1311" i="7" s="1"/>
  <c r="C1312" i="7" s="1"/>
  <c r="C1313" i="7" s="1"/>
  <c r="C1314" i="7" s="1"/>
  <c r="C1315" i="7" s="1"/>
  <c r="C1316" i="7" s="1"/>
  <c r="C1317" i="7" s="1"/>
  <c r="C1318" i="7" s="1"/>
  <c r="C1319" i="7" s="1"/>
  <c r="C1320" i="7" s="1"/>
  <c r="C1321" i="7" s="1"/>
  <c r="C1322" i="7" s="1"/>
  <c r="C1323" i="7" s="1"/>
  <c r="C1324" i="7" s="1"/>
  <c r="C1325" i="7" s="1"/>
  <c r="C1326" i="7" s="1"/>
  <c r="C1327" i="7" s="1"/>
  <c r="C1328" i="7" s="1"/>
  <c r="C1329" i="7" s="1"/>
  <c r="C1330" i="7" s="1"/>
  <c r="C1331" i="7" s="1"/>
  <c r="C1332" i="7" s="1"/>
  <c r="C1333" i="7" s="1"/>
  <c r="C1334" i="7" s="1"/>
  <c r="C1335" i="7" s="1"/>
  <c r="C1336" i="7" s="1"/>
  <c r="C1337" i="7" s="1"/>
  <c r="C1338" i="7" s="1"/>
  <c r="C1339" i="7" s="1"/>
  <c r="C1340" i="7" s="1"/>
  <c r="C1341" i="7" s="1"/>
  <c r="C1342" i="7" s="1"/>
  <c r="C1343" i="7" s="1"/>
  <c r="C1344" i="7" s="1"/>
  <c r="C1345" i="7" s="1"/>
  <c r="C1346" i="7" s="1"/>
  <c r="C1347" i="7" s="1"/>
  <c r="C1348" i="7" s="1"/>
  <c r="C1349" i="7" s="1"/>
  <c r="C1350" i="7" s="1"/>
  <c r="C1351" i="7" s="1"/>
  <c r="C1352" i="7" s="1"/>
  <c r="C1353" i="7" s="1"/>
  <c r="C1354" i="7" s="1"/>
  <c r="C1355" i="7" s="1"/>
  <c r="C1356" i="7" s="1"/>
  <c r="C1357" i="7" s="1"/>
  <c r="C1358" i="7" s="1"/>
  <c r="C1359" i="7" s="1"/>
  <c r="C1360" i="7" s="1"/>
  <c r="C1361" i="7" s="1"/>
  <c r="C1362" i="7" s="1"/>
  <c r="C1363" i="7" s="1"/>
  <c r="C1364" i="7" s="1"/>
  <c r="C1365" i="7" s="1"/>
  <c r="C1366" i="7" s="1"/>
  <c r="C1367" i="7" s="1"/>
  <c r="C1368" i="7" s="1"/>
  <c r="C1369" i="7" s="1"/>
  <c r="C1370" i="7" s="1"/>
  <c r="C1371" i="7" s="1"/>
  <c r="C1372" i="7" s="1"/>
  <c r="C1373" i="7" s="1"/>
  <c r="C1374" i="7" s="1"/>
  <c r="C1375" i="7" s="1"/>
  <c r="C1376" i="7" s="1"/>
  <c r="C1377" i="7" s="1"/>
  <c r="C1378" i="7" s="1"/>
  <c r="C1379" i="7" s="1"/>
  <c r="C1380" i="7" s="1"/>
  <c r="C1381" i="7" s="1"/>
  <c r="C1382" i="7" s="1"/>
  <c r="C1383" i="7" s="1"/>
  <c r="C1384" i="7" s="1"/>
  <c r="C1385" i="7" s="1"/>
  <c r="C1386" i="7" s="1"/>
  <c r="C1387" i="7" s="1"/>
  <c r="C1388" i="7" s="1"/>
  <c r="C1389" i="7" s="1"/>
  <c r="C1390" i="7" s="1"/>
  <c r="C1391" i="7" s="1"/>
  <c r="C1392" i="7" s="1"/>
  <c r="C1393" i="7" s="1"/>
  <c r="C1394" i="7" s="1"/>
  <c r="C1395" i="7" s="1"/>
  <c r="C1396" i="7" s="1"/>
  <c r="C1397" i="7" s="1"/>
  <c r="C1398" i="7" s="1"/>
  <c r="C1399" i="7" s="1"/>
  <c r="C1400" i="7" s="1"/>
  <c r="C1401" i="7" s="1"/>
  <c r="C1402" i="7" s="1"/>
  <c r="C1403" i="7" s="1"/>
  <c r="C1404" i="7" s="1"/>
  <c r="C1405" i="7" s="1"/>
  <c r="C1406" i="7" s="1"/>
  <c r="C1407" i="7" s="1"/>
  <c r="C1408" i="7" s="1"/>
  <c r="C1409" i="7" s="1"/>
  <c r="C1410" i="7" s="1"/>
  <c r="C1411" i="7" s="1"/>
  <c r="C1412" i="7" s="1"/>
  <c r="C1413" i="7" s="1"/>
  <c r="C1414" i="7" s="1"/>
  <c r="C1415" i="7" s="1"/>
  <c r="C1416" i="7" s="1"/>
  <c r="C1417" i="7" s="1"/>
  <c r="C1418" i="7" s="1"/>
  <c r="C1419" i="7" s="1"/>
  <c r="C1420" i="7" s="1"/>
  <c r="C1421" i="7" s="1"/>
  <c r="C1422" i="7" s="1"/>
  <c r="C1423" i="7" s="1"/>
  <c r="C1424" i="7" s="1"/>
  <c r="C1425" i="7" s="1"/>
  <c r="C1426" i="7" s="1"/>
  <c r="C1427" i="7" s="1"/>
  <c r="C1428" i="7" s="1"/>
  <c r="C1429" i="7" s="1"/>
  <c r="C1430" i="7" s="1"/>
  <c r="C1431" i="7" s="1"/>
  <c r="C1432" i="7" s="1"/>
  <c r="C1433" i="7" s="1"/>
  <c r="C1434" i="7" s="1"/>
  <c r="C1435" i="7" s="1"/>
  <c r="C1436" i="7" s="1"/>
  <c r="C1437" i="7" s="1"/>
  <c r="C1438" i="7" s="1"/>
  <c r="C1439" i="7" s="1"/>
  <c r="C1440" i="7" s="1"/>
  <c r="C1441" i="7" s="1"/>
  <c r="C1442" i="7" s="1"/>
  <c r="C1443" i="7" s="1"/>
  <c r="C1444" i="7" s="1"/>
  <c r="C1445" i="7" s="1"/>
  <c r="C1446" i="7" s="1"/>
  <c r="C1447" i="7" s="1"/>
  <c r="C1448" i="7" s="1"/>
  <c r="C1449" i="7" s="1"/>
  <c r="C1450" i="7" s="1"/>
  <c r="C1451" i="7" s="1"/>
  <c r="C1452" i="7" s="1"/>
  <c r="C1453" i="7" s="1"/>
  <c r="C1454" i="7" s="1"/>
  <c r="C1455" i="7" s="1"/>
  <c r="C1456" i="7" s="1"/>
  <c r="C1457" i="7" s="1"/>
  <c r="C1458" i="7" s="1"/>
  <c r="C1459" i="7" s="1"/>
  <c r="C1460" i="7" s="1"/>
  <c r="C1461" i="7" s="1"/>
  <c r="C1462" i="7" s="1"/>
  <c r="C1463" i="7" s="1"/>
  <c r="C1464" i="7" s="1"/>
  <c r="C1465" i="7" s="1"/>
  <c r="C1466" i="7" s="1"/>
  <c r="C1467" i="7" s="1"/>
  <c r="C1468" i="7" s="1"/>
  <c r="C1469" i="7" s="1"/>
  <c r="C1470" i="7" s="1"/>
  <c r="C1471" i="7" s="1"/>
  <c r="C1472" i="7" s="1"/>
  <c r="C1473" i="7" s="1"/>
  <c r="C1474" i="7" s="1"/>
  <c r="C1475" i="7" s="1"/>
  <c r="C1476" i="7" s="1"/>
  <c r="C1477" i="7" s="1"/>
  <c r="C1478" i="7" s="1"/>
  <c r="C1479" i="7" s="1"/>
  <c r="C1480" i="7" s="1"/>
  <c r="C1481" i="7" s="1"/>
  <c r="C1482" i="7" s="1"/>
  <c r="C1483" i="7" s="1"/>
  <c r="C1484" i="7" s="1"/>
  <c r="C1485" i="7" s="1"/>
  <c r="C1486" i="7" s="1"/>
  <c r="C1487" i="7" s="1"/>
  <c r="C1488" i="7" s="1"/>
  <c r="C1489" i="7" s="1"/>
  <c r="C1490" i="7" s="1"/>
  <c r="C1491" i="7" s="1"/>
  <c r="C1492" i="7" s="1"/>
  <c r="C1493" i="7" s="1"/>
  <c r="C1494" i="7" s="1"/>
  <c r="C1495" i="7" s="1"/>
  <c r="C1496" i="7" s="1"/>
  <c r="C1497" i="7" s="1"/>
  <c r="C1498" i="7" s="1"/>
  <c r="C1499" i="7" s="1"/>
  <c r="C1500" i="7" s="1"/>
  <c r="C1501" i="7" s="1"/>
  <c r="C1502" i="7" s="1"/>
  <c r="C1503" i="7" s="1"/>
  <c r="C1504" i="7" s="1"/>
  <c r="C1505" i="7" s="1"/>
  <c r="C1506" i="7" s="1"/>
  <c r="C1507" i="7" s="1"/>
  <c r="C1508" i="7" s="1"/>
  <c r="C1509" i="7" s="1"/>
  <c r="C1510" i="7" s="1"/>
  <c r="C1511" i="7" s="1"/>
  <c r="C1512" i="7" s="1"/>
  <c r="C1513" i="7" s="1"/>
  <c r="C1514" i="7" s="1"/>
  <c r="C1515" i="7" s="1"/>
  <c r="C1516" i="7" s="1"/>
  <c r="C1517" i="7" s="1"/>
  <c r="C1518" i="7" s="1"/>
  <c r="C1519" i="7" s="1"/>
  <c r="C1520" i="7" s="1"/>
  <c r="C1521" i="7" s="1"/>
  <c r="C1522" i="7" s="1"/>
  <c r="C1523" i="7" s="1"/>
  <c r="C1524" i="7" s="1"/>
  <c r="C1525" i="7" s="1"/>
  <c r="C1526" i="7" s="1"/>
  <c r="C1527" i="7" s="1"/>
  <c r="C1528" i="7" s="1"/>
  <c r="C1529" i="7" s="1"/>
  <c r="C1530" i="7" s="1"/>
  <c r="C1531" i="7" s="1"/>
  <c r="C1532" i="7" s="1"/>
  <c r="C1533" i="7" s="1"/>
  <c r="C1534" i="7" s="1"/>
  <c r="C1535" i="7" s="1"/>
  <c r="C1536" i="7" s="1"/>
  <c r="C1537" i="7" s="1"/>
  <c r="C1538" i="7" s="1"/>
  <c r="C1539" i="7" s="1"/>
  <c r="C1540" i="7" s="1"/>
  <c r="C1541" i="7" s="1"/>
  <c r="C1542" i="7" s="1"/>
  <c r="C1543" i="7" s="1"/>
  <c r="C1544" i="7" s="1"/>
  <c r="C1545" i="7" s="1"/>
  <c r="C1546" i="7" s="1"/>
  <c r="C1547" i="7" s="1"/>
  <c r="C1548" i="7" s="1"/>
  <c r="C1549" i="7" s="1"/>
  <c r="C1550" i="7" s="1"/>
  <c r="C1551" i="7" s="1"/>
  <c r="C1552" i="7" s="1"/>
  <c r="C1553" i="7" s="1"/>
  <c r="C1554" i="7" s="1"/>
  <c r="C1555" i="7" s="1"/>
  <c r="C1556" i="7" s="1"/>
  <c r="C1557" i="7" s="1"/>
  <c r="C1558" i="7" s="1"/>
  <c r="C1559" i="7" s="1"/>
  <c r="C1560" i="7" s="1"/>
  <c r="C1561" i="7" s="1"/>
  <c r="C1562" i="7" s="1"/>
  <c r="C1563" i="7" s="1"/>
  <c r="C1564" i="7" s="1"/>
  <c r="C1565" i="7" s="1"/>
  <c r="C1566" i="7" s="1"/>
  <c r="C1567" i="7" s="1"/>
  <c r="C1568" i="7" s="1"/>
  <c r="C1569" i="7" s="1"/>
  <c r="C1570" i="7" s="1"/>
  <c r="C1571" i="7" s="1"/>
  <c r="C1572" i="7" s="1"/>
  <c r="C1573" i="7" s="1"/>
  <c r="C1574" i="7" s="1"/>
  <c r="C1575" i="7" s="1"/>
  <c r="C1576" i="7" s="1"/>
  <c r="C1577" i="7" s="1"/>
  <c r="C1578" i="7" s="1"/>
  <c r="C1579" i="7" s="1"/>
  <c r="C1580" i="7" s="1"/>
  <c r="C1581" i="7" s="1"/>
  <c r="C1582" i="7" s="1"/>
  <c r="C1583" i="7" s="1"/>
  <c r="C1584" i="7" s="1"/>
  <c r="C1585" i="7" s="1"/>
  <c r="C1586" i="7" s="1"/>
  <c r="C1587" i="7" s="1"/>
  <c r="C1588" i="7" s="1"/>
  <c r="C1589" i="7" s="1"/>
  <c r="C1590" i="7" s="1"/>
  <c r="C1591" i="7" s="1"/>
  <c r="C1592" i="7" s="1"/>
  <c r="C1593" i="7" s="1"/>
  <c r="C1594" i="7" s="1"/>
  <c r="C1595" i="7" s="1"/>
  <c r="C1596" i="7" s="1"/>
  <c r="C1597" i="7" s="1"/>
  <c r="C1598" i="7" s="1"/>
  <c r="C1599" i="7" s="1"/>
  <c r="C1600" i="7" s="1"/>
  <c r="C1601" i="7" s="1"/>
  <c r="C1602" i="7" s="1"/>
  <c r="C1603" i="7" s="1"/>
  <c r="C1604" i="7" s="1"/>
  <c r="C1605" i="7" s="1"/>
  <c r="C1606" i="7" s="1"/>
  <c r="C1607" i="7" s="1"/>
  <c r="C1608" i="7" s="1"/>
  <c r="C1609" i="7" s="1"/>
  <c r="C1610" i="7" s="1"/>
  <c r="C1611" i="7" s="1"/>
  <c r="C1612" i="7" s="1"/>
  <c r="C1613" i="7" s="1"/>
  <c r="C1614" i="7" s="1"/>
  <c r="C1615" i="7" s="1"/>
  <c r="C1616" i="7" s="1"/>
  <c r="C1617" i="7" s="1"/>
  <c r="C1618" i="7" s="1"/>
  <c r="C1619" i="7" s="1"/>
  <c r="C1620" i="7" s="1"/>
  <c r="C1621" i="7" s="1"/>
  <c r="C1622" i="7" s="1"/>
  <c r="C1623" i="7" s="1"/>
  <c r="C1624" i="7" s="1"/>
  <c r="C1625" i="7" s="1"/>
  <c r="C1626" i="7" s="1"/>
  <c r="C1627" i="7" s="1"/>
  <c r="C1628" i="7" s="1"/>
  <c r="C1629" i="7" s="1"/>
  <c r="C1630" i="7" s="1"/>
  <c r="C1631" i="7" s="1"/>
  <c r="C1632" i="7" s="1"/>
  <c r="C1633" i="7" s="1"/>
  <c r="C1634" i="7" s="1"/>
  <c r="C1635" i="7" s="1"/>
  <c r="C1636" i="7" s="1"/>
  <c r="C1637" i="7" s="1"/>
  <c r="C1638" i="7" s="1"/>
  <c r="C1639" i="7" s="1"/>
  <c r="C1640" i="7" s="1"/>
  <c r="C1641" i="7" s="1"/>
  <c r="C1642" i="7" s="1"/>
  <c r="C1643" i="7" s="1"/>
  <c r="C1644" i="7" s="1"/>
  <c r="C1645" i="7" s="1"/>
  <c r="C1646" i="7" s="1"/>
  <c r="C1647" i="7" s="1"/>
  <c r="C1648" i="7" s="1"/>
  <c r="C1649" i="7" s="1"/>
  <c r="C1650" i="7" s="1"/>
  <c r="C1651" i="7" s="1"/>
  <c r="C1652" i="7" s="1"/>
  <c r="C1653" i="7" s="1"/>
  <c r="C1654" i="7" s="1"/>
  <c r="C1655" i="7" s="1"/>
  <c r="C1656" i="7" s="1"/>
  <c r="C1657" i="7" s="1"/>
  <c r="C1658" i="7" s="1"/>
  <c r="C1659" i="7" s="1"/>
  <c r="C1660" i="7" s="1"/>
  <c r="C1661" i="7" s="1"/>
  <c r="C1662" i="7" s="1"/>
  <c r="C1663" i="7" s="1"/>
  <c r="C1664" i="7" s="1"/>
  <c r="C1665" i="7" s="1"/>
  <c r="C1666" i="7" s="1"/>
  <c r="C1667" i="7" s="1"/>
  <c r="C1668" i="7" s="1"/>
  <c r="C1669" i="7" s="1"/>
  <c r="C1670" i="7" s="1"/>
  <c r="C1671" i="7" s="1"/>
  <c r="C1672" i="7" s="1"/>
  <c r="C1673" i="7" s="1"/>
  <c r="C1674" i="7" s="1"/>
  <c r="C1675" i="7" s="1"/>
  <c r="C1676" i="7" s="1"/>
  <c r="C1677" i="7" s="1"/>
  <c r="C1678" i="7" s="1"/>
  <c r="C1679" i="7" s="1"/>
  <c r="C1680" i="7" s="1"/>
  <c r="C1681" i="7" s="1"/>
  <c r="C1682" i="7" s="1"/>
  <c r="C1683" i="7" s="1"/>
  <c r="C1684" i="7" s="1"/>
  <c r="C1685" i="7" s="1"/>
  <c r="C1686" i="7" s="1"/>
  <c r="C1687" i="7" s="1"/>
  <c r="C1688" i="7" s="1"/>
  <c r="C1689" i="7" s="1"/>
  <c r="C1690" i="7" s="1"/>
  <c r="C1691" i="7" s="1"/>
  <c r="C1692" i="7" s="1"/>
  <c r="C1693" i="7" s="1"/>
  <c r="C1694" i="7" s="1"/>
  <c r="C1695" i="7" s="1"/>
  <c r="C1696" i="7" s="1"/>
  <c r="C1697" i="7" s="1"/>
  <c r="C1698" i="7" s="1"/>
  <c r="C1699" i="7" s="1"/>
  <c r="C1700" i="7" s="1"/>
  <c r="C1701" i="7" s="1"/>
  <c r="C1702" i="7" s="1"/>
  <c r="C1703" i="7" s="1"/>
  <c r="C1704" i="7" s="1"/>
  <c r="C1705" i="7" s="1"/>
  <c r="C1706" i="7" s="1"/>
  <c r="C1707" i="7" s="1"/>
  <c r="C1708" i="7" s="1"/>
  <c r="C1709" i="7" s="1"/>
  <c r="C1710" i="7" s="1"/>
  <c r="C1711" i="7" s="1"/>
  <c r="C1712" i="7" s="1"/>
  <c r="C1713" i="7" s="1"/>
  <c r="C1714" i="7" s="1"/>
  <c r="C1715" i="7" s="1"/>
  <c r="C1716" i="7" s="1"/>
  <c r="C1717" i="7" s="1"/>
  <c r="C1718" i="7" s="1"/>
  <c r="C1719" i="7" s="1"/>
  <c r="C1720" i="7" s="1"/>
  <c r="C1721" i="7" s="1"/>
  <c r="C1722" i="7" s="1"/>
  <c r="C1723" i="7" s="1"/>
  <c r="C1724" i="7" s="1"/>
  <c r="C1725" i="7" s="1"/>
  <c r="C1726" i="7" s="1"/>
  <c r="C1727" i="7" s="1"/>
  <c r="C1728" i="7" s="1"/>
  <c r="C1729" i="7" s="1"/>
  <c r="C1730" i="7" s="1"/>
  <c r="C1731" i="7" s="1"/>
  <c r="C1732" i="7" s="1"/>
  <c r="C1733" i="7" s="1"/>
  <c r="C1734" i="7" s="1"/>
  <c r="C1735" i="7" s="1"/>
  <c r="C1736" i="7" s="1"/>
  <c r="C1737" i="7" s="1"/>
  <c r="C1738" i="7" s="1"/>
  <c r="C1739" i="7" s="1"/>
  <c r="C1740" i="7" s="1"/>
  <c r="C1741" i="7" s="1"/>
  <c r="C1742" i="7" s="1"/>
  <c r="C1743" i="7" s="1"/>
  <c r="C1744" i="7" s="1"/>
  <c r="C1745" i="7" s="1"/>
  <c r="C1746" i="7" s="1"/>
  <c r="C1747" i="7" s="1"/>
  <c r="C1748" i="7" s="1"/>
  <c r="C1749" i="7" s="1"/>
  <c r="C1750" i="7" s="1"/>
  <c r="C1751" i="7" s="1"/>
  <c r="C1752" i="7" s="1"/>
  <c r="C1753" i="7" s="1"/>
  <c r="C1754" i="7" s="1"/>
  <c r="C1755" i="7" s="1"/>
  <c r="C1756" i="7" s="1"/>
  <c r="C1757" i="7" s="1"/>
  <c r="C1758" i="7" s="1"/>
  <c r="C1759" i="7" s="1"/>
  <c r="C1760" i="7" s="1"/>
  <c r="C1761" i="7" s="1"/>
  <c r="C1762" i="7" s="1"/>
  <c r="C1763" i="7" s="1"/>
  <c r="C1764" i="7" s="1"/>
  <c r="C1765" i="7" s="1"/>
  <c r="C1766" i="7" s="1"/>
  <c r="C1767" i="7" s="1"/>
  <c r="C1768" i="7" s="1"/>
  <c r="C1769" i="7" s="1"/>
  <c r="C1770" i="7" s="1"/>
  <c r="C1771" i="7" s="1"/>
  <c r="C1772" i="7" s="1"/>
  <c r="C1773" i="7" s="1"/>
  <c r="C1774" i="7" s="1"/>
  <c r="C1775" i="7" s="1"/>
  <c r="C1776" i="7" s="1"/>
  <c r="C1777" i="7" s="1"/>
  <c r="C1778" i="7" s="1"/>
  <c r="C1779" i="7" s="1"/>
  <c r="C1780" i="7" s="1"/>
  <c r="C1781" i="7" s="1"/>
  <c r="C1782" i="7" s="1"/>
  <c r="C1783" i="7" s="1"/>
  <c r="C1784" i="7" s="1"/>
  <c r="C1785" i="7" s="1"/>
  <c r="C1786" i="7" s="1"/>
  <c r="C1787" i="7" s="1"/>
  <c r="C1788" i="7" s="1"/>
  <c r="C1789" i="7" s="1"/>
  <c r="C1790" i="7" s="1"/>
  <c r="C1791" i="7" s="1"/>
  <c r="C1792" i="7" s="1"/>
  <c r="C1793" i="7" s="1"/>
  <c r="C1794" i="7" s="1"/>
  <c r="C1795" i="7" s="1"/>
  <c r="C1796" i="7" s="1"/>
  <c r="C1797" i="7" s="1"/>
  <c r="C1798" i="7" s="1"/>
  <c r="C1799" i="7" s="1"/>
  <c r="C1800" i="7" s="1"/>
  <c r="C1801" i="7" s="1"/>
  <c r="C1802" i="7" s="1"/>
  <c r="AJ71" i="1"/>
  <c r="AJ66" i="1"/>
  <c r="AJ59" i="1"/>
  <c r="AJ51" i="1"/>
  <c r="AJ43" i="1"/>
  <c r="AJ33" i="1"/>
  <c r="AI33" i="1"/>
  <c r="AI51" i="1"/>
  <c r="AJ14" i="1"/>
  <c r="K72" i="2"/>
  <c r="K61" i="2"/>
  <c r="AL68" i="1"/>
  <c r="AL69" i="1"/>
  <c r="AL70" i="1"/>
  <c r="AL67" i="1"/>
  <c r="AL61" i="1"/>
  <c r="AL62" i="1"/>
  <c r="AL63" i="1"/>
  <c r="AL54" i="1"/>
  <c r="AL55" i="1"/>
  <c r="AL56" i="1"/>
  <c r="AL57" i="1"/>
  <c r="AL52" i="1"/>
  <c r="AL46" i="1"/>
  <c r="AL47" i="1"/>
  <c r="AL48" i="1"/>
  <c r="AL49" i="1"/>
  <c r="AL50" i="1"/>
  <c r="AL5" i="1"/>
  <c r="AL6" i="1"/>
  <c r="AL7" i="1"/>
  <c r="AL8" i="1"/>
  <c r="AL9" i="1"/>
  <c r="AL10" i="1"/>
  <c r="AL11" i="1"/>
  <c r="AL12" i="1"/>
  <c r="AL13" i="1"/>
  <c r="AL4" i="1"/>
  <c r="AI14" i="1"/>
  <c r="AI43" i="1"/>
  <c r="AI59" i="1"/>
  <c r="AI66" i="1"/>
  <c r="AI71" i="1"/>
  <c r="AK71" i="1"/>
  <c r="AK66" i="1"/>
  <c r="AK59" i="1"/>
  <c r="AK51" i="1"/>
  <c r="AK43" i="1"/>
  <c r="AK33" i="1"/>
  <c r="AK14" i="1"/>
  <c r="J43" i="1"/>
  <c r="J66" i="1"/>
  <c r="K66" i="1"/>
  <c r="L66" i="1"/>
  <c r="M66" i="1"/>
  <c r="N66" i="1"/>
  <c r="O66" i="1"/>
  <c r="Q66" i="1"/>
  <c r="R66" i="1"/>
  <c r="S66" i="1"/>
  <c r="T66" i="1"/>
  <c r="U66" i="1"/>
  <c r="V66" i="1"/>
  <c r="X66" i="1"/>
  <c r="Y66" i="1"/>
  <c r="Z66" i="1"/>
  <c r="AA66" i="1"/>
  <c r="AB66" i="1"/>
  <c r="AC66" i="1"/>
  <c r="AD66" i="1"/>
  <c r="AF66" i="1"/>
  <c r="AG66" i="1"/>
  <c r="AM66" i="1"/>
  <c r="AN66" i="1"/>
  <c r="AO66" i="1"/>
  <c r="AQ66" i="1"/>
  <c r="AS66" i="1"/>
  <c r="I66" i="1"/>
  <c r="J71" i="1"/>
  <c r="K71" i="1"/>
  <c r="L71" i="1"/>
  <c r="M71" i="1"/>
  <c r="N71" i="1"/>
  <c r="O71" i="1"/>
  <c r="Q71" i="1"/>
  <c r="R71" i="1"/>
  <c r="S71" i="1"/>
  <c r="T71" i="1"/>
  <c r="U71" i="1"/>
  <c r="V71" i="1"/>
  <c r="X71" i="1"/>
  <c r="Y71" i="1"/>
  <c r="Z71" i="1"/>
  <c r="AA71" i="1"/>
  <c r="AB71" i="1"/>
  <c r="AC71" i="1"/>
  <c r="AD71" i="1"/>
  <c r="AF71" i="1"/>
  <c r="AG71" i="1"/>
  <c r="AM71" i="1"/>
  <c r="AN71" i="1"/>
  <c r="AO71" i="1"/>
  <c r="AQ71" i="1"/>
  <c r="I71" i="1"/>
  <c r="K43" i="1"/>
  <c r="L43" i="1"/>
  <c r="M43" i="1"/>
  <c r="N43" i="1"/>
  <c r="O43" i="1"/>
  <c r="Q43" i="1"/>
  <c r="R43" i="1"/>
  <c r="S43" i="1"/>
  <c r="T43" i="1"/>
  <c r="U43" i="1"/>
  <c r="V43" i="1"/>
  <c r="X43" i="1"/>
  <c r="Y43" i="1"/>
  <c r="Z43" i="1"/>
  <c r="AA43" i="1"/>
  <c r="AB43" i="1"/>
  <c r="AC43" i="1"/>
  <c r="AD43" i="1"/>
  <c r="AF43" i="1"/>
  <c r="AG43" i="1"/>
  <c r="AM43" i="1"/>
  <c r="AN43" i="1"/>
  <c r="AO43" i="1"/>
  <c r="AQ43" i="1"/>
  <c r="AS43" i="1"/>
  <c r="K51" i="1"/>
  <c r="L51" i="1"/>
  <c r="M51" i="1"/>
  <c r="N51" i="1"/>
  <c r="O51" i="1"/>
  <c r="Q51" i="1"/>
  <c r="R51" i="1"/>
  <c r="S51" i="1"/>
  <c r="T51" i="1"/>
  <c r="U51" i="1"/>
  <c r="V51" i="1"/>
  <c r="X51" i="1"/>
  <c r="Y51" i="1"/>
  <c r="Z51" i="1"/>
  <c r="AA51" i="1"/>
  <c r="AB51" i="1"/>
  <c r="AC51" i="1"/>
  <c r="AD51" i="1"/>
  <c r="AF51" i="1"/>
  <c r="AG51" i="1"/>
  <c r="AM51" i="1"/>
  <c r="AN51" i="1"/>
  <c r="AO51" i="1"/>
  <c r="AQ51" i="1"/>
  <c r="AS51" i="1"/>
  <c r="J51" i="1"/>
  <c r="K59" i="1"/>
  <c r="L59" i="1"/>
  <c r="M59" i="1"/>
  <c r="N59" i="1"/>
  <c r="O59" i="1"/>
  <c r="Q59" i="1"/>
  <c r="R59" i="1"/>
  <c r="S59" i="1"/>
  <c r="T59" i="1"/>
  <c r="U59" i="1"/>
  <c r="V59" i="1"/>
  <c r="X59" i="1"/>
  <c r="Y59" i="1"/>
  <c r="Z59" i="1"/>
  <c r="AA59" i="1"/>
  <c r="AB59" i="1"/>
  <c r="AC59" i="1"/>
  <c r="AD59" i="1"/>
  <c r="AF59" i="1"/>
  <c r="AG59" i="1"/>
  <c r="AM59" i="1"/>
  <c r="AN59" i="1"/>
  <c r="AO59" i="1"/>
  <c r="AQ59" i="1"/>
  <c r="AS59" i="1"/>
  <c r="J59" i="1"/>
  <c r="J14" i="1"/>
  <c r="K14" i="1"/>
  <c r="L14" i="1"/>
  <c r="L16" i="1" s="1"/>
  <c r="M14" i="1"/>
  <c r="N14" i="1"/>
  <c r="O14" i="1"/>
  <c r="Q14" i="1"/>
  <c r="R14" i="1"/>
  <c r="S14" i="1"/>
  <c r="S16" i="1" s="1"/>
  <c r="T14" i="1"/>
  <c r="U14" i="1"/>
  <c r="V14" i="1"/>
  <c r="X14" i="1"/>
  <c r="Y14" i="1"/>
  <c r="Z14" i="1"/>
  <c r="AA14" i="1"/>
  <c r="AB14" i="1"/>
  <c r="AC14" i="1"/>
  <c r="AD14" i="1"/>
  <c r="AF14" i="1"/>
  <c r="AG14" i="1"/>
  <c r="AM14" i="1"/>
  <c r="AN14" i="1"/>
  <c r="AO14" i="1"/>
  <c r="AQ14" i="1"/>
  <c r="AS14" i="1"/>
  <c r="AP44" i="1"/>
  <c r="AP46" i="1"/>
  <c r="AP47" i="1"/>
  <c r="AP48" i="1"/>
  <c r="AP49" i="1"/>
  <c r="AP50" i="1"/>
  <c r="AP52" i="1"/>
  <c r="AP55" i="1"/>
  <c r="AP56" i="1"/>
  <c r="AP57" i="1"/>
  <c r="AP61" i="1"/>
  <c r="AP62" i="1"/>
  <c r="AP63" i="1"/>
  <c r="AP67" i="1"/>
  <c r="AP68" i="1"/>
  <c r="AP69" i="1"/>
  <c r="AP70" i="1"/>
  <c r="AH44" i="1"/>
  <c r="AH45" i="1"/>
  <c r="AH46" i="1"/>
  <c r="AH47" i="1"/>
  <c r="AH48" i="1"/>
  <c r="AH49" i="1"/>
  <c r="AH50" i="1"/>
  <c r="AH52" i="1"/>
  <c r="AH55" i="1"/>
  <c r="AH56" i="1"/>
  <c r="AH57" i="1"/>
  <c r="AH58" i="1"/>
  <c r="AH61" i="1"/>
  <c r="AH62" i="1"/>
  <c r="AH63" i="1"/>
  <c r="AH67" i="1"/>
  <c r="AH68" i="1"/>
  <c r="AH69" i="1"/>
  <c r="AH70" i="1"/>
  <c r="AE35" i="1"/>
  <c r="AE41" i="1"/>
  <c r="AE42" i="1"/>
  <c r="AE44" i="1"/>
  <c r="AE46" i="1"/>
  <c r="AE47" i="1"/>
  <c r="AE48" i="1"/>
  <c r="AE49" i="1"/>
  <c r="AE50" i="1"/>
  <c r="AE52" i="1"/>
  <c r="AE54" i="1"/>
  <c r="AE55" i="1"/>
  <c r="AE56" i="1"/>
  <c r="AE57" i="1"/>
  <c r="AE61" i="1"/>
  <c r="AE62" i="1"/>
  <c r="AE63" i="1"/>
  <c r="AE67" i="1"/>
  <c r="AE68" i="1"/>
  <c r="AE69" i="1"/>
  <c r="AE70" i="1"/>
  <c r="W40" i="1"/>
  <c r="W42" i="1"/>
  <c r="W44" i="1"/>
  <c r="W46" i="1"/>
  <c r="W47" i="1"/>
  <c r="W48" i="1"/>
  <c r="W49" i="1"/>
  <c r="W50" i="1"/>
  <c r="W52" i="1"/>
  <c r="W54" i="1"/>
  <c r="W55" i="1"/>
  <c r="W56" i="1"/>
  <c r="W57" i="1"/>
  <c r="W61" i="1"/>
  <c r="W62" i="1"/>
  <c r="W63" i="1"/>
  <c r="W67" i="1"/>
  <c r="W68" i="1"/>
  <c r="W69" i="1"/>
  <c r="W70" i="1"/>
  <c r="P36" i="1"/>
  <c r="P37" i="1"/>
  <c r="P38" i="1"/>
  <c r="P39" i="1"/>
  <c r="P40" i="1"/>
  <c r="P41" i="1"/>
  <c r="P42" i="1"/>
  <c r="P44" i="1"/>
  <c r="P46" i="1"/>
  <c r="P47" i="1"/>
  <c r="P48" i="1"/>
  <c r="P49" i="1"/>
  <c r="P50" i="1"/>
  <c r="P52" i="1"/>
  <c r="P53" i="1"/>
  <c r="P54" i="1"/>
  <c r="P55" i="1"/>
  <c r="P56" i="1"/>
  <c r="P57" i="1"/>
  <c r="P58" i="1"/>
  <c r="P61" i="1"/>
  <c r="P62" i="1"/>
  <c r="P63" i="1"/>
  <c r="P64" i="1"/>
  <c r="P65" i="1"/>
  <c r="P67" i="1"/>
  <c r="P68" i="1"/>
  <c r="P69" i="1"/>
  <c r="P70" i="1"/>
  <c r="P34" i="1"/>
  <c r="I59" i="1"/>
  <c r="I51" i="1"/>
  <c r="I43" i="1"/>
  <c r="J33" i="1"/>
  <c r="K33" i="1"/>
  <c r="L33" i="1"/>
  <c r="M33" i="1"/>
  <c r="N33" i="1"/>
  <c r="O33" i="1"/>
  <c r="Q33" i="1"/>
  <c r="R33" i="1"/>
  <c r="S33" i="1"/>
  <c r="T33" i="1"/>
  <c r="U33" i="1"/>
  <c r="V33" i="1"/>
  <c r="X33" i="1"/>
  <c r="Y33" i="1"/>
  <c r="Z33" i="1"/>
  <c r="AA33" i="1"/>
  <c r="AB33" i="1"/>
  <c r="AC33" i="1"/>
  <c r="AD33" i="1"/>
  <c r="AF33" i="1"/>
  <c r="AG33" i="1"/>
  <c r="AM33" i="1"/>
  <c r="AN33" i="1"/>
  <c r="AO33" i="1"/>
  <c r="AQ33" i="1"/>
  <c r="AS33" i="1"/>
  <c r="AP24" i="1"/>
  <c r="AP25" i="1"/>
  <c r="AP30" i="1"/>
  <c r="AP31" i="1"/>
  <c r="AH5" i="1"/>
  <c r="AH6" i="1"/>
  <c r="AH7" i="1"/>
  <c r="AH8" i="1"/>
  <c r="AH9" i="1"/>
  <c r="AH10" i="1"/>
  <c r="AH11" i="1"/>
  <c r="AH12" i="1"/>
  <c r="AH13" i="1"/>
  <c r="AE19" i="1"/>
  <c r="AR19" i="1" s="1"/>
  <c r="AE20" i="1"/>
  <c r="AE25" i="1"/>
  <c r="AE26" i="1"/>
  <c r="AE27" i="1"/>
  <c r="AE17" i="1"/>
  <c r="I33" i="1"/>
  <c r="W20" i="1"/>
  <c r="W21" i="1"/>
  <c r="W25" i="1"/>
  <c r="W32" i="1"/>
  <c r="W17" i="1"/>
  <c r="P18" i="1"/>
  <c r="AR18" i="1" s="1"/>
  <c r="P20" i="1"/>
  <c r="P22" i="1"/>
  <c r="P23" i="1"/>
  <c r="P25" i="1"/>
  <c r="P28" i="1"/>
  <c r="P29" i="1"/>
  <c r="F74" i="4" l="1"/>
  <c r="B70" i="4"/>
  <c r="K56" i="6"/>
  <c r="B71" i="4"/>
  <c r="A71" i="4" s="1"/>
  <c r="K66" i="6"/>
  <c r="AS73" i="1"/>
  <c r="AS74" i="1" s="1"/>
  <c r="F70" i="4"/>
  <c r="A70" i="4"/>
  <c r="F71" i="4"/>
  <c r="AR67" i="1"/>
  <c r="AT67" i="1" s="1"/>
  <c r="AJ72" i="1"/>
  <c r="AJ74" i="1" s="1"/>
  <c r="AL51" i="1"/>
  <c r="AL71" i="1"/>
  <c r="AL33" i="1"/>
  <c r="AL14" i="1"/>
  <c r="AL66" i="1"/>
  <c r="AL43" i="1"/>
  <c r="AL59" i="1"/>
  <c r="AI72" i="1"/>
  <c r="AK72" i="1"/>
  <c r="AQ72" i="1"/>
  <c r="W66" i="1"/>
  <c r="AH66" i="1"/>
  <c r="Y72" i="1"/>
  <c r="AP66" i="1"/>
  <c r="AE66" i="1"/>
  <c r="X72" i="1"/>
  <c r="Q72" i="1"/>
  <c r="P66" i="1"/>
  <c r="U72" i="1"/>
  <c r="T72" i="1"/>
  <c r="AN72" i="1"/>
  <c r="J72" i="1"/>
  <c r="AM72" i="1"/>
  <c r="R72" i="1"/>
  <c r="AG72" i="1"/>
  <c r="O72" i="1"/>
  <c r="AP71" i="1"/>
  <c r="V72" i="1"/>
  <c r="AF72" i="1"/>
  <c r="N72" i="1"/>
  <c r="I72" i="1"/>
  <c r="I74" i="1" s="1"/>
  <c r="AD72" i="1"/>
  <c r="M72" i="1"/>
  <c r="AC72" i="1"/>
  <c r="L72" i="1"/>
  <c r="AH71" i="1"/>
  <c r="AB72" i="1"/>
  <c r="P71" i="1"/>
  <c r="AA72" i="1"/>
  <c r="Z72" i="1"/>
  <c r="K72" i="1"/>
  <c r="W71" i="1"/>
  <c r="AO72" i="1"/>
  <c r="S72" i="1"/>
  <c r="AE71" i="1"/>
  <c r="AR26" i="1"/>
  <c r="AT26" i="1" s="1"/>
  <c r="W51" i="1"/>
  <c r="AE51" i="1"/>
  <c r="AH59" i="1"/>
  <c r="AP43" i="1"/>
  <c r="P59" i="1"/>
  <c r="W43" i="1"/>
  <c r="AH51" i="1"/>
  <c r="AP59" i="1"/>
  <c r="W59" i="1"/>
  <c r="P51" i="1"/>
  <c r="AE43" i="1"/>
  <c r="AR40" i="1"/>
  <c r="AT40" i="1" s="1"/>
  <c r="AE59" i="1"/>
  <c r="AH43" i="1"/>
  <c r="AP51" i="1"/>
  <c r="AR70" i="1"/>
  <c r="AT70" i="1" s="1"/>
  <c r="AR38" i="1"/>
  <c r="AT38" i="1" s="1"/>
  <c r="AR57" i="1"/>
  <c r="AT57" i="1" s="1"/>
  <c r="AV57" i="1" s="1"/>
  <c r="AR39" i="1"/>
  <c r="AT39" i="1" s="1"/>
  <c r="AR58" i="1"/>
  <c r="AT58" i="1" s="1"/>
  <c r="AV58" i="1" s="1"/>
  <c r="AR69" i="1"/>
  <c r="AT69" i="1" s="1"/>
  <c r="AR17" i="1"/>
  <c r="AR24" i="1"/>
  <c r="AT24" i="1" s="1"/>
  <c r="AR68" i="1"/>
  <c r="AT68" i="1" s="1"/>
  <c r="AR61" i="1"/>
  <c r="AT61" i="1" s="1"/>
  <c r="P43" i="1"/>
  <c r="AR22" i="1"/>
  <c r="AT22" i="1" s="1"/>
  <c r="AR30" i="1"/>
  <c r="AT30" i="1" s="1"/>
  <c r="AR25" i="1"/>
  <c r="AT25" i="1" s="1"/>
  <c r="AR28" i="1"/>
  <c r="AT28" i="1" s="1"/>
  <c r="AR53" i="1"/>
  <c r="AT53" i="1" s="1"/>
  <c r="AR50" i="1"/>
  <c r="AT50" i="1" s="1"/>
  <c r="AR37" i="1"/>
  <c r="AT37" i="1" s="1"/>
  <c r="AR36" i="1"/>
  <c r="AT36" i="1" s="1"/>
  <c r="AR35" i="1"/>
  <c r="AT35" i="1" s="1"/>
  <c r="AR31" i="1"/>
  <c r="AT31" i="1" s="1"/>
  <c r="AR55" i="1"/>
  <c r="AT55" i="1" s="1"/>
  <c r="AV55" i="1" s="1"/>
  <c r="AR56" i="1"/>
  <c r="AT56" i="1" s="1"/>
  <c r="AV56" i="1" s="1"/>
  <c r="AR54" i="1"/>
  <c r="AT54" i="1" s="1"/>
  <c r="AV54" i="1" s="1"/>
  <c r="AR41" i="1"/>
  <c r="AT41" i="1" s="1"/>
  <c r="AR21" i="1"/>
  <c r="AT21" i="1" s="1"/>
  <c r="AR60" i="1"/>
  <c r="AE33" i="1"/>
  <c r="AR65" i="1"/>
  <c r="AT65" i="1" s="1"/>
  <c r="AR64" i="1"/>
  <c r="AT64" i="1" s="1"/>
  <c r="AR62" i="1"/>
  <c r="AT62" i="1" s="1"/>
  <c r="AR63" i="1"/>
  <c r="AT63" i="1" s="1"/>
  <c r="AR52" i="1"/>
  <c r="AR49" i="1"/>
  <c r="AT49" i="1" s="1"/>
  <c r="AR48" i="1"/>
  <c r="AT48" i="1" s="1"/>
  <c r="AR47" i="1"/>
  <c r="AT47" i="1" s="1"/>
  <c r="AV47" i="1" s="1"/>
  <c r="AR46" i="1"/>
  <c r="AT46" i="1" s="1"/>
  <c r="AR45" i="1"/>
  <c r="AT45" i="1" s="1"/>
  <c r="AV45" i="1" s="1"/>
  <c r="AR42" i="1"/>
  <c r="AT42" i="1" s="1"/>
  <c r="AR44" i="1"/>
  <c r="AR34" i="1"/>
  <c r="AR32" i="1"/>
  <c r="AT32" i="1" s="1"/>
  <c r="AR29" i="1"/>
  <c r="AT29" i="1" s="1"/>
  <c r="W33" i="1"/>
  <c r="AR20" i="1"/>
  <c r="AT20" i="1" s="1"/>
  <c r="AT19" i="1"/>
  <c r="B118" i="4" s="1"/>
  <c r="AR23" i="1"/>
  <c r="AT23" i="1" s="1"/>
  <c r="AT18" i="1"/>
  <c r="B117" i="4" s="1"/>
  <c r="AP33" i="1"/>
  <c r="AH33" i="1"/>
  <c r="P33" i="1"/>
  <c r="AR27" i="1"/>
  <c r="I14" i="1"/>
  <c r="W5" i="1"/>
  <c r="W6" i="1"/>
  <c r="W7" i="1"/>
  <c r="W8" i="1"/>
  <c r="W9" i="1"/>
  <c r="W10" i="1"/>
  <c r="W11" i="1"/>
  <c r="W12" i="1"/>
  <c r="W13" i="1"/>
  <c r="W4" i="1"/>
  <c r="AP5" i="1"/>
  <c r="AP6" i="1"/>
  <c r="AP7" i="1"/>
  <c r="AP8" i="1"/>
  <c r="AP9" i="1"/>
  <c r="AP10" i="1"/>
  <c r="AP11" i="1"/>
  <c r="AP12" i="1"/>
  <c r="AP13" i="1"/>
  <c r="AP4" i="1"/>
  <c r="AH4" i="1"/>
  <c r="AH14" i="1" s="1"/>
  <c r="AE5" i="1"/>
  <c r="AE6" i="1"/>
  <c r="AE7" i="1"/>
  <c r="AE8" i="1"/>
  <c r="AE9" i="1"/>
  <c r="AE10" i="1"/>
  <c r="AE11" i="1"/>
  <c r="AE12" i="1"/>
  <c r="AE13" i="1"/>
  <c r="AE4" i="1"/>
  <c r="P5" i="1"/>
  <c r="P6" i="1"/>
  <c r="P7" i="1"/>
  <c r="P8" i="1"/>
  <c r="P9" i="1"/>
  <c r="P10" i="1"/>
  <c r="P11" i="1"/>
  <c r="P12" i="1"/>
  <c r="P13" i="1"/>
  <c r="P4" i="1"/>
  <c r="I76" i="1" l="1"/>
  <c r="B78" i="4" s="1"/>
  <c r="F78" i="4" s="1"/>
  <c r="I15" i="1"/>
  <c r="G302" i="7" s="1"/>
  <c r="B154" i="4"/>
  <c r="F154" i="4" s="1"/>
  <c r="B144" i="4"/>
  <c r="A144" i="4" s="1"/>
  <c r="B157" i="4"/>
  <c r="F157" i="4" s="1"/>
  <c r="B146" i="4"/>
  <c r="A146" i="4" s="1"/>
  <c r="B153" i="4"/>
  <c r="A153" i="4" s="1"/>
  <c r="B156" i="4"/>
  <c r="A156" i="4" s="1"/>
  <c r="B155" i="4"/>
  <c r="A155" i="4" s="1"/>
  <c r="AV53" i="1"/>
  <c r="AV50" i="1"/>
  <c r="AV49" i="1"/>
  <c r="AV48" i="1"/>
  <c r="AV46" i="1"/>
  <c r="B130" i="4"/>
  <c r="AV31" i="1"/>
  <c r="B129" i="4"/>
  <c r="AV30" i="1"/>
  <c r="B123" i="4"/>
  <c r="AV24" i="1"/>
  <c r="B134" i="4"/>
  <c r="AV35" i="1"/>
  <c r="B125" i="4"/>
  <c r="AV26" i="1"/>
  <c r="B131" i="4"/>
  <c r="AV32" i="1"/>
  <c r="B120" i="4"/>
  <c r="AV21" i="1"/>
  <c r="B164" i="4"/>
  <c r="AV65" i="1"/>
  <c r="B163" i="4"/>
  <c r="AV64" i="1"/>
  <c r="B162" i="4"/>
  <c r="AV63" i="1"/>
  <c r="B161" i="4"/>
  <c r="AV62" i="1"/>
  <c r="B160" i="4"/>
  <c r="AV61" i="1"/>
  <c r="B141" i="4"/>
  <c r="AV42" i="1"/>
  <c r="B140" i="4"/>
  <c r="AV41" i="1"/>
  <c r="B138" i="4"/>
  <c r="AV39" i="1"/>
  <c r="B137" i="4"/>
  <c r="AV38" i="1"/>
  <c r="B136" i="4"/>
  <c r="AV37" i="1"/>
  <c r="B135" i="4"/>
  <c r="AV36" i="1"/>
  <c r="B128" i="4"/>
  <c r="AV29" i="1"/>
  <c r="B127" i="4"/>
  <c r="AV28" i="1"/>
  <c r="B124" i="4"/>
  <c r="AV25" i="1"/>
  <c r="B122" i="4"/>
  <c r="AV23" i="1"/>
  <c r="B121" i="4"/>
  <c r="AV22" i="1"/>
  <c r="AV20" i="1"/>
  <c r="AV69" i="1"/>
  <c r="B168" i="4"/>
  <c r="B169" i="4"/>
  <c r="AV70" i="1"/>
  <c r="B167" i="4"/>
  <c r="AV68" i="1"/>
  <c r="C2" i="3"/>
  <c r="C3" i="3" s="1"/>
  <c r="C4" i="3" s="1"/>
  <c r="C5" i="3" s="1"/>
  <c r="C6" i="3" s="1"/>
  <c r="C7" i="3" s="1"/>
  <c r="C8" i="3" s="1"/>
  <c r="C9" i="3" s="1"/>
  <c r="B139" i="4"/>
  <c r="AV40" i="1"/>
  <c r="AV19" i="1"/>
  <c r="AV18" i="1"/>
  <c r="B2" i="3"/>
  <c r="B3" i="3" s="1"/>
  <c r="B4" i="3" s="1"/>
  <c r="B5" i="3" s="1"/>
  <c r="B6" i="3" s="1"/>
  <c r="B7" i="3" s="1"/>
  <c r="B8" i="3" s="1"/>
  <c r="B9" i="3" s="1"/>
  <c r="E2" i="3"/>
  <c r="E3" i="3" s="1"/>
  <c r="E4" i="3" s="1"/>
  <c r="E5" i="3" s="1"/>
  <c r="E6" i="3" s="1"/>
  <c r="E7" i="3" s="1"/>
  <c r="E8" i="3" s="1"/>
  <c r="E9" i="3" s="1"/>
  <c r="D2" i="3"/>
  <c r="D3" i="3" s="1"/>
  <c r="D4" i="3" s="1"/>
  <c r="D5" i="3" s="1"/>
  <c r="D6" i="3" s="1"/>
  <c r="D7" i="3" s="1"/>
  <c r="D8" i="3" s="1"/>
  <c r="D9" i="3" s="1"/>
  <c r="AI74" i="1"/>
  <c r="AL72" i="1"/>
  <c r="T74" i="1"/>
  <c r="U74" i="1"/>
  <c r="AQ74" i="1"/>
  <c r="AC74" i="1"/>
  <c r="AK74" i="1"/>
  <c r="Q74" i="1"/>
  <c r="AB74" i="1"/>
  <c r="L74" i="1"/>
  <c r="L76" i="1" s="1"/>
  <c r="AD74" i="1"/>
  <c r="X74" i="1"/>
  <c r="AN74" i="1"/>
  <c r="S74" i="1"/>
  <c r="S76" i="1" s="1"/>
  <c r="N74" i="1"/>
  <c r="AO74" i="1"/>
  <c r="AF74" i="1"/>
  <c r="V74" i="1"/>
  <c r="M74" i="1"/>
  <c r="K74" i="1"/>
  <c r="Z74" i="1"/>
  <c r="O74" i="1"/>
  <c r="AG74" i="1"/>
  <c r="AA74" i="1"/>
  <c r="R74" i="1"/>
  <c r="AM74" i="1"/>
  <c r="J74" i="1"/>
  <c r="Y74" i="1"/>
  <c r="AT60" i="1"/>
  <c r="AR66" i="1"/>
  <c r="AE72" i="1"/>
  <c r="AE74" i="1" s="1"/>
  <c r="AH72" i="1"/>
  <c r="P72" i="1"/>
  <c r="P74" i="1" s="1"/>
  <c r="W72" i="1"/>
  <c r="W74" i="1" s="1"/>
  <c r="AP72" i="1"/>
  <c r="AP74" i="1" s="1"/>
  <c r="AR71" i="1"/>
  <c r="AT34" i="1"/>
  <c r="AR43" i="1"/>
  <c r="AT44" i="1"/>
  <c r="AR51" i="1"/>
  <c r="AR12" i="1"/>
  <c r="AT12" i="1" s="1"/>
  <c r="AR5" i="1"/>
  <c r="AT5" i="1" s="1"/>
  <c r="AT52" i="1"/>
  <c r="AR59" i="1"/>
  <c r="AR13" i="1"/>
  <c r="AT13" i="1" s="1"/>
  <c r="AR33" i="1"/>
  <c r="AT27" i="1"/>
  <c r="AR11" i="1"/>
  <c r="AT11" i="1" s="1"/>
  <c r="AR9" i="1"/>
  <c r="AT9" i="1" s="1"/>
  <c r="AR7" i="1"/>
  <c r="AT7" i="1" s="1"/>
  <c r="AR4" i="1"/>
  <c r="AT4" i="1" s="1"/>
  <c r="W14" i="1"/>
  <c r="AE14" i="1"/>
  <c r="AR8" i="1"/>
  <c r="AT8" i="1" s="1"/>
  <c r="AR10" i="1"/>
  <c r="AT10" i="1" s="1"/>
  <c r="AP14" i="1"/>
  <c r="P14" i="1"/>
  <c r="AR6" i="1"/>
  <c r="AT17" i="1"/>
  <c r="B116" i="4" s="1"/>
  <c r="B119" i="4"/>
  <c r="I75" i="1" l="1"/>
  <c r="L75" i="1"/>
  <c r="B81" i="4"/>
  <c r="A81" i="4" s="1"/>
  <c r="B88" i="4"/>
  <c r="F88" i="4" s="1"/>
  <c r="S75" i="1"/>
  <c r="F144" i="4"/>
  <c r="I16" i="1"/>
  <c r="A154" i="4"/>
  <c r="A157" i="4"/>
  <c r="F146" i="4"/>
  <c r="F153" i="4"/>
  <c r="F155" i="4"/>
  <c r="F156" i="4"/>
  <c r="B145" i="4"/>
  <c r="B147" i="4"/>
  <c r="B149" i="4"/>
  <c r="B152" i="4"/>
  <c r="A152" i="4" s="1"/>
  <c r="B148" i="4"/>
  <c r="F148" i="4" s="1"/>
  <c r="F130" i="4"/>
  <c r="A130" i="4"/>
  <c r="F129" i="4"/>
  <c r="A129" i="4"/>
  <c r="A123" i="4"/>
  <c r="F123" i="4"/>
  <c r="AT66" i="1"/>
  <c r="B159" i="4"/>
  <c r="AV60" i="1"/>
  <c r="F134" i="4"/>
  <c r="A134" i="4"/>
  <c r="F125" i="4"/>
  <c r="A125" i="4"/>
  <c r="B126" i="4"/>
  <c r="AV27" i="1"/>
  <c r="F131" i="4"/>
  <c r="A131" i="4"/>
  <c r="F120" i="4"/>
  <c r="A120" i="4"/>
  <c r="A164" i="4"/>
  <c r="F164" i="4"/>
  <c r="F163" i="4"/>
  <c r="A163" i="4"/>
  <c r="A162" i="4"/>
  <c r="F162" i="4"/>
  <c r="F161" i="4"/>
  <c r="A161" i="4"/>
  <c r="A160" i="4"/>
  <c r="F160" i="4"/>
  <c r="AT59" i="1"/>
  <c r="AV52" i="1"/>
  <c r="F141" i="4"/>
  <c r="A141" i="4"/>
  <c r="F140" i="4"/>
  <c r="A140" i="4"/>
  <c r="F138" i="4"/>
  <c r="A138" i="4"/>
  <c r="F137" i="4"/>
  <c r="A137" i="4"/>
  <c r="F136" i="4"/>
  <c r="A136" i="4"/>
  <c r="A135" i="4"/>
  <c r="F135" i="4"/>
  <c r="A128" i="4"/>
  <c r="F128" i="4"/>
  <c r="A127" i="4"/>
  <c r="F127" i="4"/>
  <c r="F124" i="4"/>
  <c r="A124" i="4"/>
  <c r="F122" i="4"/>
  <c r="A122" i="4"/>
  <c r="F121" i="4"/>
  <c r="A121" i="4"/>
  <c r="A119" i="4"/>
  <c r="F119" i="4"/>
  <c r="A78" i="4"/>
  <c r="F168" i="4"/>
  <c r="A168" i="4"/>
  <c r="F169" i="4"/>
  <c r="A169" i="4"/>
  <c r="A167" i="4"/>
  <c r="F167" i="4"/>
  <c r="AT71" i="1"/>
  <c r="B170" i="4" s="1"/>
  <c r="B166" i="4"/>
  <c r="AV67" i="1"/>
  <c r="AT51" i="1"/>
  <c r="AV51" i="1" s="1"/>
  <c r="AV44" i="1"/>
  <c r="A139" i="4"/>
  <c r="F139" i="4"/>
  <c r="AT43" i="1"/>
  <c r="B133" i="4"/>
  <c r="AV34" i="1"/>
  <c r="F118" i="4"/>
  <c r="A118" i="4"/>
  <c r="F117" i="4"/>
  <c r="A117" i="4"/>
  <c r="AV17" i="1"/>
  <c r="AL74" i="1"/>
  <c r="AH74" i="1"/>
  <c r="AR14" i="1"/>
  <c r="AR72" i="1"/>
  <c r="AR74" i="1" s="1"/>
  <c r="AT33" i="1"/>
  <c r="AT6" i="1"/>
  <c r="A88" i="4" l="1"/>
  <c r="L16" i="8"/>
  <c r="F81" i="4"/>
  <c r="L18" i="8"/>
  <c r="F152" i="4"/>
  <c r="A149" i="4"/>
  <c r="F149" i="4"/>
  <c r="B151" i="4"/>
  <c r="A151" i="4" s="1"/>
  <c r="A147" i="4"/>
  <c r="F147" i="4"/>
  <c r="F145" i="4"/>
  <c r="A145" i="4"/>
  <c r="B143" i="4"/>
  <c r="A143" i="4" s="1"/>
  <c r="B150" i="4"/>
  <c r="A150" i="4" s="1"/>
  <c r="A148" i="4"/>
  <c r="F159" i="4"/>
  <c r="A159" i="4"/>
  <c r="F126" i="4"/>
  <c r="A126" i="4"/>
  <c r="B76" i="4"/>
  <c r="AV71" i="1"/>
  <c r="A166" i="4"/>
  <c r="F166" i="4"/>
  <c r="F170" i="4"/>
  <c r="A170" i="4"/>
  <c r="F133" i="4"/>
  <c r="A133" i="4"/>
  <c r="B142" i="4"/>
  <c r="AV43" i="1"/>
  <c r="AT72" i="1"/>
  <c r="F116" i="4"/>
  <c r="A116" i="4"/>
  <c r="AT14" i="1"/>
  <c r="G9" i="3"/>
  <c r="K52" i="2"/>
  <c r="K25" i="2"/>
  <c r="K23" i="6" s="1"/>
  <c r="G16" i="8" l="1"/>
  <c r="G18" i="8"/>
  <c r="B69" i="4"/>
  <c r="K48" i="6"/>
  <c r="AI77" i="1"/>
  <c r="O77" i="1"/>
  <c r="R77" i="1"/>
  <c r="AG77" i="1"/>
  <c r="AO77" i="1"/>
  <c r="Y77" i="1"/>
  <c r="AJ77" i="1"/>
  <c r="X77" i="1"/>
  <c r="AD77" i="1"/>
  <c r="AM77" i="1"/>
  <c r="Z77" i="1"/>
  <c r="AF77" i="1"/>
  <c r="AS77" i="1"/>
  <c r="U77" i="1"/>
  <c r="AB77" i="1"/>
  <c r="Q77" i="1"/>
  <c r="AN77" i="1"/>
  <c r="AQ77" i="1"/>
  <c r="N77" i="1"/>
  <c r="J77" i="1"/>
  <c r="K77" i="1"/>
  <c r="V77" i="1"/>
  <c r="AC77" i="1"/>
  <c r="AK77" i="1"/>
  <c r="M77" i="1"/>
  <c r="T77" i="1"/>
  <c r="AA77" i="1"/>
  <c r="U16" i="1"/>
  <c r="U76" i="1" s="1"/>
  <c r="R16" i="1"/>
  <c r="R76" i="1" s="1"/>
  <c r="AS16" i="1"/>
  <c r="AS76" i="1" s="1"/>
  <c r="V16" i="1"/>
  <c r="V76" i="1" s="1"/>
  <c r="AG16" i="1"/>
  <c r="AG76" i="1" s="1"/>
  <c r="AO16" i="1"/>
  <c r="AO76" i="1" s="1"/>
  <c r="Y16" i="1"/>
  <c r="Y76" i="1" s="1"/>
  <c r="Z16" i="1"/>
  <c r="Z76" i="1" s="1"/>
  <c r="AN16" i="1"/>
  <c r="AN76" i="1" s="1"/>
  <c r="AB16" i="1"/>
  <c r="AB76" i="1" s="1"/>
  <c r="AD16" i="1"/>
  <c r="AD76" i="1" s="1"/>
  <c r="AA16" i="1"/>
  <c r="AA76" i="1" s="1"/>
  <c r="AC16" i="1"/>
  <c r="AC76" i="1" s="1"/>
  <c r="O16" i="1"/>
  <c r="O76" i="1" s="1"/>
  <c r="AQ16" i="1"/>
  <c r="AQ76" i="1" s="1"/>
  <c r="K16" i="1"/>
  <c r="K76" i="1" s="1"/>
  <c r="AK16" i="1"/>
  <c r="AK76" i="1" s="1"/>
  <c r="M16" i="1"/>
  <c r="M76" i="1" s="1"/>
  <c r="T16" i="1"/>
  <c r="T76" i="1" s="1"/>
  <c r="N16" i="1"/>
  <c r="N76" i="1" s="1"/>
  <c r="AJ16" i="1"/>
  <c r="AJ76" i="1" s="1"/>
  <c r="F151" i="4"/>
  <c r="F143" i="4"/>
  <c r="F150" i="4"/>
  <c r="F69" i="4"/>
  <c r="A69" i="4"/>
  <c r="B165" i="4"/>
  <c r="B68" i="4"/>
  <c r="F142" i="4"/>
  <c r="A142" i="4"/>
  <c r="AT74" i="1"/>
  <c r="A76" i="4"/>
  <c r="F76" i="4"/>
  <c r="AV66" i="1"/>
  <c r="AV59" i="1"/>
  <c r="AV33" i="1"/>
  <c r="B77" i="4"/>
  <c r="B132" i="4"/>
  <c r="F77" i="4" l="1"/>
  <c r="A132" i="4"/>
  <c r="AH77" i="1"/>
  <c r="A77" i="4"/>
  <c r="W77" i="1"/>
  <c r="AL77" i="1"/>
  <c r="AE77" i="1"/>
  <c r="P77" i="1"/>
  <c r="AP77" i="1"/>
  <c r="AK75" i="1"/>
  <c r="B106" i="4"/>
  <c r="K75" i="1"/>
  <c r="B80" i="4"/>
  <c r="B110" i="4"/>
  <c r="AO75" i="1"/>
  <c r="M75" i="1"/>
  <c r="B82" i="4"/>
  <c r="B99" i="4"/>
  <c r="AD75" i="1"/>
  <c r="B112" i="4"/>
  <c r="AQ75" i="1"/>
  <c r="B97" i="4"/>
  <c r="AB75" i="1"/>
  <c r="B102" i="4"/>
  <c r="AG75" i="1"/>
  <c r="B109" i="4"/>
  <c r="AN75" i="1"/>
  <c r="B105" i="4"/>
  <c r="AJ75" i="1"/>
  <c r="AC75" i="1"/>
  <c r="B98" i="4"/>
  <c r="AS75" i="1"/>
  <c r="B114" i="4"/>
  <c r="O75" i="1"/>
  <c r="B84" i="4"/>
  <c r="B91" i="4"/>
  <c r="V75" i="1"/>
  <c r="B83" i="4"/>
  <c r="N75" i="1"/>
  <c r="B96" i="4"/>
  <c r="AA75" i="1"/>
  <c r="B95" i="4"/>
  <c r="Z75" i="1"/>
  <c r="R75" i="1"/>
  <c r="B87" i="4"/>
  <c r="Y75" i="1"/>
  <c r="B89" i="4"/>
  <c r="T75" i="1"/>
  <c r="U75" i="1"/>
  <c r="B90" i="4"/>
  <c r="AP15" i="1"/>
  <c r="AP16" i="1" s="1"/>
  <c r="AP76" i="1" s="1"/>
  <c r="AM16" i="1"/>
  <c r="AM76" i="1" s="1"/>
  <c r="AE15" i="1"/>
  <c r="AE16" i="1" s="1"/>
  <c r="AE76" i="1" s="1"/>
  <c r="X16" i="1"/>
  <c r="X76" i="1" s="1"/>
  <c r="AL15" i="1"/>
  <c r="AL16" i="1" s="1"/>
  <c r="AL76" i="1" s="1"/>
  <c r="AI16" i="1"/>
  <c r="AI76" i="1" s="1"/>
  <c r="W15" i="1"/>
  <c r="W16" i="1" s="1"/>
  <c r="W76" i="1" s="1"/>
  <c r="Q16" i="1"/>
  <c r="Q76" i="1" s="1"/>
  <c r="AH15" i="1"/>
  <c r="AH16" i="1" s="1"/>
  <c r="AH76" i="1" s="1"/>
  <c r="AF16" i="1"/>
  <c r="AF76" i="1" s="1"/>
  <c r="P15" i="1"/>
  <c r="J16" i="1"/>
  <c r="J76" i="1" s="1"/>
  <c r="B158" i="4"/>
  <c r="A158" i="4" s="1"/>
  <c r="F132" i="4"/>
  <c r="F68" i="4"/>
  <c r="A68" i="4"/>
  <c r="F165" i="4"/>
  <c r="A165" i="4"/>
  <c r="K76" i="2"/>
  <c r="K70" i="6" s="1"/>
  <c r="B94" i="4"/>
  <c r="AR77" i="1" l="1"/>
  <c r="AT77" i="1" s="1"/>
  <c r="B104" i="4"/>
  <c r="AI75" i="1"/>
  <c r="F114" i="4"/>
  <c r="A114" i="4"/>
  <c r="F82" i="4"/>
  <c r="A82" i="4"/>
  <c r="B107" i="4"/>
  <c r="AL75" i="1"/>
  <c r="A89" i="4"/>
  <c r="F89" i="4"/>
  <c r="A96" i="4"/>
  <c r="F96" i="4"/>
  <c r="A102" i="4"/>
  <c r="F102" i="4"/>
  <c r="J75" i="1"/>
  <c r="B79" i="4"/>
  <c r="B93" i="4"/>
  <c r="X75" i="1"/>
  <c r="F94" i="4"/>
  <c r="A94" i="4"/>
  <c r="F98" i="4"/>
  <c r="A98" i="4"/>
  <c r="A97" i="4"/>
  <c r="F97" i="4"/>
  <c r="F110" i="4"/>
  <c r="A110" i="4"/>
  <c r="B108" i="4"/>
  <c r="AM75" i="1"/>
  <c r="A87" i="4"/>
  <c r="F87" i="4"/>
  <c r="F80" i="4"/>
  <c r="A80" i="4"/>
  <c r="A83" i="4"/>
  <c r="F83" i="4"/>
  <c r="AE75" i="1"/>
  <c r="B101" i="4"/>
  <c r="AF75" i="1"/>
  <c r="B103" i="4"/>
  <c r="AH75" i="1"/>
  <c r="AP75" i="1"/>
  <c r="B111" i="4"/>
  <c r="A105" i="4"/>
  <c r="F105" i="4"/>
  <c r="F84" i="4"/>
  <c r="A84" i="4"/>
  <c r="F106" i="4"/>
  <c r="A106" i="4"/>
  <c r="A91" i="4"/>
  <c r="F91" i="4"/>
  <c r="A112" i="4"/>
  <c r="F112" i="4"/>
  <c r="Q75" i="1"/>
  <c r="B86" i="4"/>
  <c r="F90" i="4"/>
  <c r="A90" i="4"/>
  <c r="B92" i="4"/>
  <c r="W75" i="1"/>
  <c r="A95" i="4"/>
  <c r="F95" i="4"/>
  <c r="F109" i="4"/>
  <c r="A109" i="4"/>
  <c r="A99" i="4"/>
  <c r="F99" i="4"/>
  <c r="F158" i="4"/>
  <c r="AR15" i="1"/>
  <c r="P16" i="1"/>
  <c r="P76" i="1" s="1"/>
  <c r="AV72" i="1"/>
  <c r="B75" i="4"/>
  <c r="B171" i="4"/>
  <c r="B100" i="4"/>
  <c r="A79" i="4" l="1"/>
  <c r="F79" i="4"/>
  <c r="A107" i="4"/>
  <c r="F107" i="4"/>
  <c r="F86" i="4"/>
  <c r="A86" i="4"/>
  <c r="A103" i="4"/>
  <c r="F103" i="4"/>
  <c r="F101" i="4"/>
  <c r="A101" i="4"/>
  <c r="F100" i="4"/>
  <c r="A100" i="4"/>
  <c r="B85" i="4"/>
  <c r="P75" i="1"/>
  <c r="A108" i="4"/>
  <c r="F108" i="4"/>
  <c r="F111" i="4"/>
  <c r="A111" i="4"/>
  <c r="A92" i="4"/>
  <c r="F92" i="4"/>
  <c r="F93" i="4"/>
  <c r="A93" i="4"/>
  <c r="A104" i="4"/>
  <c r="F104" i="4"/>
  <c r="AT15" i="1"/>
  <c r="AT16" i="1" s="1"/>
  <c r="AT76" i="1" s="1"/>
  <c r="AR16" i="1"/>
  <c r="AR76" i="1" s="1"/>
  <c r="A75" i="4"/>
  <c r="F75" i="4"/>
  <c r="A171" i="4"/>
  <c r="F171" i="4"/>
  <c r="A85" i="4" l="1"/>
  <c r="F85" i="4"/>
  <c r="AR75" i="1"/>
  <c r="AT75" i="1"/>
  <c r="B113" i="4"/>
  <c r="B115" i="4"/>
  <c r="A115" i="4" l="1"/>
  <c r="F115" i="4"/>
  <c r="A113" i="4"/>
  <c r="B58" i="4" s="1"/>
  <c r="F113" i="4"/>
  <c r="K78" i="2"/>
  <c r="K72" i="6" s="1"/>
</calcChain>
</file>

<file path=xl/sharedStrings.xml><?xml version="1.0" encoding="utf-8"?>
<sst xmlns="http://schemas.openxmlformats.org/spreadsheetml/2006/main" count="4820" uniqueCount="396">
  <si>
    <t>D.2.2 Community Mental Health Svcs (MHS) - Children</t>
  </si>
  <si>
    <t>D.2.1 Community Mental Health Svcs (MHS) - Adults</t>
  </si>
  <si>
    <t>D.2.6 Community Mental Health Grant Programs</t>
  </si>
  <si>
    <t>D.2.1.1 MHS Adult-Outpatient Services</t>
  </si>
  <si>
    <t>D.2.2.1 MHS Children-Outpatient Services</t>
  </si>
  <si>
    <t>D.2.3.1 CMHCS-Residential Services</t>
  </si>
  <si>
    <t>D.2.3.2 CMHCS-Outpatient Services</t>
  </si>
  <si>
    <t>Total MH Adult</t>
  </si>
  <si>
    <t>Total MH Child</t>
  </si>
  <si>
    <t>D.2.3 Community Mental Health Crisis Services (CMHCS)</t>
  </si>
  <si>
    <t>Total MH Crisis</t>
  </si>
  <si>
    <t>G.2.2 MH Community Hospital</t>
  </si>
  <si>
    <t>Total MH Comm Priority Population</t>
  </si>
  <si>
    <t>Grand Total</t>
  </si>
  <si>
    <t>Total Revenue Over (under) Expenditure Check</t>
  </si>
  <si>
    <t>Tab</t>
  </si>
  <si>
    <t>FY</t>
  </si>
  <si>
    <t>Comp</t>
  </si>
  <si>
    <t>Type</t>
  </si>
  <si>
    <t>Submission Date</t>
  </si>
  <si>
    <t>Code</t>
  </si>
  <si>
    <t>Rpt3p2mh</t>
  </si>
  <si>
    <t>Salaries</t>
  </si>
  <si>
    <t>Employee Benefits</t>
  </si>
  <si>
    <t>Professional and Consultant Services</t>
  </si>
  <si>
    <t>Training and Travel</t>
  </si>
  <si>
    <t>Debt Service</t>
  </si>
  <si>
    <t>107a</t>
  </si>
  <si>
    <t>Capital Outlay</t>
  </si>
  <si>
    <t>107b</t>
  </si>
  <si>
    <t>Non-Capitalized Equipment</t>
  </si>
  <si>
    <t>108a</t>
  </si>
  <si>
    <t>Pharmaceutical Expense (medication &amp; script process fee only)</t>
  </si>
  <si>
    <t>108b</t>
  </si>
  <si>
    <t>Pharmaceutical Expense (PAP only)</t>
  </si>
  <si>
    <t>Other Operating Expenses</t>
  </si>
  <si>
    <t>TOTAL EXPENDITURES</t>
  </si>
  <si>
    <t>Mental Health Deputy (MHD)</t>
  </si>
  <si>
    <t>Residential Transition Program Contract Management (RTPCM)</t>
  </si>
  <si>
    <t>Competency Restoration (CR)</t>
  </si>
  <si>
    <t>Performance Contract Notebook (PCN) - Adult, Child, and Crisis</t>
  </si>
  <si>
    <r>
      <t xml:space="preserve">Community Mental Health Hospitals (CMHH) </t>
    </r>
    <r>
      <rPr>
        <i/>
        <sz val="10"/>
        <rFont val="Arial"/>
        <family val="2"/>
      </rPr>
      <t xml:space="preserve">  </t>
    </r>
  </si>
  <si>
    <t>*Outpatient Competency Restoration (OCR)</t>
  </si>
  <si>
    <t>*Supportive Housing Rental Assistance (SHR)</t>
  </si>
  <si>
    <t>*Peer Support Re-Entry (PSR)</t>
  </si>
  <si>
    <t>Private Psychiatric Beds (PPBs)</t>
  </si>
  <si>
    <t>Post Discharge Medications for Civil Commitments (PDMCC)</t>
  </si>
  <si>
    <t>Education Service Centers (ESC)</t>
  </si>
  <si>
    <t>Consumer Operated Services (COS) Mental Health Block Grant, ALN # 93.958</t>
  </si>
  <si>
    <t>*Outpatient Competency Restoration (OCR) Mental Health Block Grant, ALN # 93.958</t>
  </si>
  <si>
    <t>*Supportive Housing Rental Assistance (SHR) Mental Health Block Grant, ALN # 93.958</t>
  </si>
  <si>
    <t>*Peer Support Re-Entry (PSR) Mental Health Block Grant, ALN # 93.958</t>
  </si>
  <si>
    <t>High Fidelity Supported Employment Pilot (HFSEP) Mental Health Block Grant, ALN # 93.958</t>
  </si>
  <si>
    <t>Job Development Supported Employment Services (JDSES) Mental Health Block Grant, ALN # 93.958</t>
  </si>
  <si>
    <t>Performance Contract Notebook (PCN) TANF to Title XX,F22 ALN # 93.558</t>
  </si>
  <si>
    <t>Performance Contract Notebook (PCN) Title XX Social Services Block Grant, ALN # 93.667</t>
  </si>
  <si>
    <t>Performance Contract Notebook (PCN) Mental Health Block Grant, ALN # 93.958</t>
  </si>
  <si>
    <t xml:space="preserve">Medicaid Administrative Claiming </t>
  </si>
  <si>
    <t>Medicaid Managed Care</t>
  </si>
  <si>
    <t>Other State Plan Amendments / Waiver Programs</t>
  </si>
  <si>
    <t>Mental Health Disaster Assistance and Emergency Mental Health, ALN # 93.982</t>
  </si>
  <si>
    <t>PASRR Evaluations</t>
  </si>
  <si>
    <t>Grant Programs, Block Grants for Community Mental Health, ALN # 93.958</t>
  </si>
  <si>
    <t>Federal Emergency Management Agency Crisis Counseling, ALN # 97.032</t>
  </si>
  <si>
    <t>SA &amp; MH Projects of Regional and National Significance, ALN # 93.243</t>
  </si>
  <si>
    <t>Other Federal __________</t>
  </si>
  <si>
    <t>Money Follows the Person Rebalancing Demonstration, ALN# 93.791</t>
  </si>
  <si>
    <t>Texas Department of Criminal Justice &amp; Tx Correctional Office on Offenders w/ Medical or Mental Impairments</t>
  </si>
  <si>
    <t>PASRR Services for individuals in NFs</t>
  </si>
  <si>
    <t>709.1.a</t>
  </si>
  <si>
    <t>709.1.b</t>
  </si>
  <si>
    <t>709.2.a</t>
  </si>
  <si>
    <t>709.2.b</t>
  </si>
  <si>
    <t>Other___________</t>
  </si>
  <si>
    <t>D.2.3.3 CMHCS -Competency Restoration</t>
  </si>
  <si>
    <t>Category</t>
  </si>
  <si>
    <t xml:space="preserve">Other Services </t>
  </si>
  <si>
    <t xml:space="preserve"> D.2.6.1 Community MH Grant Programs </t>
  </si>
  <si>
    <t>G.2.2.1 Community Hospital</t>
  </si>
  <si>
    <t>Total</t>
  </si>
  <si>
    <t>FUND_CATEGORY_DESC</t>
  </si>
  <si>
    <t>Rpt3p1mh</t>
  </si>
  <si>
    <t>LOCAL FUNDS</t>
  </si>
  <si>
    <t>Title</t>
  </si>
  <si>
    <t>City Government Tax Funds</t>
  </si>
  <si>
    <t>8.Local Funds</t>
  </si>
  <si>
    <t>County Government Tax Funds</t>
  </si>
  <si>
    <t>Other Taxing Authority Funds</t>
  </si>
  <si>
    <t>Patient Fees, Insurance, Reimbursements</t>
  </si>
  <si>
    <t>Transfers from Reserves</t>
  </si>
  <si>
    <t>Misc Income &amp; Contributions</t>
  </si>
  <si>
    <t>PAP Contributions</t>
  </si>
  <si>
    <t>TOTAL LOCAL FUNDS</t>
  </si>
  <si>
    <t>Funding Summary</t>
  </si>
  <si>
    <t>Program Income used as Required Local Match</t>
  </si>
  <si>
    <t>Non-Program Income used as Required Local Match</t>
  </si>
  <si>
    <t>Program Income as Additional Local Funds</t>
  </si>
  <si>
    <t>Non-Program Income used as Additional Local Funds</t>
  </si>
  <si>
    <t>OTHER STATE FUNDING</t>
  </si>
  <si>
    <t>7.Other State Funding</t>
  </si>
  <si>
    <t>TOTAL OTHER STATE AGENCIES</t>
  </si>
  <si>
    <t>OTHER FEDERAL FUNDS</t>
  </si>
  <si>
    <t>6.Other Federal Funds</t>
  </si>
  <si>
    <t>TOTAL OTHER FEDERAL FUNDS</t>
  </si>
  <si>
    <t>3.General Revenue</t>
  </si>
  <si>
    <t>TOTAL GENERAL REVENUE ALLOCATED</t>
  </si>
  <si>
    <t>ALLOCATED FEDERAL FUNDS</t>
  </si>
  <si>
    <t>4.Allocated Federal Funds</t>
  </si>
  <si>
    <t>TOTAL ALLOCATED FEDERAL FUNDS</t>
  </si>
  <si>
    <t>TOTAL GEN REVENUE &amp; ALLOCATED FEDERAL</t>
  </si>
  <si>
    <t>TOTAL ALL FUNDS</t>
  </si>
  <si>
    <t>Inkindmh</t>
  </si>
  <si>
    <t>IN-KIND LOCAL MATCH</t>
  </si>
  <si>
    <t xml:space="preserve">BUILDINGS AND MAINTAINENANCE </t>
  </si>
  <si>
    <t>UTILITIES AND PHONE SERVICE</t>
  </si>
  <si>
    <t>VOLUNTEER SERVICES</t>
  </si>
  <si>
    <t>PROFESSIONAL VOLUNTEER SERVICES</t>
  </si>
  <si>
    <t>MATERIAL CONTRIBUTIONS</t>
  </si>
  <si>
    <t>OTHER CONTRIBUTIONS</t>
  </si>
  <si>
    <t>TOTAL</t>
  </si>
  <si>
    <t>B</t>
  </si>
  <si>
    <t xml:space="preserve">Total Community Hospital </t>
  </si>
  <si>
    <t xml:space="preserve">Misc. </t>
  </si>
  <si>
    <t>GENERAL REVENUE ALLOCATED</t>
  </si>
  <si>
    <t>MEDICAID PROGRAMS</t>
  </si>
  <si>
    <t>5.Medicaid Programs</t>
  </si>
  <si>
    <t>R3</t>
  </si>
  <si>
    <t xml:space="preserve">D.2.1.1.b Screening and Eligibility </t>
  </si>
  <si>
    <t>D.2.2.1.b Screening and Eligibility</t>
  </si>
  <si>
    <t>D.2.6.1.a Inpatient</t>
  </si>
  <si>
    <t>D.2.6.1.b Residential</t>
  </si>
  <si>
    <t>D.2.6.1.c Outpatient/Other</t>
  </si>
  <si>
    <t>G.2.2.1.a Inpatient</t>
  </si>
  <si>
    <t>D.2.3.1.a Inpatient</t>
  </si>
  <si>
    <t>D.2.3.1.b Residential</t>
  </si>
  <si>
    <t>G.2.2.1.b Residential</t>
  </si>
  <si>
    <t>G.2.2.1.c Outpatient/Other</t>
  </si>
  <si>
    <t>Data</t>
  </si>
  <si>
    <t>Allowable Values for Type Field</t>
  </si>
  <si>
    <t>Type Value</t>
  </si>
  <si>
    <t>Type Description</t>
  </si>
  <si>
    <t>= Budget</t>
  </si>
  <si>
    <t>R1</t>
  </si>
  <si>
    <t>= Quarter 1 Report</t>
  </si>
  <si>
    <t>R2</t>
  </si>
  <si>
    <t>= Quarter 2 Report</t>
  </si>
  <si>
    <t>= Quarter 3 Report</t>
  </si>
  <si>
    <t>R4</t>
  </si>
  <si>
    <t>= Quarter 4 Report</t>
  </si>
  <si>
    <t>RF</t>
  </si>
  <si>
    <t>= Quarter 4 Final Report</t>
  </si>
  <si>
    <t>Component Codes and MBOW Names</t>
  </si>
  <si>
    <t>Comp Code</t>
  </si>
  <si>
    <t>Name</t>
  </si>
  <si>
    <t>Comp Code &amp; MBOW Short Name</t>
  </si>
  <si>
    <t>010 - BETTY HARDWICK</t>
  </si>
  <si>
    <t>020 - PANHANDLE</t>
  </si>
  <si>
    <t>030 - ATCIC</t>
  </si>
  <si>
    <t>040 - CENTRAL COUNTIES</t>
  </si>
  <si>
    <t>050 - CHCS</t>
  </si>
  <si>
    <t>060 - CLR</t>
  </si>
  <si>
    <t>070 - CENTRAL PLAINS</t>
  </si>
  <si>
    <t>086 - NTBHA</t>
  </si>
  <si>
    <t>090 - EL PASO</t>
  </si>
  <si>
    <t>100 - GULF COAST</t>
  </si>
  <si>
    <t>110 - GULF BEND</t>
  </si>
  <si>
    <t xml:space="preserve">130 - TROPICAL </t>
  </si>
  <si>
    <t>140 - SPINDLETOP</t>
  </si>
  <si>
    <t>150 - STARCARE</t>
  </si>
  <si>
    <t>160 - CONCHO</t>
  </si>
  <si>
    <t>170 - PERMIAN BASIN</t>
  </si>
  <si>
    <t>180 - NUECES</t>
  </si>
  <si>
    <t>190 - ANDREWS</t>
  </si>
  <si>
    <t xml:space="preserve">200 - TARRANT </t>
  </si>
  <si>
    <t>220 - HOT</t>
  </si>
  <si>
    <t>230 - HELEN FARABEE</t>
  </si>
  <si>
    <t>240 - HEALTHCORE</t>
  </si>
  <si>
    <t>250 - BRAZOS</t>
  </si>
  <si>
    <t>260 - BURKE</t>
  </si>
  <si>
    <t>280 - HARRIS</t>
  </si>
  <si>
    <t>290 - TEXOMA</t>
  </si>
  <si>
    <t>350 - PECAN VALLEY</t>
  </si>
  <si>
    <t>380 - TRI-COUNTY</t>
  </si>
  <si>
    <t>400 - DENTON</t>
  </si>
  <si>
    <t>410 - LIFEPATH</t>
  </si>
  <si>
    <t>430 - TEXANA</t>
  </si>
  <si>
    <t>440 - ACCESS</t>
  </si>
  <si>
    <t>450 - WEST TX</t>
  </si>
  <si>
    <t>460 - BLUEBONNET</t>
  </si>
  <si>
    <t>470 - HILL COUNTRY</t>
  </si>
  <si>
    <t>475 - COASTAL PLAINS</t>
  </si>
  <si>
    <t>480 - LAKES</t>
  </si>
  <si>
    <t xml:space="preserve">485 - BORDER </t>
  </si>
  <si>
    <t>490 - CAMINO</t>
  </si>
  <si>
    <t>Value</t>
  </si>
  <si>
    <t>Error</t>
  </si>
  <si>
    <t>Reference</t>
  </si>
  <si>
    <t>Error Severity</t>
  </si>
  <si>
    <t>Cell Check</t>
  </si>
  <si>
    <t>Reject</t>
  </si>
  <si>
    <t>Warning</t>
  </si>
  <si>
    <t xml:space="preserve">*If the rounding for calculation of Indirect causes a $1 error, make necessary adjustment (add or subtract $1) in Additional Local Funds to allow funds to balance. </t>
  </si>
  <si>
    <t>D.2.3.4 CMHCS - Other</t>
  </si>
  <si>
    <t>Residential Treatment Center Integration (RTCI)</t>
  </si>
  <si>
    <t>Veterans Services (VET)</t>
  </si>
  <si>
    <t>Veterans Counselor Program (VCP)</t>
  </si>
  <si>
    <t>PATH General Revenue</t>
  </si>
  <si>
    <t>D.2.5 Behavioral Health Waiver and Plan Amendments</t>
  </si>
  <si>
    <t>Total BH Waiver and Plan</t>
  </si>
  <si>
    <t>Other budget strategies</t>
  </si>
  <si>
    <t>Program Income used as Required Local Match, Total</t>
  </si>
  <si>
    <t>Program Income as Additional Local Funds, Total</t>
  </si>
  <si>
    <r>
      <t xml:space="preserve">TOTAL REQUIRING MATCH </t>
    </r>
    <r>
      <rPr>
        <sz val="10"/>
        <rFont val="Arial"/>
        <family val="2"/>
      </rPr>
      <t>(750,781,782,783)</t>
    </r>
  </si>
  <si>
    <r>
      <t xml:space="preserve">TOTAL NOT REQUIRING MATCH </t>
    </r>
    <r>
      <rPr>
        <sz val="10"/>
        <rFont val="Arial"/>
        <family val="2"/>
      </rPr>
      <t>(300,301,302,754-768,400-405)</t>
    </r>
  </si>
  <si>
    <t>COMP_CD</t>
  </si>
  <si>
    <t>NAME</t>
  </si>
  <si>
    <t>TOTAL BASE ALLOCATION</t>
  </si>
  <si>
    <t>PCN LOCAL MATCH %</t>
  </si>
  <si>
    <t>PCN LOCAL MATCH AMT</t>
  </si>
  <si>
    <t>010</t>
  </si>
  <si>
    <t>BETTY HARDWICK</t>
  </si>
  <si>
    <t>020</t>
  </si>
  <si>
    <t>PANHANDLE</t>
  </si>
  <si>
    <t>030</t>
  </si>
  <si>
    <t>ATCIC</t>
  </si>
  <si>
    <t>040</t>
  </si>
  <si>
    <t>CENTRAL COUNTIES</t>
  </si>
  <si>
    <t>050</t>
  </si>
  <si>
    <t>CHCS</t>
  </si>
  <si>
    <t>060</t>
  </si>
  <si>
    <t>CLR</t>
  </si>
  <si>
    <t>070</t>
  </si>
  <si>
    <t>CENTRAL PLAINS</t>
  </si>
  <si>
    <t>090</t>
  </si>
  <si>
    <t>EL PASO</t>
  </si>
  <si>
    <t>100</t>
  </si>
  <si>
    <t>GULF COAST</t>
  </si>
  <si>
    <t>110</t>
  </si>
  <si>
    <t>GULF BEND</t>
  </si>
  <si>
    <t>130</t>
  </si>
  <si>
    <t xml:space="preserve">TROPICAL </t>
  </si>
  <si>
    <t>140</t>
  </si>
  <si>
    <t>SPINDLETOP</t>
  </si>
  <si>
    <t>150</t>
  </si>
  <si>
    <t>STARCARE</t>
  </si>
  <si>
    <t>160</t>
  </si>
  <si>
    <t>CONCHO</t>
  </si>
  <si>
    <t>170</t>
  </si>
  <si>
    <t>PERMIAN BASIN</t>
  </si>
  <si>
    <t>180</t>
  </si>
  <si>
    <t>NUECES</t>
  </si>
  <si>
    <t>190</t>
  </si>
  <si>
    <t>ANDREWS</t>
  </si>
  <si>
    <t>200</t>
  </si>
  <si>
    <t xml:space="preserve">TARRANT </t>
  </si>
  <si>
    <t>220</t>
  </si>
  <si>
    <t>HOT</t>
  </si>
  <si>
    <t>230</t>
  </si>
  <si>
    <t>HELEN FARABEE</t>
  </si>
  <si>
    <t>240</t>
  </si>
  <si>
    <t>HEALTHCORE</t>
  </si>
  <si>
    <t>250</t>
  </si>
  <si>
    <t>BRAZOS</t>
  </si>
  <si>
    <t>260</t>
  </si>
  <si>
    <t>BURKE</t>
  </si>
  <si>
    <t>280</t>
  </si>
  <si>
    <t>HARRIS</t>
  </si>
  <si>
    <t>290</t>
  </si>
  <si>
    <t>TEXOMA</t>
  </si>
  <si>
    <t>350</t>
  </si>
  <si>
    <t>PECAN VALLEY</t>
  </si>
  <si>
    <t>380</t>
  </si>
  <si>
    <t>TRI-COUNTY</t>
  </si>
  <si>
    <t>400</t>
  </si>
  <si>
    <t>DENTON</t>
  </si>
  <si>
    <t>430</t>
  </si>
  <si>
    <t>TEXANA</t>
  </si>
  <si>
    <t>440</t>
  </si>
  <si>
    <t>ACCESS</t>
  </si>
  <si>
    <t>450</t>
  </si>
  <si>
    <t>WEST TX</t>
  </si>
  <si>
    <t>460</t>
  </si>
  <si>
    <t>BLUEBONNET</t>
  </si>
  <si>
    <t>470</t>
  </si>
  <si>
    <t>HILL COUNTRY</t>
  </si>
  <si>
    <t>475</t>
  </si>
  <si>
    <t>COASTAL PLAINS</t>
  </si>
  <si>
    <t>480</t>
  </si>
  <si>
    <t>LAKES</t>
  </si>
  <si>
    <t>485</t>
  </si>
  <si>
    <t xml:space="preserve">BORDER </t>
  </si>
  <si>
    <t>490</t>
  </si>
  <si>
    <t>CAMINO</t>
  </si>
  <si>
    <t>086</t>
  </si>
  <si>
    <t>NTBHA</t>
  </si>
  <si>
    <t>410</t>
  </si>
  <si>
    <t>LIFEPATH</t>
  </si>
  <si>
    <t>Required Local Match</t>
  </si>
  <si>
    <t>I.C.0</t>
  </si>
  <si>
    <t>D.2.1.1.a</t>
  </si>
  <si>
    <t>D.2.1.1.b</t>
  </si>
  <si>
    <t>D.2.2.1.a</t>
  </si>
  <si>
    <t>D.2.2.1.b</t>
  </si>
  <si>
    <t>D.2.3.1.a</t>
  </si>
  <si>
    <t>D.2.3.1.b</t>
  </si>
  <si>
    <t>D.2.3.2.a</t>
  </si>
  <si>
    <t>D.2.3.2.b</t>
  </si>
  <si>
    <t xml:space="preserve">D.2.3.2.c </t>
  </si>
  <si>
    <t xml:space="preserve">D.2.3.3 </t>
  </si>
  <si>
    <t>D.2.3.4</t>
  </si>
  <si>
    <t>D.2.5.1</t>
  </si>
  <si>
    <t>D.2.5.2</t>
  </si>
  <si>
    <t>D.2.6.1.a</t>
  </si>
  <si>
    <t>D.2.6.1.b</t>
  </si>
  <si>
    <t>D.2.6.1.c</t>
  </si>
  <si>
    <t>G.2.2.1.a</t>
  </si>
  <si>
    <t>G.2.2.1.b</t>
  </si>
  <si>
    <t>G.2.2.1.c</t>
  </si>
  <si>
    <t>O.S.</t>
  </si>
  <si>
    <t>O.B.S.</t>
  </si>
  <si>
    <t>Indirect Cost Rate</t>
  </si>
  <si>
    <t>IC Rate</t>
  </si>
  <si>
    <t>III MH</t>
  </si>
  <si>
    <t>Report Reject Errors =</t>
  </si>
  <si>
    <t>III Revenue MH</t>
  </si>
  <si>
    <t>Grand Totals on III MH and III Revenue MH</t>
  </si>
  <si>
    <t>D.2.1.1.a Medicaid and Other Outpatient Services</t>
  </si>
  <si>
    <t>D.2.2.1.a Medicaid and Other Outpatient Services</t>
  </si>
  <si>
    <t>D.2.3.2.a Hotline</t>
  </si>
  <si>
    <t>D.2.3.2.b MCOT</t>
  </si>
  <si>
    <t>D.2.3.2.c Other</t>
  </si>
  <si>
    <t>D.2.5.1 YES Waiver</t>
  </si>
  <si>
    <t>D.2.5.2 HCBS -Adult Mental Health Plan Amendment</t>
  </si>
  <si>
    <t>Total Community MH Grant Programs</t>
  </si>
  <si>
    <t>CALC IC Rate</t>
  </si>
  <si>
    <t>CALC LOCAL MATCH %</t>
  </si>
  <si>
    <t>Add Total Local Funds Summary</t>
  </si>
  <si>
    <t>701-707</t>
  </si>
  <si>
    <t>TOTAL LOCAL FUNDS 701-707</t>
  </si>
  <si>
    <t>1115 Waiver (BHS DPP and PHP CCP)</t>
  </si>
  <si>
    <t>Community-Based Crisis Programs (CRISIS) - Formerly PESC</t>
  </si>
  <si>
    <t>Other General Revenue (example MHFA)</t>
  </si>
  <si>
    <t>TMHP Fee for Service</t>
  </si>
  <si>
    <t>HHSC IDD Performance Contract</t>
  </si>
  <si>
    <t>EXPENSES AFTER INDIRECT ALLOCATION</t>
  </si>
  <si>
    <t>INDIRECT ALLOCATION</t>
  </si>
  <si>
    <t>Money Follows the Person Rebalancing Demonstration, ALN # 93.791</t>
  </si>
  <si>
    <t>Balance Check: Line 110 or 210 - Line 810</t>
  </si>
  <si>
    <t>Error Check: Line 110 or 210 must balance with Line 810</t>
  </si>
  <si>
    <t>110/210 - 810</t>
  </si>
  <si>
    <t>1.Objects of Expense</t>
  </si>
  <si>
    <t>2.Indirect</t>
  </si>
  <si>
    <t>9.Total Method of Finance</t>
  </si>
  <si>
    <t>10.Other Services</t>
  </si>
  <si>
    <t>PATH, ALN # 93.150</t>
  </si>
  <si>
    <t>Error Check</t>
  </si>
  <si>
    <t>GRAND TOTAL</t>
  </si>
  <si>
    <t>TOTAL OTHER SERVICES EXPENDITURES</t>
  </si>
  <si>
    <t>TOTAL MEDICAID PROGRAMS</t>
  </si>
  <si>
    <t>Report III Lines and Descriptions</t>
  </si>
  <si>
    <t>Use figures on this line if preference is to allocate indirect proportionally across strategies.
Otherwise, allocate directly on line 202</t>
  </si>
  <si>
    <t>TAB</t>
  </si>
  <si>
    <t>COMP</t>
  </si>
  <si>
    <t>TYPE</t>
  </si>
  <si>
    <t>SUBMISSION DATE</t>
  </si>
  <si>
    <t>EMAIL ADDRESS 1</t>
  </si>
  <si>
    <t>EMAIL ADDRESS 2</t>
  </si>
  <si>
    <t>LINE NUMBER</t>
  </si>
  <si>
    <t>LINE DESCRIPTION</t>
  </si>
  <si>
    <t>Line</t>
  </si>
  <si>
    <t>Line Description</t>
  </si>
  <si>
    <t>Indirect Costs</t>
  </si>
  <si>
    <t>Balance Check</t>
  </si>
  <si>
    <t>HHSC Substance Use Disorder Contract Revenue</t>
  </si>
  <si>
    <t>D.2.1.3.a</t>
  </si>
  <si>
    <t>D.2.1.3.b</t>
  </si>
  <si>
    <t>D.2.1.3.c</t>
  </si>
  <si>
    <t>D.2.1.3.d</t>
  </si>
  <si>
    <t>D.2.2.3.a</t>
  </si>
  <si>
    <t>D.2.2.3.c</t>
  </si>
  <si>
    <t>D.2.2.3.d</t>
  </si>
  <si>
    <t>D.2.1.3 MHS Adult-All Others</t>
  </si>
  <si>
    <t>D.2.1.3.a Medications</t>
  </si>
  <si>
    <t>D.2.1.3.b Value-Added Services</t>
  </si>
  <si>
    <t>D.2.1.3.c Flex Funds</t>
  </si>
  <si>
    <t>D.2.1.3.d All Other</t>
  </si>
  <si>
    <t>D.2.2.3.a Medications</t>
  </si>
  <si>
    <t>D.2.2.3.b Value-Added Services</t>
  </si>
  <si>
    <t>D.2.2.3.c Flex Funds</t>
  </si>
  <si>
    <t>D.2.2.3.d All Other</t>
  </si>
  <si>
    <t>D.2.2.3.b</t>
  </si>
  <si>
    <t>D.2.2.3 MHS Children-All Others</t>
  </si>
  <si>
    <t>Other State Programs or State Agency Funding</t>
  </si>
  <si>
    <t>HOSPITALITY HOUSE</t>
  </si>
  <si>
    <t>481 - HOSPITALITY HOUSE</t>
  </si>
  <si>
    <t>To be implemented beginning FY23 Revised 7/20/2023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</si>
</sst>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0000000000000000000000000_);[Red]\(&quot;$&quot;#,##0.000000000000000000000000000000\)"/>
    <numFmt numFmtId="165" formatCode="000"/>
    <numFmt numFmtId="166" formatCode="&quot;$&quot;#,##0.00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Tahoma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C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2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1" fontId="3" fillId="0" borderId="5" xfId="0" applyNumberFormat="1" applyFont="1" applyFill="1" applyBorder="1" applyProtection="1">
      <protection locked="0"/>
    </xf>
    <xf numFmtId="41" fontId="3" fillId="0" borderId="1" xfId="0" applyNumberFormat="1" applyFont="1" applyFill="1" applyBorder="1" applyProtection="1"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1" fontId="6" fillId="3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10" fontId="4" fillId="2" borderId="0" xfId="3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1" fontId="6" fillId="0" borderId="34" xfId="0" applyNumberFormat="1" applyFont="1" applyBorder="1" applyAlignment="1" applyProtection="1">
      <alignment horizontal="center" vertical="center" wrapText="1"/>
      <protection locked="0"/>
    </xf>
    <xf numFmtId="41" fontId="6" fillId="0" borderId="13" xfId="0" applyNumberFormat="1" applyFont="1" applyBorder="1" applyAlignment="1" applyProtection="1">
      <alignment horizontal="center" vertical="center" wrapText="1"/>
      <protection locked="0"/>
    </xf>
    <xf numFmtId="41" fontId="6" fillId="0" borderId="0" xfId="0" applyNumberFormat="1" applyFont="1" applyBorder="1" applyAlignment="1" applyProtection="1">
      <alignment horizontal="center" vertical="center" wrapText="1"/>
      <protection locked="0"/>
    </xf>
    <xf numFmtId="41" fontId="6" fillId="0" borderId="0" xfId="0" applyNumberFormat="1" applyFont="1" applyAlignment="1" applyProtection="1">
      <alignment horizontal="center" vertical="center" wrapText="1"/>
      <protection locked="0"/>
    </xf>
    <xf numFmtId="41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4" xfId="0" applyNumberFormat="1" applyFont="1" applyBorder="1" applyAlignment="1" applyProtection="1">
      <alignment horizontal="center" vertical="center" wrapText="1"/>
      <protection locked="0"/>
    </xf>
    <xf numFmtId="41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9" xfId="0" applyNumberFormat="1" applyFont="1" applyBorder="1" applyAlignment="1" applyProtection="1">
      <alignment horizontal="center" vertical="center" wrapText="1"/>
      <protection locked="0"/>
    </xf>
    <xf numFmtId="41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4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41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165" fontId="6" fillId="2" borderId="23" xfId="0" applyNumberFormat="1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165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</xf>
    <xf numFmtId="1" fontId="6" fillId="2" borderId="0" xfId="0" applyNumberFormat="1" applyFont="1" applyFill="1" applyBorder="1" applyAlignment="1" applyProtection="1">
      <alignment horizontal="center" vertical="center" wrapText="1"/>
    </xf>
    <xf numFmtId="14" fontId="6" fillId="2" borderId="0" xfId="0" applyNumberFormat="1" applyFont="1" applyFill="1" applyBorder="1" applyAlignment="1" applyProtection="1">
      <alignment horizontal="center" vertical="center" wrapText="1"/>
    </xf>
    <xf numFmtId="14" fontId="6" fillId="2" borderId="16" xfId="0" applyNumberFormat="1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29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 wrapText="1"/>
    </xf>
    <xf numFmtId="49" fontId="4" fillId="2" borderId="17" xfId="0" applyNumberFormat="1" applyFont="1" applyFill="1" applyBorder="1" applyAlignment="1" applyProtection="1">
      <alignment horizontal="left"/>
    </xf>
    <xf numFmtId="49" fontId="4" fillId="2" borderId="22" xfId="0" applyNumberFormat="1" applyFont="1" applyFill="1" applyBorder="1" applyAlignment="1" applyProtection="1">
      <alignment wrapText="1"/>
    </xf>
    <xf numFmtId="49" fontId="4" fillId="2" borderId="18" xfId="0" applyNumberFormat="1" applyFont="1" applyFill="1" applyBorder="1" applyAlignment="1" applyProtection="1">
      <alignment wrapText="1"/>
    </xf>
    <xf numFmtId="0" fontId="3" fillId="4" borderId="7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27" xfId="1" applyFont="1" applyFill="1" applyBorder="1" applyAlignment="1" applyProtection="1">
      <alignment vertical="center" wrapText="1"/>
    </xf>
    <xf numFmtId="0" fontId="7" fillId="2" borderId="31" xfId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1" fontId="6" fillId="2" borderId="31" xfId="0" applyNumberFormat="1" applyFont="1" applyFill="1" applyBorder="1" applyAlignment="1" applyProtection="1">
      <alignment horizontal="center" vertical="center" wrapText="1"/>
    </xf>
    <xf numFmtId="41" fontId="6" fillId="2" borderId="35" xfId="0" applyNumberFormat="1" applyFont="1" applyFill="1" applyBorder="1" applyAlignment="1" applyProtection="1">
      <alignment horizontal="center" vertical="center" wrapText="1"/>
    </xf>
    <xf numFmtId="41" fontId="6" fillId="2" borderId="7" xfId="0" applyNumberFormat="1" applyFont="1" applyFill="1" applyBorder="1" applyAlignment="1" applyProtection="1">
      <alignment horizontal="center" vertical="center" wrapText="1"/>
    </xf>
    <xf numFmtId="41" fontId="6" fillId="2" borderId="1" xfId="0" applyNumberFormat="1" applyFont="1" applyFill="1" applyBorder="1" applyAlignment="1" applyProtection="1">
      <alignment horizontal="center" vertical="center" wrapText="1"/>
    </xf>
    <xf numFmtId="41" fontId="6" fillId="2" borderId="6" xfId="0" applyNumberFormat="1" applyFont="1" applyFill="1" applyBorder="1" applyAlignment="1" applyProtection="1">
      <alignment horizontal="center" vertical="center" wrapText="1"/>
    </xf>
    <xf numFmtId="41" fontId="6" fillId="2" borderId="10" xfId="0" applyNumberFormat="1" applyFont="1" applyFill="1" applyBorder="1" applyAlignment="1" applyProtection="1">
      <alignment horizontal="center" vertical="center" wrapText="1"/>
    </xf>
    <xf numFmtId="41" fontId="6" fillId="0" borderId="0" xfId="0" applyNumberFormat="1" applyFont="1" applyAlignment="1" applyProtection="1">
      <alignment horizontal="center" vertical="center" wrapText="1"/>
    </xf>
    <xf numFmtId="41" fontId="7" fillId="2" borderId="37" xfId="0" applyNumberFormat="1" applyFont="1" applyFill="1" applyBorder="1" applyAlignment="1" applyProtection="1">
      <alignment horizontal="center" vertical="center" wrapText="1"/>
    </xf>
    <xf numFmtId="41" fontId="7" fillId="2" borderId="11" xfId="0" applyNumberFormat="1" applyFont="1" applyFill="1" applyBorder="1" applyAlignment="1" applyProtection="1">
      <alignment horizontal="center" vertical="center" wrapText="1"/>
    </xf>
    <xf numFmtId="41" fontId="7" fillId="2" borderId="14" xfId="0" applyNumberFormat="1" applyFont="1" applyFill="1" applyBorder="1" applyAlignment="1" applyProtection="1">
      <alignment horizontal="center" vertical="center" wrapText="1"/>
    </xf>
    <xf numFmtId="41" fontId="7" fillId="2" borderId="17" xfId="0" applyNumberFormat="1" applyFont="1" applyFill="1" applyBorder="1" applyAlignment="1" applyProtection="1">
      <alignment horizontal="center" vertical="center" wrapText="1"/>
    </xf>
    <xf numFmtId="41" fontId="7" fillId="2" borderId="25" xfId="0" applyNumberFormat="1" applyFont="1" applyFill="1" applyBorder="1" applyAlignment="1" applyProtection="1">
      <alignment horizontal="center" vertical="center" wrapText="1"/>
    </xf>
    <xf numFmtId="41" fontId="7" fillId="2" borderId="27" xfId="0" applyNumberFormat="1" applyFont="1" applyFill="1" applyBorder="1" applyAlignment="1" applyProtection="1">
      <alignment horizontal="center" vertical="center" wrapText="1"/>
    </xf>
    <xf numFmtId="41" fontId="7" fillId="3" borderId="24" xfId="0" applyNumberFormat="1" applyFont="1" applyFill="1" applyBorder="1" applyAlignment="1" applyProtection="1">
      <alignment horizontal="center" vertical="center" wrapText="1"/>
    </xf>
    <xf numFmtId="41" fontId="7" fillId="2" borderId="22" xfId="0" applyNumberFormat="1" applyFont="1" applyFill="1" applyBorder="1" applyAlignment="1" applyProtection="1">
      <alignment horizontal="center" vertical="center" wrapText="1"/>
    </xf>
    <xf numFmtId="41" fontId="6" fillId="3" borderId="29" xfId="0" applyNumberFormat="1" applyFont="1" applyFill="1" applyBorder="1" applyAlignment="1" applyProtection="1">
      <alignment horizontal="center" vertical="center" wrapText="1"/>
    </xf>
    <xf numFmtId="41" fontId="6" fillId="2" borderId="32" xfId="0" applyNumberFormat="1" applyFont="1" applyFill="1" applyBorder="1" applyAlignment="1" applyProtection="1">
      <alignment horizontal="center" vertical="center" wrapText="1"/>
    </xf>
    <xf numFmtId="41" fontId="6" fillId="2" borderId="18" xfId="0" applyNumberFormat="1" applyFont="1" applyFill="1" applyBorder="1" applyAlignment="1" applyProtection="1">
      <alignment horizontal="center" vertical="center" wrapText="1"/>
    </xf>
    <xf numFmtId="41" fontId="7" fillId="2" borderId="29" xfId="0" applyNumberFormat="1" applyFont="1" applyFill="1" applyBorder="1" applyAlignment="1" applyProtection="1">
      <alignment horizontal="center" vertical="center" wrapText="1"/>
    </xf>
    <xf numFmtId="41" fontId="7" fillId="2" borderId="32" xfId="0" applyNumberFormat="1" applyFont="1" applyFill="1" applyBorder="1" applyAlignment="1" applyProtection="1">
      <alignment horizontal="center" vertical="center" wrapText="1"/>
    </xf>
    <xf numFmtId="41" fontId="7" fillId="2" borderId="18" xfId="0" applyNumberFormat="1" applyFont="1" applyFill="1" applyBorder="1" applyAlignment="1" applyProtection="1">
      <alignment horizontal="center" vertical="center" wrapText="1"/>
    </xf>
    <xf numFmtId="41" fontId="6" fillId="2" borderId="34" xfId="0" applyNumberFormat="1" applyFont="1" applyFill="1" applyBorder="1" applyAlignment="1" applyProtection="1">
      <alignment horizontal="center" vertical="center" wrapText="1"/>
    </xf>
    <xf numFmtId="41" fontId="6" fillId="2" borderId="36" xfId="0" applyNumberFormat="1" applyFont="1" applyFill="1" applyBorder="1" applyAlignment="1" applyProtection="1">
      <alignment horizontal="center" vertical="center" wrapText="1"/>
    </xf>
    <xf numFmtId="41" fontId="6" fillId="3" borderId="34" xfId="0" applyNumberFormat="1" applyFont="1" applyFill="1" applyBorder="1" applyAlignment="1" applyProtection="1">
      <alignment horizontal="center" vertical="center" wrapText="1"/>
    </xf>
    <xf numFmtId="41" fontId="6" fillId="3" borderId="0" xfId="0" applyNumberFormat="1" applyFont="1" applyFill="1" applyBorder="1" applyAlignment="1" applyProtection="1">
      <alignment horizontal="center" vertical="center" wrapText="1"/>
    </xf>
    <xf numFmtId="41" fontId="6" fillId="3" borderId="9" xfId="0" applyNumberFormat="1" applyFont="1" applyFill="1" applyBorder="1" applyAlignment="1" applyProtection="1">
      <alignment horizontal="center" vertical="center" wrapText="1"/>
    </xf>
    <xf numFmtId="41" fontId="6" fillId="3" borderId="4" xfId="0" applyNumberFormat="1" applyFont="1" applyFill="1" applyBorder="1" applyAlignment="1" applyProtection="1">
      <alignment horizontal="center" vertical="center" wrapText="1"/>
    </xf>
    <xf numFmtId="41" fontId="6" fillId="2" borderId="8" xfId="0" applyNumberFormat="1" applyFont="1" applyFill="1" applyBorder="1" applyAlignment="1" applyProtection="1">
      <alignment horizontal="center" vertical="center" wrapText="1"/>
    </xf>
    <xf numFmtId="41" fontId="6" fillId="2" borderId="9" xfId="0" applyNumberFormat="1" applyFont="1" applyFill="1" applyBorder="1" applyAlignment="1" applyProtection="1">
      <alignment horizontal="center" vertical="center" wrapText="1"/>
    </xf>
    <xf numFmtId="41" fontId="6" fillId="0" borderId="0" xfId="0" applyNumberFormat="1" applyFont="1" applyFill="1" applyBorder="1" applyAlignment="1" applyProtection="1">
      <alignment horizontal="center" vertical="center" wrapText="1"/>
    </xf>
    <xf numFmtId="41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1" xfId="0" quotePrefix="1" applyFont="1" applyBorder="1" applyAlignment="1" applyProtection="1">
      <alignment horizontal="center"/>
    </xf>
    <xf numFmtId="0" fontId="6" fillId="0" borderId="1" xfId="0" applyFont="1" applyBorder="1" applyProtection="1"/>
    <xf numFmtId="44" fontId="6" fillId="0" borderId="1" xfId="2" applyNumberFormat="1" applyFont="1" applyBorder="1" applyAlignment="1" applyProtection="1"/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6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14" fontId="4" fillId="2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41" fontId="4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1" fontId="3" fillId="2" borderId="0" xfId="0" applyNumberFormat="1" applyFont="1" applyFill="1" applyAlignment="1" applyProtection="1">
      <alignment horizontal="center" vertical="center"/>
    </xf>
    <xf numFmtId="165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14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 wrapText="1"/>
    </xf>
    <xf numFmtId="41" fontId="4" fillId="2" borderId="1" xfId="0" applyNumberFormat="1" applyFont="1" applyFill="1" applyBorder="1" applyAlignment="1" applyProtection="1">
      <alignment horizontal="right" vertical="center"/>
    </xf>
    <xf numFmtId="41" fontId="3" fillId="3" borderId="1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vertical="center"/>
    </xf>
    <xf numFmtId="41" fontId="3" fillId="2" borderId="1" xfId="0" applyNumberFormat="1" applyFont="1" applyFill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14" fontId="3" fillId="2" borderId="0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165" fontId="3" fillId="2" borderId="3" xfId="0" applyNumberFormat="1" applyFont="1" applyFill="1" applyBorder="1" applyAlignment="1" applyProtection="1">
      <alignment horizontal="center"/>
    </xf>
    <xf numFmtId="1" fontId="3" fillId="2" borderId="3" xfId="0" applyNumberFormat="1" applyFont="1" applyFill="1" applyBorder="1" applyAlignment="1" applyProtection="1">
      <alignment horizontal="center"/>
    </xf>
    <xf numFmtId="14" fontId="3" fillId="2" borderId="3" xfId="0" applyNumberFormat="1" applyFont="1" applyFill="1" applyBorder="1" applyAlignment="1" applyProtection="1">
      <alignment horizontal="center"/>
    </xf>
    <xf numFmtId="41" fontId="3" fillId="2" borderId="1" xfId="0" applyNumberFormat="1" applyFont="1" applyFill="1" applyBorder="1" applyProtection="1"/>
    <xf numFmtId="41" fontId="3" fillId="0" borderId="0" xfId="0" applyNumberFormat="1" applyFont="1" applyProtection="1">
      <protection locked="0"/>
    </xf>
    <xf numFmtId="0" fontId="10" fillId="0" borderId="0" xfId="0" applyFont="1" applyAlignment="1" applyProtection="1">
      <protection locked="0"/>
    </xf>
    <xf numFmtId="0" fontId="6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44" fontId="6" fillId="0" borderId="0" xfId="2" applyNumberFormat="1" applyFont="1" applyFill="1" applyBorder="1" applyAlignment="1" applyProtection="1"/>
    <xf numFmtId="0" fontId="4" fillId="5" borderId="0" xfId="0" applyFont="1" applyFill="1" applyBorder="1" applyAlignment="1" applyProtection="1">
      <alignment vertical="center"/>
    </xf>
    <xf numFmtId="41" fontId="6" fillId="5" borderId="0" xfId="0" applyNumberFormat="1" applyFont="1" applyFill="1" applyAlignment="1" applyProtection="1">
      <alignment horizontal="center" vertical="center" wrapText="1"/>
    </xf>
    <xf numFmtId="10" fontId="6" fillId="0" borderId="1" xfId="3" applyNumberFormat="1" applyFont="1" applyFill="1" applyBorder="1" applyAlignment="1" applyProtection="1">
      <alignment horizontal="left"/>
    </xf>
    <xf numFmtId="0" fontId="0" fillId="0" borderId="0" xfId="0" applyNumberFormat="1" applyFill="1"/>
    <xf numFmtId="165" fontId="4" fillId="0" borderId="1" xfId="0" quotePrefix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  <protection locked="0"/>
    </xf>
    <xf numFmtId="10" fontId="6" fillId="0" borderId="1" xfId="3" applyNumberFormat="1" applyFont="1" applyBorder="1" applyAlignment="1" applyProtection="1">
      <alignment horizontal="center"/>
    </xf>
    <xf numFmtId="10" fontId="6" fillId="0" borderId="1" xfId="3" applyNumberFormat="1" applyFont="1" applyBorder="1" applyAlignment="1" applyProtection="1">
      <alignment horizontal="right"/>
    </xf>
    <xf numFmtId="10" fontId="6" fillId="0" borderId="1" xfId="3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11" fillId="2" borderId="0" xfId="0" applyNumberFormat="1" applyFont="1" applyFill="1" applyAlignment="1" applyProtection="1">
      <alignment horizontal="center" vertical="center" wrapText="1"/>
    </xf>
    <xf numFmtId="0" fontId="0" fillId="2" borderId="0" xfId="0" applyNumberFormat="1" applyFill="1" applyProtection="1"/>
    <xf numFmtId="0" fontId="0" fillId="2" borderId="0" xfId="0" applyNumberFormat="1" applyFill="1" applyAlignment="1" applyProtection="1">
      <alignment horizontal="left"/>
    </xf>
    <xf numFmtId="14" fontId="0" fillId="2" borderId="0" xfId="0" applyNumberFormat="1" applyFill="1" applyProtection="1"/>
    <xf numFmtId="0" fontId="4" fillId="2" borderId="0" xfId="0" applyFont="1" applyFill="1" applyAlignment="1" applyProtection="1">
      <alignment horizontal="left"/>
    </xf>
    <xf numFmtId="3" fontId="4" fillId="2" borderId="0" xfId="2" applyNumberFormat="1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1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3" fontId="0" fillId="2" borderId="0" xfId="0" applyNumberFormat="1" applyFill="1" applyProtection="1"/>
    <xf numFmtId="38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3" fontId="0" fillId="0" borderId="0" xfId="0" applyNumberForma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horizontal="center"/>
    </xf>
    <xf numFmtId="0" fontId="3" fillId="2" borderId="0" xfId="0" quotePrefix="1" applyFont="1" applyFill="1" applyProtection="1"/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 wrapText="1"/>
    </xf>
    <xf numFmtId="0" fontId="3" fillId="2" borderId="0" xfId="0" quotePrefix="1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6" fontId="4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0" applyFont="1" applyFill="1" applyAlignment="1" applyProtection="1">
      <alignment horizontal="left"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41" fontId="6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</xf>
    <xf numFmtId="1" fontId="3" fillId="2" borderId="0" xfId="0" applyNumberFormat="1" applyFont="1" applyFill="1" applyAlignment="1" applyProtection="1">
      <alignment horizontal="center" vertical="center"/>
    </xf>
    <xf numFmtId="165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14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10" fontId="3" fillId="0" borderId="1" xfId="3" applyNumberFormat="1" applyFont="1" applyFill="1" applyBorder="1" applyAlignment="1" applyProtection="1">
      <alignment horizontal="right"/>
    </xf>
    <xf numFmtId="0" fontId="3" fillId="2" borderId="0" xfId="0" applyFont="1" applyFill="1" applyProtection="1"/>
    <xf numFmtId="0" fontId="4" fillId="2" borderId="27" xfId="0" applyFont="1" applyFill="1" applyBorder="1" applyAlignment="1" applyProtection="1">
      <alignment horizontal="left" vertical="center" wrapText="1"/>
    </xf>
    <xf numFmtId="41" fontId="7" fillId="2" borderId="31" xfId="0" applyNumberFormat="1" applyFont="1" applyFill="1" applyBorder="1" applyAlignment="1" applyProtection="1">
      <alignment horizontal="center" vertical="center" wrapText="1"/>
    </xf>
    <xf numFmtId="41" fontId="7" fillId="2" borderId="24" xfId="0" applyNumberFormat="1" applyFont="1" applyFill="1" applyBorder="1" applyAlignment="1" applyProtection="1">
      <alignment horizontal="center" vertical="center" wrapText="1"/>
    </xf>
    <xf numFmtId="41" fontId="7" fillId="2" borderId="26" xfId="0" applyNumberFormat="1" applyFont="1" applyFill="1" applyBorder="1" applyAlignment="1" applyProtection="1">
      <alignment horizontal="center" vertical="center" wrapText="1"/>
    </xf>
    <xf numFmtId="1" fontId="0" fillId="2" borderId="0" xfId="0" applyNumberFormat="1" applyFill="1" applyProtection="1"/>
    <xf numFmtId="0" fontId="0" fillId="2" borderId="0" xfId="0" applyNumberFormat="1" applyFill="1" applyAlignment="1" applyProtection="1">
      <alignment horizontal="right"/>
    </xf>
    <xf numFmtId="0" fontId="7" fillId="2" borderId="23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41" fontId="6" fillId="3" borderId="25" xfId="0" applyNumberFormat="1" applyFont="1" applyFill="1" applyBorder="1" applyAlignment="1" applyProtection="1">
      <alignment horizontal="center" vertical="center" wrapText="1"/>
    </xf>
    <xf numFmtId="167" fontId="6" fillId="0" borderId="0" xfId="4" applyNumberFormat="1" applyFont="1" applyAlignment="1" applyProtection="1">
      <alignment horizontal="center" vertical="center" wrapText="1"/>
      <protection locked="0"/>
    </xf>
    <xf numFmtId="41" fontId="6" fillId="3" borderId="27" xfId="0" applyNumberFormat="1" applyFont="1" applyFill="1" applyBorder="1" applyAlignment="1" applyProtection="1">
      <alignment horizontal="center" vertical="center" wrapText="1"/>
    </xf>
    <xf numFmtId="41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center" wrapText="1"/>
    </xf>
    <xf numFmtId="167" fontId="6" fillId="2" borderId="0" xfId="4" applyNumberFormat="1" applyFont="1" applyFill="1" applyAlignment="1" applyProtection="1">
      <alignment horizontal="center" vertical="center" wrapText="1"/>
    </xf>
    <xf numFmtId="167" fontId="7" fillId="2" borderId="0" xfId="4" applyNumberFormat="1" applyFont="1" applyFill="1" applyBorder="1" applyAlignment="1" applyProtection="1">
      <alignment horizontal="center" vertical="center" wrapText="1"/>
    </xf>
    <xf numFmtId="167" fontId="7" fillId="2" borderId="0" xfId="4" applyNumberFormat="1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41" fontId="6" fillId="2" borderId="0" xfId="0" applyNumberFormat="1" applyFont="1" applyFill="1" applyAlignment="1" applyProtection="1">
      <alignment horizontal="center" vertical="center" wrapText="1"/>
    </xf>
    <xf numFmtId="49" fontId="6" fillId="2" borderId="0" xfId="4" applyNumberFormat="1" applyFont="1" applyFill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41" fontId="7" fillId="2" borderId="39" xfId="0" applyNumberFormat="1" applyFont="1" applyFill="1" applyBorder="1" applyAlignment="1" applyProtection="1">
      <alignment horizontal="center" vertical="center" wrapText="1"/>
    </xf>
    <xf numFmtId="41" fontId="7" fillId="2" borderId="40" xfId="0" applyNumberFormat="1" applyFont="1" applyFill="1" applyBorder="1" applyAlignment="1" applyProtection="1">
      <alignment horizontal="center" vertical="center" wrapText="1"/>
    </xf>
    <xf numFmtId="41" fontId="7" fillId="2" borderId="41" xfId="0" applyNumberFormat="1" applyFont="1" applyFill="1" applyBorder="1" applyAlignment="1" applyProtection="1">
      <alignment horizontal="center" vertical="center" wrapText="1"/>
    </xf>
    <xf numFmtId="41" fontId="7" fillId="2" borderId="42" xfId="0" applyNumberFormat="1" applyFont="1" applyFill="1" applyBorder="1" applyAlignment="1" applyProtection="1">
      <alignment horizontal="center" vertical="center" wrapText="1"/>
    </xf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49" fontId="7" fillId="2" borderId="0" xfId="4" applyNumberFormat="1" applyFont="1" applyFill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vertical="center" wrapText="1"/>
    </xf>
    <xf numFmtId="0" fontId="3" fillId="2" borderId="43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right"/>
    </xf>
    <xf numFmtId="49" fontId="0" fillId="2" borderId="0" xfId="0" applyNumberFormat="1" applyFill="1" applyAlignment="1" applyProtection="1">
      <alignment horizontal="left"/>
    </xf>
    <xf numFmtId="49" fontId="0" fillId="2" borderId="0" xfId="0" applyNumberFormat="1" applyFill="1" applyProtection="1"/>
    <xf numFmtId="41" fontId="0" fillId="2" borderId="0" xfId="0" applyNumberFormat="1" applyFill="1" applyProtection="1"/>
    <xf numFmtId="41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3" xfId="1" applyFont="1" applyFill="1" applyBorder="1" applyAlignment="1" applyProtection="1">
      <alignment vertical="center" wrapText="1"/>
    </xf>
    <xf numFmtId="0" fontId="3" fillId="2" borderId="43" xfId="0" applyFont="1" applyFill="1" applyBorder="1" applyAlignment="1" applyProtection="1">
      <alignment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7" fillId="2" borderId="38" xfId="1" applyFont="1" applyFill="1" applyBorder="1" applyAlignment="1" applyProtection="1">
      <alignment horizontal="center" vertical="center" wrapText="1"/>
    </xf>
    <xf numFmtId="0" fontId="7" fillId="2" borderId="35" xfId="1" applyFont="1" applyFill="1" applyBorder="1" applyAlignment="1" applyProtection="1">
      <alignment horizontal="center" vertical="center" wrapText="1"/>
    </xf>
    <xf numFmtId="0" fontId="7" fillId="2" borderId="37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center" wrapText="1"/>
    </xf>
    <xf numFmtId="0" fontId="4" fillId="2" borderId="27" xfId="1" applyFont="1" applyFill="1" applyBorder="1" applyAlignment="1" applyProtection="1">
      <alignment horizontal="center" wrapText="1"/>
    </xf>
    <xf numFmtId="0" fontId="4" fillId="2" borderId="22" xfId="1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center" vertical="center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7" xfId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/>
    <xf numFmtId="0" fontId="3" fillId="2" borderId="0" xfId="0" applyFont="1" applyFill="1" applyProtection="1"/>
    <xf numFmtId="0" fontId="9" fillId="2" borderId="0" xfId="0" applyFont="1" applyFill="1" applyAlignment="1" applyProtection="1">
      <alignment horizontal="left"/>
    </xf>
    <xf numFmtId="2" fontId="9" fillId="2" borderId="0" xfId="0" applyNumberFormat="1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center"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left"/>
    </xf>
  </cellXfs>
  <cellStyles count="5">
    <cellStyle name="Comma" xfId="4" builtinId="3"/>
    <cellStyle name="Currency" xfId="2" builtinId="4"/>
    <cellStyle name="Normal" xfId="0" builtinId="0"/>
    <cellStyle name="Normal 3 2" xfId="1" xr:uid="{00000000-0005-0000-0000-000003000000}"/>
    <cellStyle name="Percent" xfId="3" builtinId="5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00CCFF"/>
      <color rgb="FF66FFFF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77"/>
  <sheetViews>
    <sheetView zoomScale="68" zoomScaleNormal="68" workbookViewId="0">
      <pane xSplit="8" ySplit="3" topLeftCell="AL4" activePane="bottomRight" state="frozen"/>
      <selection pane="topRight" activeCell="I1" sqref="I1"/>
      <selection pane="bottomLeft" activeCell="A4" sqref="A4"/>
      <selection pane="bottomRight" activeCell="H77" sqref="H77"/>
    </sheetView>
  </sheetViews>
  <sheetFormatPr defaultColWidth="15.7109375" defaultRowHeight="12.75" x14ac:dyDescent="0.25"/>
  <cols>
    <col min="1" max="1" width="11.42578125" style="20" customWidth="1"/>
    <col min="2" max="2" width="6.28515625" style="20" customWidth="1"/>
    <col min="3" max="3" width="6.28515625" style="38" customWidth="1"/>
    <col min="4" max="4" width="8.42578125" style="20" customWidth="1"/>
    <col min="5" max="5" width="11.42578125" style="20" customWidth="1"/>
    <col min="6" max="6" width="23.42578125" style="20" customWidth="1"/>
    <col min="7" max="7" width="9.5703125" style="39" customWidth="1"/>
    <col min="8" max="8" width="94.28515625" style="20" bestFit="1" customWidth="1"/>
    <col min="9" max="9" width="15.7109375" style="20" customWidth="1"/>
    <col min="10" max="15" width="15.7109375" style="20"/>
    <col min="16" max="16" width="15.7109375" style="37"/>
    <col min="17" max="22" width="15.7109375" style="20"/>
    <col min="23" max="24" width="15.7109375" style="37"/>
    <col min="25" max="30" width="15.7109375" style="20"/>
    <col min="31" max="31" width="15.7109375" style="37"/>
    <col min="32" max="33" width="15.7109375" style="20"/>
    <col min="34" max="36" width="15.7109375" style="37"/>
    <col min="37" max="38" width="15.7109375" style="20"/>
    <col min="39" max="41" width="15.7109375" style="37"/>
    <col min="42" max="46" width="15.7109375" style="20"/>
    <col min="47" max="47" width="4.42578125" style="20" customWidth="1"/>
    <col min="48" max="16384" width="15.7109375" style="20"/>
  </cols>
  <sheetData>
    <row r="1" spans="1:48" s="19" customFormat="1" ht="13.5" thickBot="1" x14ac:dyDescent="0.25">
      <c r="A1" s="40"/>
      <c r="B1" s="41"/>
      <c r="C1" s="42"/>
      <c r="D1" s="41"/>
      <c r="E1" s="41"/>
      <c r="F1" s="43"/>
      <c r="G1" s="302" t="s">
        <v>359</v>
      </c>
      <c r="H1" s="303"/>
      <c r="I1" s="67"/>
      <c r="J1" s="288" t="s">
        <v>1</v>
      </c>
      <c r="K1" s="289"/>
      <c r="L1" s="289"/>
      <c r="M1" s="289"/>
      <c r="N1" s="289"/>
      <c r="O1" s="289"/>
      <c r="P1" s="290"/>
      <c r="Q1" s="294" t="s">
        <v>0</v>
      </c>
      <c r="R1" s="295"/>
      <c r="S1" s="295"/>
      <c r="T1" s="295"/>
      <c r="U1" s="295"/>
      <c r="V1" s="295"/>
      <c r="W1" s="296"/>
      <c r="X1" s="294" t="s">
        <v>9</v>
      </c>
      <c r="Y1" s="295"/>
      <c r="Z1" s="295"/>
      <c r="AA1" s="295"/>
      <c r="AB1" s="295"/>
      <c r="AC1" s="295"/>
      <c r="AD1" s="295"/>
      <c r="AE1" s="296"/>
      <c r="AF1" s="294" t="s">
        <v>207</v>
      </c>
      <c r="AG1" s="295"/>
      <c r="AH1" s="296"/>
      <c r="AI1" s="285" t="s">
        <v>2</v>
      </c>
      <c r="AJ1" s="286"/>
      <c r="AK1" s="286"/>
      <c r="AL1" s="287"/>
      <c r="AM1" s="304" t="s">
        <v>11</v>
      </c>
      <c r="AN1" s="304"/>
      <c r="AO1" s="304"/>
      <c r="AP1" s="68"/>
      <c r="AQ1" s="69" t="s">
        <v>122</v>
      </c>
      <c r="AR1" s="282" t="s">
        <v>12</v>
      </c>
      <c r="AS1" s="298" t="s">
        <v>76</v>
      </c>
      <c r="AT1" s="282" t="s">
        <v>13</v>
      </c>
      <c r="AU1" s="70"/>
      <c r="AV1" s="70"/>
    </row>
    <row r="2" spans="1:48" ht="51" x14ac:dyDescent="0.25">
      <c r="A2" s="44"/>
      <c r="B2" s="45"/>
      <c r="C2" s="46"/>
      <c r="D2" s="45"/>
      <c r="E2" s="45"/>
      <c r="F2" s="47"/>
      <c r="G2" s="48"/>
      <c r="H2" s="49"/>
      <c r="I2" s="66" t="s">
        <v>371</v>
      </c>
      <c r="J2" s="291" t="s">
        <v>3</v>
      </c>
      <c r="K2" s="292"/>
      <c r="L2" s="292" t="s">
        <v>381</v>
      </c>
      <c r="M2" s="292"/>
      <c r="N2" s="292"/>
      <c r="O2" s="293"/>
      <c r="P2" s="67" t="s">
        <v>7</v>
      </c>
      <c r="Q2" s="297" t="s">
        <v>4</v>
      </c>
      <c r="R2" s="297"/>
      <c r="S2" s="292" t="s">
        <v>391</v>
      </c>
      <c r="T2" s="292"/>
      <c r="U2" s="292"/>
      <c r="V2" s="293"/>
      <c r="W2" s="67" t="s">
        <v>8</v>
      </c>
      <c r="X2" s="297" t="s">
        <v>5</v>
      </c>
      <c r="Y2" s="291"/>
      <c r="Z2" s="291" t="s">
        <v>6</v>
      </c>
      <c r="AA2" s="292"/>
      <c r="AB2" s="293"/>
      <c r="AC2" s="71" t="s">
        <v>74</v>
      </c>
      <c r="AD2" s="72" t="s">
        <v>202</v>
      </c>
      <c r="AE2" s="67" t="s">
        <v>10</v>
      </c>
      <c r="AF2" s="73" t="s">
        <v>331</v>
      </c>
      <c r="AG2" s="72" t="s">
        <v>332</v>
      </c>
      <c r="AH2" s="67" t="s">
        <v>208</v>
      </c>
      <c r="AI2" s="297" t="s">
        <v>77</v>
      </c>
      <c r="AJ2" s="297"/>
      <c r="AK2" s="297"/>
      <c r="AL2" s="67" t="s">
        <v>333</v>
      </c>
      <c r="AM2" s="300" t="s">
        <v>78</v>
      </c>
      <c r="AN2" s="300"/>
      <c r="AO2" s="300"/>
      <c r="AP2" s="67" t="s">
        <v>121</v>
      </c>
      <c r="AQ2" s="74" t="s">
        <v>209</v>
      </c>
      <c r="AR2" s="283"/>
      <c r="AS2" s="299"/>
      <c r="AT2" s="283"/>
      <c r="AU2" s="75"/>
      <c r="AV2" s="75"/>
    </row>
    <row r="3" spans="1:48" ht="51.75" thickBot="1" x14ac:dyDescent="0.3">
      <c r="A3" s="44" t="s">
        <v>15</v>
      </c>
      <c r="B3" s="45" t="s">
        <v>16</v>
      </c>
      <c r="C3" s="46" t="s">
        <v>17</v>
      </c>
      <c r="D3" s="45" t="s">
        <v>18</v>
      </c>
      <c r="E3" s="45" t="s">
        <v>19</v>
      </c>
      <c r="F3" s="47" t="s">
        <v>75</v>
      </c>
      <c r="G3" s="48" t="s">
        <v>369</v>
      </c>
      <c r="H3" s="255" t="s">
        <v>370</v>
      </c>
      <c r="I3" s="280"/>
      <c r="J3" s="64" t="s">
        <v>326</v>
      </c>
      <c r="K3" s="76" t="s">
        <v>127</v>
      </c>
      <c r="L3" s="76" t="s">
        <v>382</v>
      </c>
      <c r="M3" s="76" t="s">
        <v>383</v>
      </c>
      <c r="N3" s="76" t="s">
        <v>384</v>
      </c>
      <c r="O3" s="65" t="s">
        <v>385</v>
      </c>
      <c r="P3" s="267"/>
      <c r="Q3" s="64" t="s">
        <v>327</v>
      </c>
      <c r="R3" s="76" t="s">
        <v>128</v>
      </c>
      <c r="S3" s="64" t="s">
        <v>386</v>
      </c>
      <c r="T3" s="76" t="s">
        <v>387</v>
      </c>
      <c r="U3" s="76" t="s">
        <v>388</v>
      </c>
      <c r="V3" s="65" t="s">
        <v>389</v>
      </c>
      <c r="W3" s="267"/>
      <c r="X3" s="64" t="s">
        <v>133</v>
      </c>
      <c r="Y3" s="76" t="s">
        <v>134</v>
      </c>
      <c r="Z3" s="76" t="s">
        <v>328</v>
      </c>
      <c r="AA3" s="76" t="s">
        <v>329</v>
      </c>
      <c r="AB3" s="76" t="s">
        <v>330</v>
      </c>
      <c r="AC3" s="266"/>
      <c r="AD3" s="264"/>
      <c r="AE3" s="267"/>
      <c r="AF3" s="263"/>
      <c r="AG3" s="268"/>
      <c r="AH3" s="267"/>
      <c r="AI3" s="64" t="s">
        <v>129</v>
      </c>
      <c r="AJ3" s="65" t="s">
        <v>130</v>
      </c>
      <c r="AK3" s="65" t="s">
        <v>131</v>
      </c>
      <c r="AL3" s="278"/>
      <c r="AM3" s="64" t="s">
        <v>132</v>
      </c>
      <c r="AN3" s="76" t="s">
        <v>135</v>
      </c>
      <c r="AO3" s="65" t="s">
        <v>136</v>
      </c>
      <c r="AP3" s="279"/>
      <c r="AQ3" s="77"/>
      <c r="AR3" s="284"/>
      <c r="AS3" s="299"/>
      <c r="AT3" s="284"/>
      <c r="AU3" s="75"/>
      <c r="AV3" s="78" t="s">
        <v>14</v>
      </c>
    </row>
    <row r="4" spans="1:48" x14ac:dyDescent="0.25">
      <c r="A4" s="50" t="s">
        <v>21</v>
      </c>
      <c r="B4" s="51">
        <f>'III Revenue MH'!$B$2</f>
        <v>2023</v>
      </c>
      <c r="C4" s="46">
        <f>'III Revenue MH'!$C$2</f>
        <v>0</v>
      </c>
      <c r="D4" s="51" t="str">
        <f>'III Revenue MH'!$D$2</f>
        <v>B</v>
      </c>
      <c r="E4" s="52">
        <f>'III Revenue MH'!$E$2</f>
        <v>0</v>
      </c>
      <c r="F4" s="53" t="s">
        <v>350</v>
      </c>
      <c r="G4" s="54">
        <v>102</v>
      </c>
      <c r="H4" s="55" t="s">
        <v>22</v>
      </c>
      <c r="I4" s="21"/>
      <c r="J4" s="21"/>
      <c r="K4" s="21"/>
      <c r="L4" s="21"/>
      <c r="M4" s="21"/>
      <c r="N4" s="21"/>
      <c r="O4" s="21"/>
      <c r="P4" s="100">
        <f t="shared" ref="P4:P13" si="0">SUM(J4:O4)</f>
        <v>0</v>
      </c>
      <c r="Q4" s="22"/>
      <c r="R4" s="29"/>
      <c r="S4" s="22"/>
      <c r="T4" s="22"/>
      <c r="U4" s="22"/>
      <c r="V4" s="22"/>
      <c r="W4" s="100">
        <f t="shared" ref="W4:W13" si="1">SUM(Q4:V4)</f>
        <v>0</v>
      </c>
      <c r="X4" s="22"/>
      <c r="Y4" s="22">
        <v>52996</v>
      </c>
      <c r="Z4" s="22"/>
      <c r="AA4" s="22"/>
      <c r="AB4" s="22"/>
      <c r="AC4" s="22"/>
      <c r="AD4" s="22"/>
      <c r="AE4" s="100">
        <f>SUM(X4:AD4)</f>
        <v>52996</v>
      </c>
      <c r="AF4" s="22"/>
      <c r="AG4" s="22"/>
      <c r="AH4" s="100">
        <f t="shared" ref="AH4:AH13" si="2">SUM(AF4:AG4)</f>
        <v>0</v>
      </c>
      <c r="AI4" s="22"/>
      <c r="AJ4" s="22"/>
      <c r="AK4" s="22"/>
      <c r="AL4" s="100">
        <f>SUM(AI4:AK4)</f>
        <v>0</v>
      </c>
      <c r="AM4" s="22"/>
      <c r="AN4" s="22"/>
      <c r="AO4" s="22"/>
      <c r="AP4" s="100">
        <f>SUM(AM4:AO4)</f>
        <v>0</v>
      </c>
      <c r="AQ4" s="22"/>
      <c r="AR4" s="100">
        <f t="shared" ref="AR4:AR32" si="3">SUM(P4,W4,AE4,AH4,AL4,AP4,AQ4)</f>
        <v>52996</v>
      </c>
      <c r="AS4" s="22"/>
      <c r="AT4" s="100">
        <f>AR4+AS4</f>
        <v>52996</v>
      </c>
      <c r="AU4" s="24"/>
      <c r="AV4" s="106"/>
    </row>
    <row r="5" spans="1:48" x14ac:dyDescent="0.25">
      <c r="A5" s="50" t="s">
        <v>21</v>
      </c>
      <c r="B5" s="51">
        <f>'III Revenue MH'!$B$2</f>
        <v>2023</v>
      </c>
      <c r="C5" s="46">
        <f>'III Revenue MH'!$C$2</f>
        <v>0</v>
      </c>
      <c r="D5" s="51" t="str">
        <f>'III Revenue MH'!$D$2</f>
        <v>B</v>
      </c>
      <c r="E5" s="52">
        <f>'III Revenue MH'!$E$2</f>
        <v>0</v>
      </c>
      <c r="F5" s="53" t="s">
        <v>350</v>
      </c>
      <c r="G5" s="54">
        <v>103</v>
      </c>
      <c r="H5" s="55" t="s">
        <v>23</v>
      </c>
      <c r="I5" s="21"/>
      <c r="J5" s="21"/>
      <c r="K5" s="21"/>
      <c r="L5" s="21"/>
      <c r="M5" s="21"/>
      <c r="N5" s="21"/>
      <c r="O5" s="21"/>
      <c r="P5" s="100">
        <f t="shared" si="0"/>
        <v>0</v>
      </c>
      <c r="Q5" s="22"/>
      <c r="R5" s="29"/>
      <c r="S5" s="22"/>
      <c r="T5" s="22"/>
      <c r="U5" s="22"/>
      <c r="V5" s="22"/>
      <c r="W5" s="100">
        <f t="shared" si="1"/>
        <v>0</v>
      </c>
      <c r="X5" s="22"/>
      <c r="Y5" s="22">
        <v>20723</v>
      </c>
      <c r="Z5" s="22"/>
      <c r="AA5" s="22"/>
      <c r="AB5" s="22"/>
      <c r="AC5" s="22"/>
      <c r="AD5" s="22"/>
      <c r="AE5" s="100">
        <f t="shared" ref="AE5:AE13" si="4">SUM(X5:AD5)</f>
        <v>20723</v>
      </c>
      <c r="AF5" s="22"/>
      <c r="AG5" s="22"/>
      <c r="AH5" s="100">
        <f t="shared" si="2"/>
        <v>0</v>
      </c>
      <c r="AI5" s="22"/>
      <c r="AJ5" s="22"/>
      <c r="AK5" s="22"/>
      <c r="AL5" s="100">
        <f t="shared" ref="AL5:AL13" si="5">SUM(AI5:AK5)</f>
        <v>0</v>
      </c>
      <c r="AM5" s="22"/>
      <c r="AN5" s="22"/>
      <c r="AO5" s="22"/>
      <c r="AP5" s="100">
        <f t="shared" ref="AP5:AP13" si="6">SUM(AM5:AO5)</f>
        <v>0</v>
      </c>
      <c r="AQ5" s="22"/>
      <c r="AR5" s="100">
        <f t="shared" si="3"/>
        <v>20723</v>
      </c>
      <c r="AS5" s="22"/>
      <c r="AT5" s="100">
        <f t="shared" ref="AT5:AT14" si="7">AR5+AS5</f>
        <v>20723</v>
      </c>
      <c r="AU5" s="24"/>
      <c r="AV5" s="107"/>
    </row>
    <row r="6" spans="1:48" x14ac:dyDescent="0.25">
      <c r="A6" s="50" t="s">
        <v>21</v>
      </c>
      <c r="B6" s="51">
        <f>'III Revenue MH'!$B$2</f>
        <v>2023</v>
      </c>
      <c r="C6" s="46">
        <f>'III Revenue MH'!$C$2</f>
        <v>0</v>
      </c>
      <c r="D6" s="51" t="str">
        <f>'III Revenue MH'!$D$2</f>
        <v>B</v>
      </c>
      <c r="E6" s="52">
        <f>'III Revenue MH'!$E$2</f>
        <v>0</v>
      </c>
      <c r="F6" s="53" t="s">
        <v>350</v>
      </c>
      <c r="G6" s="54">
        <v>104</v>
      </c>
      <c r="H6" s="55" t="s">
        <v>24</v>
      </c>
      <c r="I6" s="21"/>
      <c r="J6" s="21"/>
      <c r="K6" s="21"/>
      <c r="L6" s="21"/>
      <c r="M6" s="21"/>
      <c r="N6" s="21"/>
      <c r="O6" s="21"/>
      <c r="P6" s="100">
        <f t="shared" si="0"/>
        <v>0</v>
      </c>
      <c r="Q6" s="22"/>
      <c r="R6" s="29"/>
      <c r="S6" s="22"/>
      <c r="T6" s="22"/>
      <c r="U6" s="22"/>
      <c r="V6" s="22"/>
      <c r="W6" s="100">
        <f t="shared" si="1"/>
        <v>0</v>
      </c>
      <c r="X6" s="22"/>
      <c r="Y6" s="22">
        <v>3558395</v>
      </c>
      <c r="Z6" s="22"/>
      <c r="AA6" s="22"/>
      <c r="AB6" s="22"/>
      <c r="AC6" s="22"/>
      <c r="AD6" s="22"/>
      <c r="AE6" s="100">
        <f t="shared" si="4"/>
        <v>3558395</v>
      </c>
      <c r="AF6" s="22"/>
      <c r="AG6" s="22"/>
      <c r="AH6" s="100">
        <f t="shared" si="2"/>
        <v>0</v>
      </c>
      <c r="AI6" s="22"/>
      <c r="AJ6" s="22"/>
      <c r="AK6" s="22"/>
      <c r="AL6" s="100">
        <f t="shared" si="5"/>
        <v>0</v>
      </c>
      <c r="AM6" s="22"/>
      <c r="AN6" s="22"/>
      <c r="AO6" s="22"/>
      <c r="AP6" s="100">
        <f t="shared" si="6"/>
        <v>0</v>
      </c>
      <c r="AQ6" s="22"/>
      <c r="AR6" s="100">
        <f t="shared" si="3"/>
        <v>3558395</v>
      </c>
      <c r="AS6" s="22"/>
      <c r="AT6" s="100">
        <f t="shared" si="7"/>
        <v>3558395</v>
      </c>
      <c r="AU6" s="24"/>
      <c r="AV6" s="107"/>
    </row>
    <row r="7" spans="1:48" x14ac:dyDescent="0.25">
      <c r="A7" s="50" t="s">
        <v>21</v>
      </c>
      <c r="B7" s="51">
        <f>'III Revenue MH'!$B$2</f>
        <v>2023</v>
      </c>
      <c r="C7" s="46">
        <f>'III Revenue MH'!$C$2</f>
        <v>0</v>
      </c>
      <c r="D7" s="51" t="str">
        <f>'III Revenue MH'!$D$2</f>
        <v>B</v>
      </c>
      <c r="E7" s="52">
        <f>'III Revenue MH'!$E$2</f>
        <v>0</v>
      </c>
      <c r="F7" s="53" t="s">
        <v>350</v>
      </c>
      <c r="G7" s="54">
        <v>105</v>
      </c>
      <c r="H7" s="55" t="s">
        <v>25</v>
      </c>
      <c r="I7" s="21"/>
      <c r="J7" s="21"/>
      <c r="K7" s="21"/>
      <c r="L7" s="21"/>
      <c r="M7" s="21"/>
      <c r="N7" s="21"/>
      <c r="O7" s="21"/>
      <c r="P7" s="100">
        <f t="shared" si="0"/>
        <v>0</v>
      </c>
      <c r="Q7" s="22"/>
      <c r="R7" s="29"/>
      <c r="S7" s="22"/>
      <c r="T7" s="22"/>
      <c r="U7" s="22"/>
      <c r="V7" s="22"/>
      <c r="W7" s="100">
        <f t="shared" si="1"/>
        <v>0</v>
      </c>
      <c r="X7" s="22"/>
      <c r="Y7" s="22">
        <v>3800</v>
      </c>
      <c r="Z7" s="22"/>
      <c r="AA7" s="22"/>
      <c r="AB7" s="22"/>
      <c r="AC7" s="22"/>
      <c r="AD7" s="22"/>
      <c r="AE7" s="100">
        <f t="shared" si="4"/>
        <v>3800</v>
      </c>
      <c r="AF7" s="22"/>
      <c r="AG7" s="22"/>
      <c r="AH7" s="100">
        <f t="shared" si="2"/>
        <v>0</v>
      </c>
      <c r="AI7" s="22"/>
      <c r="AJ7" s="22"/>
      <c r="AK7" s="22"/>
      <c r="AL7" s="100">
        <f t="shared" si="5"/>
        <v>0</v>
      </c>
      <c r="AM7" s="22"/>
      <c r="AN7" s="22"/>
      <c r="AO7" s="22"/>
      <c r="AP7" s="100">
        <f t="shared" si="6"/>
        <v>0</v>
      </c>
      <c r="AQ7" s="22"/>
      <c r="AR7" s="100">
        <f t="shared" si="3"/>
        <v>3800</v>
      </c>
      <c r="AS7" s="22"/>
      <c r="AT7" s="100">
        <f t="shared" si="7"/>
        <v>3800</v>
      </c>
      <c r="AU7" s="24"/>
      <c r="AV7" s="107"/>
    </row>
    <row r="8" spans="1:48" x14ac:dyDescent="0.25">
      <c r="A8" s="50" t="s">
        <v>21</v>
      </c>
      <c r="B8" s="51">
        <f>'III Revenue MH'!$B$2</f>
        <v>2023</v>
      </c>
      <c r="C8" s="46">
        <f>'III Revenue MH'!$C$2</f>
        <v>0</v>
      </c>
      <c r="D8" s="51" t="str">
        <f>'III Revenue MH'!$D$2</f>
        <v>B</v>
      </c>
      <c r="E8" s="52">
        <f>'III Revenue MH'!$E$2</f>
        <v>0</v>
      </c>
      <c r="F8" s="53" t="s">
        <v>350</v>
      </c>
      <c r="G8" s="54">
        <v>106</v>
      </c>
      <c r="H8" s="55" t="s">
        <v>26</v>
      </c>
      <c r="I8" s="21"/>
      <c r="J8" s="21"/>
      <c r="K8" s="21"/>
      <c r="L8" s="21"/>
      <c r="M8" s="21"/>
      <c r="N8" s="21"/>
      <c r="O8" s="21"/>
      <c r="P8" s="100">
        <f t="shared" si="0"/>
        <v>0</v>
      </c>
      <c r="Q8" s="22"/>
      <c r="R8" s="29"/>
      <c r="S8" s="22"/>
      <c r="T8" s="22"/>
      <c r="U8" s="22"/>
      <c r="V8" s="22"/>
      <c r="W8" s="100">
        <f t="shared" si="1"/>
        <v>0</v>
      </c>
      <c r="X8" s="22"/>
      <c r="Y8" s="22"/>
      <c r="Z8" s="22"/>
      <c r="AA8" s="22"/>
      <c r="AB8" s="22"/>
      <c r="AC8" s="22"/>
      <c r="AD8" s="22"/>
      <c r="AE8" s="100">
        <f t="shared" si="4"/>
        <v>0</v>
      </c>
      <c r="AF8" s="22"/>
      <c r="AG8" s="22"/>
      <c r="AH8" s="100">
        <f t="shared" si="2"/>
        <v>0</v>
      </c>
      <c r="AI8" s="22"/>
      <c r="AJ8" s="22"/>
      <c r="AK8" s="22"/>
      <c r="AL8" s="100">
        <f t="shared" si="5"/>
        <v>0</v>
      </c>
      <c r="AM8" s="22"/>
      <c r="AN8" s="22"/>
      <c r="AO8" s="22"/>
      <c r="AP8" s="100">
        <f t="shared" si="6"/>
        <v>0</v>
      </c>
      <c r="AQ8" s="22"/>
      <c r="AR8" s="100">
        <f t="shared" si="3"/>
        <v>0</v>
      </c>
      <c r="AS8" s="22"/>
      <c r="AT8" s="100">
        <f t="shared" si="7"/>
        <v>0</v>
      </c>
      <c r="AU8" s="24"/>
      <c r="AV8" s="107"/>
    </row>
    <row r="9" spans="1:48" x14ac:dyDescent="0.25">
      <c r="A9" s="50" t="s">
        <v>21</v>
      </c>
      <c r="B9" s="51">
        <f>'III Revenue MH'!$B$2</f>
        <v>2023</v>
      </c>
      <c r="C9" s="46">
        <f>'III Revenue MH'!$C$2</f>
        <v>0</v>
      </c>
      <c r="D9" s="51" t="str">
        <f>'III Revenue MH'!$D$2</f>
        <v>B</v>
      </c>
      <c r="E9" s="52">
        <f>'III Revenue MH'!$E$2</f>
        <v>0</v>
      </c>
      <c r="F9" s="53" t="s">
        <v>350</v>
      </c>
      <c r="G9" s="54" t="s">
        <v>27</v>
      </c>
      <c r="H9" s="55" t="s">
        <v>28</v>
      </c>
      <c r="I9" s="21"/>
      <c r="J9" s="21"/>
      <c r="K9" s="21"/>
      <c r="L9" s="21"/>
      <c r="M9" s="21"/>
      <c r="N9" s="21"/>
      <c r="O9" s="21"/>
      <c r="P9" s="100">
        <f t="shared" si="0"/>
        <v>0</v>
      </c>
      <c r="Q9" s="22"/>
      <c r="R9" s="29"/>
      <c r="S9" s="22"/>
      <c r="T9" s="22"/>
      <c r="U9" s="22"/>
      <c r="V9" s="22"/>
      <c r="W9" s="100">
        <f t="shared" si="1"/>
        <v>0</v>
      </c>
      <c r="X9" s="22"/>
      <c r="Y9" s="22">
        <v>204</v>
      </c>
      <c r="Z9" s="22"/>
      <c r="AA9" s="22"/>
      <c r="AB9" s="22"/>
      <c r="AC9" s="22"/>
      <c r="AD9" s="22"/>
      <c r="AE9" s="100">
        <f t="shared" si="4"/>
        <v>204</v>
      </c>
      <c r="AF9" s="22"/>
      <c r="AG9" s="22"/>
      <c r="AH9" s="100">
        <f t="shared" si="2"/>
        <v>0</v>
      </c>
      <c r="AI9" s="22"/>
      <c r="AJ9" s="22"/>
      <c r="AK9" s="22"/>
      <c r="AL9" s="100">
        <f t="shared" si="5"/>
        <v>0</v>
      </c>
      <c r="AM9" s="22"/>
      <c r="AN9" s="22"/>
      <c r="AO9" s="22"/>
      <c r="AP9" s="100">
        <f t="shared" si="6"/>
        <v>0</v>
      </c>
      <c r="AQ9" s="22"/>
      <c r="AR9" s="100">
        <f t="shared" si="3"/>
        <v>204</v>
      </c>
      <c r="AS9" s="22"/>
      <c r="AT9" s="100">
        <f t="shared" si="7"/>
        <v>204</v>
      </c>
      <c r="AU9" s="24"/>
      <c r="AV9" s="107"/>
    </row>
    <row r="10" spans="1:48" x14ac:dyDescent="0.25">
      <c r="A10" s="50" t="s">
        <v>21</v>
      </c>
      <c r="B10" s="51">
        <f>'III Revenue MH'!$B$2</f>
        <v>2023</v>
      </c>
      <c r="C10" s="46">
        <f>'III Revenue MH'!$C$2</f>
        <v>0</v>
      </c>
      <c r="D10" s="51" t="str">
        <f>'III Revenue MH'!$D$2</f>
        <v>B</v>
      </c>
      <c r="E10" s="52">
        <f>'III Revenue MH'!$E$2</f>
        <v>0</v>
      </c>
      <c r="F10" s="53" t="s">
        <v>350</v>
      </c>
      <c r="G10" s="54" t="s">
        <v>29</v>
      </c>
      <c r="H10" s="55" t="s">
        <v>30</v>
      </c>
      <c r="I10" s="21"/>
      <c r="J10" s="21"/>
      <c r="K10" s="21"/>
      <c r="L10" s="21"/>
      <c r="M10" s="21"/>
      <c r="N10" s="21"/>
      <c r="O10" s="21"/>
      <c r="P10" s="100">
        <f t="shared" si="0"/>
        <v>0</v>
      </c>
      <c r="Q10" s="22"/>
      <c r="R10" s="29"/>
      <c r="S10" s="22"/>
      <c r="T10" s="22"/>
      <c r="U10" s="22"/>
      <c r="V10" s="22"/>
      <c r="W10" s="100">
        <f t="shared" si="1"/>
        <v>0</v>
      </c>
      <c r="X10" s="22"/>
      <c r="Y10" s="22">
        <v>180</v>
      </c>
      <c r="Z10" s="22"/>
      <c r="AA10" s="22"/>
      <c r="AB10" s="22"/>
      <c r="AC10" s="22"/>
      <c r="AD10" s="22"/>
      <c r="AE10" s="100">
        <f t="shared" si="4"/>
        <v>180</v>
      </c>
      <c r="AF10" s="22"/>
      <c r="AG10" s="22"/>
      <c r="AH10" s="100">
        <f t="shared" si="2"/>
        <v>0</v>
      </c>
      <c r="AI10" s="22"/>
      <c r="AJ10" s="22"/>
      <c r="AK10" s="22"/>
      <c r="AL10" s="100">
        <f t="shared" si="5"/>
        <v>0</v>
      </c>
      <c r="AM10" s="22"/>
      <c r="AN10" s="22"/>
      <c r="AO10" s="22"/>
      <c r="AP10" s="100">
        <f t="shared" si="6"/>
        <v>0</v>
      </c>
      <c r="AQ10" s="22"/>
      <c r="AR10" s="100">
        <f t="shared" si="3"/>
        <v>180</v>
      </c>
      <c r="AS10" s="22"/>
      <c r="AT10" s="100">
        <f t="shared" si="7"/>
        <v>180</v>
      </c>
      <c r="AU10" s="24"/>
      <c r="AV10" s="107"/>
    </row>
    <row r="11" spans="1:48" x14ac:dyDescent="0.25">
      <c r="A11" s="50" t="s">
        <v>21</v>
      </c>
      <c r="B11" s="51">
        <f>'III Revenue MH'!$B$2</f>
        <v>2023</v>
      </c>
      <c r="C11" s="46">
        <f>'III Revenue MH'!$C$2</f>
        <v>0</v>
      </c>
      <c r="D11" s="51" t="str">
        <f>'III Revenue MH'!$D$2</f>
        <v>B</v>
      </c>
      <c r="E11" s="52">
        <f>'III Revenue MH'!$E$2</f>
        <v>0</v>
      </c>
      <c r="F11" s="53" t="s">
        <v>350</v>
      </c>
      <c r="G11" s="54" t="s">
        <v>31</v>
      </c>
      <c r="H11" s="55" t="s">
        <v>32</v>
      </c>
      <c r="I11" s="21"/>
      <c r="J11" s="21"/>
      <c r="K11" s="21"/>
      <c r="L11" s="21"/>
      <c r="M11" s="21"/>
      <c r="N11" s="21"/>
      <c r="O11" s="21"/>
      <c r="P11" s="100">
        <f t="shared" si="0"/>
        <v>0</v>
      </c>
      <c r="Q11" s="22"/>
      <c r="R11" s="29"/>
      <c r="S11" s="22"/>
      <c r="T11" s="22"/>
      <c r="U11" s="22"/>
      <c r="V11" s="22"/>
      <c r="W11" s="100">
        <f t="shared" si="1"/>
        <v>0</v>
      </c>
      <c r="X11" s="22"/>
      <c r="Y11" s="22"/>
      <c r="Z11" s="22"/>
      <c r="AA11" s="22"/>
      <c r="AB11" s="22"/>
      <c r="AC11" s="22"/>
      <c r="AD11" s="22"/>
      <c r="AE11" s="100">
        <f t="shared" si="4"/>
        <v>0</v>
      </c>
      <c r="AF11" s="22"/>
      <c r="AG11" s="22"/>
      <c r="AH11" s="100">
        <f t="shared" si="2"/>
        <v>0</v>
      </c>
      <c r="AI11" s="22"/>
      <c r="AJ11" s="22"/>
      <c r="AK11" s="22"/>
      <c r="AL11" s="100">
        <f t="shared" si="5"/>
        <v>0</v>
      </c>
      <c r="AM11" s="22"/>
      <c r="AN11" s="22"/>
      <c r="AO11" s="22"/>
      <c r="AP11" s="100">
        <f t="shared" si="6"/>
        <v>0</v>
      </c>
      <c r="AQ11" s="22"/>
      <c r="AR11" s="100">
        <f t="shared" si="3"/>
        <v>0</v>
      </c>
      <c r="AS11" s="22"/>
      <c r="AT11" s="100">
        <f t="shared" si="7"/>
        <v>0</v>
      </c>
      <c r="AU11" s="24"/>
      <c r="AV11" s="107"/>
    </row>
    <row r="12" spans="1:48" x14ac:dyDescent="0.25">
      <c r="A12" s="50" t="s">
        <v>21</v>
      </c>
      <c r="B12" s="51">
        <f>'III Revenue MH'!$B$2</f>
        <v>2023</v>
      </c>
      <c r="C12" s="46">
        <f>'III Revenue MH'!$C$2</f>
        <v>0</v>
      </c>
      <c r="D12" s="51" t="str">
        <f>'III Revenue MH'!$D$2</f>
        <v>B</v>
      </c>
      <c r="E12" s="52">
        <f>'III Revenue MH'!$E$2</f>
        <v>0</v>
      </c>
      <c r="F12" s="53" t="s">
        <v>350</v>
      </c>
      <c r="G12" s="54" t="s">
        <v>33</v>
      </c>
      <c r="H12" s="55" t="s">
        <v>34</v>
      </c>
      <c r="I12" s="21"/>
      <c r="J12" s="21"/>
      <c r="K12" s="21"/>
      <c r="L12" s="21"/>
      <c r="M12" s="21"/>
      <c r="N12" s="21"/>
      <c r="O12" s="21"/>
      <c r="P12" s="100">
        <f t="shared" si="0"/>
        <v>0</v>
      </c>
      <c r="Q12" s="22"/>
      <c r="R12" s="29"/>
      <c r="S12" s="22"/>
      <c r="T12" s="22"/>
      <c r="U12" s="22"/>
      <c r="V12" s="22"/>
      <c r="W12" s="100">
        <f t="shared" si="1"/>
        <v>0</v>
      </c>
      <c r="X12" s="22"/>
      <c r="Y12" s="22"/>
      <c r="Z12" s="22"/>
      <c r="AA12" s="22"/>
      <c r="AB12" s="22"/>
      <c r="AC12" s="22"/>
      <c r="AD12" s="22"/>
      <c r="AE12" s="100">
        <f t="shared" si="4"/>
        <v>0</v>
      </c>
      <c r="AF12" s="22"/>
      <c r="AG12" s="22"/>
      <c r="AH12" s="100">
        <f t="shared" si="2"/>
        <v>0</v>
      </c>
      <c r="AI12" s="22"/>
      <c r="AJ12" s="22"/>
      <c r="AK12" s="22"/>
      <c r="AL12" s="100">
        <f t="shared" si="5"/>
        <v>0</v>
      </c>
      <c r="AM12" s="22"/>
      <c r="AN12" s="22"/>
      <c r="AO12" s="22"/>
      <c r="AP12" s="100">
        <f t="shared" si="6"/>
        <v>0</v>
      </c>
      <c r="AQ12" s="22"/>
      <c r="AR12" s="100">
        <f t="shared" si="3"/>
        <v>0</v>
      </c>
      <c r="AS12" s="22"/>
      <c r="AT12" s="100">
        <f t="shared" si="7"/>
        <v>0</v>
      </c>
      <c r="AU12" s="24"/>
      <c r="AV12" s="107"/>
    </row>
    <row r="13" spans="1:48" x14ac:dyDescent="0.25">
      <c r="A13" s="50" t="s">
        <v>21</v>
      </c>
      <c r="B13" s="51">
        <f>'III Revenue MH'!$B$2</f>
        <v>2023</v>
      </c>
      <c r="C13" s="46">
        <f>'III Revenue MH'!$C$2</f>
        <v>0</v>
      </c>
      <c r="D13" s="51" t="str">
        <f>'III Revenue MH'!$D$2</f>
        <v>B</v>
      </c>
      <c r="E13" s="52">
        <f>'III Revenue MH'!$E$2</f>
        <v>0</v>
      </c>
      <c r="F13" s="53" t="s">
        <v>350</v>
      </c>
      <c r="G13" s="54">
        <v>109</v>
      </c>
      <c r="H13" s="55" t="s">
        <v>35</v>
      </c>
      <c r="I13" s="21"/>
      <c r="J13" s="21"/>
      <c r="K13" s="21"/>
      <c r="L13" s="21"/>
      <c r="M13" s="21"/>
      <c r="N13" s="21"/>
      <c r="O13" s="21"/>
      <c r="P13" s="100">
        <f t="shared" si="0"/>
        <v>0</v>
      </c>
      <c r="Q13" s="22"/>
      <c r="R13" s="29"/>
      <c r="S13" s="22"/>
      <c r="T13" s="22"/>
      <c r="U13" s="22"/>
      <c r="V13" s="22"/>
      <c r="W13" s="100">
        <f t="shared" si="1"/>
        <v>0</v>
      </c>
      <c r="X13" s="27"/>
      <c r="Y13" s="27">
        <v>14174</v>
      </c>
      <c r="Z13" s="27"/>
      <c r="AA13" s="27"/>
      <c r="AB13" s="27"/>
      <c r="AC13" s="27"/>
      <c r="AD13" s="27"/>
      <c r="AE13" s="100">
        <f t="shared" si="4"/>
        <v>14174</v>
      </c>
      <c r="AF13" s="22"/>
      <c r="AG13" s="22"/>
      <c r="AH13" s="100">
        <f t="shared" si="2"/>
        <v>0</v>
      </c>
      <c r="AI13" s="22"/>
      <c r="AJ13" s="22"/>
      <c r="AK13" s="22"/>
      <c r="AL13" s="100">
        <f t="shared" si="5"/>
        <v>0</v>
      </c>
      <c r="AM13" s="22"/>
      <c r="AN13" s="22"/>
      <c r="AO13" s="22"/>
      <c r="AP13" s="100">
        <f t="shared" si="6"/>
        <v>0</v>
      </c>
      <c r="AQ13" s="22"/>
      <c r="AR13" s="100">
        <f t="shared" si="3"/>
        <v>14174</v>
      </c>
      <c r="AS13" s="22"/>
      <c r="AT13" s="100">
        <f t="shared" si="7"/>
        <v>14174</v>
      </c>
      <c r="AU13" s="24"/>
      <c r="AV13" s="107"/>
    </row>
    <row r="14" spans="1:48" ht="13.5" thickBot="1" x14ac:dyDescent="0.3">
      <c r="A14" s="50" t="s">
        <v>21</v>
      </c>
      <c r="B14" s="51">
        <f>'III Revenue MH'!$B$2</f>
        <v>2023</v>
      </c>
      <c r="C14" s="46">
        <f>'III Revenue MH'!$C$2</f>
        <v>0</v>
      </c>
      <c r="D14" s="51" t="str">
        <f>'III Revenue MH'!$D$2</f>
        <v>B</v>
      </c>
      <c r="E14" s="52">
        <f>'III Revenue MH'!$E$2</f>
        <v>0</v>
      </c>
      <c r="F14" s="53" t="s">
        <v>93</v>
      </c>
      <c r="G14" s="56">
        <v>110</v>
      </c>
      <c r="H14" s="57" t="s">
        <v>36</v>
      </c>
      <c r="I14" s="86">
        <f>SUM(I4:I13)</f>
        <v>0</v>
      </c>
      <c r="J14" s="259">
        <f t="shared" ref="J14:AS14" si="8">SUM(J4:J13)</f>
        <v>0</v>
      </c>
      <c r="K14" s="260">
        <f t="shared" si="8"/>
        <v>0</v>
      </c>
      <c r="L14" s="260">
        <f t="shared" si="8"/>
        <v>0</v>
      </c>
      <c r="M14" s="260">
        <f t="shared" si="8"/>
        <v>0</v>
      </c>
      <c r="N14" s="260">
        <f t="shared" si="8"/>
        <v>0</v>
      </c>
      <c r="O14" s="261">
        <f t="shared" si="8"/>
        <v>0</v>
      </c>
      <c r="P14" s="86">
        <f t="shared" si="8"/>
        <v>0</v>
      </c>
      <c r="Q14" s="259">
        <f t="shared" si="8"/>
        <v>0</v>
      </c>
      <c r="R14" s="260">
        <f t="shared" si="8"/>
        <v>0</v>
      </c>
      <c r="S14" s="259">
        <f t="shared" si="8"/>
        <v>0</v>
      </c>
      <c r="T14" s="260">
        <f t="shared" si="8"/>
        <v>0</v>
      </c>
      <c r="U14" s="260">
        <f t="shared" si="8"/>
        <v>0</v>
      </c>
      <c r="V14" s="261">
        <f t="shared" si="8"/>
        <v>0</v>
      </c>
      <c r="W14" s="86">
        <f t="shared" si="8"/>
        <v>0</v>
      </c>
      <c r="X14" s="259">
        <f t="shared" si="8"/>
        <v>0</v>
      </c>
      <c r="Y14" s="260">
        <f t="shared" si="8"/>
        <v>3650472</v>
      </c>
      <c r="Z14" s="260">
        <f t="shared" si="8"/>
        <v>0</v>
      </c>
      <c r="AA14" s="260">
        <f t="shared" si="8"/>
        <v>0</v>
      </c>
      <c r="AB14" s="260">
        <f t="shared" si="8"/>
        <v>0</v>
      </c>
      <c r="AC14" s="260">
        <f t="shared" si="8"/>
        <v>0</v>
      </c>
      <c r="AD14" s="261">
        <f t="shared" si="8"/>
        <v>0</v>
      </c>
      <c r="AE14" s="86">
        <f t="shared" si="8"/>
        <v>3650472</v>
      </c>
      <c r="AF14" s="259">
        <f t="shared" si="8"/>
        <v>0</v>
      </c>
      <c r="AG14" s="262">
        <f t="shared" si="8"/>
        <v>0</v>
      </c>
      <c r="AH14" s="86">
        <f t="shared" si="8"/>
        <v>0</v>
      </c>
      <c r="AI14" s="259">
        <f>SUM(AI4:AI13)</f>
        <v>0</v>
      </c>
      <c r="AJ14" s="260">
        <f>SUM(AJ4:AJ13)</f>
        <v>0</v>
      </c>
      <c r="AK14" s="261">
        <f>SUM(AK4:AK13)</f>
        <v>0</v>
      </c>
      <c r="AL14" s="86">
        <f t="shared" si="8"/>
        <v>0</v>
      </c>
      <c r="AM14" s="259">
        <f t="shared" si="8"/>
        <v>0</v>
      </c>
      <c r="AN14" s="262">
        <f t="shared" si="8"/>
        <v>0</v>
      </c>
      <c r="AO14" s="261">
        <f t="shared" si="8"/>
        <v>0</v>
      </c>
      <c r="AP14" s="86">
        <f t="shared" si="8"/>
        <v>0</v>
      </c>
      <c r="AQ14" s="262">
        <f t="shared" si="8"/>
        <v>0</v>
      </c>
      <c r="AR14" s="86">
        <f t="shared" si="3"/>
        <v>3650472</v>
      </c>
      <c r="AS14" s="262">
        <f t="shared" si="8"/>
        <v>0</v>
      </c>
      <c r="AT14" s="86">
        <f t="shared" si="7"/>
        <v>3650472</v>
      </c>
      <c r="AU14" s="24"/>
      <c r="AV14" s="107"/>
    </row>
    <row r="15" spans="1:48" ht="13.5" thickBot="1" x14ac:dyDescent="0.3">
      <c r="A15" s="50" t="s">
        <v>21</v>
      </c>
      <c r="B15" s="51">
        <f>'III Revenue MH'!$B$2</f>
        <v>2023</v>
      </c>
      <c r="C15" s="46">
        <f>'III Revenue MH'!$C$2</f>
        <v>0</v>
      </c>
      <c r="D15" s="51" t="str">
        <f>'III Revenue MH'!$D$2</f>
        <v>B</v>
      </c>
      <c r="E15" s="52">
        <f>'III Revenue MH'!$E$2</f>
        <v>0</v>
      </c>
      <c r="F15" s="53" t="s">
        <v>351</v>
      </c>
      <c r="G15" s="59">
        <v>202</v>
      </c>
      <c r="H15" s="235" t="s">
        <v>345</v>
      </c>
      <c r="I15" s="79">
        <f>-I14</f>
        <v>0</v>
      </c>
      <c r="J15" s="247"/>
      <c r="K15" s="247"/>
      <c r="L15" s="244"/>
      <c r="M15" s="247"/>
      <c r="N15" s="247"/>
      <c r="O15" s="248"/>
      <c r="P15" s="79">
        <f>SUM(J15:O15)</f>
        <v>0</v>
      </c>
      <c r="Q15" s="247"/>
      <c r="R15" s="249"/>
      <c r="S15" s="246"/>
      <c r="T15" s="249"/>
      <c r="U15" s="248"/>
      <c r="V15" s="250"/>
      <c r="W15" s="79">
        <f>SUM(Q15:V15)</f>
        <v>0</v>
      </c>
      <c r="X15" s="248"/>
      <c r="Y15" s="249"/>
      <c r="Z15" s="248"/>
      <c r="AA15" s="249"/>
      <c r="AB15" s="248"/>
      <c r="AC15" s="249"/>
      <c r="AD15" s="250"/>
      <c r="AE15" s="79">
        <f>SUM(X15:AD15)</f>
        <v>0</v>
      </c>
      <c r="AF15" s="247"/>
      <c r="AG15" s="248"/>
      <c r="AH15" s="79">
        <f>SUM(AF15:AG15)</f>
        <v>0</v>
      </c>
      <c r="AI15" s="247"/>
      <c r="AJ15" s="249"/>
      <c r="AK15" s="250"/>
      <c r="AL15" s="79">
        <f>SUM(AI15:AK15)</f>
        <v>0</v>
      </c>
      <c r="AM15" s="247"/>
      <c r="AN15" s="248"/>
      <c r="AO15" s="250"/>
      <c r="AP15" s="79">
        <f>SUM(AM15:AO15)</f>
        <v>0</v>
      </c>
      <c r="AQ15" s="248"/>
      <c r="AR15" s="79">
        <f>SUM(AQ15,AP15,AL15,AH15,AE15,W15,P15)</f>
        <v>0</v>
      </c>
      <c r="AS15" s="248"/>
      <c r="AT15" s="79">
        <f>SUM(AR15:AS15)</f>
        <v>0</v>
      </c>
      <c r="AU15" s="24"/>
      <c r="AV15" s="226"/>
    </row>
    <row r="16" spans="1:48" ht="13.5" thickBot="1" x14ac:dyDescent="0.3">
      <c r="A16" s="50" t="s">
        <v>21</v>
      </c>
      <c r="B16" s="51">
        <f>'III Revenue MH'!$B$2</f>
        <v>2023</v>
      </c>
      <c r="C16" s="46">
        <f>'III Revenue MH'!$C$2</f>
        <v>0</v>
      </c>
      <c r="D16" s="51" t="str">
        <f>'III Revenue MH'!$D$2</f>
        <v>B</v>
      </c>
      <c r="E16" s="52">
        <f>'III Revenue MH'!$E$2</f>
        <v>0</v>
      </c>
      <c r="F16" s="53" t="s">
        <v>93</v>
      </c>
      <c r="G16" s="59">
        <v>210</v>
      </c>
      <c r="H16" s="235" t="s">
        <v>344</v>
      </c>
      <c r="I16" s="236">
        <f>SUM(I14:I15)</f>
        <v>0</v>
      </c>
      <c r="J16" s="90">
        <f t="shared" ref="J16:AT16" si="9">SUM(J14:J15)</f>
        <v>0</v>
      </c>
      <c r="K16" s="90">
        <f t="shared" si="9"/>
        <v>0</v>
      </c>
      <c r="L16" s="90">
        <f t="shared" si="9"/>
        <v>0</v>
      </c>
      <c r="M16" s="90">
        <f t="shared" si="9"/>
        <v>0</v>
      </c>
      <c r="N16" s="90">
        <f t="shared" si="9"/>
        <v>0</v>
      </c>
      <c r="O16" s="91">
        <f t="shared" si="9"/>
        <v>0</v>
      </c>
      <c r="P16" s="236">
        <f t="shared" si="9"/>
        <v>0</v>
      </c>
      <c r="Q16" s="90">
        <f t="shared" si="9"/>
        <v>0</v>
      </c>
      <c r="R16" s="237">
        <f t="shared" si="9"/>
        <v>0</v>
      </c>
      <c r="S16" s="91">
        <f t="shared" si="9"/>
        <v>0</v>
      </c>
      <c r="T16" s="237">
        <f t="shared" si="9"/>
        <v>0</v>
      </c>
      <c r="U16" s="91">
        <f t="shared" si="9"/>
        <v>0</v>
      </c>
      <c r="V16" s="238">
        <f t="shared" si="9"/>
        <v>0</v>
      </c>
      <c r="W16" s="236">
        <f t="shared" si="9"/>
        <v>0</v>
      </c>
      <c r="X16" s="91">
        <f t="shared" si="9"/>
        <v>0</v>
      </c>
      <c r="Y16" s="237">
        <f t="shared" si="9"/>
        <v>3650472</v>
      </c>
      <c r="Z16" s="91">
        <f t="shared" si="9"/>
        <v>0</v>
      </c>
      <c r="AA16" s="237">
        <f t="shared" si="9"/>
        <v>0</v>
      </c>
      <c r="AB16" s="91">
        <f t="shared" si="9"/>
        <v>0</v>
      </c>
      <c r="AC16" s="237">
        <f t="shared" si="9"/>
        <v>0</v>
      </c>
      <c r="AD16" s="238">
        <f t="shared" si="9"/>
        <v>0</v>
      </c>
      <c r="AE16" s="236">
        <f t="shared" si="9"/>
        <v>3650472</v>
      </c>
      <c r="AF16" s="90">
        <f t="shared" si="9"/>
        <v>0</v>
      </c>
      <c r="AG16" s="91">
        <f t="shared" si="9"/>
        <v>0</v>
      </c>
      <c r="AH16" s="236">
        <f t="shared" si="9"/>
        <v>0</v>
      </c>
      <c r="AI16" s="90">
        <f t="shared" si="9"/>
        <v>0</v>
      </c>
      <c r="AJ16" s="237">
        <f t="shared" si="9"/>
        <v>0</v>
      </c>
      <c r="AK16" s="238">
        <f t="shared" si="9"/>
        <v>0</v>
      </c>
      <c r="AL16" s="236">
        <f t="shared" si="9"/>
        <v>0</v>
      </c>
      <c r="AM16" s="90">
        <f t="shared" si="9"/>
        <v>0</v>
      </c>
      <c r="AN16" s="91">
        <f t="shared" si="9"/>
        <v>0</v>
      </c>
      <c r="AO16" s="238">
        <f t="shared" si="9"/>
        <v>0</v>
      </c>
      <c r="AP16" s="236">
        <f t="shared" si="9"/>
        <v>0</v>
      </c>
      <c r="AQ16" s="91">
        <f t="shared" si="9"/>
        <v>0</v>
      </c>
      <c r="AR16" s="236">
        <f t="shared" si="9"/>
        <v>3650472</v>
      </c>
      <c r="AS16" s="91">
        <f t="shared" si="9"/>
        <v>0</v>
      </c>
      <c r="AT16" s="236">
        <f t="shared" si="9"/>
        <v>3650472</v>
      </c>
      <c r="AU16" s="24"/>
      <c r="AV16" s="226"/>
    </row>
    <row r="17" spans="1:48" x14ac:dyDescent="0.25">
      <c r="A17" s="50" t="s">
        <v>21</v>
      </c>
      <c r="B17" s="51">
        <f>'III Revenue MH'!$B$2</f>
        <v>2023</v>
      </c>
      <c r="C17" s="46">
        <f>'III Revenue MH'!$C$2</f>
        <v>0</v>
      </c>
      <c r="D17" s="51" t="str">
        <f>'III Revenue MH'!$D$2</f>
        <v>B</v>
      </c>
      <c r="E17" s="52">
        <f>'III Revenue MH'!$E$2</f>
        <v>0</v>
      </c>
      <c r="F17" s="53" t="s">
        <v>104</v>
      </c>
      <c r="G17" s="54">
        <v>300</v>
      </c>
      <c r="H17" s="219" t="str">
        <f>VLOOKUP(G17,'III Revenue MH'!I:J,2,FALSE)</f>
        <v>Mental Health Deputy (MHD)</v>
      </c>
      <c r="I17" s="21"/>
      <c r="J17" s="7"/>
      <c r="K17" s="7"/>
      <c r="L17" s="7"/>
      <c r="M17" s="7"/>
      <c r="N17" s="7"/>
      <c r="O17" s="103"/>
      <c r="P17" s="102"/>
      <c r="Q17" s="30"/>
      <c r="R17" s="25"/>
      <c r="S17" s="31"/>
      <c r="T17" s="25"/>
      <c r="U17" s="31"/>
      <c r="V17" s="32"/>
      <c r="W17" s="100">
        <f>SUM(Q17:V17)</f>
        <v>0</v>
      </c>
      <c r="X17" s="103"/>
      <c r="Y17" s="104"/>
      <c r="Z17" s="103"/>
      <c r="AA17" s="104"/>
      <c r="AB17" s="28"/>
      <c r="AC17" s="104"/>
      <c r="AD17" s="105"/>
      <c r="AE17" s="100">
        <f>SUM(X17:AD17)</f>
        <v>0</v>
      </c>
      <c r="AF17" s="7"/>
      <c r="AG17" s="103"/>
      <c r="AH17" s="102"/>
      <c r="AI17" s="7"/>
      <c r="AJ17" s="104"/>
      <c r="AK17" s="105"/>
      <c r="AL17" s="102"/>
      <c r="AM17" s="30"/>
      <c r="AN17" s="31"/>
      <c r="AO17" s="32"/>
      <c r="AP17" s="102"/>
      <c r="AQ17" s="103"/>
      <c r="AR17" s="100">
        <f t="shared" si="3"/>
        <v>0</v>
      </c>
      <c r="AS17" s="103"/>
      <c r="AT17" s="100">
        <f>AR17+AS17</f>
        <v>0</v>
      </c>
      <c r="AU17" s="24"/>
      <c r="AV17" s="107">
        <f>'III Revenue MH'!K36-'III MH'!AT17</f>
        <v>0</v>
      </c>
    </row>
    <row r="18" spans="1:48" x14ac:dyDescent="0.25">
      <c r="A18" s="50" t="s">
        <v>21</v>
      </c>
      <c r="B18" s="51">
        <f>'III Revenue MH'!$B$2</f>
        <v>2023</v>
      </c>
      <c r="C18" s="46">
        <f>'III Revenue MH'!$C$2</f>
        <v>0</v>
      </c>
      <c r="D18" s="51" t="str">
        <f>'III Revenue MH'!$D$2</f>
        <v>B</v>
      </c>
      <c r="E18" s="52">
        <f>'III Revenue MH'!$E$2</f>
        <v>0</v>
      </c>
      <c r="F18" s="53" t="s">
        <v>104</v>
      </c>
      <c r="G18" s="54">
        <v>301</v>
      </c>
      <c r="H18" s="219" t="str">
        <f>VLOOKUP(G18,'III Revenue MH'!I:J,2,FALSE)</f>
        <v>Residential Transition Program Contract Management (RTPCM)</v>
      </c>
      <c r="I18" s="21"/>
      <c r="J18" s="7"/>
      <c r="K18" s="7"/>
      <c r="L18" s="7"/>
      <c r="M18" s="7"/>
      <c r="N18" s="7"/>
      <c r="O18" s="23">
        <v>0</v>
      </c>
      <c r="P18" s="100">
        <f>SUM(J18:O18)</f>
        <v>0</v>
      </c>
      <c r="Q18" s="30"/>
      <c r="R18" s="25"/>
      <c r="S18" s="31"/>
      <c r="T18" s="25"/>
      <c r="U18" s="31"/>
      <c r="V18" s="32"/>
      <c r="W18" s="102"/>
      <c r="X18" s="103"/>
      <c r="Y18" s="104"/>
      <c r="Z18" s="103"/>
      <c r="AA18" s="104"/>
      <c r="AB18" s="103"/>
      <c r="AC18" s="104"/>
      <c r="AD18" s="105"/>
      <c r="AE18" s="102"/>
      <c r="AF18" s="7"/>
      <c r="AG18" s="103"/>
      <c r="AH18" s="102"/>
      <c r="AI18" s="7"/>
      <c r="AJ18" s="104"/>
      <c r="AK18" s="105"/>
      <c r="AL18" s="102"/>
      <c r="AM18" s="30"/>
      <c r="AN18" s="31"/>
      <c r="AO18" s="32"/>
      <c r="AP18" s="102"/>
      <c r="AQ18" s="103"/>
      <c r="AR18" s="100">
        <f t="shared" si="3"/>
        <v>0</v>
      </c>
      <c r="AS18" s="103"/>
      <c r="AT18" s="100">
        <f t="shared" ref="AT18:AT70" si="10">AR18+AS18</f>
        <v>0</v>
      </c>
      <c r="AU18" s="24"/>
      <c r="AV18" s="107">
        <f>'III Revenue MH'!K37-'III MH'!AT18</f>
        <v>0</v>
      </c>
    </row>
    <row r="19" spans="1:48" x14ac:dyDescent="0.25">
      <c r="A19" s="50" t="s">
        <v>21</v>
      </c>
      <c r="B19" s="51">
        <f>'III Revenue MH'!$B$2</f>
        <v>2023</v>
      </c>
      <c r="C19" s="46">
        <f>'III Revenue MH'!$C$2</f>
        <v>0</v>
      </c>
      <c r="D19" s="51" t="str">
        <f>'III Revenue MH'!$D$2</f>
        <v>B</v>
      </c>
      <c r="E19" s="52">
        <f>'III Revenue MH'!$E$2</f>
        <v>0</v>
      </c>
      <c r="F19" s="53" t="s">
        <v>104</v>
      </c>
      <c r="G19" s="54">
        <v>302</v>
      </c>
      <c r="H19" s="219" t="str">
        <f>VLOOKUP(G19,'III Revenue MH'!I:J,2,FALSE)</f>
        <v>Competency Restoration (CR)</v>
      </c>
      <c r="I19" s="21"/>
      <c r="J19" s="7"/>
      <c r="K19" s="7"/>
      <c r="L19" s="7"/>
      <c r="M19" s="7"/>
      <c r="N19" s="7"/>
      <c r="O19" s="103"/>
      <c r="P19" s="102"/>
      <c r="Q19" s="30"/>
      <c r="R19" s="25"/>
      <c r="S19" s="31"/>
      <c r="T19" s="25"/>
      <c r="U19" s="31"/>
      <c r="V19" s="32"/>
      <c r="W19" s="102"/>
      <c r="X19" s="103"/>
      <c r="Y19" s="104"/>
      <c r="Z19" s="103"/>
      <c r="AA19" s="104"/>
      <c r="AB19" s="103"/>
      <c r="AC19" s="33"/>
      <c r="AD19" s="105"/>
      <c r="AE19" s="100">
        <f t="shared" ref="AE19:AE70" si="11">SUM(X19:AD19)</f>
        <v>0</v>
      </c>
      <c r="AF19" s="7"/>
      <c r="AG19" s="103"/>
      <c r="AH19" s="102"/>
      <c r="AI19" s="7"/>
      <c r="AJ19" s="104"/>
      <c r="AK19" s="105"/>
      <c r="AL19" s="102"/>
      <c r="AM19" s="30"/>
      <c r="AN19" s="31"/>
      <c r="AO19" s="32"/>
      <c r="AP19" s="102"/>
      <c r="AQ19" s="103"/>
      <c r="AR19" s="100">
        <f t="shared" si="3"/>
        <v>0</v>
      </c>
      <c r="AS19" s="103"/>
      <c r="AT19" s="100">
        <f t="shared" si="10"/>
        <v>0</v>
      </c>
      <c r="AU19" s="24"/>
      <c r="AV19" s="107">
        <f>'III Revenue MH'!K38-'III MH'!AT19</f>
        <v>0</v>
      </c>
    </row>
    <row r="20" spans="1:48" x14ac:dyDescent="0.25">
      <c r="A20" s="50" t="s">
        <v>21</v>
      </c>
      <c r="B20" s="51">
        <f>'III Revenue MH'!$B$2</f>
        <v>2023</v>
      </c>
      <c r="C20" s="46">
        <f>'III Revenue MH'!$C$2</f>
        <v>0</v>
      </c>
      <c r="D20" s="51" t="str">
        <f>'III Revenue MH'!$D$2</f>
        <v>B</v>
      </c>
      <c r="E20" s="52">
        <f>'III Revenue MH'!$E$2</f>
        <v>0</v>
      </c>
      <c r="F20" s="53" t="s">
        <v>104</v>
      </c>
      <c r="G20" s="54">
        <v>750</v>
      </c>
      <c r="H20" s="218" t="str">
        <f>VLOOKUP(G20,'III Revenue MH'!I:J,2,FALSE)</f>
        <v>Performance Contract Notebook (PCN) - Adult, Child, and Crisis</v>
      </c>
      <c r="I20" s="21"/>
      <c r="J20" s="22"/>
      <c r="K20" s="22"/>
      <c r="L20" s="22"/>
      <c r="M20" s="22"/>
      <c r="N20" s="22"/>
      <c r="O20" s="23"/>
      <c r="P20" s="100">
        <f>SUM(J20:O20)</f>
        <v>0</v>
      </c>
      <c r="Q20" s="22"/>
      <c r="R20" s="29"/>
      <c r="S20" s="23"/>
      <c r="T20" s="29"/>
      <c r="U20" s="23"/>
      <c r="V20" s="26"/>
      <c r="W20" s="100">
        <f>SUM(Q20:V20)</f>
        <v>0</v>
      </c>
      <c r="X20" s="28"/>
      <c r="Y20" s="33">
        <v>3650472</v>
      </c>
      <c r="Z20" s="28"/>
      <c r="AA20" s="33"/>
      <c r="AB20" s="28"/>
      <c r="AC20" s="104"/>
      <c r="AD20" s="34"/>
      <c r="AE20" s="100">
        <f t="shared" si="11"/>
        <v>3650472</v>
      </c>
      <c r="AF20" s="7"/>
      <c r="AG20" s="103"/>
      <c r="AH20" s="102"/>
      <c r="AI20" s="7"/>
      <c r="AJ20" s="104"/>
      <c r="AK20" s="105"/>
      <c r="AL20" s="102"/>
      <c r="AM20" s="30"/>
      <c r="AN20" s="31"/>
      <c r="AO20" s="32"/>
      <c r="AP20" s="102"/>
      <c r="AQ20" s="103"/>
      <c r="AR20" s="100">
        <f t="shared" si="3"/>
        <v>3650472</v>
      </c>
      <c r="AS20" s="103"/>
      <c r="AT20" s="100">
        <f t="shared" si="10"/>
        <v>3650472</v>
      </c>
      <c r="AU20" s="24"/>
      <c r="AV20" s="107">
        <f>'III Revenue MH'!K39-'III MH'!AT20</f>
        <v>0</v>
      </c>
    </row>
    <row r="21" spans="1:48" x14ac:dyDescent="0.25">
      <c r="A21" s="50" t="s">
        <v>21</v>
      </c>
      <c r="B21" s="51">
        <f>'III Revenue MH'!$B$2</f>
        <v>2023</v>
      </c>
      <c r="C21" s="46">
        <f>'III Revenue MH'!$C$2</f>
        <v>0</v>
      </c>
      <c r="D21" s="51" t="str">
        <f>'III Revenue MH'!$D$2</f>
        <v>B</v>
      </c>
      <c r="E21" s="52">
        <f>'III Revenue MH'!$E$2</f>
        <v>0</v>
      </c>
      <c r="F21" s="53" t="s">
        <v>104</v>
      </c>
      <c r="G21" s="54">
        <v>754</v>
      </c>
      <c r="H21" s="220" t="str">
        <f>VLOOKUP(G21,'III Revenue MH'!I:J,2,FALSE)</f>
        <v>Residential Treatment Center Integration (RTCI)</v>
      </c>
      <c r="I21" s="21"/>
      <c r="J21" s="7"/>
      <c r="K21" s="7"/>
      <c r="L21" s="7"/>
      <c r="M21" s="7"/>
      <c r="N21" s="7"/>
      <c r="O21" s="103"/>
      <c r="P21" s="102"/>
      <c r="Q21" s="30"/>
      <c r="R21" s="25"/>
      <c r="S21" s="31"/>
      <c r="T21" s="25"/>
      <c r="U21" s="31"/>
      <c r="V21" s="26"/>
      <c r="W21" s="100">
        <f>SUM(Q21:V21)</f>
        <v>0</v>
      </c>
      <c r="X21" s="103"/>
      <c r="Y21" s="104"/>
      <c r="Z21" s="103"/>
      <c r="AA21" s="104"/>
      <c r="AB21" s="103"/>
      <c r="AC21" s="104"/>
      <c r="AD21" s="105"/>
      <c r="AE21" s="102"/>
      <c r="AF21" s="7"/>
      <c r="AG21" s="103"/>
      <c r="AH21" s="102"/>
      <c r="AI21" s="7"/>
      <c r="AJ21" s="104"/>
      <c r="AK21" s="105"/>
      <c r="AL21" s="102"/>
      <c r="AM21" s="7"/>
      <c r="AN21" s="103"/>
      <c r="AO21" s="105"/>
      <c r="AP21" s="102"/>
      <c r="AQ21" s="103"/>
      <c r="AR21" s="100">
        <f t="shared" si="3"/>
        <v>0</v>
      </c>
      <c r="AS21" s="103"/>
      <c r="AT21" s="100">
        <f t="shared" si="10"/>
        <v>0</v>
      </c>
      <c r="AU21" s="24"/>
      <c r="AV21" s="107">
        <f>'III Revenue MH'!K40-'III MH'!AT21</f>
        <v>0</v>
      </c>
    </row>
    <row r="22" spans="1:48" x14ac:dyDescent="0.25">
      <c r="A22" s="50" t="s">
        <v>21</v>
      </c>
      <c r="B22" s="51">
        <f>'III Revenue MH'!$B$2</f>
        <v>2023</v>
      </c>
      <c r="C22" s="46">
        <f>'III Revenue MH'!$C$2</f>
        <v>0</v>
      </c>
      <c r="D22" s="51" t="str">
        <f>'III Revenue MH'!$D$2</f>
        <v>B</v>
      </c>
      <c r="E22" s="52">
        <f>'III Revenue MH'!$E$2</f>
        <v>0</v>
      </c>
      <c r="F22" s="53" t="s">
        <v>104</v>
      </c>
      <c r="G22" s="54">
        <v>755</v>
      </c>
      <c r="H22" s="220" t="str">
        <f>VLOOKUP(G22,'III Revenue MH'!I:J,2,FALSE)</f>
        <v>Veterans Services (VET)</v>
      </c>
      <c r="I22" s="21"/>
      <c r="J22" s="22"/>
      <c r="K22" s="22"/>
      <c r="L22" s="22"/>
      <c r="M22" s="22"/>
      <c r="N22" s="22"/>
      <c r="O22" s="23"/>
      <c r="P22" s="100">
        <f>SUM(J22:O22)</f>
        <v>0</v>
      </c>
      <c r="Q22" s="30"/>
      <c r="R22" s="25"/>
      <c r="S22" s="31"/>
      <c r="T22" s="25"/>
      <c r="U22" s="31"/>
      <c r="V22" s="32"/>
      <c r="W22" s="102"/>
      <c r="X22" s="103"/>
      <c r="Y22" s="104"/>
      <c r="Z22" s="103"/>
      <c r="AA22" s="104"/>
      <c r="AB22" s="103"/>
      <c r="AC22" s="104"/>
      <c r="AD22" s="105"/>
      <c r="AE22" s="102"/>
      <c r="AF22" s="7"/>
      <c r="AG22" s="103"/>
      <c r="AH22" s="102"/>
      <c r="AI22" s="7"/>
      <c r="AJ22" s="104"/>
      <c r="AK22" s="105"/>
      <c r="AL22" s="102"/>
      <c r="AM22" s="7"/>
      <c r="AN22" s="103"/>
      <c r="AO22" s="105"/>
      <c r="AP22" s="102"/>
      <c r="AQ22" s="103"/>
      <c r="AR22" s="100">
        <f t="shared" si="3"/>
        <v>0</v>
      </c>
      <c r="AS22" s="103"/>
      <c r="AT22" s="100">
        <f t="shared" si="10"/>
        <v>0</v>
      </c>
      <c r="AU22" s="24"/>
      <c r="AV22" s="107">
        <f>'III Revenue MH'!K41-'III MH'!AT22</f>
        <v>0</v>
      </c>
    </row>
    <row r="23" spans="1:48" x14ac:dyDescent="0.25">
      <c r="A23" s="50" t="s">
        <v>21</v>
      </c>
      <c r="B23" s="51">
        <f>'III Revenue MH'!$B$2</f>
        <v>2023</v>
      </c>
      <c r="C23" s="46">
        <f>'III Revenue MH'!$C$2</f>
        <v>0</v>
      </c>
      <c r="D23" s="51" t="str">
        <f>'III Revenue MH'!$D$2</f>
        <v>B</v>
      </c>
      <c r="E23" s="52">
        <f>'III Revenue MH'!$E$2</f>
        <v>0</v>
      </c>
      <c r="F23" s="53" t="s">
        <v>104</v>
      </c>
      <c r="G23" s="54">
        <v>756</v>
      </c>
      <c r="H23" s="220" t="str">
        <f>VLOOKUP(G23,'III Revenue MH'!I:J,2,FALSE)</f>
        <v>Veterans Counselor Program (VCP)</v>
      </c>
      <c r="I23" s="21"/>
      <c r="J23" s="22"/>
      <c r="K23" s="22"/>
      <c r="L23" s="22"/>
      <c r="M23" s="22"/>
      <c r="N23" s="22"/>
      <c r="O23" s="23"/>
      <c r="P23" s="100">
        <f>SUM(J23:O23)</f>
        <v>0</v>
      </c>
      <c r="Q23" s="30"/>
      <c r="R23" s="25"/>
      <c r="S23" s="31"/>
      <c r="T23" s="25"/>
      <c r="U23" s="31"/>
      <c r="V23" s="32"/>
      <c r="W23" s="102"/>
      <c r="X23" s="103"/>
      <c r="Y23" s="104"/>
      <c r="Z23" s="103"/>
      <c r="AA23" s="104"/>
      <c r="AB23" s="103"/>
      <c r="AC23" s="104"/>
      <c r="AD23" s="105"/>
      <c r="AE23" s="102"/>
      <c r="AF23" s="7"/>
      <c r="AG23" s="103"/>
      <c r="AH23" s="102"/>
      <c r="AI23" s="7"/>
      <c r="AJ23" s="104"/>
      <c r="AK23" s="105"/>
      <c r="AL23" s="102"/>
      <c r="AM23" s="7"/>
      <c r="AN23" s="103"/>
      <c r="AO23" s="105"/>
      <c r="AP23" s="102"/>
      <c r="AQ23" s="103"/>
      <c r="AR23" s="100">
        <f t="shared" si="3"/>
        <v>0</v>
      </c>
      <c r="AS23" s="103"/>
      <c r="AT23" s="100">
        <f t="shared" si="10"/>
        <v>0</v>
      </c>
      <c r="AU23" s="24"/>
      <c r="AV23" s="107">
        <f>'III Revenue MH'!K42-'III MH'!AT23</f>
        <v>0</v>
      </c>
    </row>
    <row r="24" spans="1:48" x14ac:dyDescent="0.25">
      <c r="A24" s="50" t="s">
        <v>21</v>
      </c>
      <c r="B24" s="51">
        <f>'III Revenue MH'!$B$2</f>
        <v>2023</v>
      </c>
      <c r="C24" s="46">
        <f>'III Revenue MH'!$C$2</f>
        <v>0</v>
      </c>
      <c r="D24" s="51" t="str">
        <f>'III Revenue MH'!$D$2</f>
        <v>B</v>
      </c>
      <c r="E24" s="52">
        <f>'III Revenue MH'!$E$2</f>
        <v>0</v>
      </c>
      <c r="F24" s="53" t="s">
        <v>104</v>
      </c>
      <c r="G24" s="54">
        <v>757</v>
      </c>
      <c r="H24" s="218" t="str">
        <f>VLOOKUP(G24,'III Revenue MH'!I:J,2,FALSE)</f>
        <v xml:space="preserve">Community Mental Health Hospitals (CMHH)   </v>
      </c>
      <c r="I24" s="21"/>
      <c r="J24" s="7"/>
      <c r="K24" s="7"/>
      <c r="L24" s="7"/>
      <c r="M24" s="7"/>
      <c r="N24" s="7"/>
      <c r="O24" s="103"/>
      <c r="P24" s="102"/>
      <c r="Q24" s="30"/>
      <c r="R24" s="25"/>
      <c r="S24" s="31"/>
      <c r="T24" s="25"/>
      <c r="U24" s="31"/>
      <c r="V24" s="32"/>
      <c r="W24" s="102"/>
      <c r="X24" s="103"/>
      <c r="Y24" s="104"/>
      <c r="Z24" s="103"/>
      <c r="AA24" s="104"/>
      <c r="AB24" s="103"/>
      <c r="AC24" s="104"/>
      <c r="AD24" s="105"/>
      <c r="AE24" s="102"/>
      <c r="AF24" s="7"/>
      <c r="AG24" s="103"/>
      <c r="AH24" s="102"/>
      <c r="AI24" s="7"/>
      <c r="AJ24" s="104"/>
      <c r="AK24" s="105"/>
      <c r="AL24" s="102"/>
      <c r="AM24" s="22"/>
      <c r="AN24" s="23"/>
      <c r="AO24" s="26"/>
      <c r="AP24" s="100">
        <f>SUM(AM24:AO24)</f>
        <v>0</v>
      </c>
      <c r="AQ24" s="103"/>
      <c r="AR24" s="100">
        <f t="shared" si="3"/>
        <v>0</v>
      </c>
      <c r="AS24" s="103"/>
      <c r="AT24" s="100">
        <f t="shared" si="10"/>
        <v>0</v>
      </c>
      <c r="AU24" s="24"/>
      <c r="AV24" s="107">
        <f>'III Revenue MH'!K43-'III MH'!AT24</f>
        <v>0</v>
      </c>
    </row>
    <row r="25" spans="1:48" x14ac:dyDescent="0.25">
      <c r="A25" s="50" t="s">
        <v>21</v>
      </c>
      <c r="B25" s="51">
        <f>'III Revenue MH'!$B$2</f>
        <v>2023</v>
      </c>
      <c r="C25" s="46">
        <f>'III Revenue MH'!$C$2</f>
        <v>0</v>
      </c>
      <c r="D25" s="51" t="str">
        <f>'III Revenue MH'!$D$2</f>
        <v>B</v>
      </c>
      <c r="E25" s="52">
        <f>'III Revenue MH'!$E$2</f>
        <v>0</v>
      </c>
      <c r="F25" s="53" t="s">
        <v>104</v>
      </c>
      <c r="G25" s="54">
        <v>758</v>
      </c>
      <c r="H25" s="218" t="str">
        <f>VLOOKUP(G25,'III Revenue MH'!I:J,2,FALSE)</f>
        <v>Other General Revenue (example MHFA)</v>
      </c>
      <c r="I25" s="21"/>
      <c r="J25" s="22"/>
      <c r="K25" s="22"/>
      <c r="L25" s="22"/>
      <c r="M25" s="22"/>
      <c r="N25" s="22"/>
      <c r="O25" s="23"/>
      <c r="P25" s="100">
        <f>SUM(J25:O25)</f>
        <v>0</v>
      </c>
      <c r="Q25" s="22"/>
      <c r="R25" s="29"/>
      <c r="S25" s="23"/>
      <c r="T25" s="29"/>
      <c r="U25" s="23"/>
      <c r="V25" s="23"/>
      <c r="W25" s="100">
        <f>SUM(Q25:V25)</f>
        <v>0</v>
      </c>
      <c r="X25" s="28"/>
      <c r="Y25" s="33"/>
      <c r="Z25" s="28"/>
      <c r="AA25" s="33"/>
      <c r="AB25" s="28"/>
      <c r="AC25" s="33"/>
      <c r="AD25" s="34"/>
      <c r="AE25" s="100">
        <f t="shared" si="11"/>
        <v>0</v>
      </c>
      <c r="AF25" s="7"/>
      <c r="AG25" s="103"/>
      <c r="AH25" s="102"/>
      <c r="AI25" s="7"/>
      <c r="AJ25" s="104"/>
      <c r="AK25" s="105"/>
      <c r="AL25" s="102"/>
      <c r="AM25" s="22"/>
      <c r="AN25" s="23"/>
      <c r="AO25" s="26"/>
      <c r="AP25" s="100">
        <f>SUM(AM25:AO25)</f>
        <v>0</v>
      </c>
      <c r="AQ25" s="23">
        <v>0</v>
      </c>
      <c r="AR25" s="100">
        <f t="shared" si="3"/>
        <v>0</v>
      </c>
      <c r="AS25" s="23">
        <v>0</v>
      </c>
      <c r="AT25" s="100">
        <f t="shared" si="10"/>
        <v>0</v>
      </c>
      <c r="AU25" s="24"/>
      <c r="AV25" s="107">
        <f>'III Revenue MH'!K44-'III MH'!AT25</f>
        <v>0</v>
      </c>
    </row>
    <row r="26" spans="1:48" x14ac:dyDescent="0.25">
      <c r="A26" s="50" t="s">
        <v>21</v>
      </c>
      <c r="B26" s="51">
        <f>'III Revenue MH'!$B$2</f>
        <v>2023</v>
      </c>
      <c r="C26" s="46">
        <f>'III Revenue MH'!$C$2</f>
        <v>0</v>
      </c>
      <c r="D26" s="51" t="str">
        <f>'III Revenue MH'!$D$2</f>
        <v>B</v>
      </c>
      <c r="E26" s="52">
        <f>'III Revenue MH'!$E$2</f>
        <v>0</v>
      </c>
      <c r="F26" s="53" t="s">
        <v>104</v>
      </c>
      <c r="G26" s="54">
        <v>760</v>
      </c>
      <c r="H26" s="218" t="str">
        <f>VLOOKUP(G26,'III Revenue MH'!I:J,2,FALSE)</f>
        <v>*Outpatient Competency Restoration (OCR)</v>
      </c>
      <c r="I26" s="21"/>
      <c r="J26" s="7"/>
      <c r="K26" s="7"/>
      <c r="L26" s="7"/>
      <c r="M26" s="7"/>
      <c r="N26" s="7"/>
      <c r="O26" s="103"/>
      <c r="P26" s="102"/>
      <c r="Q26" s="30"/>
      <c r="R26" s="25"/>
      <c r="S26" s="31"/>
      <c r="T26" s="25"/>
      <c r="U26" s="31"/>
      <c r="V26" s="32"/>
      <c r="W26" s="102"/>
      <c r="X26" s="103"/>
      <c r="Y26" s="104"/>
      <c r="Z26" s="103"/>
      <c r="AA26" s="104"/>
      <c r="AB26" s="103"/>
      <c r="AC26" s="33"/>
      <c r="AD26" s="105"/>
      <c r="AE26" s="100">
        <f t="shared" si="11"/>
        <v>0</v>
      </c>
      <c r="AF26" s="7"/>
      <c r="AG26" s="103"/>
      <c r="AH26" s="102"/>
      <c r="AI26" s="7"/>
      <c r="AJ26" s="104"/>
      <c r="AK26" s="105"/>
      <c r="AL26" s="102"/>
      <c r="AM26" s="7"/>
      <c r="AN26" s="103"/>
      <c r="AO26" s="105"/>
      <c r="AP26" s="102"/>
      <c r="AQ26" s="103"/>
      <c r="AR26" s="100">
        <f t="shared" si="3"/>
        <v>0</v>
      </c>
      <c r="AS26" s="103"/>
      <c r="AT26" s="100">
        <f t="shared" si="10"/>
        <v>0</v>
      </c>
      <c r="AU26" s="24"/>
      <c r="AV26" s="107">
        <f>'III Revenue MH'!K45-'III MH'!AT26</f>
        <v>0</v>
      </c>
    </row>
    <row r="27" spans="1:48" x14ac:dyDescent="0.25">
      <c r="A27" s="50" t="s">
        <v>21</v>
      </c>
      <c r="B27" s="51">
        <f>'III Revenue MH'!$B$2</f>
        <v>2023</v>
      </c>
      <c r="C27" s="46">
        <f>'III Revenue MH'!$C$2</f>
        <v>0</v>
      </c>
      <c r="D27" s="51" t="str">
        <f>'III Revenue MH'!$D$2</f>
        <v>B</v>
      </c>
      <c r="E27" s="52">
        <f>'III Revenue MH'!$E$2</f>
        <v>0</v>
      </c>
      <c r="F27" s="53" t="s">
        <v>104</v>
      </c>
      <c r="G27" s="54">
        <v>761</v>
      </c>
      <c r="H27" s="218" t="str">
        <f>VLOOKUP(G27,'III Revenue MH'!I:J,2,FALSE)</f>
        <v>Community-Based Crisis Programs (CRISIS) - Formerly PESC</v>
      </c>
      <c r="I27" s="21"/>
      <c r="J27" s="7"/>
      <c r="K27" s="7"/>
      <c r="L27" s="7"/>
      <c r="M27" s="7"/>
      <c r="N27" s="7"/>
      <c r="O27" s="103"/>
      <c r="P27" s="102"/>
      <c r="Q27" s="30"/>
      <c r="R27" s="25"/>
      <c r="S27" s="31"/>
      <c r="T27" s="25"/>
      <c r="U27" s="31"/>
      <c r="V27" s="32"/>
      <c r="W27" s="102"/>
      <c r="X27" s="28"/>
      <c r="Y27" s="33"/>
      <c r="Z27" s="28"/>
      <c r="AA27" s="33"/>
      <c r="AB27" s="28"/>
      <c r="AC27" s="33"/>
      <c r="AD27" s="34"/>
      <c r="AE27" s="100">
        <f t="shared" si="11"/>
        <v>0</v>
      </c>
      <c r="AF27" s="7"/>
      <c r="AG27" s="103"/>
      <c r="AH27" s="102"/>
      <c r="AI27" s="7"/>
      <c r="AJ27" s="104"/>
      <c r="AK27" s="105"/>
      <c r="AL27" s="102"/>
      <c r="AM27" s="7"/>
      <c r="AN27" s="103"/>
      <c r="AO27" s="105"/>
      <c r="AP27" s="102"/>
      <c r="AQ27" s="103"/>
      <c r="AR27" s="100">
        <f t="shared" si="3"/>
        <v>0</v>
      </c>
      <c r="AS27" s="103"/>
      <c r="AT27" s="100">
        <f t="shared" si="10"/>
        <v>0</v>
      </c>
      <c r="AU27" s="24"/>
      <c r="AV27" s="107">
        <f>'III Revenue MH'!K46-'III MH'!AT27</f>
        <v>0</v>
      </c>
    </row>
    <row r="28" spans="1:48" x14ac:dyDescent="0.25">
      <c r="A28" s="50" t="s">
        <v>21</v>
      </c>
      <c r="B28" s="51">
        <f>'III Revenue MH'!$B$2</f>
        <v>2023</v>
      </c>
      <c r="C28" s="46">
        <f>'III Revenue MH'!$C$2</f>
        <v>0</v>
      </c>
      <c r="D28" s="51" t="str">
        <f>'III Revenue MH'!$D$2</f>
        <v>B</v>
      </c>
      <c r="E28" s="52">
        <f>'III Revenue MH'!$E$2</f>
        <v>0</v>
      </c>
      <c r="F28" s="53" t="s">
        <v>104</v>
      </c>
      <c r="G28" s="54">
        <v>762</v>
      </c>
      <c r="H28" s="219" t="str">
        <f>VLOOKUP(G28,'III Revenue MH'!I:J,2,FALSE)</f>
        <v>*Supportive Housing Rental Assistance (SHR)</v>
      </c>
      <c r="I28" s="21"/>
      <c r="J28" s="22"/>
      <c r="K28" s="22"/>
      <c r="L28" s="7"/>
      <c r="M28" s="22"/>
      <c r="N28" s="22"/>
      <c r="O28" s="23"/>
      <c r="P28" s="100">
        <f>SUM(J28:O28)</f>
        <v>0</v>
      </c>
      <c r="Q28" s="30"/>
      <c r="R28" s="25"/>
      <c r="S28" s="31"/>
      <c r="T28" s="25"/>
      <c r="U28" s="31"/>
      <c r="V28" s="32"/>
      <c r="W28" s="102"/>
      <c r="X28" s="103"/>
      <c r="Y28" s="104"/>
      <c r="Z28" s="103"/>
      <c r="AA28" s="104"/>
      <c r="AB28" s="103"/>
      <c r="AC28" s="104"/>
      <c r="AD28" s="105"/>
      <c r="AE28" s="102"/>
      <c r="AF28" s="7"/>
      <c r="AG28" s="103"/>
      <c r="AH28" s="102"/>
      <c r="AI28" s="7"/>
      <c r="AJ28" s="104"/>
      <c r="AK28" s="105"/>
      <c r="AL28" s="102"/>
      <c r="AM28" s="7"/>
      <c r="AN28" s="103"/>
      <c r="AO28" s="105"/>
      <c r="AP28" s="102"/>
      <c r="AQ28" s="103"/>
      <c r="AR28" s="100">
        <f t="shared" si="3"/>
        <v>0</v>
      </c>
      <c r="AS28" s="103"/>
      <c r="AT28" s="100">
        <f t="shared" si="10"/>
        <v>0</v>
      </c>
      <c r="AU28" s="24"/>
      <c r="AV28" s="107">
        <f>'III Revenue MH'!K47-'III MH'!AT28</f>
        <v>0</v>
      </c>
    </row>
    <row r="29" spans="1:48" x14ac:dyDescent="0.25">
      <c r="A29" s="50" t="s">
        <v>21</v>
      </c>
      <c r="B29" s="51">
        <f>'III Revenue MH'!$B$2</f>
        <v>2023</v>
      </c>
      <c r="C29" s="46">
        <f>'III Revenue MH'!$C$2</f>
        <v>0</v>
      </c>
      <c r="D29" s="51" t="str">
        <f>'III Revenue MH'!$D$2</f>
        <v>B</v>
      </c>
      <c r="E29" s="52">
        <f>'III Revenue MH'!$E$2</f>
        <v>0</v>
      </c>
      <c r="F29" s="53" t="s">
        <v>104</v>
      </c>
      <c r="G29" s="54">
        <v>763</v>
      </c>
      <c r="H29" s="219" t="str">
        <f>VLOOKUP(G29,'III Revenue MH'!I:J,2,FALSE)</f>
        <v>*Peer Support Re-Entry (PSR)</v>
      </c>
      <c r="I29" s="21"/>
      <c r="J29" s="22"/>
      <c r="K29" s="22"/>
      <c r="L29" s="22"/>
      <c r="M29" s="22"/>
      <c r="N29" s="22"/>
      <c r="O29" s="23"/>
      <c r="P29" s="100">
        <f>SUM(J29:O29)</f>
        <v>0</v>
      </c>
      <c r="Q29" s="30"/>
      <c r="R29" s="25"/>
      <c r="S29" s="31"/>
      <c r="T29" s="25"/>
      <c r="U29" s="31"/>
      <c r="V29" s="32"/>
      <c r="W29" s="102"/>
      <c r="X29" s="103"/>
      <c r="Y29" s="104"/>
      <c r="Z29" s="103"/>
      <c r="AA29" s="104"/>
      <c r="AB29" s="103"/>
      <c r="AC29" s="104"/>
      <c r="AD29" s="105"/>
      <c r="AE29" s="102"/>
      <c r="AF29" s="7"/>
      <c r="AG29" s="103"/>
      <c r="AH29" s="102"/>
      <c r="AI29" s="7"/>
      <c r="AJ29" s="104"/>
      <c r="AK29" s="105"/>
      <c r="AL29" s="102"/>
      <c r="AM29" s="7"/>
      <c r="AN29" s="103"/>
      <c r="AO29" s="105"/>
      <c r="AP29" s="102"/>
      <c r="AQ29" s="103"/>
      <c r="AR29" s="100">
        <f t="shared" si="3"/>
        <v>0</v>
      </c>
      <c r="AS29" s="103"/>
      <c r="AT29" s="100">
        <f t="shared" si="10"/>
        <v>0</v>
      </c>
      <c r="AU29" s="24"/>
      <c r="AV29" s="107">
        <f>'III Revenue MH'!K48-'III MH'!AT29</f>
        <v>0</v>
      </c>
    </row>
    <row r="30" spans="1:48" x14ac:dyDescent="0.25">
      <c r="A30" s="50" t="s">
        <v>21</v>
      </c>
      <c r="B30" s="51">
        <f>'III Revenue MH'!$B$2</f>
        <v>2023</v>
      </c>
      <c r="C30" s="46">
        <f>'III Revenue MH'!$C$2</f>
        <v>0</v>
      </c>
      <c r="D30" s="51" t="str">
        <f>'III Revenue MH'!$D$2</f>
        <v>B</v>
      </c>
      <c r="E30" s="52">
        <f>'III Revenue MH'!$E$2</f>
        <v>0</v>
      </c>
      <c r="F30" s="53" t="s">
        <v>104</v>
      </c>
      <c r="G30" s="54">
        <v>764</v>
      </c>
      <c r="H30" s="218" t="str">
        <f>VLOOKUP(G30,'III Revenue MH'!I:J,2,FALSE)</f>
        <v>Private Psychiatric Beds (PPBs)</v>
      </c>
      <c r="I30" s="21"/>
      <c r="J30" s="7"/>
      <c r="K30" s="7"/>
      <c r="L30" s="7"/>
      <c r="M30" s="7"/>
      <c r="N30" s="7"/>
      <c r="O30" s="103"/>
      <c r="P30" s="102"/>
      <c r="Q30" s="30"/>
      <c r="R30" s="25"/>
      <c r="S30" s="31"/>
      <c r="T30" s="25"/>
      <c r="U30" s="31"/>
      <c r="V30" s="32"/>
      <c r="W30" s="102"/>
      <c r="X30" s="103"/>
      <c r="Y30" s="104"/>
      <c r="Z30" s="103"/>
      <c r="AA30" s="104"/>
      <c r="AB30" s="103"/>
      <c r="AC30" s="104"/>
      <c r="AD30" s="105"/>
      <c r="AE30" s="102"/>
      <c r="AF30" s="7"/>
      <c r="AG30" s="103"/>
      <c r="AH30" s="102"/>
      <c r="AI30" s="7"/>
      <c r="AJ30" s="104"/>
      <c r="AK30" s="105"/>
      <c r="AL30" s="102"/>
      <c r="AM30" s="22"/>
      <c r="AN30" s="23"/>
      <c r="AO30" s="26"/>
      <c r="AP30" s="100">
        <f>SUM(AM30:AO30)</f>
        <v>0</v>
      </c>
      <c r="AQ30" s="103"/>
      <c r="AR30" s="100">
        <f t="shared" si="3"/>
        <v>0</v>
      </c>
      <c r="AS30" s="103"/>
      <c r="AT30" s="100">
        <f t="shared" si="10"/>
        <v>0</v>
      </c>
      <c r="AU30" s="24"/>
      <c r="AV30" s="107">
        <f>'III Revenue MH'!K49-'III MH'!AT30</f>
        <v>0</v>
      </c>
    </row>
    <row r="31" spans="1:48" x14ac:dyDescent="0.25">
      <c r="A31" s="50" t="s">
        <v>21</v>
      </c>
      <c r="B31" s="51">
        <f>'III Revenue MH'!$B$2</f>
        <v>2023</v>
      </c>
      <c r="C31" s="46">
        <f>'III Revenue MH'!$C$2</f>
        <v>0</v>
      </c>
      <c r="D31" s="51" t="str">
        <f>'III Revenue MH'!$D$2</f>
        <v>B</v>
      </c>
      <c r="E31" s="52">
        <f>'III Revenue MH'!$E$2</f>
        <v>0</v>
      </c>
      <c r="F31" s="53" t="s">
        <v>104</v>
      </c>
      <c r="G31" s="54">
        <v>765</v>
      </c>
      <c r="H31" s="219" t="str">
        <f>VLOOKUP(G31,'III Revenue MH'!I:J,2,FALSE)</f>
        <v>Post Discharge Medications for Civil Commitments (PDMCC)</v>
      </c>
      <c r="I31" s="21"/>
      <c r="J31" s="7"/>
      <c r="K31" s="7"/>
      <c r="L31" s="7"/>
      <c r="M31" s="7"/>
      <c r="N31" s="7"/>
      <c r="O31" s="103"/>
      <c r="P31" s="102"/>
      <c r="Q31" s="30"/>
      <c r="R31" s="25"/>
      <c r="S31" s="31"/>
      <c r="T31" s="25"/>
      <c r="U31" s="31"/>
      <c r="V31" s="32"/>
      <c r="W31" s="102"/>
      <c r="X31" s="103"/>
      <c r="Y31" s="104"/>
      <c r="Z31" s="103"/>
      <c r="AA31" s="104"/>
      <c r="AB31" s="103"/>
      <c r="AC31" s="104"/>
      <c r="AD31" s="105"/>
      <c r="AE31" s="102"/>
      <c r="AF31" s="7"/>
      <c r="AG31" s="103"/>
      <c r="AH31" s="102"/>
      <c r="AI31" s="7"/>
      <c r="AJ31" s="104"/>
      <c r="AK31" s="105"/>
      <c r="AL31" s="102"/>
      <c r="AM31" s="7"/>
      <c r="AN31" s="103"/>
      <c r="AO31" s="26"/>
      <c r="AP31" s="100">
        <f>SUM(AM31:AO31)</f>
        <v>0</v>
      </c>
      <c r="AQ31" s="103"/>
      <c r="AR31" s="100">
        <f t="shared" si="3"/>
        <v>0</v>
      </c>
      <c r="AS31" s="103"/>
      <c r="AT31" s="100">
        <f t="shared" si="10"/>
        <v>0</v>
      </c>
      <c r="AU31" s="24"/>
      <c r="AV31" s="107">
        <f>'III Revenue MH'!K50-'III MH'!AT31</f>
        <v>0</v>
      </c>
    </row>
    <row r="32" spans="1:48" x14ac:dyDescent="0.25">
      <c r="A32" s="50" t="s">
        <v>21</v>
      </c>
      <c r="B32" s="51">
        <f>'III Revenue MH'!$B$2</f>
        <v>2023</v>
      </c>
      <c r="C32" s="46">
        <f>'III Revenue MH'!$C$2</f>
        <v>0</v>
      </c>
      <c r="D32" s="51" t="str">
        <f>'III Revenue MH'!$D$2</f>
        <v>B</v>
      </c>
      <c r="E32" s="52">
        <f>'III Revenue MH'!$E$2</f>
        <v>0</v>
      </c>
      <c r="F32" s="53" t="s">
        <v>104</v>
      </c>
      <c r="G32" s="54">
        <v>768</v>
      </c>
      <c r="H32" s="219" t="str">
        <f>VLOOKUP(G32,'III Revenue MH'!I:J,2,FALSE)</f>
        <v>Education Service Centers (ESC)</v>
      </c>
      <c r="I32" s="21"/>
      <c r="J32" s="7"/>
      <c r="K32" s="7"/>
      <c r="L32" s="7"/>
      <c r="M32" s="7"/>
      <c r="N32" s="7"/>
      <c r="O32" s="103"/>
      <c r="P32" s="102"/>
      <c r="Q32" s="30"/>
      <c r="R32" s="25"/>
      <c r="S32" s="31"/>
      <c r="T32" s="29"/>
      <c r="U32" s="31"/>
      <c r="V32" s="26"/>
      <c r="W32" s="100">
        <f>SUM(Q32:V32)</f>
        <v>0</v>
      </c>
      <c r="X32" s="103"/>
      <c r="Y32" s="104"/>
      <c r="Z32" s="103"/>
      <c r="AA32" s="104"/>
      <c r="AB32" s="103"/>
      <c r="AC32" s="104"/>
      <c r="AD32" s="105"/>
      <c r="AE32" s="102"/>
      <c r="AF32" s="7"/>
      <c r="AG32" s="103"/>
      <c r="AH32" s="102"/>
      <c r="AI32" s="7"/>
      <c r="AJ32" s="104"/>
      <c r="AK32" s="105"/>
      <c r="AL32" s="102"/>
      <c r="AM32" s="7"/>
      <c r="AN32" s="103"/>
      <c r="AO32" s="105"/>
      <c r="AP32" s="102"/>
      <c r="AQ32" s="103"/>
      <c r="AR32" s="100">
        <f t="shared" si="3"/>
        <v>0</v>
      </c>
      <c r="AS32" s="103"/>
      <c r="AT32" s="100">
        <f t="shared" si="10"/>
        <v>0</v>
      </c>
      <c r="AU32" s="24"/>
      <c r="AV32" s="107">
        <f>'III Revenue MH'!K51-'III MH'!AT32</f>
        <v>0</v>
      </c>
    </row>
    <row r="33" spans="1:48" ht="13.5" thickBot="1" x14ac:dyDescent="0.3">
      <c r="A33" s="50" t="s">
        <v>21</v>
      </c>
      <c r="B33" s="51">
        <f>'III Revenue MH'!$B$2</f>
        <v>2023</v>
      </c>
      <c r="C33" s="46">
        <f>'III Revenue MH'!$C$2</f>
        <v>0</v>
      </c>
      <c r="D33" s="51" t="str">
        <f>'III Revenue MH'!$D$2</f>
        <v>B</v>
      </c>
      <c r="E33" s="52">
        <f>'III Revenue MH'!$E$2</f>
        <v>0</v>
      </c>
      <c r="F33" s="53" t="s">
        <v>93</v>
      </c>
      <c r="G33" s="56">
        <v>769</v>
      </c>
      <c r="H33" s="57" t="str">
        <f>VLOOKUP(G33,'III Revenue MH'!I:J,2,FALSE)</f>
        <v>TOTAL GENERAL REVENUE ALLOCATED</v>
      </c>
      <c r="I33" s="80">
        <f>SUM(I17:I32)</f>
        <v>0</v>
      </c>
      <c r="J33" s="81">
        <f t="shared" ref="J33:AT33" si="12">SUM(J17:J32)</f>
        <v>0</v>
      </c>
      <c r="K33" s="82">
        <f t="shared" si="12"/>
        <v>0</v>
      </c>
      <c r="L33" s="82">
        <f t="shared" si="12"/>
        <v>0</v>
      </c>
      <c r="M33" s="82">
        <f t="shared" si="12"/>
        <v>0</v>
      </c>
      <c r="N33" s="82">
        <f t="shared" si="12"/>
        <v>0</v>
      </c>
      <c r="O33" s="83">
        <f t="shared" si="12"/>
        <v>0</v>
      </c>
      <c r="P33" s="80">
        <f t="shared" si="12"/>
        <v>0</v>
      </c>
      <c r="Q33" s="81">
        <f t="shared" si="12"/>
        <v>0</v>
      </c>
      <c r="R33" s="82">
        <f t="shared" si="12"/>
        <v>0</v>
      </c>
      <c r="S33" s="84">
        <f t="shared" si="12"/>
        <v>0</v>
      </c>
      <c r="T33" s="82">
        <f t="shared" si="12"/>
        <v>0</v>
      </c>
      <c r="U33" s="84">
        <f t="shared" si="12"/>
        <v>0</v>
      </c>
      <c r="V33" s="83">
        <f t="shared" si="12"/>
        <v>0</v>
      </c>
      <c r="W33" s="80">
        <f t="shared" si="12"/>
        <v>0</v>
      </c>
      <c r="X33" s="84">
        <f t="shared" si="12"/>
        <v>0</v>
      </c>
      <c r="Y33" s="82">
        <f t="shared" si="12"/>
        <v>3650472</v>
      </c>
      <c r="Z33" s="84">
        <f t="shared" si="12"/>
        <v>0</v>
      </c>
      <c r="AA33" s="82">
        <f t="shared" si="12"/>
        <v>0</v>
      </c>
      <c r="AB33" s="84">
        <f t="shared" si="12"/>
        <v>0</v>
      </c>
      <c r="AC33" s="82">
        <f t="shared" si="12"/>
        <v>0</v>
      </c>
      <c r="AD33" s="83">
        <f t="shared" si="12"/>
        <v>0</v>
      </c>
      <c r="AE33" s="80">
        <f t="shared" si="12"/>
        <v>3650472</v>
      </c>
      <c r="AF33" s="81">
        <f t="shared" si="12"/>
        <v>0</v>
      </c>
      <c r="AG33" s="84">
        <f t="shared" si="12"/>
        <v>0</v>
      </c>
      <c r="AH33" s="80">
        <f t="shared" si="12"/>
        <v>0</v>
      </c>
      <c r="AI33" s="81">
        <f>SUM(AI17:AI32)</f>
        <v>0</v>
      </c>
      <c r="AJ33" s="81">
        <f>SUM(AJ17:AJ32)</f>
        <v>0</v>
      </c>
      <c r="AK33" s="83">
        <f>SUM(AK17:AK32)</f>
        <v>0</v>
      </c>
      <c r="AL33" s="80">
        <f t="shared" si="12"/>
        <v>0</v>
      </c>
      <c r="AM33" s="81">
        <f t="shared" si="12"/>
        <v>0</v>
      </c>
      <c r="AN33" s="84">
        <f t="shared" si="12"/>
        <v>0</v>
      </c>
      <c r="AO33" s="83">
        <f t="shared" si="12"/>
        <v>0</v>
      </c>
      <c r="AP33" s="80">
        <f t="shared" si="12"/>
        <v>0</v>
      </c>
      <c r="AQ33" s="84">
        <f t="shared" si="12"/>
        <v>0</v>
      </c>
      <c r="AR33" s="80">
        <f t="shared" si="12"/>
        <v>3650472</v>
      </c>
      <c r="AS33" s="84">
        <f t="shared" si="12"/>
        <v>0</v>
      </c>
      <c r="AT33" s="80">
        <f t="shared" si="12"/>
        <v>3650472</v>
      </c>
      <c r="AU33" s="85"/>
      <c r="AV33" s="82">
        <f>'III Revenue MH'!K52-'III MH'!AT33</f>
        <v>0</v>
      </c>
    </row>
    <row r="34" spans="1:48" x14ac:dyDescent="0.25">
      <c r="A34" s="50" t="s">
        <v>21</v>
      </c>
      <c r="B34" s="51">
        <f>'III Revenue MH'!$B$2</f>
        <v>2023</v>
      </c>
      <c r="C34" s="46">
        <f>'III Revenue MH'!$C$2</f>
        <v>0</v>
      </c>
      <c r="D34" s="51" t="str">
        <f>'III Revenue MH'!$D$2</f>
        <v>B</v>
      </c>
      <c r="E34" s="52">
        <f>'III Revenue MH'!$E$2</f>
        <v>0</v>
      </c>
      <c r="F34" s="53" t="s">
        <v>107</v>
      </c>
      <c r="G34" s="54">
        <v>400</v>
      </c>
      <c r="H34" s="55" t="str">
        <f>VLOOKUP(G34,'III Revenue MH'!I:J,2,FALSE)</f>
        <v>Consumer Operated Services (COS) Mental Health Block Grant, ALN # 93.958</v>
      </c>
      <c r="I34" s="21"/>
      <c r="J34" s="22"/>
      <c r="K34" s="22"/>
      <c r="L34" s="22"/>
      <c r="M34" s="22"/>
      <c r="N34" s="22"/>
      <c r="O34" s="23"/>
      <c r="P34" s="100">
        <f>SUM(J34:O34)</f>
        <v>0</v>
      </c>
      <c r="Q34" s="30"/>
      <c r="R34" s="25"/>
      <c r="S34" s="31"/>
      <c r="T34" s="25"/>
      <c r="U34" s="31"/>
      <c r="V34" s="32"/>
      <c r="W34" s="102"/>
      <c r="X34" s="103"/>
      <c r="Y34" s="104"/>
      <c r="Z34" s="103"/>
      <c r="AA34" s="104"/>
      <c r="AB34" s="103"/>
      <c r="AC34" s="104"/>
      <c r="AD34" s="105"/>
      <c r="AE34" s="102"/>
      <c r="AF34" s="7"/>
      <c r="AG34" s="103"/>
      <c r="AH34" s="102"/>
      <c r="AI34" s="7"/>
      <c r="AJ34" s="104"/>
      <c r="AK34" s="105"/>
      <c r="AL34" s="102"/>
      <c r="AM34" s="7"/>
      <c r="AN34" s="103"/>
      <c r="AO34" s="105"/>
      <c r="AP34" s="102"/>
      <c r="AQ34" s="103"/>
      <c r="AR34" s="100">
        <f t="shared" ref="AR34:AR42" si="13">SUM(P34,W34,AE34,AH34,AL34,AP34,AQ34)</f>
        <v>0</v>
      </c>
      <c r="AS34" s="103"/>
      <c r="AT34" s="100">
        <f t="shared" si="10"/>
        <v>0</v>
      </c>
      <c r="AU34" s="24"/>
      <c r="AV34" s="107">
        <f>'III Revenue MH'!K63-'III MH'!AT34</f>
        <v>0</v>
      </c>
    </row>
    <row r="35" spans="1:48" x14ac:dyDescent="0.25">
      <c r="A35" s="50" t="s">
        <v>21</v>
      </c>
      <c r="B35" s="51">
        <f>'III Revenue MH'!$B$2</f>
        <v>2023</v>
      </c>
      <c r="C35" s="46">
        <f>'III Revenue MH'!$C$2</f>
        <v>0</v>
      </c>
      <c r="D35" s="51" t="str">
        <f>'III Revenue MH'!$D$2</f>
        <v>B</v>
      </c>
      <c r="E35" s="52">
        <f>'III Revenue MH'!$E$2</f>
        <v>0</v>
      </c>
      <c r="F35" s="53" t="s">
        <v>107</v>
      </c>
      <c r="G35" s="54">
        <v>401</v>
      </c>
      <c r="H35" s="55" t="str">
        <f>VLOOKUP(G35,'III Revenue MH'!I:J,2,FALSE)</f>
        <v>*Outpatient Competency Restoration (OCR) Mental Health Block Grant, ALN # 93.958</v>
      </c>
      <c r="I35" s="21"/>
      <c r="J35" s="7"/>
      <c r="K35" s="7"/>
      <c r="L35" s="7"/>
      <c r="M35" s="7"/>
      <c r="N35" s="7"/>
      <c r="O35" s="103"/>
      <c r="P35" s="102"/>
      <c r="Q35" s="30"/>
      <c r="R35" s="25"/>
      <c r="S35" s="31"/>
      <c r="T35" s="25"/>
      <c r="U35" s="31"/>
      <c r="V35" s="32"/>
      <c r="W35" s="102"/>
      <c r="X35" s="103"/>
      <c r="Y35" s="104"/>
      <c r="Z35" s="103"/>
      <c r="AA35" s="104"/>
      <c r="AB35" s="103"/>
      <c r="AC35" s="33"/>
      <c r="AD35" s="105"/>
      <c r="AE35" s="100">
        <f t="shared" si="11"/>
        <v>0</v>
      </c>
      <c r="AF35" s="7"/>
      <c r="AG35" s="103"/>
      <c r="AH35" s="102"/>
      <c r="AI35" s="7"/>
      <c r="AJ35" s="104"/>
      <c r="AK35" s="105"/>
      <c r="AL35" s="102"/>
      <c r="AM35" s="7"/>
      <c r="AN35" s="103"/>
      <c r="AO35" s="105"/>
      <c r="AP35" s="102"/>
      <c r="AQ35" s="103"/>
      <c r="AR35" s="100">
        <f t="shared" si="13"/>
        <v>0</v>
      </c>
      <c r="AS35" s="103"/>
      <c r="AT35" s="100">
        <f t="shared" si="10"/>
        <v>0</v>
      </c>
      <c r="AU35" s="24"/>
      <c r="AV35" s="107">
        <f>'III Revenue MH'!K64-'III MH'!AT35</f>
        <v>0</v>
      </c>
    </row>
    <row r="36" spans="1:48" x14ac:dyDescent="0.25">
      <c r="A36" s="50" t="s">
        <v>21</v>
      </c>
      <c r="B36" s="51">
        <f>'III Revenue MH'!$B$2</f>
        <v>2023</v>
      </c>
      <c r="C36" s="46">
        <f>'III Revenue MH'!$C$2</f>
        <v>0</v>
      </c>
      <c r="D36" s="51" t="str">
        <f>'III Revenue MH'!$D$2</f>
        <v>B</v>
      </c>
      <c r="E36" s="52">
        <f>'III Revenue MH'!$E$2</f>
        <v>0</v>
      </c>
      <c r="F36" s="53" t="s">
        <v>107</v>
      </c>
      <c r="G36" s="54">
        <v>402</v>
      </c>
      <c r="H36" s="58" t="str">
        <f>VLOOKUP(G36,'III Revenue MH'!I:J,2,FALSE)</f>
        <v>*Supportive Housing Rental Assistance (SHR) Mental Health Block Grant, ALN # 93.958</v>
      </c>
      <c r="I36" s="21"/>
      <c r="J36" s="22"/>
      <c r="K36" s="22"/>
      <c r="L36" s="7"/>
      <c r="M36" s="22"/>
      <c r="N36" s="22"/>
      <c r="O36" s="23"/>
      <c r="P36" s="100">
        <f t="shared" ref="P36:P42" si="14">SUM(J36:O36)</f>
        <v>0</v>
      </c>
      <c r="Q36" s="7"/>
      <c r="R36" s="104"/>
      <c r="S36" s="103"/>
      <c r="T36" s="104"/>
      <c r="U36" s="103"/>
      <c r="V36" s="105"/>
      <c r="W36" s="102"/>
      <c r="X36" s="103"/>
      <c r="Y36" s="104"/>
      <c r="Z36" s="103"/>
      <c r="AA36" s="104"/>
      <c r="AB36" s="103"/>
      <c r="AC36" s="104"/>
      <c r="AD36" s="105"/>
      <c r="AE36" s="102"/>
      <c r="AF36" s="7"/>
      <c r="AG36" s="103"/>
      <c r="AH36" s="102"/>
      <c r="AI36" s="7"/>
      <c r="AJ36" s="104"/>
      <c r="AK36" s="105"/>
      <c r="AL36" s="102"/>
      <c r="AM36" s="7"/>
      <c r="AN36" s="103"/>
      <c r="AO36" s="105"/>
      <c r="AP36" s="102"/>
      <c r="AQ36" s="103"/>
      <c r="AR36" s="100">
        <f t="shared" si="13"/>
        <v>0</v>
      </c>
      <c r="AS36" s="103"/>
      <c r="AT36" s="100">
        <f t="shared" si="10"/>
        <v>0</v>
      </c>
      <c r="AU36" s="24"/>
      <c r="AV36" s="107">
        <f>'III Revenue MH'!K65-'III MH'!AT36</f>
        <v>0</v>
      </c>
    </row>
    <row r="37" spans="1:48" x14ac:dyDescent="0.25">
      <c r="A37" s="50" t="s">
        <v>21</v>
      </c>
      <c r="B37" s="51">
        <f>'III Revenue MH'!$B$2</f>
        <v>2023</v>
      </c>
      <c r="C37" s="46">
        <f>'III Revenue MH'!$C$2</f>
        <v>0</v>
      </c>
      <c r="D37" s="51" t="str">
        <f>'III Revenue MH'!$D$2</f>
        <v>B</v>
      </c>
      <c r="E37" s="52">
        <f>'III Revenue MH'!$E$2</f>
        <v>0</v>
      </c>
      <c r="F37" s="53" t="s">
        <v>107</v>
      </c>
      <c r="G37" s="54">
        <v>403</v>
      </c>
      <c r="H37" s="58" t="str">
        <f>VLOOKUP(G37,'III Revenue MH'!I:J,2,FALSE)</f>
        <v>*Peer Support Re-Entry (PSR) Mental Health Block Grant, ALN # 93.958</v>
      </c>
      <c r="I37" s="21"/>
      <c r="J37" s="22"/>
      <c r="K37" s="22"/>
      <c r="L37" s="22"/>
      <c r="M37" s="22"/>
      <c r="N37" s="22"/>
      <c r="O37" s="23"/>
      <c r="P37" s="100">
        <f t="shared" si="14"/>
        <v>0</v>
      </c>
      <c r="Q37" s="7"/>
      <c r="R37" s="104"/>
      <c r="S37" s="103"/>
      <c r="T37" s="104"/>
      <c r="U37" s="103"/>
      <c r="V37" s="105"/>
      <c r="W37" s="102"/>
      <c r="X37" s="103"/>
      <c r="Y37" s="104"/>
      <c r="Z37" s="103"/>
      <c r="AA37" s="104"/>
      <c r="AB37" s="103"/>
      <c r="AC37" s="104"/>
      <c r="AD37" s="105"/>
      <c r="AE37" s="102"/>
      <c r="AF37" s="7"/>
      <c r="AG37" s="103"/>
      <c r="AH37" s="102"/>
      <c r="AI37" s="7"/>
      <c r="AJ37" s="104"/>
      <c r="AK37" s="105"/>
      <c r="AL37" s="102"/>
      <c r="AM37" s="7"/>
      <c r="AN37" s="103"/>
      <c r="AO37" s="105"/>
      <c r="AP37" s="102"/>
      <c r="AQ37" s="103"/>
      <c r="AR37" s="100">
        <f t="shared" si="13"/>
        <v>0</v>
      </c>
      <c r="AS37" s="103"/>
      <c r="AT37" s="100">
        <f t="shared" si="10"/>
        <v>0</v>
      </c>
      <c r="AU37" s="24"/>
      <c r="AV37" s="107">
        <f>'III Revenue MH'!K66-'III MH'!AT37</f>
        <v>0</v>
      </c>
    </row>
    <row r="38" spans="1:48" x14ac:dyDescent="0.25">
      <c r="A38" s="50" t="s">
        <v>21</v>
      </c>
      <c r="B38" s="51">
        <f>'III Revenue MH'!$B$2</f>
        <v>2023</v>
      </c>
      <c r="C38" s="46">
        <f>'III Revenue MH'!$C$2</f>
        <v>0</v>
      </c>
      <c r="D38" s="51" t="str">
        <f>'III Revenue MH'!$D$2</f>
        <v>B</v>
      </c>
      <c r="E38" s="52">
        <f>'III Revenue MH'!$E$2</f>
        <v>0</v>
      </c>
      <c r="F38" s="53" t="s">
        <v>107</v>
      </c>
      <c r="G38" s="54">
        <v>404</v>
      </c>
      <c r="H38" s="58" t="str">
        <f>VLOOKUP(G38,'III Revenue MH'!I:J,2,FALSE)</f>
        <v>High Fidelity Supported Employment Pilot (HFSEP) Mental Health Block Grant, ALN # 93.958</v>
      </c>
      <c r="I38" s="21"/>
      <c r="J38" s="22"/>
      <c r="K38" s="22"/>
      <c r="L38" s="7"/>
      <c r="M38" s="22"/>
      <c r="N38" s="22"/>
      <c r="O38" s="23"/>
      <c r="P38" s="100">
        <f t="shared" si="14"/>
        <v>0</v>
      </c>
      <c r="Q38" s="7"/>
      <c r="R38" s="104"/>
      <c r="S38" s="103"/>
      <c r="T38" s="104"/>
      <c r="U38" s="103"/>
      <c r="V38" s="105"/>
      <c r="W38" s="102"/>
      <c r="X38" s="103"/>
      <c r="Y38" s="104"/>
      <c r="Z38" s="103"/>
      <c r="AA38" s="104"/>
      <c r="AB38" s="103"/>
      <c r="AC38" s="104"/>
      <c r="AD38" s="105"/>
      <c r="AE38" s="102"/>
      <c r="AF38" s="7"/>
      <c r="AG38" s="103"/>
      <c r="AH38" s="102"/>
      <c r="AI38" s="7"/>
      <c r="AJ38" s="104"/>
      <c r="AK38" s="105"/>
      <c r="AL38" s="102"/>
      <c r="AM38" s="7"/>
      <c r="AN38" s="103"/>
      <c r="AO38" s="105"/>
      <c r="AP38" s="102"/>
      <c r="AQ38" s="103"/>
      <c r="AR38" s="100">
        <f t="shared" si="13"/>
        <v>0</v>
      </c>
      <c r="AS38" s="103"/>
      <c r="AT38" s="100">
        <f t="shared" si="10"/>
        <v>0</v>
      </c>
      <c r="AU38" s="24"/>
      <c r="AV38" s="107">
        <f>'III Revenue MH'!K67-'III MH'!AT38</f>
        <v>0</v>
      </c>
    </row>
    <row r="39" spans="1:48" x14ac:dyDescent="0.25">
      <c r="A39" s="50" t="s">
        <v>21</v>
      </c>
      <c r="B39" s="51">
        <f>'III Revenue MH'!$B$2</f>
        <v>2023</v>
      </c>
      <c r="C39" s="46">
        <f>'III Revenue MH'!$C$2</f>
        <v>0</v>
      </c>
      <c r="D39" s="51" t="str">
        <f>'III Revenue MH'!$D$2</f>
        <v>B</v>
      </c>
      <c r="E39" s="52">
        <f>'III Revenue MH'!$E$2</f>
        <v>0</v>
      </c>
      <c r="F39" s="53" t="s">
        <v>107</v>
      </c>
      <c r="G39" s="54">
        <v>405</v>
      </c>
      <c r="H39" s="58" t="str">
        <f>VLOOKUP(G39,'III Revenue MH'!I:J,2,FALSE)</f>
        <v>Job Development Supported Employment Services (JDSES) Mental Health Block Grant, ALN # 93.958</v>
      </c>
      <c r="I39" s="21"/>
      <c r="J39" s="22"/>
      <c r="K39" s="22"/>
      <c r="L39" s="7"/>
      <c r="M39" s="22"/>
      <c r="N39" s="22"/>
      <c r="O39" s="23"/>
      <c r="P39" s="100">
        <f t="shared" si="14"/>
        <v>0</v>
      </c>
      <c r="Q39" s="7"/>
      <c r="R39" s="104"/>
      <c r="S39" s="103"/>
      <c r="T39" s="104"/>
      <c r="U39" s="103"/>
      <c r="V39" s="105"/>
      <c r="W39" s="102"/>
      <c r="X39" s="103"/>
      <c r="Y39" s="104"/>
      <c r="Z39" s="103"/>
      <c r="AA39" s="104"/>
      <c r="AB39" s="103"/>
      <c r="AC39" s="104"/>
      <c r="AD39" s="105"/>
      <c r="AE39" s="102"/>
      <c r="AF39" s="7"/>
      <c r="AG39" s="103"/>
      <c r="AH39" s="102"/>
      <c r="AI39" s="7"/>
      <c r="AJ39" s="104"/>
      <c r="AK39" s="105"/>
      <c r="AL39" s="102"/>
      <c r="AM39" s="7"/>
      <c r="AN39" s="103"/>
      <c r="AO39" s="105"/>
      <c r="AP39" s="102"/>
      <c r="AQ39" s="103"/>
      <c r="AR39" s="100">
        <f t="shared" si="13"/>
        <v>0</v>
      </c>
      <c r="AS39" s="103"/>
      <c r="AT39" s="100">
        <f t="shared" si="10"/>
        <v>0</v>
      </c>
      <c r="AU39" s="24"/>
      <c r="AV39" s="107">
        <f>'III Revenue MH'!K68-'III MH'!AT39</f>
        <v>0</v>
      </c>
    </row>
    <row r="40" spans="1:48" x14ac:dyDescent="0.25">
      <c r="A40" s="50" t="s">
        <v>21</v>
      </c>
      <c r="B40" s="51">
        <f>'III Revenue MH'!$B$2</f>
        <v>2023</v>
      </c>
      <c r="C40" s="46">
        <f>'III Revenue MH'!$C$2</f>
        <v>0</v>
      </c>
      <c r="D40" s="51" t="str">
        <f>'III Revenue MH'!$D$2</f>
        <v>B</v>
      </c>
      <c r="E40" s="52">
        <f>'III Revenue MH'!$E$2</f>
        <v>0</v>
      </c>
      <c r="F40" s="53" t="s">
        <v>107</v>
      </c>
      <c r="G40" s="54">
        <v>781</v>
      </c>
      <c r="H40" s="55" t="str">
        <f>VLOOKUP(G40,'III Revenue MH'!I:J,2,FALSE)</f>
        <v>Performance Contract Notebook (PCN) TANF to Title XX,F22 ALN # 93.558</v>
      </c>
      <c r="I40" s="21"/>
      <c r="J40" s="22"/>
      <c r="K40" s="22"/>
      <c r="L40" s="22"/>
      <c r="M40" s="22"/>
      <c r="N40" s="22"/>
      <c r="O40" s="23"/>
      <c r="P40" s="100">
        <f t="shared" si="14"/>
        <v>0</v>
      </c>
      <c r="Q40" s="22"/>
      <c r="R40" s="29"/>
      <c r="S40" s="23"/>
      <c r="T40" s="29"/>
      <c r="U40" s="23"/>
      <c r="V40" s="26"/>
      <c r="W40" s="100">
        <f>SUM(Q40:V40)</f>
        <v>0</v>
      </c>
      <c r="X40" s="103"/>
      <c r="Y40" s="104"/>
      <c r="Z40" s="103"/>
      <c r="AA40" s="104"/>
      <c r="AB40" s="103"/>
      <c r="AC40" s="104"/>
      <c r="AD40" s="105"/>
      <c r="AE40" s="102"/>
      <c r="AF40" s="7"/>
      <c r="AG40" s="103"/>
      <c r="AH40" s="102"/>
      <c r="AI40" s="7"/>
      <c r="AJ40" s="104"/>
      <c r="AK40" s="105"/>
      <c r="AL40" s="102"/>
      <c r="AM40" s="7"/>
      <c r="AN40" s="103"/>
      <c r="AO40" s="105"/>
      <c r="AP40" s="102"/>
      <c r="AQ40" s="103"/>
      <c r="AR40" s="100">
        <f t="shared" si="13"/>
        <v>0</v>
      </c>
      <c r="AS40" s="103"/>
      <c r="AT40" s="100">
        <f t="shared" si="10"/>
        <v>0</v>
      </c>
      <c r="AU40" s="24"/>
      <c r="AV40" s="107">
        <f>'III Revenue MH'!K69-'III MH'!AT40</f>
        <v>0</v>
      </c>
    </row>
    <row r="41" spans="1:48" x14ac:dyDescent="0.25">
      <c r="A41" s="50" t="s">
        <v>21</v>
      </c>
      <c r="B41" s="51">
        <f>'III Revenue MH'!$B$2</f>
        <v>2023</v>
      </c>
      <c r="C41" s="46">
        <f>'III Revenue MH'!$C$2</f>
        <v>0</v>
      </c>
      <c r="D41" s="51" t="str">
        <f>'III Revenue MH'!$D$2</f>
        <v>B</v>
      </c>
      <c r="E41" s="52">
        <f>'III Revenue MH'!$E$2</f>
        <v>0</v>
      </c>
      <c r="F41" s="53" t="s">
        <v>107</v>
      </c>
      <c r="G41" s="54">
        <v>782</v>
      </c>
      <c r="H41" s="55" t="str">
        <f>VLOOKUP(G41,'III Revenue MH'!I:J,2,FALSE)</f>
        <v>Performance Contract Notebook (PCN) Title XX Social Services Block Grant, ALN # 93.667</v>
      </c>
      <c r="I41" s="21"/>
      <c r="J41" s="22"/>
      <c r="K41" s="22"/>
      <c r="L41" s="22"/>
      <c r="M41" s="22"/>
      <c r="N41" s="22"/>
      <c r="O41" s="23"/>
      <c r="P41" s="100">
        <f t="shared" si="14"/>
        <v>0</v>
      </c>
      <c r="Q41" s="7"/>
      <c r="R41" s="104"/>
      <c r="S41" s="103"/>
      <c r="T41" s="104"/>
      <c r="U41" s="103"/>
      <c r="V41" s="105"/>
      <c r="W41" s="102"/>
      <c r="X41" s="103"/>
      <c r="Y41" s="104"/>
      <c r="Z41" s="103"/>
      <c r="AA41" s="104"/>
      <c r="AB41" s="28"/>
      <c r="AC41" s="104"/>
      <c r="AD41" s="34"/>
      <c r="AE41" s="100">
        <f t="shared" si="11"/>
        <v>0</v>
      </c>
      <c r="AF41" s="7"/>
      <c r="AG41" s="103"/>
      <c r="AH41" s="102"/>
      <c r="AI41" s="7"/>
      <c r="AJ41" s="104"/>
      <c r="AK41" s="105"/>
      <c r="AL41" s="102"/>
      <c r="AM41" s="7"/>
      <c r="AN41" s="103"/>
      <c r="AO41" s="105"/>
      <c r="AP41" s="102"/>
      <c r="AQ41" s="103"/>
      <c r="AR41" s="100">
        <f t="shared" si="13"/>
        <v>0</v>
      </c>
      <c r="AS41" s="103"/>
      <c r="AT41" s="100">
        <f t="shared" si="10"/>
        <v>0</v>
      </c>
      <c r="AU41" s="24"/>
      <c r="AV41" s="107">
        <f>'III Revenue MH'!K70-'III MH'!AT41</f>
        <v>0</v>
      </c>
    </row>
    <row r="42" spans="1:48" x14ac:dyDescent="0.25">
      <c r="A42" s="50" t="s">
        <v>21</v>
      </c>
      <c r="B42" s="51">
        <f>'III Revenue MH'!$B$2</f>
        <v>2023</v>
      </c>
      <c r="C42" s="46">
        <f>'III Revenue MH'!$C$2</f>
        <v>0</v>
      </c>
      <c r="D42" s="51" t="str">
        <f>'III Revenue MH'!$D$2</f>
        <v>B</v>
      </c>
      <c r="E42" s="52">
        <f>'III Revenue MH'!$E$2</f>
        <v>0</v>
      </c>
      <c r="F42" s="53" t="s">
        <v>107</v>
      </c>
      <c r="G42" s="54">
        <v>783</v>
      </c>
      <c r="H42" s="55" t="str">
        <f>VLOOKUP(G42,'III Revenue MH'!I:J,2,FALSE)</f>
        <v>Performance Contract Notebook (PCN) Mental Health Block Grant, ALN # 93.958</v>
      </c>
      <c r="I42" s="21"/>
      <c r="J42" s="22"/>
      <c r="K42" s="22"/>
      <c r="L42" s="22"/>
      <c r="M42" s="22"/>
      <c r="N42" s="22"/>
      <c r="O42" s="23"/>
      <c r="P42" s="100">
        <f t="shared" si="14"/>
        <v>0</v>
      </c>
      <c r="Q42" s="22"/>
      <c r="R42" s="29"/>
      <c r="S42" s="23"/>
      <c r="T42" s="29"/>
      <c r="U42" s="23"/>
      <c r="V42" s="26"/>
      <c r="W42" s="100">
        <f>SUM(Q42:V42)</f>
        <v>0</v>
      </c>
      <c r="X42" s="103"/>
      <c r="Y42" s="104"/>
      <c r="Z42" s="103"/>
      <c r="AA42" s="104"/>
      <c r="AB42" s="103"/>
      <c r="AC42" s="104"/>
      <c r="AD42" s="105"/>
      <c r="AE42" s="102">
        <f t="shared" si="11"/>
        <v>0</v>
      </c>
      <c r="AF42" s="7"/>
      <c r="AG42" s="103"/>
      <c r="AH42" s="102"/>
      <c r="AI42" s="7"/>
      <c r="AJ42" s="104"/>
      <c r="AK42" s="105"/>
      <c r="AL42" s="102"/>
      <c r="AM42" s="7"/>
      <c r="AN42" s="103"/>
      <c r="AO42" s="105"/>
      <c r="AP42" s="102"/>
      <c r="AQ42" s="103"/>
      <c r="AR42" s="100">
        <f t="shared" si="13"/>
        <v>0</v>
      </c>
      <c r="AS42" s="103"/>
      <c r="AT42" s="100">
        <f t="shared" si="10"/>
        <v>0</v>
      </c>
      <c r="AU42" s="24"/>
      <c r="AV42" s="107">
        <f>'III Revenue MH'!K71-'III MH'!AT42</f>
        <v>0</v>
      </c>
    </row>
    <row r="43" spans="1:48" ht="13.5" thickBot="1" x14ac:dyDescent="0.3">
      <c r="A43" s="50" t="s">
        <v>21</v>
      </c>
      <c r="B43" s="51">
        <f>'III Revenue MH'!$B$2</f>
        <v>2023</v>
      </c>
      <c r="C43" s="46">
        <f>'III Revenue MH'!$C$2</f>
        <v>0</v>
      </c>
      <c r="D43" s="51" t="str">
        <f>'III Revenue MH'!$D$2</f>
        <v>B</v>
      </c>
      <c r="E43" s="52">
        <f>'III Revenue MH'!$E$2</f>
        <v>0</v>
      </c>
      <c r="F43" s="53" t="s">
        <v>93</v>
      </c>
      <c r="G43" s="56">
        <v>789</v>
      </c>
      <c r="H43" s="57" t="str">
        <f>VLOOKUP(G43,'III Revenue MH'!I:J,2,FALSE)</f>
        <v>TOTAL ALLOCATED FEDERAL FUNDS</v>
      </c>
      <c r="I43" s="80">
        <f>SUM(I34:I42)</f>
        <v>0</v>
      </c>
      <c r="J43" s="81">
        <f>SUM(J34:J42)</f>
        <v>0</v>
      </c>
      <c r="K43" s="81">
        <f t="shared" ref="K43:AS43" si="15">SUM(K34:K42)</f>
        <v>0</v>
      </c>
      <c r="L43" s="81">
        <f t="shared" si="15"/>
        <v>0</v>
      </c>
      <c r="M43" s="81">
        <f t="shared" si="15"/>
        <v>0</v>
      </c>
      <c r="N43" s="81">
        <f t="shared" si="15"/>
        <v>0</v>
      </c>
      <c r="O43" s="84">
        <f t="shared" si="15"/>
        <v>0</v>
      </c>
      <c r="P43" s="80">
        <f t="shared" si="15"/>
        <v>0</v>
      </c>
      <c r="Q43" s="81">
        <f t="shared" si="15"/>
        <v>0</v>
      </c>
      <c r="R43" s="82">
        <f t="shared" si="15"/>
        <v>0</v>
      </c>
      <c r="S43" s="84">
        <f t="shared" si="15"/>
        <v>0</v>
      </c>
      <c r="T43" s="82">
        <f t="shared" si="15"/>
        <v>0</v>
      </c>
      <c r="U43" s="84">
        <f t="shared" si="15"/>
        <v>0</v>
      </c>
      <c r="V43" s="83">
        <f t="shared" si="15"/>
        <v>0</v>
      </c>
      <c r="W43" s="80">
        <f t="shared" si="15"/>
        <v>0</v>
      </c>
      <c r="X43" s="84">
        <f t="shared" si="15"/>
        <v>0</v>
      </c>
      <c r="Y43" s="82">
        <f t="shared" si="15"/>
        <v>0</v>
      </c>
      <c r="Z43" s="84">
        <f t="shared" si="15"/>
        <v>0</v>
      </c>
      <c r="AA43" s="82">
        <f t="shared" si="15"/>
        <v>0</v>
      </c>
      <c r="AB43" s="84">
        <f t="shared" si="15"/>
        <v>0</v>
      </c>
      <c r="AC43" s="82">
        <f t="shared" si="15"/>
        <v>0</v>
      </c>
      <c r="AD43" s="83">
        <f t="shared" si="15"/>
        <v>0</v>
      </c>
      <c r="AE43" s="80">
        <f t="shared" si="15"/>
        <v>0</v>
      </c>
      <c r="AF43" s="81">
        <f t="shared" si="15"/>
        <v>0</v>
      </c>
      <c r="AG43" s="84">
        <f t="shared" si="15"/>
        <v>0</v>
      </c>
      <c r="AH43" s="80">
        <f t="shared" si="15"/>
        <v>0</v>
      </c>
      <c r="AI43" s="81">
        <f t="shared" si="15"/>
        <v>0</v>
      </c>
      <c r="AJ43" s="81">
        <f t="shared" si="15"/>
        <v>0</v>
      </c>
      <c r="AK43" s="83">
        <f t="shared" si="15"/>
        <v>0</v>
      </c>
      <c r="AL43" s="80">
        <f t="shared" si="15"/>
        <v>0</v>
      </c>
      <c r="AM43" s="81">
        <f t="shared" si="15"/>
        <v>0</v>
      </c>
      <c r="AN43" s="84">
        <f t="shared" si="15"/>
        <v>0</v>
      </c>
      <c r="AO43" s="83">
        <f t="shared" si="15"/>
        <v>0</v>
      </c>
      <c r="AP43" s="80">
        <f t="shared" si="15"/>
        <v>0</v>
      </c>
      <c r="AQ43" s="84">
        <f t="shared" si="15"/>
        <v>0</v>
      </c>
      <c r="AR43" s="80">
        <f t="shared" si="15"/>
        <v>0</v>
      </c>
      <c r="AS43" s="84">
        <f t="shared" si="15"/>
        <v>0</v>
      </c>
      <c r="AT43" s="80">
        <f>SUM(AT34:AT42)</f>
        <v>0</v>
      </c>
      <c r="AU43" s="85"/>
      <c r="AV43" s="82">
        <f>'III Revenue MH'!K72-'III MH'!AT43</f>
        <v>0</v>
      </c>
    </row>
    <row r="44" spans="1:48" x14ac:dyDescent="0.25">
      <c r="A44" s="50" t="s">
        <v>21</v>
      </c>
      <c r="B44" s="51">
        <f>'III Revenue MH'!$B$2</f>
        <v>2023</v>
      </c>
      <c r="C44" s="46">
        <f>'III Revenue MH'!$C$2</f>
        <v>0</v>
      </c>
      <c r="D44" s="51" t="str">
        <f>'III Revenue MH'!$D$2</f>
        <v>B</v>
      </c>
      <c r="E44" s="52">
        <f>'III Revenue MH'!$E$2</f>
        <v>0</v>
      </c>
      <c r="F44" s="53" t="s">
        <v>125</v>
      </c>
      <c r="G44" s="54">
        <v>500</v>
      </c>
      <c r="H44" s="221" t="s">
        <v>73</v>
      </c>
      <c r="I44" s="21"/>
      <c r="J44" s="22"/>
      <c r="K44" s="27"/>
      <c r="L44" s="27"/>
      <c r="M44" s="27"/>
      <c r="N44" s="27"/>
      <c r="O44" s="28"/>
      <c r="P44" s="100">
        <f>SUM(J44:O44)</f>
        <v>0</v>
      </c>
      <c r="Q44" s="22"/>
      <c r="R44" s="29"/>
      <c r="S44" s="23"/>
      <c r="T44" s="29"/>
      <c r="U44" s="23"/>
      <c r="V44" s="26"/>
      <c r="W44" s="100">
        <f>SUM(Q44:V44)</f>
        <v>0</v>
      </c>
      <c r="X44" s="28"/>
      <c r="Y44" s="33"/>
      <c r="Z44" s="28"/>
      <c r="AA44" s="33"/>
      <c r="AB44" s="28"/>
      <c r="AC44" s="33"/>
      <c r="AD44" s="34"/>
      <c r="AE44" s="100">
        <f t="shared" si="11"/>
        <v>0</v>
      </c>
      <c r="AF44" s="22"/>
      <c r="AG44" s="23"/>
      <c r="AH44" s="100">
        <f t="shared" ref="AH44:AH50" si="16">SUM(AF44:AG44)</f>
        <v>0</v>
      </c>
      <c r="AI44" s="7"/>
      <c r="AJ44" s="104"/>
      <c r="AK44" s="105"/>
      <c r="AL44" s="102"/>
      <c r="AM44" s="22"/>
      <c r="AN44" s="23"/>
      <c r="AO44" s="26"/>
      <c r="AP44" s="100">
        <f>SUM(AM44:AO44)</f>
        <v>0</v>
      </c>
      <c r="AQ44" s="23"/>
      <c r="AR44" s="100">
        <f t="shared" ref="AR44:AR50" si="17">SUM(P44,W44,AE44,AH44,AL44,AP44,AQ44)</f>
        <v>0</v>
      </c>
      <c r="AS44" s="23"/>
      <c r="AT44" s="100">
        <f t="shared" si="10"/>
        <v>0</v>
      </c>
      <c r="AU44" s="24"/>
      <c r="AV44" s="107">
        <f>'III Revenue MH'!K54-'III MH'!AT44</f>
        <v>0</v>
      </c>
    </row>
    <row r="45" spans="1:48" x14ac:dyDescent="0.25">
      <c r="A45" s="50" t="s">
        <v>21</v>
      </c>
      <c r="B45" s="51">
        <f>'III Revenue MH'!$B$2</f>
        <v>2023</v>
      </c>
      <c r="C45" s="46">
        <f>'III Revenue MH'!$C$2</f>
        <v>0</v>
      </c>
      <c r="D45" s="51" t="str">
        <f>'III Revenue MH'!$D$2</f>
        <v>B</v>
      </c>
      <c r="E45" s="52">
        <f>'III Revenue MH'!$E$2</f>
        <v>0</v>
      </c>
      <c r="F45" s="53" t="s">
        <v>125</v>
      </c>
      <c r="G45" s="54">
        <v>501</v>
      </c>
      <c r="H45" s="221" t="s">
        <v>66</v>
      </c>
      <c r="I45" s="21"/>
      <c r="J45" s="7"/>
      <c r="K45" s="7"/>
      <c r="L45" s="7"/>
      <c r="M45" s="7"/>
      <c r="N45" s="7"/>
      <c r="O45" s="103"/>
      <c r="P45" s="102"/>
      <c r="Q45" s="7"/>
      <c r="R45" s="104"/>
      <c r="S45" s="103"/>
      <c r="T45" s="104"/>
      <c r="U45" s="103"/>
      <c r="V45" s="105"/>
      <c r="W45" s="102"/>
      <c r="X45" s="103"/>
      <c r="Y45" s="104"/>
      <c r="Z45" s="103"/>
      <c r="AA45" s="104"/>
      <c r="AB45" s="103"/>
      <c r="AC45" s="104"/>
      <c r="AD45" s="105"/>
      <c r="AE45" s="102"/>
      <c r="AF45" s="7"/>
      <c r="AG45" s="103"/>
      <c r="AH45" s="102">
        <f t="shared" si="16"/>
        <v>0</v>
      </c>
      <c r="AI45" s="7"/>
      <c r="AJ45" s="104"/>
      <c r="AK45" s="105"/>
      <c r="AL45" s="102"/>
      <c r="AM45" s="7"/>
      <c r="AN45" s="103"/>
      <c r="AO45" s="105"/>
      <c r="AP45" s="102"/>
      <c r="AQ45" s="23"/>
      <c r="AR45" s="100">
        <f t="shared" si="17"/>
        <v>0</v>
      </c>
      <c r="AS45" s="103"/>
      <c r="AT45" s="100">
        <f t="shared" si="10"/>
        <v>0</v>
      </c>
      <c r="AU45" s="24"/>
      <c r="AV45" s="107">
        <f>'III Revenue MH'!K55-'III MH'!AT45</f>
        <v>0</v>
      </c>
    </row>
    <row r="46" spans="1:48" x14ac:dyDescent="0.25">
      <c r="A46" s="50" t="s">
        <v>21</v>
      </c>
      <c r="B46" s="51">
        <f>'III Revenue MH'!$B$2</f>
        <v>2023</v>
      </c>
      <c r="C46" s="46">
        <f>'III Revenue MH'!$C$2</f>
        <v>0</v>
      </c>
      <c r="D46" s="51" t="str">
        <f>'III Revenue MH'!$D$2</f>
        <v>B</v>
      </c>
      <c r="E46" s="52">
        <f>'III Revenue MH'!$E$2</f>
        <v>0</v>
      </c>
      <c r="F46" s="53" t="s">
        <v>125</v>
      </c>
      <c r="G46" s="54">
        <v>774</v>
      </c>
      <c r="H46" s="221" t="s">
        <v>57</v>
      </c>
      <c r="I46" s="21"/>
      <c r="J46" s="22"/>
      <c r="K46" s="22"/>
      <c r="L46" s="22"/>
      <c r="M46" s="22"/>
      <c r="N46" s="22"/>
      <c r="O46" s="23"/>
      <c r="P46" s="100">
        <f>SUM(J46:O46)</f>
        <v>0</v>
      </c>
      <c r="Q46" s="22"/>
      <c r="R46" s="29"/>
      <c r="S46" s="23"/>
      <c r="T46" s="29"/>
      <c r="U46" s="23"/>
      <c r="V46" s="26"/>
      <c r="W46" s="100">
        <f>SUM(Q46:V46)</f>
        <v>0</v>
      </c>
      <c r="X46" s="28"/>
      <c r="Y46" s="33"/>
      <c r="Z46" s="28"/>
      <c r="AA46" s="33"/>
      <c r="AB46" s="28"/>
      <c r="AC46" s="33"/>
      <c r="AD46" s="34"/>
      <c r="AE46" s="100">
        <f t="shared" si="11"/>
        <v>0</v>
      </c>
      <c r="AF46" s="22"/>
      <c r="AG46" s="23"/>
      <c r="AH46" s="100">
        <f t="shared" si="16"/>
        <v>0</v>
      </c>
      <c r="AI46" s="22"/>
      <c r="AJ46" s="22"/>
      <c r="AK46" s="26"/>
      <c r="AL46" s="100">
        <f>SUM(AI46:AK46)</f>
        <v>0</v>
      </c>
      <c r="AM46" s="22"/>
      <c r="AN46" s="23"/>
      <c r="AO46" s="26"/>
      <c r="AP46" s="100">
        <f>SUM(AM46:AO46)</f>
        <v>0</v>
      </c>
      <c r="AQ46" s="23"/>
      <c r="AR46" s="100">
        <f t="shared" si="17"/>
        <v>0</v>
      </c>
      <c r="AS46" s="23"/>
      <c r="AT46" s="100">
        <f t="shared" si="10"/>
        <v>0</v>
      </c>
      <c r="AU46" s="24"/>
      <c r="AV46" s="107">
        <f>'III Revenue MH'!K56-'III MH'!AT46</f>
        <v>0</v>
      </c>
    </row>
    <row r="47" spans="1:48" x14ac:dyDescent="0.25">
      <c r="A47" s="50" t="s">
        <v>21</v>
      </c>
      <c r="B47" s="51">
        <f>'III Revenue MH'!$B$2</f>
        <v>2023</v>
      </c>
      <c r="C47" s="46">
        <f>'III Revenue MH'!$C$2</f>
        <v>0</v>
      </c>
      <c r="D47" s="51" t="str">
        <f>'III Revenue MH'!$D$2</f>
        <v>B</v>
      </c>
      <c r="E47" s="52">
        <f>'III Revenue MH'!$E$2</f>
        <v>0</v>
      </c>
      <c r="F47" s="53" t="s">
        <v>125</v>
      </c>
      <c r="G47" s="54">
        <v>775</v>
      </c>
      <c r="H47" s="221" t="s">
        <v>58</v>
      </c>
      <c r="I47" s="21"/>
      <c r="J47" s="22"/>
      <c r="K47" s="22"/>
      <c r="L47" s="22"/>
      <c r="M47" s="22"/>
      <c r="N47" s="22"/>
      <c r="O47" s="23"/>
      <c r="P47" s="100">
        <f>SUM(J47:O47)</f>
        <v>0</v>
      </c>
      <c r="Q47" s="22"/>
      <c r="R47" s="29"/>
      <c r="S47" s="23"/>
      <c r="T47" s="29"/>
      <c r="U47" s="23"/>
      <c r="V47" s="26"/>
      <c r="W47" s="100">
        <f>SUM(Q47:V47)</f>
        <v>0</v>
      </c>
      <c r="X47" s="28"/>
      <c r="Y47" s="33"/>
      <c r="Z47" s="28"/>
      <c r="AA47" s="33"/>
      <c r="AB47" s="28"/>
      <c r="AC47" s="33"/>
      <c r="AD47" s="34"/>
      <c r="AE47" s="100">
        <f t="shared" si="11"/>
        <v>0</v>
      </c>
      <c r="AF47" s="22"/>
      <c r="AG47" s="23"/>
      <c r="AH47" s="100">
        <f t="shared" si="16"/>
        <v>0</v>
      </c>
      <c r="AI47" s="22"/>
      <c r="AJ47" s="22"/>
      <c r="AK47" s="26"/>
      <c r="AL47" s="100">
        <f>SUM(AI47:AK47)</f>
        <v>0</v>
      </c>
      <c r="AM47" s="22"/>
      <c r="AN47" s="23"/>
      <c r="AO47" s="26"/>
      <c r="AP47" s="100">
        <f>SUM(AM47:AO47)</f>
        <v>0</v>
      </c>
      <c r="AQ47" s="23"/>
      <c r="AR47" s="100">
        <f t="shared" si="17"/>
        <v>0</v>
      </c>
      <c r="AS47" s="23"/>
      <c r="AT47" s="100">
        <f t="shared" si="10"/>
        <v>0</v>
      </c>
      <c r="AU47" s="24"/>
      <c r="AV47" s="107">
        <f>'III Revenue MH'!K57-'III MH'!AT47</f>
        <v>0</v>
      </c>
    </row>
    <row r="48" spans="1:48" x14ac:dyDescent="0.25">
      <c r="A48" s="50" t="s">
        <v>21</v>
      </c>
      <c r="B48" s="51">
        <f>'III Revenue MH'!$B$2</f>
        <v>2023</v>
      </c>
      <c r="C48" s="46">
        <f>'III Revenue MH'!$C$2</f>
        <v>0</v>
      </c>
      <c r="D48" s="51" t="str">
        <f>'III Revenue MH'!$D$2</f>
        <v>B</v>
      </c>
      <c r="E48" s="52">
        <f>'III Revenue MH'!$E$2</f>
        <v>0</v>
      </c>
      <c r="F48" s="53" t="s">
        <v>125</v>
      </c>
      <c r="G48" s="54">
        <v>776</v>
      </c>
      <c r="H48" s="221" t="str">
        <f>VLOOKUP(G48,'III Revenue MH'!I:J,2,FALSE)</f>
        <v>TMHP Fee for Service</v>
      </c>
      <c r="I48" s="21"/>
      <c r="J48" s="22"/>
      <c r="K48" s="22"/>
      <c r="L48" s="22"/>
      <c r="M48" s="22"/>
      <c r="N48" s="22"/>
      <c r="O48" s="23"/>
      <c r="P48" s="100">
        <f>SUM(J48:O48)</f>
        <v>0</v>
      </c>
      <c r="Q48" s="22"/>
      <c r="R48" s="29"/>
      <c r="S48" s="23"/>
      <c r="T48" s="29"/>
      <c r="U48" s="23"/>
      <c r="V48" s="26"/>
      <c r="W48" s="100">
        <f>SUM(Q48:V48)</f>
        <v>0</v>
      </c>
      <c r="X48" s="28"/>
      <c r="Y48" s="33"/>
      <c r="Z48" s="28"/>
      <c r="AA48" s="33"/>
      <c r="AB48" s="28"/>
      <c r="AC48" s="33"/>
      <c r="AD48" s="34"/>
      <c r="AE48" s="100">
        <f t="shared" si="11"/>
        <v>0</v>
      </c>
      <c r="AF48" s="22"/>
      <c r="AG48" s="23"/>
      <c r="AH48" s="100">
        <f t="shared" si="16"/>
        <v>0</v>
      </c>
      <c r="AI48" s="22"/>
      <c r="AJ48" s="22"/>
      <c r="AK48" s="26"/>
      <c r="AL48" s="100">
        <f>SUM(AI48:AK48)</f>
        <v>0</v>
      </c>
      <c r="AM48" s="22"/>
      <c r="AN48" s="23"/>
      <c r="AO48" s="26"/>
      <c r="AP48" s="100">
        <f>SUM(AM48:AO48)</f>
        <v>0</v>
      </c>
      <c r="AQ48" s="23"/>
      <c r="AR48" s="100">
        <f t="shared" si="17"/>
        <v>0</v>
      </c>
      <c r="AS48" s="23"/>
      <c r="AT48" s="100">
        <f t="shared" si="10"/>
        <v>0</v>
      </c>
      <c r="AU48" s="24"/>
      <c r="AV48" s="107">
        <f>'III Revenue MH'!K58-'III MH'!AT48</f>
        <v>0</v>
      </c>
    </row>
    <row r="49" spans="1:48" x14ac:dyDescent="0.25">
      <c r="A49" s="50" t="s">
        <v>21</v>
      </c>
      <c r="B49" s="51">
        <f>'III Revenue MH'!$B$2</f>
        <v>2023</v>
      </c>
      <c r="C49" s="46">
        <f>'III Revenue MH'!$C$2</f>
        <v>0</v>
      </c>
      <c r="D49" s="51" t="str">
        <f>'III Revenue MH'!$D$2</f>
        <v>B</v>
      </c>
      <c r="E49" s="52">
        <f>'III Revenue MH'!$E$2</f>
        <v>0</v>
      </c>
      <c r="F49" s="53" t="s">
        <v>125</v>
      </c>
      <c r="G49" s="54">
        <v>777</v>
      </c>
      <c r="H49" s="223" t="str">
        <f>VLOOKUP(G49,'III Revenue MH'!I:J,2,FALSE)</f>
        <v>1115 Waiver (BHS DPP and PHP CCP)</v>
      </c>
      <c r="I49" s="21"/>
      <c r="J49" s="22"/>
      <c r="K49" s="22"/>
      <c r="L49" s="22"/>
      <c r="M49" s="22"/>
      <c r="N49" s="22"/>
      <c r="O49" s="23"/>
      <c r="P49" s="100">
        <f>SUM(J49:O49)</f>
        <v>0</v>
      </c>
      <c r="Q49" s="22"/>
      <c r="R49" s="29"/>
      <c r="S49" s="23"/>
      <c r="T49" s="29"/>
      <c r="U49" s="23"/>
      <c r="V49" s="26"/>
      <c r="W49" s="100">
        <f>SUM(Q49:V49)</f>
        <v>0</v>
      </c>
      <c r="X49" s="28"/>
      <c r="Y49" s="33"/>
      <c r="Z49" s="28"/>
      <c r="AA49" s="33"/>
      <c r="AB49" s="28"/>
      <c r="AC49" s="33"/>
      <c r="AD49" s="34"/>
      <c r="AE49" s="100">
        <f t="shared" si="11"/>
        <v>0</v>
      </c>
      <c r="AF49" s="22"/>
      <c r="AG49" s="23"/>
      <c r="AH49" s="100">
        <f t="shared" si="16"/>
        <v>0</v>
      </c>
      <c r="AI49" s="22"/>
      <c r="AJ49" s="22"/>
      <c r="AK49" s="26"/>
      <c r="AL49" s="100">
        <f>SUM(AI49:AK49)</f>
        <v>0</v>
      </c>
      <c r="AM49" s="22"/>
      <c r="AN49" s="23"/>
      <c r="AO49" s="26"/>
      <c r="AP49" s="100">
        <f>SUM(AM49:AO49)</f>
        <v>0</v>
      </c>
      <c r="AQ49" s="23"/>
      <c r="AR49" s="100">
        <f t="shared" si="17"/>
        <v>0</v>
      </c>
      <c r="AS49" s="23"/>
      <c r="AT49" s="100">
        <f t="shared" si="10"/>
        <v>0</v>
      </c>
      <c r="AU49" s="24"/>
      <c r="AV49" s="107">
        <f>'III Revenue MH'!K59-'III MH'!AT49</f>
        <v>0</v>
      </c>
    </row>
    <row r="50" spans="1:48" x14ac:dyDescent="0.25">
      <c r="A50" s="50" t="s">
        <v>21</v>
      </c>
      <c r="B50" s="51">
        <f>'III Revenue MH'!$B$2</f>
        <v>2023</v>
      </c>
      <c r="C50" s="46">
        <f>'III Revenue MH'!$C$2</f>
        <v>0</v>
      </c>
      <c r="D50" s="51" t="str">
        <f>'III Revenue MH'!$D$2</f>
        <v>B</v>
      </c>
      <c r="E50" s="52">
        <f>'III Revenue MH'!$E$2</f>
        <v>0</v>
      </c>
      <c r="F50" s="53" t="s">
        <v>125</v>
      </c>
      <c r="G50" s="54">
        <v>778</v>
      </c>
      <c r="H50" s="223" t="str">
        <f>VLOOKUP(G50,'III Revenue MH'!I:J,2,FALSE)</f>
        <v>Other State Plan Amendments / Waiver Programs</v>
      </c>
      <c r="I50" s="21"/>
      <c r="J50" s="22"/>
      <c r="K50" s="22"/>
      <c r="L50" s="22"/>
      <c r="M50" s="22"/>
      <c r="N50" s="22"/>
      <c r="O50" s="23"/>
      <c r="P50" s="100">
        <f>SUM(J50:O50)</f>
        <v>0</v>
      </c>
      <c r="Q50" s="22"/>
      <c r="R50" s="29"/>
      <c r="S50" s="23"/>
      <c r="T50" s="29"/>
      <c r="U50" s="23"/>
      <c r="V50" s="26"/>
      <c r="W50" s="100">
        <f>SUM(Q50:V50)</f>
        <v>0</v>
      </c>
      <c r="X50" s="28"/>
      <c r="Y50" s="33"/>
      <c r="Z50" s="28"/>
      <c r="AA50" s="33"/>
      <c r="AB50" s="28"/>
      <c r="AC50" s="33"/>
      <c r="AD50" s="34"/>
      <c r="AE50" s="100">
        <f t="shared" si="11"/>
        <v>0</v>
      </c>
      <c r="AF50" s="22"/>
      <c r="AG50" s="23"/>
      <c r="AH50" s="100">
        <f t="shared" si="16"/>
        <v>0</v>
      </c>
      <c r="AI50" s="22"/>
      <c r="AJ50" s="22"/>
      <c r="AK50" s="26"/>
      <c r="AL50" s="100">
        <f>SUM(AI50:AK50)</f>
        <v>0</v>
      </c>
      <c r="AM50" s="22"/>
      <c r="AN50" s="23"/>
      <c r="AO50" s="26"/>
      <c r="AP50" s="100">
        <f>SUM(AM50:AO50)</f>
        <v>0</v>
      </c>
      <c r="AQ50" s="23"/>
      <c r="AR50" s="100">
        <f t="shared" si="17"/>
        <v>0</v>
      </c>
      <c r="AS50" s="23"/>
      <c r="AT50" s="100">
        <f t="shared" si="10"/>
        <v>0</v>
      </c>
      <c r="AU50" s="24"/>
      <c r="AV50" s="107">
        <f>'III Revenue MH'!K60-'III MH'!AT50</f>
        <v>0</v>
      </c>
    </row>
    <row r="51" spans="1:48" ht="13.5" thickBot="1" x14ac:dyDescent="0.3">
      <c r="A51" s="50" t="s">
        <v>21</v>
      </c>
      <c r="B51" s="51">
        <f>'III Revenue MH'!$B$2</f>
        <v>2023</v>
      </c>
      <c r="C51" s="46">
        <f>'III Revenue MH'!$C$2</f>
        <v>0</v>
      </c>
      <c r="D51" s="51" t="str">
        <f>'III Revenue MH'!$D$2</f>
        <v>B</v>
      </c>
      <c r="E51" s="52">
        <f>'III Revenue MH'!$E$2</f>
        <v>0</v>
      </c>
      <c r="F51" s="53" t="s">
        <v>93</v>
      </c>
      <c r="G51" s="56">
        <v>779</v>
      </c>
      <c r="H51" s="57" t="str">
        <f>VLOOKUP(G51,'III Revenue MH'!I:J,2,FALSE)</f>
        <v>TOTAL MEDICAID PROGRAMS</v>
      </c>
      <c r="I51" s="80">
        <f>SUM(I44:I50)</f>
        <v>0</v>
      </c>
      <c r="J51" s="81">
        <f>SUM(J44:J50)</f>
        <v>0</v>
      </c>
      <c r="K51" s="81">
        <f t="shared" ref="K51:AT51" si="18">SUM(K44:K50)</f>
        <v>0</v>
      </c>
      <c r="L51" s="81">
        <f t="shared" si="18"/>
        <v>0</v>
      </c>
      <c r="M51" s="81">
        <f t="shared" si="18"/>
        <v>0</v>
      </c>
      <c r="N51" s="81">
        <f t="shared" si="18"/>
        <v>0</v>
      </c>
      <c r="O51" s="84">
        <f t="shared" si="18"/>
        <v>0</v>
      </c>
      <c r="P51" s="80">
        <f t="shared" si="18"/>
        <v>0</v>
      </c>
      <c r="Q51" s="81">
        <f t="shared" si="18"/>
        <v>0</v>
      </c>
      <c r="R51" s="82">
        <f t="shared" si="18"/>
        <v>0</v>
      </c>
      <c r="S51" s="84">
        <f t="shared" si="18"/>
        <v>0</v>
      </c>
      <c r="T51" s="82">
        <f t="shared" si="18"/>
        <v>0</v>
      </c>
      <c r="U51" s="84">
        <f t="shared" si="18"/>
        <v>0</v>
      </c>
      <c r="V51" s="83">
        <f t="shared" si="18"/>
        <v>0</v>
      </c>
      <c r="W51" s="80">
        <f t="shared" si="18"/>
        <v>0</v>
      </c>
      <c r="X51" s="84">
        <f t="shared" si="18"/>
        <v>0</v>
      </c>
      <c r="Y51" s="82">
        <f t="shared" si="18"/>
        <v>0</v>
      </c>
      <c r="Z51" s="84">
        <f t="shared" si="18"/>
        <v>0</v>
      </c>
      <c r="AA51" s="82">
        <f t="shared" si="18"/>
        <v>0</v>
      </c>
      <c r="AB51" s="84">
        <f t="shared" si="18"/>
        <v>0</v>
      </c>
      <c r="AC51" s="82">
        <f t="shared" si="18"/>
        <v>0</v>
      </c>
      <c r="AD51" s="83">
        <f t="shared" si="18"/>
        <v>0</v>
      </c>
      <c r="AE51" s="80">
        <f t="shared" si="18"/>
        <v>0</v>
      </c>
      <c r="AF51" s="81">
        <f t="shared" si="18"/>
        <v>0</v>
      </c>
      <c r="AG51" s="84">
        <f t="shared" si="18"/>
        <v>0</v>
      </c>
      <c r="AH51" s="80">
        <f t="shared" si="18"/>
        <v>0</v>
      </c>
      <c r="AI51" s="81">
        <f t="shared" si="18"/>
        <v>0</v>
      </c>
      <c r="AJ51" s="82">
        <f>SUM(AJ44:AJ50)</f>
        <v>0</v>
      </c>
      <c r="AK51" s="83">
        <f t="shared" si="18"/>
        <v>0</v>
      </c>
      <c r="AL51" s="80">
        <f t="shared" si="18"/>
        <v>0</v>
      </c>
      <c r="AM51" s="81">
        <f t="shared" si="18"/>
        <v>0</v>
      </c>
      <c r="AN51" s="84">
        <f t="shared" si="18"/>
        <v>0</v>
      </c>
      <c r="AO51" s="83">
        <f t="shared" si="18"/>
        <v>0</v>
      </c>
      <c r="AP51" s="80">
        <f t="shared" si="18"/>
        <v>0</v>
      </c>
      <c r="AQ51" s="84">
        <f t="shared" si="18"/>
        <v>0</v>
      </c>
      <c r="AR51" s="80">
        <f t="shared" si="18"/>
        <v>0</v>
      </c>
      <c r="AS51" s="84">
        <f t="shared" si="18"/>
        <v>0</v>
      </c>
      <c r="AT51" s="80">
        <f t="shared" si="18"/>
        <v>0</v>
      </c>
      <c r="AU51" s="85"/>
      <c r="AV51" s="82">
        <f>'III Revenue MH'!K61-'III MH'!AT51</f>
        <v>0</v>
      </c>
    </row>
    <row r="52" spans="1:48" x14ac:dyDescent="0.25">
      <c r="A52" s="50" t="s">
        <v>21</v>
      </c>
      <c r="B52" s="51">
        <f>'III Revenue MH'!$B$2</f>
        <v>2023</v>
      </c>
      <c r="C52" s="46">
        <f>'III Revenue MH'!$C$2</f>
        <v>0</v>
      </c>
      <c r="D52" s="51" t="str">
        <f>'III Revenue MH'!$D$2</f>
        <v>B</v>
      </c>
      <c r="E52" s="52">
        <f>'III Revenue MH'!$E$2</f>
        <v>0</v>
      </c>
      <c r="F52" s="53" t="s">
        <v>102</v>
      </c>
      <c r="G52" s="54">
        <v>600</v>
      </c>
      <c r="H52" s="55" t="str">
        <f>VLOOKUP(G52,'III Revenue MH'!I:J,2,FALSE)</f>
        <v>Mental Health Disaster Assistance and Emergency Mental Health, ALN # 93.982</v>
      </c>
      <c r="I52" s="21"/>
      <c r="J52" s="22"/>
      <c r="K52" s="22"/>
      <c r="L52" s="22"/>
      <c r="M52" s="22"/>
      <c r="N52" s="22"/>
      <c r="O52" s="23"/>
      <c r="P52" s="100">
        <f t="shared" ref="P52:P58" si="19">SUM(J52:O52)</f>
        <v>0</v>
      </c>
      <c r="Q52" s="22"/>
      <c r="R52" s="29"/>
      <c r="S52" s="23"/>
      <c r="T52" s="29"/>
      <c r="U52" s="23"/>
      <c r="V52" s="26"/>
      <c r="W52" s="100">
        <f>SUM(Q52:V52)</f>
        <v>0</v>
      </c>
      <c r="X52" s="28"/>
      <c r="Y52" s="33"/>
      <c r="Z52" s="28"/>
      <c r="AA52" s="33"/>
      <c r="AB52" s="28"/>
      <c r="AC52" s="33"/>
      <c r="AD52" s="34"/>
      <c r="AE52" s="100">
        <f t="shared" si="11"/>
        <v>0</v>
      </c>
      <c r="AF52" s="22"/>
      <c r="AG52" s="23"/>
      <c r="AH52" s="100">
        <f>SUM(AF52:AG52)</f>
        <v>0</v>
      </c>
      <c r="AI52" s="22"/>
      <c r="AJ52" s="29"/>
      <c r="AK52" s="26"/>
      <c r="AL52" s="100">
        <f>SUM(AI52:AK52)</f>
        <v>0</v>
      </c>
      <c r="AM52" s="22"/>
      <c r="AN52" s="23"/>
      <c r="AO52" s="26"/>
      <c r="AP52" s="100">
        <f>SUM(AM52:AO52)</f>
        <v>0</v>
      </c>
      <c r="AQ52" s="23"/>
      <c r="AR52" s="100">
        <f t="shared" ref="AR52:AR58" si="20">SUM(P52,W52,AE52,AH52,AL52,AP52,AQ52)</f>
        <v>0</v>
      </c>
      <c r="AS52" s="23"/>
      <c r="AT52" s="100">
        <f t="shared" si="10"/>
        <v>0</v>
      </c>
      <c r="AU52" s="24"/>
      <c r="AV52" s="107">
        <f>'III Revenue MH'!K27-'III MH'!AT52</f>
        <v>0</v>
      </c>
    </row>
    <row r="53" spans="1:48" x14ac:dyDescent="0.25">
      <c r="A53" s="50" t="s">
        <v>21</v>
      </c>
      <c r="B53" s="51">
        <f>'III Revenue MH'!$B$2</f>
        <v>2023</v>
      </c>
      <c r="C53" s="46">
        <f>'III Revenue MH'!$C$2</f>
        <v>0</v>
      </c>
      <c r="D53" s="51" t="str">
        <f>'III Revenue MH'!$D$2</f>
        <v>B</v>
      </c>
      <c r="E53" s="52">
        <f>'III Revenue MH'!$E$2</f>
        <v>0</v>
      </c>
      <c r="F53" s="53" t="s">
        <v>102</v>
      </c>
      <c r="G53" s="54">
        <v>734</v>
      </c>
      <c r="H53" s="55" t="str">
        <f>VLOOKUP(G53,'III Revenue MH'!I:J,2,FALSE)</f>
        <v>PASRR Evaluations</v>
      </c>
      <c r="I53" s="21"/>
      <c r="J53" s="7"/>
      <c r="K53" s="22"/>
      <c r="L53" s="7"/>
      <c r="M53" s="7"/>
      <c r="N53" s="7"/>
      <c r="O53" s="103"/>
      <c r="P53" s="100">
        <f t="shared" si="19"/>
        <v>0</v>
      </c>
      <c r="Q53" s="7"/>
      <c r="R53" s="104"/>
      <c r="S53" s="103"/>
      <c r="T53" s="104"/>
      <c r="U53" s="103"/>
      <c r="V53" s="105"/>
      <c r="W53" s="102"/>
      <c r="X53" s="103"/>
      <c r="Y53" s="104"/>
      <c r="Z53" s="103"/>
      <c r="AA53" s="104"/>
      <c r="AB53" s="103"/>
      <c r="AC53" s="104"/>
      <c r="AD53" s="105"/>
      <c r="AE53" s="102"/>
      <c r="AF53" s="7"/>
      <c r="AG53" s="103"/>
      <c r="AH53" s="102"/>
      <c r="AI53" s="7"/>
      <c r="AJ53" s="104"/>
      <c r="AK53" s="105"/>
      <c r="AL53" s="102"/>
      <c r="AM53" s="7"/>
      <c r="AN53" s="103"/>
      <c r="AO53" s="105"/>
      <c r="AP53" s="102"/>
      <c r="AQ53" s="103"/>
      <c r="AR53" s="100">
        <f t="shared" si="20"/>
        <v>0</v>
      </c>
      <c r="AS53" s="103"/>
      <c r="AT53" s="100">
        <f t="shared" si="10"/>
        <v>0</v>
      </c>
      <c r="AU53" s="24"/>
      <c r="AV53" s="107">
        <f>'III Revenue MH'!K28-'III MH'!AT53</f>
        <v>0</v>
      </c>
    </row>
    <row r="54" spans="1:48" x14ac:dyDescent="0.25">
      <c r="A54" s="50" t="s">
        <v>21</v>
      </c>
      <c r="B54" s="51">
        <f>'III Revenue MH'!$B$2</f>
        <v>2023</v>
      </c>
      <c r="C54" s="46">
        <f>'III Revenue MH'!$C$2</f>
        <v>0</v>
      </c>
      <c r="D54" s="51" t="str">
        <f>'III Revenue MH'!$D$2</f>
        <v>B</v>
      </c>
      <c r="E54" s="52">
        <f>'III Revenue MH'!$E$2</f>
        <v>0</v>
      </c>
      <c r="F54" s="53" t="s">
        <v>102</v>
      </c>
      <c r="G54" s="54">
        <v>736</v>
      </c>
      <c r="H54" s="55" t="str">
        <f>VLOOKUP(G54,'III Revenue MH'!I:J,2,FALSE)</f>
        <v>Grant Programs, Block Grants for Community Mental Health, ALN # 93.958</v>
      </c>
      <c r="I54" s="21"/>
      <c r="J54" s="22"/>
      <c r="K54" s="22"/>
      <c r="L54" s="22"/>
      <c r="M54" s="22"/>
      <c r="N54" s="22"/>
      <c r="O54" s="23"/>
      <c r="P54" s="100">
        <f t="shared" si="19"/>
        <v>0</v>
      </c>
      <c r="Q54" s="22"/>
      <c r="R54" s="29"/>
      <c r="S54" s="23"/>
      <c r="T54" s="29"/>
      <c r="U54" s="23"/>
      <c r="V54" s="23"/>
      <c r="W54" s="100">
        <f>SUM(Q54:V54)</f>
        <v>0</v>
      </c>
      <c r="X54" s="28"/>
      <c r="Y54" s="33"/>
      <c r="Z54" s="28"/>
      <c r="AA54" s="33"/>
      <c r="AB54" s="28"/>
      <c r="AC54" s="33"/>
      <c r="AD54" s="34"/>
      <c r="AE54" s="100">
        <f t="shared" si="11"/>
        <v>0</v>
      </c>
      <c r="AF54" s="7"/>
      <c r="AG54" s="103"/>
      <c r="AH54" s="102"/>
      <c r="AI54" s="7"/>
      <c r="AJ54" s="29"/>
      <c r="AK54" s="26"/>
      <c r="AL54" s="100">
        <f t="shared" ref="AL54:AL57" si="21">SUM(AI54:AK54)</f>
        <v>0</v>
      </c>
      <c r="AM54" s="7"/>
      <c r="AN54" s="103"/>
      <c r="AO54" s="105"/>
      <c r="AP54" s="102"/>
      <c r="AQ54" s="23"/>
      <c r="AR54" s="100">
        <f t="shared" si="20"/>
        <v>0</v>
      </c>
      <c r="AS54" s="23"/>
      <c r="AT54" s="100">
        <f t="shared" si="10"/>
        <v>0</v>
      </c>
      <c r="AU54" s="24"/>
      <c r="AV54" s="107">
        <f>'III Revenue MH'!K29-'III MH'!AT54</f>
        <v>0</v>
      </c>
    </row>
    <row r="55" spans="1:48" x14ac:dyDescent="0.25">
      <c r="A55" s="50" t="s">
        <v>21</v>
      </c>
      <c r="B55" s="51">
        <f>'III Revenue MH'!$B$2</f>
        <v>2023</v>
      </c>
      <c r="C55" s="46">
        <f>'III Revenue MH'!$C$2</f>
        <v>0</v>
      </c>
      <c r="D55" s="51" t="str">
        <f>'III Revenue MH'!$D$2</f>
        <v>B</v>
      </c>
      <c r="E55" s="52">
        <f>'III Revenue MH'!$E$2</f>
        <v>0</v>
      </c>
      <c r="F55" s="53" t="s">
        <v>102</v>
      </c>
      <c r="G55" s="54">
        <v>738</v>
      </c>
      <c r="H55" s="55" t="str">
        <f>VLOOKUP(G55,'III Revenue MH'!I:J,2,FALSE)</f>
        <v>Federal Emergency Management Agency Crisis Counseling, ALN # 97.032</v>
      </c>
      <c r="I55" s="21"/>
      <c r="J55" s="22"/>
      <c r="K55" s="22"/>
      <c r="L55" s="22"/>
      <c r="M55" s="22"/>
      <c r="N55" s="22"/>
      <c r="O55" s="23"/>
      <c r="P55" s="100">
        <f t="shared" si="19"/>
        <v>0</v>
      </c>
      <c r="Q55" s="22"/>
      <c r="R55" s="29"/>
      <c r="S55" s="23"/>
      <c r="T55" s="29"/>
      <c r="U55" s="23"/>
      <c r="V55" s="26"/>
      <c r="W55" s="100">
        <f>SUM(Q55:V55)</f>
        <v>0</v>
      </c>
      <c r="X55" s="28"/>
      <c r="Y55" s="33"/>
      <c r="Z55" s="28"/>
      <c r="AA55" s="33"/>
      <c r="AB55" s="28"/>
      <c r="AC55" s="33"/>
      <c r="AD55" s="34"/>
      <c r="AE55" s="100">
        <f t="shared" si="11"/>
        <v>0</v>
      </c>
      <c r="AF55" s="22"/>
      <c r="AG55" s="23"/>
      <c r="AH55" s="100">
        <f t="shared" ref="AH55:AH58" si="22">SUM(AF55:AG55)</f>
        <v>0</v>
      </c>
      <c r="AI55" s="22"/>
      <c r="AJ55" s="29"/>
      <c r="AK55" s="26"/>
      <c r="AL55" s="100">
        <f t="shared" si="21"/>
        <v>0</v>
      </c>
      <c r="AM55" s="22"/>
      <c r="AN55" s="23"/>
      <c r="AO55" s="26"/>
      <c r="AP55" s="100">
        <f>SUM(AM55:AO55)</f>
        <v>0</v>
      </c>
      <c r="AQ55" s="23"/>
      <c r="AR55" s="100">
        <f t="shared" si="20"/>
        <v>0</v>
      </c>
      <c r="AS55" s="23"/>
      <c r="AT55" s="100">
        <f t="shared" si="10"/>
        <v>0</v>
      </c>
      <c r="AU55" s="24"/>
      <c r="AV55" s="107">
        <f>'III Revenue MH'!K30-'III MH'!AT55</f>
        <v>0</v>
      </c>
    </row>
    <row r="56" spans="1:48" x14ac:dyDescent="0.25">
      <c r="A56" s="50" t="s">
        <v>21</v>
      </c>
      <c r="B56" s="51">
        <f>'III Revenue MH'!$B$2</f>
        <v>2023</v>
      </c>
      <c r="C56" s="46">
        <f>'III Revenue MH'!$C$2</f>
        <v>0</v>
      </c>
      <c r="D56" s="51" t="str">
        <f>'III Revenue MH'!$D$2</f>
        <v>B</v>
      </c>
      <c r="E56" s="52">
        <f>'III Revenue MH'!$E$2</f>
        <v>0</v>
      </c>
      <c r="F56" s="53" t="s">
        <v>102</v>
      </c>
      <c r="G56" s="54">
        <v>739</v>
      </c>
      <c r="H56" s="55" t="str">
        <f>VLOOKUP(G56,'III Revenue MH'!I:J,2,FALSE)</f>
        <v>SA &amp; MH Projects of Regional and National Significance, ALN # 93.243</v>
      </c>
      <c r="I56" s="21"/>
      <c r="J56" s="22"/>
      <c r="K56" s="22"/>
      <c r="L56" s="22"/>
      <c r="M56" s="22"/>
      <c r="N56" s="22"/>
      <c r="O56" s="23"/>
      <c r="P56" s="100">
        <f t="shared" si="19"/>
        <v>0</v>
      </c>
      <c r="Q56" s="22"/>
      <c r="R56" s="29"/>
      <c r="S56" s="23"/>
      <c r="T56" s="29"/>
      <c r="U56" s="23"/>
      <c r="V56" s="26"/>
      <c r="W56" s="100">
        <f>SUM(Q56:V56)</f>
        <v>0</v>
      </c>
      <c r="X56" s="28"/>
      <c r="Y56" s="33"/>
      <c r="Z56" s="28"/>
      <c r="AA56" s="33"/>
      <c r="AB56" s="28"/>
      <c r="AC56" s="33"/>
      <c r="AD56" s="34"/>
      <c r="AE56" s="100">
        <f t="shared" si="11"/>
        <v>0</v>
      </c>
      <c r="AF56" s="22"/>
      <c r="AG56" s="23"/>
      <c r="AH56" s="100">
        <f t="shared" si="22"/>
        <v>0</v>
      </c>
      <c r="AI56" s="22"/>
      <c r="AJ56" s="29"/>
      <c r="AK56" s="26"/>
      <c r="AL56" s="100">
        <f t="shared" si="21"/>
        <v>0</v>
      </c>
      <c r="AM56" s="22"/>
      <c r="AN56" s="23"/>
      <c r="AO56" s="26"/>
      <c r="AP56" s="100">
        <f>SUM(AM56:AO56)</f>
        <v>0</v>
      </c>
      <c r="AQ56" s="23"/>
      <c r="AR56" s="100">
        <f t="shared" si="20"/>
        <v>0</v>
      </c>
      <c r="AS56" s="23"/>
      <c r="AT56" s="100">
        <f t="shared" si="10"/>
        <v>0</v>
      </c>
      <c r="AU56" s="24"/>
      <c r="AV56" s="107">
        <f>'III Revenue MH'!K31-'III MH'!AT56</f>
        <v>0</v>
      </c>
    </row>
    <row r="57" spans="1:48" x14ac:dyDescent="0.25">
      <c r="A57" s="50" t="s">
        <v>21</v>
      </c>
      <c r="B57" s="51">
        <f>'III Revenue MH'!$B$2</f>
        <v>2023</v>
      </c>
      <c r="C57" s="46">
        <f>'III Revenue MH'!$C$2</f>
        <v>0</v>
      </c>
      <c r="D57" s="51" t="str">
        <f>'III Revenue MH'!$D$2</f>
        <v>B</v>
      </c>
      <c r="E57" s="52">
        <f>'III Revenue MH'!$E$2</f>
        <v>0</v>
      </c>
      <c r="F57" s="53" t="s">
        <v>102</v>
      </c>
      <c r="G57" s="54">
        <v>742</v>
      </c>
      <c r="H57" s="55" t="str">
        <f>VLOOKUP(G57,'III Revenue MH'!I:J,2,FALSE)</f>
        <v>Other Federal __________</v>
      </c>
      <c r="I57" s="21"/>
      <c r="J57" s="22"/>
      <c r="K57" s="22"/>
      <c r="L57" s="22"/>
      <c r="M57" s="22"/>
      <c r="N57" s="22"/>
      <c r="O57" s="23"/>
      <c r="P57" s="100">
        <f t="shared" si="19"/>
        <v>0</v>
      </c>
      <c r="Q57" s="22"/>
      <c r="R57" s="29"/>
      <c r="S57" s="23"/>
      <c r="T57" s="29"/>
      <c r="U57" s="23"/>
      <c r="V57" s="26"/>
      <c r="W57" s="100">
        <f>SUM(Q57:V57)</f>
        <v>0</v>
      </c>
      <c r="X57" s="28"/>
      <c r="Y57" s="33"/>
      <c r="Z57" s="28"/>
      <c r="AA57" s="33"/>
      <c r="AB57" s="28"/>
      <c r="AC57" s="33"/>
      <c r="AD57" s="34"/>
      <c r="AE57" s="100">
        <f t="shared" si="11"/>
        <v>0</v>
      </c>
      <c r="AF57" s="22"/>
      <c r="AG57" s="23"/>
      <c r="AH57" s="100">
        <f t="shared" si="22"/>
        <v>0</v>
      </c>
      <c r="AI57" s="22"/>
      <c r="AJ57" s="29"/>
      <c r="AK57" s="26"/>
      <c r="AL57" s="100">
        <f t="shared" si="21"/>
        <v>0</v>
      </c>
      <c r="AM57" s="22"/>
      <c r="AN57" s="23"/>
      <c r="AO57" s="26"/>
      <c r="AP57" s="100">
        <f>SUM(AM57:AO57)</f>
        <v>0</v>
      </c>
      <c r="AQ57" s="23"/>
      <c r="AR57" s="100">
        <f t="shared" si="20"/>
        <v>0</v>
      </c>
      <c r="AS57" s="23"/>
      <c r="AT57" s="100">
        <f t="shared" si="10"/>
        <v>0</v>
      </c>
      <c r="AU57" s="24"/>
      <c r="AV57" s="107">
        <f>'III Revenue MH'!K32-'III MH'!AT57</f>
        <v>0</v>
      </c>
    </row>
    <row r="58" spans="1:48" x14ac:dyDescent="0.25">
      <c r="A58" s="50" t="s">
        <v>21</v>
      </c>
      <c r="B58" s="51">
        <f>'III Revenue MH'!$B$2</f>
        <v>2023</v>
      </c>
      <c r="C58" s="46">
        <f>'III Revenue MH'!$C$2</f>
        <v>0</v>
      </c>
      <c r="D58" s="51" t="str">
        <f>'III Revenue MH'!$D$2</f>
        <v>B</v>
      </c>
      <c r="E58" s="52">
        <f>'III Revenue MH'!$E$2</f>
        <v>0</v>
      </c>
      <c r="F58" s="53" t="s">
        <v>102</v>
      </c>
      <c r="G58" s="54">
        <v>743</v>
      </c>
      <c r="H58" s="55" t="str">
        <f>VLOOKUP(G58,'III Revenue MH'!I:J,2,FALSE)</f>
        <v>PATH, ALN # 93.150</v>
      </c>
      <c r="I58" s="21"/>
      <c r="J58" s="22"/>
      <c r="K58" s="22"/>
      <c r="L58" s="22"/>
      <c r="M58" s="22"/>
      <c r="N58" s="22"/>
      <c r="O58" s="23"/>
      <c r="P58" s="100">
        <f t="shared" si="19"/>
        <v>0</v>
      </c>
      <c r="Q58" s="7"/>
      <c r="R58" s="104"/>
      <c r="S58" s="103"/>
      <c r="T58" s="104"/>
      <c r="U58" s="103"/>
      <c r="V58" s="105"/>
      <c r="W58" s="102"/>
      <c r="X58" s="103"/>
      <c r="Y58" s="104"/>
      <c r="Z58" s="103"/>
      <c r="AA58" s="104"/>
      <c r="AB58" s="103"/>
      <c r="AC58" s="104"/>
      <c r="AD58" s="105"/>
      <c r="AE58" s="102"/>
      <c r="AF58" s="7"/>
      <c r="AG58" s="103"/>
      <c r="AH58" s="102">
        <f t="shared" si="22"/>
        <v>0</v>
      </c>
      <c r="AI58" s="7"/>
      <c r="AJ58" s="104"/>
      <c r="AK58" s="105"/>
      <c r="AL58" s="102"/>
      <c r="AM58" s="7"/>
      <c r="AN58" s="103"/>
      <c r="AO58" s="105"/>
      <c r="AP58" s="102"/>
      <c r="AQ58" s="103"/>
      <c r="AR58" s="100">
        <f t="shared" si="20"/>
        <v>0</v>
      </c>
      <c r="AS58" s="103"/>
      <c r="AT58" s="100">
        <f t="shared" si="10"/>
        <v>0</v>
      </c>
      <c r="AU58" s="24"/>
      <c r="AV58" s="107">
        <f>'III Revenue MH'!K33-'III MH'!AT58</f>
        <v>0</v>
      </c>
    </row>
    <row r="59" spans="1:48" ht="13.5" thickBot="1" x14ac:dyDescent="0.3">
      <c r="A59" s="50" t="s">
        <v>21</v>
      </c>
      <c r="B59" s="51">
        <f>'III Revenue MH'!$B$2</f>
        <v>2023</v>
      </c>
      <c r="C59" s="46">
        <f>'III Revenue MH'!$C$2</f>
        <v>0</v>
      </c>
      <c r="D59" s="51" t="str">
        <f>'III Revenue MH'!$D$2</f>
        <v>B</v>
      </c>
      <c r="E59" s="52">
        <f>'III Revenue MH'!$E$2</f>
        <v>0</v>
      </c>
      <c r="F59" s="53" t="s">
        <v>93</v>
      </c>
      <c r="G59" s="56">
        <v>749</v>
      </c>
      <c r="H59" s="57" t="str">
        <f>VLOOKUP(G59,'III Revenue MH'!I:J,2,FALSE)</f>
        <v>TOTAL OTHER FEDERAL FUNDS</v>
      </c>
      <c r="I59" s="80">
        <f t="shared" ref="I59:AT59" si="23">SUM(I52:I58)</f>
        <v>0</v>
      </c>
      <c r="J59" s="81">
        <f t="shared" si="23"/>
        <v>0</v>
      </c>
      <c r="K59" s="81">
        <f t="shared" si="23"/>
        <v>0</v>
      </c>
      <c r="L59" s="81">
        <f t="shared" si="23"/>
        <v>0</v>
      </c>
      <c r="M59" s="81">
        <f t="shared" si="23"/>
        <v>0</v>
      </c>
      <c r="N59" s="81">
        <f t="shared" si="23"/>
        <v>0</v>
      </c>
      <c r="O59" s="84">
        <f t="shared" si="23"/>
        <v>0</v>
      </c>
      <c r="P59" s="80">
        <f t="shared" si="23"/>
        <v>0</v>
      </c>
      <c r="Q59" s="81">
        <f t="shared" si="23"/>
        <v>0</v>
      </c>
      <c r="R59" s="82">
        <f t="shared" si="23"/>
        <v>0</v>
      </c>
      <c r="S59" s="84">
        <f t="shared" si="23"/>
        <v>0</v>
      </c>
      <c r="T59" s="82">
        <f t="shared" si="23"/>
        <v>0</v>
      </c>
      <c r="U59" s="84">
        <f t="shared" si="23"/>
        <v>0</v>
      </c>
      <c r="V59" s="83">
        <f t="shared" si="23"/>
        <v>0</v>
      </c>
      <c r="W59" s="80">
        <f t="shared" si="23"/>
        <v>0</v>
      </c>
      <c r="X59" s="84">
        <f t="shared" si="23"/>
        <v>0</v>
      </c>
      <c r="Y59" s="82">
        <f t="shared" si="23"/>
        <v>0</v>
      </c>
      <c r="Z59" s="84">
        <f t="shared" si="23"/>
        <v>0</v>
      </c>
      <c r="AA59" s="82">
        <f t="shared" si="23"/>
        <v>0</v>
      </c>
      <c r="AB59" s="84">
        <f t="shared" si="23"/>
        <v>0</v>
      </c>
      <c r="AC59" s="82">
        <f t="shared" si="23"/>
        <v>0</v>
      </c>
      <c r="AD59" s="83">
        <f t="shared" si="23"/>
        <v>0</v>
      </c>
      <c r="AE59" s="80">
        <f t="shared" si="23"/>
        <v>0</v>
      </c>
      <c r="AF59" s="81">
        <f t="shared" si="23"/>
        <v>0</v>
      </c>
      <c r="AG59" s="84">
        <f t="shared" si="23"/>
        <v>0</v>
      </c>
      <c r="AH59" s="80">
        <f t="shared" si="23"/>
        <v>0</v>
      </c>
      <c r="AI59" s="81">
        <f t="shared" si="23"/>
        <v>0</v>
      </c>
      <c r="AJ59" s="82">
        <f t="shared" si="23"/>
        <v>0</v>
      </c>
      <c r="AK59" s="83">
        <f t="shared" si="23"/>
        <v>0</v>
      </c>
      <c r="AL59" s="80">
        <f t="shared" si="23"/>
        <v>0</v>
      </c>
      <c r="AM59" s="81">
        <f t="shared" si="23"/>
        <v>0</v>
      </c>
      <c r="AN59" s="84">
        <f t="shared" si="23"/>
        <v>0</v>
      </c>
      <c r="AO59" s="83">
        <f t="shared" si="23"/>
        <v>0</v>
      </c>
      <c r="AP59" s="80">
        <f t="shared" si="23"/>
        <v>0</v>
      </c>
      <c r="AQ59" s="84">
        <f t="shared" si="23"/>
        <v>0</v>
      </c>
      <c r="AR59" s="80">
        <f t="shared" si="23"/>
        <v>0</v>
      </c>
      <c r="AS59" s="84">
        <f t="shared" si="23"/>
        <v>0</v>
      </c>
      <c r="AT59" s="80">
        <f t="shared" si="23"/>
        <v>0</v>
      </c>
      <c r="AU59" s="85"/>
      <c r="AV59" s="82">
        <f>'III Revenue MH'!K34-'III MH'!AT59</f>
        <v>0</v>
      </c>
    </row>
    <row r="60" spans="1:48" x14ac:dyDescent="0.25">
      <c r="A60" s="50" t="s">
        <v>21</v>
      </c>
      <c r="B60" s="51">
        <f>'III Revenue MH'!$B$2</f>
        <v>2023</v>
      </c>
      <c r="C60" s="46">
        <f>'III Revenue MH'!$C$2</f>
        <v>0</v>
      </c>
      <c r="D60" s="51" t="str">
        <f>'III Revenue MH'!$D$2</f>
        <v>B</v>
      </c>
      <c r="E60" s="52">
        <f>'III Revenue MH'!$E$2</f>
        <v>0</v>
      </c>
      <c r="F60" s="53" t="s">
        <v>99</v>
      </c>
      <c r="G60" s="54">
        <v>710</v>
      </c>
      <c r="H60" s="223" t="str">
        <f>VLOOKUP(G60,'III Revenue MH'!I:J,2,FALSE)</f>
        <v>HHSC IDD Performance Contract</v>
      </c>
      <c r="I60" s="21"/>
      <c r="J60" s="7"/>
      <c r="K60" s="7"/>
      <c r="L60" s="7"/>
      <c r="M60" s="7"/>
      <c r="N60" s="7"/>
      <c r="O60" s="103"/>
      <c r="P60" s="102"/>
      <c r="Q60" s="7"/>
      <c r="R60" s="104"/>
      <c r="S60" s="103"/>
      <c r="T60" s="104"/>
      <c r="U60" s="103"/>
      <c r="V60" s="105"/>
      <c r="W60" s="102"/>
      <c r="X60" s="103"/>
      <c r="Y60" s="104"/>
      <c r="Z60" s="103"/>
      <c r="AA60" s="104"/>
      <c r="AB60" s="103"/>
      <c r="AC60" s="104"/>
      <c r="AD60" s="105"/>
      <c r="AE60" s="102"/>
      <c r="AF60" s="7"/>
      <c r="AG60" s="103"/>
      <c r="AH60" s="102"/>
      <c r="AI60" s="7"/>
      <c r="AJ60" s="104"/>
      <c r="AK60" s="105"/>
      <c r="AL60" s="102"/>
      <c r="AM60" s="7"/>
      <c r="AN60" s="103"/>
      <c r="AO60" s="105"/>
      <c r="AP60" s="102"/>
      <c r="AQ60" s="103"/>
      <c r="AR60" s="100">
        <f t="shared" ref="AR60:AR65" si="24">SUM(P60,W60,AE60,AH60,AL60,AP60,AQ60)</f>
        <v>0</v>
      </c>
      <c r="AS60" s="23"/>
      <c r="AT60" s="100">
        <f t="shared" si="10"/>
        <v>0</v>
      </c>
      <c r="AU60" s="24"/>
      <c r="AV60" s="107">
        <f>'III Revenue MH'!K19-'III MH'!AT60</f>
        <v>0</v>
      </c>
    </row>
    <row r="61" spans="1:48" ht="25.5" x14ac:dyDescent="0.25">
      <c r="A61" s="50" t="s">
        <v>21</v>
      </c>
      <c r="B61" s="51">
        <f>'III Revenue MH'!$B$2</f>
        <v>2023</v>
      </c>
      <c r="C61" s="46">
        <f>'III Revenue MH'!$C$2</f>
        <v>0</v>
      </c>
      <c r="D61" s="51" t="str">
        <f>'III Revenue MH'!$D$2</f>
        <v>B</v>
      </c>
      <c r="E61" s="52">
        <f>'III Revenue MH'!$E$2</f>
        <v>0</v>
      </c>
      <c r="F61" s="53" t="s">
        <v>99</v>
      </c>
      <c r="G61" s="54">
        <v>711</v>
      </c>
      <c r="H61" s="223" t="str">
        <f>VLOOKUP(G61,'III Revenue MH'!I:J,2,FALSE)</f>
        <v>Texas Department of Criminal Justice &amp; Tx Correctional Office on Offenders w/ Medical or Mental Impairments</v>
      </c>
      <c r="I61" s="21"/>
      <c r="J61" s="22"/>
      <c r="K61" s="22"/>
      <c r="L61" s="22"/>
      <c r="M61" s="22"/>
      <c r="N61" s="22"/>
      <c r="O61" s="23"/>
      <c r="P61" s="100">
        <f>SUM(J61:O61)</f>
        <v>0</v>
      </c>
      <c r="Q61" s="22"/>
      <c r="R61" s="29"/>
      <c r="S61" s="23"/>
      <c r="T61" s="29"/>
      <c r="U61" s="23"/>
      <c r="V61" s="26"/>
      <c r="W61" s="100">
        <f>SUM(Q61:V61)</f>
        <v>0</v>
      </c>
      <c r="X61" s="28"/>
      <c r="Y61" s="33"/>
      <c r="Z61" s="28"/>
      <c r="AA61" s="33"/>
      <c r="AB61" s="28"/>
      <c r="AC61" s="33"/>
      <c r="AD61" s="34"/>
      <c r="AE61" s="100">
        <f t="shared" si="11"/>
        <v>0</v>
      </c>
      <c r="AF61" s="22"/>
      <c r="AG61" s="23"/>
      <c r="AH61" s="100">
        <f>SUM(AF61:AG61)</f>
        <v>0</v>
      </c>
      <c r="AI61" s="22"/>
      <c r="AJ61" s="29"/>
      <c r="AK61" s="26"/>
      <c r="AL61" s="100">
        <f>SUM(AI61:AK61)</f>
        <v>0</v>
      </c>
      <c r="AM61" s="22"/>
      <c r="AN61" s="23"/>
      <c r="AO61" s="26"/>
      <c r="AP61" s="100">
        <f>SUM(AM61:AO61)</f>
        <v>0</v>
      </c>
      <c r="AQ61" s="23"/>
      <c r="AR61" s="100">
        <f t="shared" si="24"/>
        <v>0</v>
      </c>
      <c r="AS61" s="23"/>
      <c r="AT61" s="100">
        <f t="shared" si="10"/>
        <v>0</v>
      </c>
      <c r="AU61" s="24"/>
      <c r="AV61" s="107">
        <f>'III Revenue MH'!K20-'III MH'!AT61</f>
        <v>0</v>
      </c>
    </row>
    <row r="62" spans="1:48" x14ac:dyDescent="0.25">
      <c r="A62" s="50" t="s">
        <v>21</v>
      </c>
      <c r="B62" s="51">
        <f>'III Revenue MH'!$B$2</f>
        <v>2023</v>
      </c>
      <c r="C62" s="46">
        <f>'III Revenue MH'!$C$2</f>
        <v>0</v>
      </c>
      <c r="D62" s="51" t="str">
        <f>'III Revenue MH'!$D$2</f>
        <v>B</v>
      </c>
      <c r="E62" s="52">
        <f>'III Revenue MH'!$E$2</f>
        <v>0</v>
      </c>
      <c r="F62" s="53" t="s">
        <v>99</v>
      </c>
      <c r="G62" s="54">
        <v>713</v>
      </c>
      <c r="H62" s="224" t="str">
        <f>VLOOKUP(G62,'III Revenue MH'!I:J,2,FALSE)</f>
        <v>HHSC Substance Use Disorder Contract Revenue</v>
      </c>
      <c r="I62" s="21"/>
      <c r="J62" s="22"/>
      <c r="K62" s="22"/>
      <c r="L62" s="22"/>
      <c r="M62" s="22"/>
      <c r="N62" s="22"/>
      <c r="O62" s="23"/>
      <c r="P62" s="100">
        <f>SUM(J62:O62)</f>
        <v>0</v>
      </c>
      <c r="Q62" s="22"/>
      <c r="R62" s="29"/>
      <c r="S62" s="23"/>
      <c r="T62" s="29"/>
      <c r="U62" s="23"/>
      <c r="V62" s="26"/>
      <c r="W62" s="100">
        <f>SUM(Q62:V62)</f>
        <v>0</v>
      </c>
      <c r="X62" s="28"/>
      <c r="Y62" s="33"/>
      <c r="Z62" s="28"/>
      <c r="AA62" s="33"/>
      <c r="AB62" s="28"/>
      <c r="AC62" s="33"/>
      <c r="AD62" s="34"/>
      <c r="AE62" s="100">
        <f t="shared" si="11"/>
        <v>0</v>
      </c>
      <c r="AF62" s="22"/>
      <c r="AG62" s="23"/>
      <c r="AH62" s="100">
        <f>SUM(AF62:AG62)</f>
        <v>0</v>
      </c>
      <c r="AI62" s="22"/>
      <c r="AJ62" s="29"/>
      <c r="AK62" s="26"/>
      <c r="AL62" s="100">
        <f>SUM(AI62:AK62)</f>
        <v>0</v>
      </c>
      <c r="AM62" s="22"/>
      <c r="AN62" s="23"/>
      <c r="AO62" s="26"/>
      <c r="AP62" s="100">
        <f>SUM(AM62:AO62)</f>
        <v>0</v>
      </c>
      <c r="AQ62" s="23"/>
      <c r="AR62" s="100">
        <f t="shared" si="24"/>
        <v>0</v>
      </c>
      <c r="AS62" s="23"/>
      <c r="AT62" s="100">
        <f t="shared" si="10"/>
        <v>0</v>
      </c>
      <c r="AU62" s="24"/>
      <c r="AV62" s="107">
        <f>'III Revenue MH'!K21-'III MH'!AT62</f>
        <v>0</v>
      </c>
    </row>
    <row r="63" spans="1:48" x14ac:dyDescent="0.25">
      <c r="A63" s="50" t="s">
        <v>21</v>
      </c>
      <c r="B63" s="51">
        <f>'III Revenue MH'!$B$2</f>
        <v>2023</v>
      </c>
      <c r="C63" s="46">
        <f>'III Revenue MH'!$C$2</f>
        <v>0</v>
      </c>
      <c r="D63" s="51" t="str">
        <f>'III Revenue MH'!$D$2</f>
        <v>B</v>
      </c>
      <c r="E63" s="52">
        <f>'III Revenue MH'!$E$2</f>
        <v>0</v>
      </c>
      <c r="F63" s="53" t="s">
        <v>99</v>
      </c>
      <c r="G63" s="54">
        <v>718</v>
      </c>
      <c r="H63" s="223" t="str">
        <f>VLOOKUP(G63,'III Revenue MH'!I:J,2,FALSE)</f>
        <v>Other State Programs or State Agency Funding</v>
      </c>
      <c r="I63" s="21"/>
      <c r="J63" s="22"/>
      <c r="K63" s="22"/>
      <c r="L63" s="22"/>
      <c r="M63" s="22"/>
      <c r="N63" s="22"/>
      <c r="O63" s="23"/>
      <c r="P63" s="100">
        <f>SUM(J63:O63)</f>
        <v>0</v>
      </c>
      <c r="Q63" s="22"/>
      <c r="R63" s="29"/>
      <c r="S63" s="23"/>
      <c r="T63" s="29"/>
      <c r="U63" s="23"/>
      <c r="V63" s="26"/>
      <c r="W63" s="100">
        <f>SUM(Q63:V63)</f>
        <v>0</v>
      </c>
      <c r="X63" s="28"/>
      <c r="Y63" s="33"/>
      <c r="Z63" s="28"/>
      <c r="AA63" s="33"/>
      <c r="AB63" s="28"/>
      <c r="AC63" s="33"/>
      <c r="AD63" s="34"/>
      <c r="AE63" s="100">
        <f t="shared" si="11"/>
        <v>0</v>
      </c>
      <c r="AF63" s="22"/>
      <c r="AG63" s="23"/>
      <c r="AH63" s="100">
        <f>SUM(AF63:AG63)</f>
        <v>0</v>
      </c>
      <c r="AI63" s="22"/>
      <c r="AJ63" s="29"/>
      <c r="AK63" s="26"/>
      <c r="AL63" s="100">
        <f>SUM(AI63:AK63)</f>
        <v>0</v>
      </c>
      <c r="AM63" s="22"/>
      <c r="AN63" s="23"/>
      <c r="AO63" s="26"/>
      <c r="AP63" s="100">
        <f>SUM(AM63:AO63)</f>
        <v>0</v>
      </c>
      <c r="AQ63" s="23"/>
      <c r="AR63" s="100">
        <f t="shared" si="24"/>
        <v>0</v>
      </c>
      <c r="AS63" s="23"/>
      <c r="AT63" s="100">
        <f t="shared" si="10"/>
        <v>0</v>
      </c>
      <c r="AU63" s="24"/>
      <c r="AV63" s="107">
        <f>'III Revenue MH'!K22-'III MH'!AT63</f>
        <v>0</v>
      </c>
    </row>
    <row r="64" spans="1:48" x14ac:dyDescent="0.25">
      <c r="A64" s="50" t="s">
        <v>21</v>
      </c>
      <c r="B64" s="51">
        <f>'III Revenue MH'!$B$2</f>
        <v>2023</v>
      </c>
      <c r="C64" s="46">
        <f>'III Revenue MH'!$C$2</f>
        <v>0</v>
      </c>
      <c r="D64" s="51" t="str">
        <f>'III Revenue MH'!$D$2</f>
        <v>B</v>
      </c>
      <c r="E64" s="52">
        <f>'III Revenue MH'!$E$2</f>
        <v>0</v>
      </c>
      <c r="F64" s="53" t="s">
        <v>99</v>
      </c>
      <c r="G64" s="54">
        <v>719</v>
      </c>
      <c r="H64" s="224" t="str">
        <f>VLOOKUP(G64,'III Revenue MH'!I:J,2,FALSE)</f>
        <v>PATH General Revenue</v>
      </c>
      <c r="I64" s="21"/>
      <c r="J64" s="22"/>
      <c r="K64" s="22"/>
      <c r="L64" s="22"/>
      <c r="M64" s="22"/>
      <c r="N64" s="22"/>
      <c r="O64" s="23"/>
      <c r="P64" s="100">
        <f>SUM(J64:O64)</f>
        <v>0</v>
      </c>
      <c r="Q64" s="7"/>
      <c r="R64" s="104"/>
      <c r="S64" s="103"/>
      <c r="T64" s="104"/>
      <c r="U64" s="103"/>
      <c r="V64" s="105"/>
      <c r="W64" s="102"/>
      <c r="X64" s="103"/>
      <c r="Y64" s="104"/>
      <c r="Z64" s="103"/>
      <c r="AA64" s="104"/>
      <c r="AB64" s="103"/>
      <c r="AC64" s="104"/>
      <c r="AD64" s="105"/>
      <c r="AE64" s="102"/>
      <c r="AF64" s="7"/>
      <c r="AG64" s="103"/>
      <c r="AH64" s="102"/>
      <c r="AI64" s="7"/>
      <c r="AJ64" s="104"/>
      <c r="AK64" s="105"/>
      <c r="AL64" s="102"/>
      <c r="AM64" s="7"/>
      <c r="AN64" s="103"/>
      <c r="AO64" s="105"/>
      <c r="AP64" s="102"/>
      <c r="AQ64" s="103"/>
      <c r="AR64" s="100">
        <f t="shared" si="24"/>
        <v>0</v>
      </c>
      <c r="AS64" s="103"/>
      <c r="AT64" s="100">
        <f t="shared" si="10"/>
        <v>0</v>
      </c>
      <c r="AU64" s="24"/>
      <c r="AV64" s="107">
        <f>'III Revenue MH'!K23-'III MH'!AT64</f>
        <v>0</v>
      </c>
    </row>
    <row r="65" spans="1:48" x14ac:dyDescent="0.25">
      <c r="A65" s="50" t="s">
        <v>21</v>
      </c>
      <c r="B65" s="51">
        <f>'III Revenue MH'!$B$2</f>
        <v>2023</v>
      </c>
      <c r="C65" s="46">
        <f>'III Revenue MH'!$C$2</f>
        <v>0</v>
      </c>
      <c r="D65" s="51" t="str">
        <f>'III Revenue MH'!$D$2</f>
        <v>B</v>
      </c>
      <c r="E65" s="52">
        <f>'III Revenue MH'!$E$2</f>
        <v>0</v>
      </c>
      <c r="F65" s="53" t="s">
        <v>99</v>
      </c>
      <c r="G65" s="54">
        <v>720</v>
      </c>
      <c r="H65" s="223" t="str">
        <f>VLOOKUP(G65,'III Revenue MH'!I:J,2,FALSE)</f>
        <v>PASRR Services for individuals in NFs</v>
      </c>
      <c r="I65" s="21"/>
      <c r="J65" s="22"/>
      <c r="K65" s="22"/>
      <c r="L65" s="22"/>
      <c r="M65" s="22"/>
      <c r="N65" s="22"/>
      <c r="O65" s="23"/>
      <c r="P65" s="100">
        <f>SUM(J65:O65)</f>
        <v>0</v>
      </c>
      <c r="Q65" s="7"/>
      <c r="R65" s="104"/>
      <c r="S65" s="103"/>
      <c r="T65" s="104"/>
      <c r="U65" s="103"/>
      <c r="V65" s="105"/>
      <c r="W65" s="102"/>
      <c r="X65" s="103"/>
      <c r="Y65" s="104"/>
      <c r="Z65" s="103"/>
      <c r="AA65" s="104"/>
      <c r="AB65" s="103"/>
      <c r="AC65" s="104"/>
      <c r="AD65" s="105"/>
      <c r="AE65" s="102"/>
      <c r="AF65" s="7"/>
      <c r="AG65" s="103"/>
      <c r="AH65" s="102"/>
      <c r="AI65" s="7"/>
      <c r="AJ65" s="104"/>
      <c r="AK65" s="105"/>
      <c r="AL65" s="102"/>
      <c r="AM65" s="7"/>
      <c r="AN65" s="103"/>
      <c r="AO65" s="105"/>
      <c r="AP65" s="102"/>
      <c r="AQ65" s="103"/>
      <c r="AR65" s="100">
        <f t="shared" si="24"/>
        <v>0</v>
      </c>
      <c r="AS65" s="23"/>
      <c r="AT65" s="100">
        <f t="shared" si="10"/>
        <v>0</v>
      </c>
      <c r="AU65" s="24"/>
      <c r="AV65" s="107">
        <f>'III Revenue MH'!K24-'III MH'!AT65</f>
        <v>0</v>
      </c>
    </row>
    <row r="66" spans="1:48" ht="13.5" thickBot="1" x14ac:dyDescent="0.3">
      <c r="A66" s="50" t="s">
        <v>21</v>
      </c>
      <c r="B66" s="51">
        <f>'III Revenue MH'!$B$2</f>
        <v>2023</v>
      </c>
      <c r="C66" s="46">
        <f>'III Revenue MH'!$C$2</f>
        <v>0</v>
      </c>
      <c r="D66" s="51" t="str">
        <f>'III Revenue MH'!$D$2</f>
        <v>B</v>
      </c>
      <c r="E66" s="52">
        <f>'III Revenue MH'!$E$2</f>
        <v>0</v>
      </c>
      <c r="F66" s="53" t="s">
        <v>93</v>
      </c>
      <c r="G66" s="56">
        <v>729</v>
      </c>
      <c r="H66" s="57" t="str">
        <f>VLOOKUP(G66,'III Revenue MH'!I:J,2,FALSE)</f>
        <v>TOTAL OTHER STATE AGENCIES</v>
      </c>
      <c r="I66" s="80">
        <f>SUM(I60:I65)</f>
        <v>0</v>
      </c>
      <c r="J66" s="81">
        <f t="shared" ref="J66:AT66" si="25">SUM(J60:J65)</f>
        <v>0</v>
      </c>
      <c r="K66" s="82">
        <f t="shared" si="25"/>
        <v>0</v>
      </c>
      <c r="L66" s="82">
        <f t="shared" si="25"/>
        <v>0</v>
      </c>
      <c r="M66" s="82">
        <f t="shared" si="25"/>
        <v>0</v>
      </c>
      <c r="N66" s="82">
        <f t="shared" si="25"/>
        <v>0</v>
      </c>
      <c r="O66" s="83">
        <f t="shared" si="25"/>
        <v>0</v>
      </c>
      <c r="P66" s="80">
        <f t="shared" si="25"/>
        <v>0</v>
      </c>
      <c r="Q66" s="81">
        <f t="shared" si="25"/>
        <v>0</v>
      </c>
      <c r="R66" s="82">
        <f t="shared" si="25"/>
        <v>0</v>
      </c>
      <c r="S66" s="84">
        <f t="shared" si="25"/>
        <v>0</v>
      </c>
      <c r="T66" s="82">
        <f t="shared" si="25"/>
        <v>0</v>
      </c>
      <c r="U66" s="84">
        <f t="shared" si="25"/>
        <v>0</v>
      </c>
      <c r="V66" s="83">
        <f t="shared" si="25"/>
        <v>0</v>
      </c>
      <c r="W66" s="80">
        <f t="shared" si="25"/>
        <v>0</v>
      </c>
      <c r="X66" s="84">
        <f t="shared" si="25"/>
        <v>0</v>
      </c>
      <c r="Y66" s="82">
        <f t="shared" si="25"/>
        <v>0</v>
      </c>
      <c r="Z66" s="84">
        <f t="shared" si="25"/>
        <v>0</v>
      </c>
      <c r="AA66" s="82">
        <f t="shared" si="25"/>
        <v>0</v>
      </c>
      <c r="AB66" s="84">
        <f t="shared" si="25"/>
        <v>0</v>
      </c>
      <c r="AC66" s="82">
        <f t="shared" si="25"/>
        <v>0</v>
      </c>
      <c r="AD66" s="83">
        <f t="shared" si="25"/>
        <v>0</v>
      </c>
      <c r="AE66" s="80">
        <f t="shared" si="25"/>
        <v>0</v>
      </c>
      <c r="AF66" s="81">
        <f t="shared" si="25"/>
        <v>0</v>
      </c>
      <c r="AG66" s="84">
        <f t="shared" si="25"/>
        <v>0</v>
      </c>
      <c r="AH66" s="80">
        <f t="shared" si="25"/>
        <v>0</v>
      </c>
      <c r="AI66" s="81">
        <f t="shared" si="25"/>
        <v>0</v>
      </c>
      <c r="AJ66" s="82">
        <f>SUM(AJ60:AJ65)</f>
        <v>0</v>
      </c>
      <c r="AK66" s="83">
        <f t="shared" si="25"/>
        <v>0</v>
      </c>
      <c r="AL66" s="80">
        <f t="shared" si="25"/>
        <v>0</v>
      </c>
      <c r="AM66" s="81">
        <f t="shared" si="25"/>
        <v>0</v>
      </c>
      <c r="AN66" s="82">
        <f t="shared" si="25"/>
        <v>0</v>
      </c>
      <c r="AO66" s="83">
        <f t="shared" si="25"/>
        <v>0</v>
      </c>
      <c r="AP66" s="80">
        <f t="shared" si="25"/>
        <v>0</v>
      </c>
      <c r="AQ66" s="84">
        <f t="shared" si="25"/>
        <v>0</v>
      </c>
      <c r="AR66" s="80">
        <f t="shared" si="25"/>
        <v>0</v>
      </c>
      <c r="AS66" s="84">
        <f t="shared" si="25"/>
        <v>0</v>
      </c>
      <c r="AT66" s="80">
        <f t="shared" si="25"/>
        <v>0</v>
      </c>
      <c r="AU66" s="85"/>
      <c r="AV66" s="82">
        <f>'III Revenue MH'!K25-'III MH'!AT66</f>
        <v>0</v>
      </c>
    </row>
    <row r="67" spans="1:48" x14ac:dyDescent="0.25">
      <c r="A67" s="50" t="s">
        <v>21</v>
      </c>
      <c r="B67" s="51">
        <f>'III Revenue MH'!$B$2</f>
        <v>2023</v>
      </c>
      <c r="C67" s="46">
        <f>'III Revenue MH'!$C$2</f>
        <v>0</v>
      </c>
      <c r="D67" s="51" t="str">
        <f>'III Revenue MH'!$D$2</f>
        <v>B</v>
      </c>
      <c r="E67" s="52">
        <f>'III Revenue MH'!$E$2</f>
        <v>0</v>
      </c>
      <c r="F67" s="53" t="s">
        <v>85</v>
      </c>
      <c r="G67" s="54" t="s">
        <v>69</v>
      </c>
      <c r="H67" s="55" t="str">
        <f>VLOOKUP(G67,'III Revenue MH'!I:J,2,FALSE)</f>
        <v>Program Income used as Required Local Match</v>
      </c>
      <c r="I67" s="21"/>
      <c r="J67" s="33"/>
      <c r="K67" s="33"/>
      <c r="L67" s="33"/>
      <c r="M67" s="33"/>
      <c r="N67" s="33"/>
      <c r="O67" s="33"/>
      <c r="P67" s="100">
        <f>SUM(J67:O67)</f>
        <v>0</v>
      </c>
      <c r="Q67" s="27"/>
      <c r="R67" s="33"/>
      <c r="S67" s="27"/>
      <c r="T67" s="33"/>
      <c r="U67" s="33"/>
      <c r="V67" s="33"/>
      <c r="W67" s="100">
        <f>SUM(Q67:V67)</f>
        <v>0</v>
      </c>
      <c r="X67" s="33"/>
      <c r="Y67" s="33"/>
      <c r="Z67" s="33"/>
      <c r="AA67" s="33"/>
      <c r="AB67" s="33"/>
      <c r="AC67" s="33"/>
      <c r="AD67" s="33"/>
      <c r="AE67" s="100">
        <f t="shared" si="11"/>
        <v>0</v>
      </c>
      <c r="AF67" s="33"/>
      <c r="AG67" s="33"/>
      <c r="AH67" s="100">
        <f>SUM(AF67:AG67)</f>
        <v>0</v>
      </c>
      <c r="AI67" s="33"/>
      <c r="AJ67" s="33"/>
      <c r="AK67" s="33"/>
      <c r="AL67" s="100">
        <f>SUM(AI67:AK67)</f>
        <v>0</v>
      </c>
      <c r="AM67" s="33"/>
      <c r="AN67" s="33"/>
      <c r="AO67" s="33"/>
      <c r="AP67" s="100">
        <f>SUM(AM67:AO67)</f>
        <v>0</v>
      </c>
      <c r="AQ67" s="33"/>
      <c r="AR67" s="100">
        <f>SUM(P67,W67,AE67,AH67,AL67,AP67,AQ67)</f>
        <v>0</v>
      </c>
      <c r="AS67" s="103"/>
      <c r="AT67" s="100">
        <f>AR67+AS67</f>
        <v>0</v>
      </c>
      <c r="AU67" s="24"/>
      <c r="AV67" s="107">
        <f>'III Revenue MH'!K11-'III MH'!AT67</f>
        <v>0</v>
      </c>
    </row>
    <row r="68" spans="1:48" x14ac:dyDescent="0.25">
      <c r="A68" s="50" t="s">
        <v>21</v>
      </c>
      <c r="B68" s="51">
        <f>'III Revenue MH'!$B$2</f>
        <v>2023</v>
      </c>
      <c r="C68" s="46">
        <f>'III Revenue MH'!$C$2</f>
        <v>0</v>
      </c>
      <c r="D68" s="51" t="str">
        <f>'III Revenue MH'!$D$2</f>
        <v>B</v>
      </c>
      <c r="E68" s="52">
        <f>'III Revenue MH'!$E$2</f>
        <v>0</v>
      </c>
      <c r="F68" s="53" t="s">
        <v>85</v>
      </c>
      <c r="G68" s="54" t="s">
        <v>70</v>
      </c>
      <c r="H68" s="55" t="str">
        <f>VLOOKUP(G68,'III Revenue MH'!I:J,2,FALSE)</f>
        <v>Non-Program Income used as Required Local Match</v>
      </c>
      <c r="I68" s="21"/>
      <c r="J68" s="33"/>
      <c r="K68" s="33"/>
      <c r="L68" s="33"/>
      <c r="M68" s="33"/>
      <c r="N68" s="33"/>
      <c r="O68" s="33"/>
      <c r="P68" s="100">
        <f>SUM(J68:O68)</f>
        <v>0</v>
      </c>
      <c r="Q68" s="27"/>
      <c r="R68" s="33"/>
      <c r="S68" s="27"/>
      <c r="T68" s="33"/>
      <c r="U68" s="33"/>
      <c r="V68" s="33"/>
      <c r="W68" s="100">
        <f>SUM(Q68:V68)</f>
        <v>0</v>
      </c>
      <c r="X68" s="33"/>
      <c r="Y68" s="33"/>
      <c r="Z68" s="33"/>
      <c r="AA68" s="33"/>
      <c r="AB68" s="33"/>
      <c r="AC68" s="33"/>
      <c r="AD68" s="33"/>
      <c r="AE68" s="100">
        <f t="shared" si="11"/>
        <v>0</v>
      </c>
      <c r="AF68" s="33"/>
      <c r="AG68" s="33"/>
      <c r="AH68" s="100">
        <f>SUM(AF68:AG68)</f>
        <v>0</v>
      </c>
      <c r="AI68" s="33"/>
      <c r="AJ68" s="33"/>
      <c r="AK68" s="33"/>
      <c r="AL68" s="100">
        <f>SUM(AI68:AK68)</f>
        <v>0</v>
      </c>
      <c r="AM68" s="33"/>
      <c r="AN68" s="33"/>
      <c r="AO68" s="33"/>
      <c r="AP68" s="100">
        <f>SUM(AM68:AO68)</f>
        <v>0</v>
      </c>
      <c r="AQ68" s="33"/>
      <c r="AR68" s="100">
        <f>SUM(P68,W68,AE68,AH68,AL68,AP68,AQ68)</f>
        <v>0</v>
      </c>
      <c r="AS68" s="103"/>
      <c r="AT68" s="100">
        <f t="shared" si="10"/>
        <v>0</v>
      </c>
      <c r="AU68" s="24"/>
      <c r="AV68" s="107">
        <f>'III Revenue MH'!K12-'III MH'!AT68</f>
        <v>0</v>
      </c>
    </row>
    <row r="69" spans="1:48" x14ac:dyDescent="0.25">
      <c r="A69" s="50" t="s">
        <v>21</v>
      </c>
      <c r="B69" s="51">
        <f>'III Revenue MH'!$B$2</f>
        <v>2023</v>
      </c>
      <c r="C69" s="46">
        <f>'III Revenue MH'!$C$2</f>
        <v>0</v>
      </c>
      <c r="D69" s="51" t="str">
        <f>'III Revenue MH'!$D$2</f>
        <v>B</v>
      </c>
      <c r="E69" s="52">
        <f>'III Revenue MH'!$E$2</f>
        <v>0</v>
      </c>
      <c r="F69" s="53" t="s">
        <v>85</v>
      </c>
      <c r="G69" s="54" t="s">
        <v>71</v>
      </c>
      <c r="H69" s="55" t="str">
        <f>VLOOKUP(G69,'III Revenue MH'!I:J,2,FALSE)</f>
        <v>Program Income as Additional Local Funds</v>
      </c>
      <c r="I69" s="21"/>
      <c r="J69" s="33"/>
      <c r="K69" s="33"/>
      <c r="L69" s="33"/>
      <c r="M69" s="33"/>
      <c r="N69" s="33"/>
      <c r="O69" s="33"/>
      <c r="P69" s="100">
        <f>SUM(J69:O69)</f>
        <v>0</v>
      </c>
      <c r="Q69" s="27"/>
      <c r="R69" s="33"/>
      <c r="S69" s="27"/>
      <c r="T69" s="33"/>
      <c r="U69" s="33"/>
      <c r="V69" s="33"/>
      <c r="W69" s="100">
        <f>SUM(Q69:V69)</f>
        <v>0</v>
      </c>
      <c r="X69" s="33"/>
      <c r="Y69" s="33"/>
      <c r="Z69" s="33"/>
      <c r="AA69" s="33"/>
      <c r="AB69" s="33"/>
      <c r="AC69" s="33"/>
      <c r="AD69" s="33"/>
      <c r="AE69" s="100">
        <f t="shared" si="11"/>
        <v>0</v>
      </c>
      <c r="AF69" s="33"/>
      <c r="AG69" s="33"/>
      <c r="AH69" s="100">
        <f>SUM(AF69:AG69)</f>
        <v>0</v>
      </c>
      <c r="AI69" s="33"/>
      <c r="AJ69" s="33"/>
      <c r="AK69" s="33"/>
      <c r="AL69" s="100">
        <f>SUM(AI69:AK69)</f>
        <v>0</v>
      </c>
      <c r="AM69" s="33"/>
      <c r="AN69" s="33"/>
      <c r="AO69" s="33"/>
      <c r="AP69" s="100">
        <f>SUM(AM69:AO69)</f>
        <v>0</v>
      </c>
      <c r="AQ69" s="33"/>
      <c r="AR69" s="100">
        <f>SUM(P69,W69,AE69,AH69,AL69,AP69,AQ69)</f>
        <v>0</v>
      </c>
      <c r="AS69" s="33"/>
      <c r="AT69" s="100">
        <f t="shared" si="10"/>
        <v>0</v>
      </c>
      <c r="AU69" s="24"/>
      <c r="AV69" s="107">
        <f>'III Revenue MH'!K13-'III MH'!AT69</f>
        <v>0</v>
      </c>
    </row>
    <row r="70" spans="1:48" x14ac:dyDescent="0.25">
      <c r="A70" s="50" t="s">
        <v>21</v>
      </c>
      <c r="B70" s="51">
        <f>'III Revenue MH'!$B$2</f>
        <v>2023</v>
      </c>
      <c r="C70" s="46">
        <f>'III Revenue MH'!$C$2</f>
        <v>0</v>
      </c>
      <c r="D70" s="51" t="str">
        <f>'III Revenue MH'!$D$2</f>
        <v>B</v>
      </c>
      <c r="E70" s="52">
        <f>'III Revenue MH'!$E$2</f>
        <v>0</v>
      </c>
      <c r="F70" s="53" t="s">
        <v>85</v>
      </c>
      <c r="G70" s="54" t="s">
        <v>72</v>
      </c>
      <c r="H70" s="55" t="str">
        <f>VLOOKUP(G70,'III Revenue MH'!I:J,2,FALSE)</f>
        <v>Non-Program Income used as Additional Local Funds</v>
      </c>
      <c r="I70" s="21"/>
      <c r="J70" s="35"/>
      <c r="K70" s="35"/>
      <c r="L70" s="35"/>
      <c r="M70" s="35"/>
      <c r="N70" s="35"/>
      <c r="O70" s="35"/>
      <c r="P70" s="101">
        <f>SUM(J70:O70)</f>
        <v>0</v>
      </c>
      <c r="Q70" s="277"/>
      <c r="R70" s="35"/>
      <c r="S70" s="277"/>
      <c r="T70" s="35"/>
      <c r="U70" s="35"/>
      <c r="V70" s="35"/>
      <c r="W70" s="101">
        <f>SUM(Q70:V70)</f>
        <v>0</v>
      </c>
      <c r="X70" s="35"/>
      <c r="Y70" s="35"/>
      <c r="Z70" s="35"/>
      <c r="AA70" s="35"/>
      <c r="AB70" s="35"/>
      <c r="AC70" s="35"/>
      <c r="AD70" s="35"/>
      <c r="AE70" s="101">
        <f t="shared" si="11"/>
        <v>0</v>
      </c>
      <c r="AF70" s="33"/>
      <c r="AG70" s="33"/>
      <c r="AH70" s="101">
        <f>SUM(AF70:AG70)</f>
        <v>0</v>
      </c>
      <c r="AI70" s="33"/>
      <c r="AJ70" s="33"/>
      <c r="AK70" s="33"/>
      <c r="AL70" s="100">
        <f>SUM(AI70:AK70)</f>
        <v>0</v>
      </c>
      <c r="AM70" s="33"/>
      <c r="AN70" s="33"/>
      <c r="AO70" s="33"/>
      <c r="AP70" s="101">
        <f>SUM(AM70:AO70)</f>
        <v>0</v>
      </c>
      <c r="AQ70" s="33"/>
      <c r="AR70" s="101">
        <f>SUM(P70,W70,AE70,AH70,AL70,AP70,AQ70)</f>
        <v>0</v>
      </c>
      <c r="AS70" s="33"/>
      <c r="AT70" s="101">
        <f t="shared" si="10"/>
        <v>0</v>
      </c>
      <c r="AU70" s="24"/>
      <c r="AV70" s="107">
        <f>'III Revenue MH'!K14-'III MH'!AT70</f>
        <v>0</v>
      </c>
    </row>
    <row r="71" spans="1:48" ht="13.5" thickBot="1" x14ac:dyDescent="0.3">
      <c r="A71" s="50" t="s">
        <v>21</v>
      </c>
      <c r="B71" s="51">
        <f>'III Revenue MH'!$B$2</f>
        <v>2023</v>
      </c>
      <c r="C71" s="46">
        <f>'III Revenue MH'!$C$2</f>
        <v>0</v>
      </c>
      <c r="D71" s="51" t="str">
        <f>'III Revenue MH'!$D$2</f>
        <v>B</v>
      </c>
      <c r="E71" s="52">
        <f>'III Revenue MH'!$E$2</f>
        <v>0</v>
      </c>
      <c r="F71" s="53" t="s">
        <v>93</v>
      </c>
      <c r="G71" s="56">
        <v>709</v>
      </c>
      <c r="H71" s="258" t="str">
        <f>VLOOKUP(G71,'III Revenue MH'!I:J,2,FALSE)</f>
        <v>TOTAL LOCAL FUNDS</v>
      </c>
      <c r="I71" s="86">
        <f>SUM(I67:I70)</f>
        <v>0</v>
      </c>
      <c r="J71" s="87">
        <f t="shared" ref="J71:AT71" si="26">SUM(J67:J70)</f>
        <v>0</v>
      </c>
      <c r="K71" s="87">
        <f t="shared" si="26"/>
        <v>0</v>
      </c>
      <c r="L71" s="87">
        <f t="shared" si="26"/>
        <v>0</v>
      </c>
      <c r="M71" s="87">
        <f t="shared" si="26"/>
        <v>0</v>
      </c>
      <c r="N71" s="87">
        <f t="shared" si="26"/>
        <v>0</v>
      </c>
      <c r="O71" s="88">
        <f t="shared" si="26"/>
        <v>0</v>
      </c>
      <c r="P71" s="86">
        <f t="shared" si="26"/>
        <v>0</v>
      </c>
      <c r="Q71" s="87">
        <f t="shared" si="26"/>
        <v>0</v>
      </c>
      <c r="R71" s="87">
        <f t="shared" si="26"/>
        <v>0</v>
      </c>
      <c r="S71" s="87">
        <f t="shared" si="26"/>
        <v>0</v>
      </c>
      <c r="T71" s="87">
        <f t="shared" si="26"/>
        <v>0</v>
      </c>
      <c r="U71" s="87">
        <f t="shared" si="26"/>
        <v>0</v>
      </c>
      <c r="V71" s="88">
        <f t="shared" si="26"/>
        <v>0</v>
      </c>
      <c r="W71" s="86">
        <f t="shared" si="26"/>
        <v>0</v>
      </c>
      <c r="X71" s="87">
        <f t="shared" si="26"/>
        <v>0</v>
      </c>
      <c r="Y71" s="87">
        <f t="shared" si="26"/>
        <v>0</v>
      </c>
      <c r="Z71" s="87">
        <f t="shared" si="26"/>
        <v>0</v>
      </c>
      <c r="AA71" s="87">
        <f t="shared" si="26"/>
        <v>0</v>
      </c>
      <c r="AB71" s="87">
        <f t="shared" si="26"/>
        <v>0</v>
      </c>
      <c r="AC71" s="87">
        <f t="shared" si="26"/>
        <v>0</v>
      </c>
      <c r="AD71" s="88">
        <f t="shared" si="26"/>
        <v>0</v>
      </c>
      <c r="AE71" s="86">
        <f t="shared" si="26"/>
        <v>0</v>
      </c>
      <c r="AF71" s="87">
        <f t="shared" si="26"/>
        <v>0</v>
      </c>
      <c r="AG71" s="88">
        <f t="shared" si="26"/>
        <v>0</v>
      </c>
      <c r="AH71" s="86">
        <f t="shared" si="26"/>
        <v>0</v>
      </c>
      <c r="AI71" s="87">
        <f t="shared" si="26"/>
        <v>0</v>
      </c>
      <c r="AJ71" s="87">
        <f>SUM(AJ67:AJ70)</f>
        <v>0</v>
      </c>
      <c r="AK71" s="88">
        <f t="shared" si="26"/>
        <v>0</v>
      </c>
      <c r="AL71" s="86">
        <f t="shared" si="26"/>
        <v>0</v>
      </c>
      <c r="AM71" s="87">
        <f t="shared" si="26"/>
        <v>0</v>
      </c>
      <c r="AN71" s="87">
        <f t="shared" si="26"/>
        <v>0</v>
      </c>
      <c r="AO71" s="88">
        <f t="shared" si="26"/>
        <v>0</v>
      </c>
      <c r="AP71" s="86">
        <f t="shared" si="26"/>
        <v>0</v>
      </c>
      <c r="AQ71" s="88">
        <f t="shared" si="26"/>
        <v>0</v>
      </c>
      <c r="AR71" s="86">
        <f t="shared" si="26"/>
        <v>0</v>
      </c>
      <c r="AS71" s="88">
        <f>SUM(AS67:AS70)</f>
        <v>0</v>
      </c>
      <c r="AT71" s="86">
        <f t="shared" si="26"/>
        <v>0</v>
      </c>
      <c r="AU71" s="85"/>
      <c r="AV71" s="107">
        <f>'III Revenue MH'!K15-'III MH'!AT71</f>
        <v>0</v>
      </c>
    </row>
    <row r="72" spans="1:48" ht="13.5" thickBot="1" x14ac:dyDescent="0.3">
      <c r="A72" s="50" t="s">
        <v>21</v>
      </c>
      <c r="B72" s="51">
        <f>'III Revenue MH'!$B$2</f>
        <v>2023</v>
      </c>
      <c r="C72" s="46">
        <f>'III Revenue MH'!$C$2</f>
        <v>0</v>
      </c>
      <c r="D72" s="51" t="str">
        <f>'III Revenue MH'!$D$2</f>
        <v>B</v>
      </c>
      <c r="E72" s="52">
        <f>'III Revenue MH'!$E$2</f>
        <v>0</v>
      </c>
      <c r="F72" s="53" t="s">
        <v>352</v>
      </c>
      <c r="G72" s="59">
        <v>800</v>
      </c>
      <c r="H72" s="60" t="str">
        <f>VLOOKUP(G72,'III Revenue MH'!I:J,2,FALSE)</f>
        <v>TOTAL ALL FUNDS</v>
      </c>
      <c r="I72" s="89">
        <f t="shared" ref="I72:AR72" si="27">SUM(I33,I43,I51,I59,I66,I71)</f>
        <v>0</v>
      </c>
      <c r="J72" s="90">
        <f t="shared" si="27"/>
        <v>0</v>
      </c>
      <c r="K72" s="90">
        <f t="shared" si="27"/>
        <v>0</v>
      </c>
      <c r="L72" s="90">
        <f t="shared" si="27"/>
        <v>0</v>
      </c>
      <c r="M72" s="90">
        <f t="shared" si="27"/>
        <v>0</v>
      </c>
      <c r="N72" s="90">
        <f t="shared" si="27"/>
        <v>0</v>
      </c>
      <c r="O72" s="90">
        <f t="shared" si="27"/>
        <v>0</v>
      </c>
      <c r="P72" s="90">
        <f t="shared" si="27"/>
        <v>0</v>
      </c>
      <c r="Q72" s="90">
        <f t="shared" si="27"/>
        <v>0</v>
      </c>
      <c r="R72" s="90">
        <f t="shared" si="27"/>
        <v>0</v>
      </c>
      <c r="S72" s="90">
        <f t="shared" si="27"/>
        <v>0</v>
      </c>
      <c r="T72" s="90">
        <f t="shared" si="27"/>
        <v>0</v>
      </c>
      <c r="U72" s="90">
        <f t="shared" si="27"/>
        <v>0</v>
      </c>
      <c r="V72" s="90">
        <f t="shared" si="27"/>
        <v>0</v>
      </c>
      <c r="W72" s="90">
        <f t="shared" si="27"/>
        <v>0</v>
      </c>
      <c r="X72" s="90">
        <f t="shared" si="27"/>
        <v>0</v>
      </c>
      <c r="Y72" s="90">
        <f t="shared" si="27"/>
        <v>3650472</v>
      </c>
      <c r="Z72" s="90">
        <f t="shared" si="27"/>
        <v>0</v>
      </c>
      <c r="AA72" s="90">
        <f t="shared" si="27"/>
        <v>0</v>
      </c>
      <c r="AB72" s="90">
        <f t="shared" si="27"/>
        <v>0</v>
      </c>
      <c r="AC72" s="90">
        <f t="shared" si="27"/>
        <v>0</v>
      </c>
      <c r="AD72" s="90">
        <f t="shared" si="27"/>
        <v>0</v>
      </c>
      <c r="AE72" s="90">
        <f t="shared" si="27"/>
        <v>3650472</v>
      </c>
      <c r="AF72" s="90">
        <f t="shared" si="27"/>
        <v>0</v>
      </c>
      <c r="AG72" s="90">
        <f t="shared" si="27"/>
        <v>0</v>
      </c>
      <c r="AH72" s="90">
        <f t="shared" si="27"/>
        <v>0</v>
      </c>
      <c r="AI72" s="90">
        <f t="shared" si="27"/>
        <v>0</v>
      </c>
      <c r="AJ72" s="90">
        <f t="shared" si="27"/>
        <v>0</v>
      </c>
      <c r="AK72" s="90">
        <f t="shared" si="27"/>
        <v>0</v>
      </c>
      <c r="AL72" s="90">
        <f t="shared" si="27"/>
        <v>0</v>
      </c>
      <c r="AM72" s="90">
        <f t="shared" si="27"/>
        <v>0</v>
      </c>
      <c r="AN72" s="90">
        <f t="shared" si="27"/>
        <v>0</v>
      </c>
      <c r="AO72" s="90">
        <f t="shared" si="27"/>
        <v>0</v>
      </c>
      <c r="AP72" s="90">
        <f t="shared" si="27"/>
        <v>0</v>
      </c>
      <c r="AQ72" s="90">
        <f t="shared" si="27"/>
        <v>0</v>
      </c>
      <c r="AR72" s="91">
        <f t="shared" si="27"/>
        <v>3650472</v>
      </c>
      <c r="AS72" s="92"/>
      <c r="AT72" s="93">
        <f>SUM(AT33,AT43,AT51,AT59,AT66,AT71)</f>
        <v>3650472</v>
      </c>
      <c r="AU72" s="85"/>
      <c r="AV72" s="82">
        <f>'III Revenue MH'!K76-'III MH'!AT72</f>
        <v>0</v>
      </c>
    </row>
    <row r="73" spans="1:48" ht="13.5" thickBot="1" x14ac:dyDescent="0.25">
      <c r="A73" s="50" t="s">
        <v>21</v>
      </c>
      <c r="B73" s="51">
        <f>'III Revenue MH'!$B$2</f>
        <v>2023</v>
      </c>
      <c r="C73" s="46">
        <f>'III Revenue MH'!$C$2</f>
        <v>0</v>
      </c>
      <c r="D73" s="51" t="str">
        <f>'III Revenue MH'!$D$2</f>
        <v>B</v>
      </c>
      <c r="E73" s="52">
        <f>'III Revenue MH'!$E$2</f>
        <v>0</v>
      </c>
      <c r="F73" s="53" t="s">
        <v>353</v>
      </c>
      <c r="G73" s="61">
        <v>801</v>
      </c>
      <c r="H73" s="62" t="s">
        <v>357</v>
      </c>
      <c r="I73" s="36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5">
        <f>SUM(AS33,AS43,AS51,AS59,AS66,AS71)</f>
        <v>0</v>
      </c>
      <c r="AT73" s="96"/>
      <c r="AU73" s="28"/>
      <c r="AV73" s="108"/>
    </row>
    <row r="74" spans="1:48" ht="13.5" thickBot="1" x14ac:dyDescent="0.25">
      <c r="A74" s="50" t="s">
        <v>21</v>
      </c>
      <c r="B74" s="51">
        <f>'III Revenue MH'!$B$2</f>
        <v>2023</v>
      </c>
      <c r="C74" s="46">
        <f>'III Revenue MH'!$C$2</f>
        <v>0</v>
      </c>
      <c r="D74" s="51" t="str">
        <f>'III Revenue MH'!$D$2</f>
        <v>B</v>
      </c>
      <c r="E74" s="52">
        <f>'III Revenue MH'!$E$2</f>
        <v>0</v>
      </c>
      <c r="F74" s="53" t="s">
        <v>93</v>
      </c>
      <c r="G74" s="61">
        <v>810</v>
      </c>
      <c r="H74" s="63" t="s">
        <v>356</v>
      </c>
      <c r="I74" s="89">
        <f>SUM(I72:I73)</f>
        <v>0</v>
      </c>
      <c r="J74" s="97">
        <f t="shared" ref="J74:AT74" si="28">SUM(J72:J73)</f>
        <v>0</v>
      </c>
      <c r="K74" s="97">
        <f t="shared" si="28"/>
        <v>0</v>
      </c>
      <c r="L74" s="97">
        <f t="shared" si="28"/>
        <v>0</v>
      </c>
      <c r="M74" s="97">
        <f t="shared" si="28"/>
        <v>0</v>
      </c>
      <c r="N74" s="97">
        <f t="shared" si="28"/>
        <v>0</v>
      </c>
      <c r="O74" s="97">
        <f t="shared" si="28"/>
        <v>0</v>
      </c>
      <c r="P74" s="97">
        <f t="shared" si="28"/>
        <v>0</v>
      </c>
      <c r="Q74" s="97">
        <f t="shared" si="28"/>
        <v>0</v>
      </c>
      <c r="R74" s="97">
        <f t="shared" si="28"/>
        <v>0</v>
      </c>
      <c r="S74" s="97">
        <f t="shared" si="28"/>
        <v>0</v>
      </c>
      <c r="T74" s="97">
        <f t="shared" si="28"/>
        <v>0</v>
      </c>
      <c r="U74" s="97">
        <f t="shared" si="28"/>
        <v>0</v>
      </c>
      <c r="V74" s="97">
        <f t="shared" si="28"/>
        <v>0</v>
      </c>
      <c r="W74" s="97">
        <f t="shared" si="28"/>
        <v>0</v>
      </c>
      <c r="X74" s="97">
        <f t="shared" si="28"/>
        <v>0</v>
      </c>
      <c r="Y74" s="97">
        <f t="shared" si="28"/>
        <v>3650472</v>
      </c>
      <c r="Z74" s="97">
        <f t="shared" si="28"/>
        <v>0</v>
      </c>
      <c r="AA74" s="97">
        <f t="shared" si="28"/>
        <v>0</v>
      </c>
      <c r="AB74" s="97">
        <f t="shared" si="28"/>
        <v>0</v>
      </c>
      <c r="AC74" s="97">
        <f t="shared" si="28"/>
        <v>0</v>
      </c>
      <c r="AD74" s="97">
        <f t="shared" si="28"/>
        <v>0</v>
      </c>
      <c r="AE74" s="97">
        <f t="shared" si="28"/>
        <v>3650472</v>
      </c>
      <c r="AF74" s="97">
        <f t="shared" si="28"/>
        <v>0</v>
      </c>
      <c r="AG74" s="97">
        <f t="shared" si="28"/>
        <v>0</v>
      </c>
      <c r="AH74" s="97">
        <f t="shared" si="28"/>
        <v>0</v>
      </c>
      <c r="AI74" s="97">
        <f t="shared" si="28"/>
        <v>0</v>
      </c>
      <c r="AJ74" s="97">
        <f t="shared" si="28"/>
        <v>0</v>
      </c>
      <c r="AK74" s="97">
        <f t="shared" si="28"/>
        <v>0</v>
      </c>
      <c r="AL74" s="97">
        <f t="shared" si="28"/>
        <v>0</v>
      </c>
      <c r="AM74" s="97">
        <f t="shared" si="28"/>
        <v>0</v>
      </c>
      <c r="AN74" s="97">
        <f t="shared" si="28"/>
        <v>0</v>
      </c>
      <c r="AO74" s="97">
        <f t="shared" si="28"/>
        <v>0</v>
      </c>
      <c r="AP74" s="97">
        <f t="shared" si="28"/>
        <v>0</v>
      </c>
      <c r="AQ74" s="97">
        <f t="shared" si="28"/>
        <v>0</v>
      </c>
      <c r="AR74" s="97">
        <f t="shared" si="28"/>
        <v>3650472</v>
      </c>
      <c r="AS74" s="98">
        <f>SUM(AS72:AS73)</f>
        <v>0</v>
      </c>
      <c r="AT74" s="99">
        <f t="shared" si="28"/>
        <v>3650472</v>
      </c>
      <c r="AU74" s="85"/>
      <c r="AV74" s="108"/>
    </row>
    <row r="75" spans="1:48" ht="25.5" x14ac:dyDescent="0.25">
      <c r="A75" s="301" t="s">
        <v>395</v>
      </c>
      <c r="B75" s="301"/>
      <c r="C75" s="301"/>
      <c r="D75" s="301"/>
      <c r="E75" s="301"/>
      <c r="F75" s="52" t="s">
        <v>355</v>
      </c>
      <c r="G75" s="241" t="s">
        <v>349</v>
      </c>
      <c r="H75" s="242" t="s">
        <v>348</v>
      </c>
      <c r="I75" s="169">
        <f>IF(I76&lt;&gt;0,"ERROR, line 110 must equal line 810",0)</f>
        <v>0</v>
      </c>
      <c r="J75" s="169">
        <f>IF(J76&lt;&gt;0,"ERROR, line 210 must equal line 810",0)</f>
        <v>0</v>
      </c>
      <c r="K75" s="169">
        <f t="shared" ref="K75:AT75" si="29">IF(K76&lt;&gt;0,"ERROR, line 210 must equal line 810",0)</f>
        <v>0</v>
      </c>
      <c r="L75" s="169">
        <f t="shared" si="29"/>
        <v>0</v>
      </c>
      <c r="M75" s="169">
        <f t="shared" si="29"/>
        <v>0</v>
      </c>
      <c r="N75" s="169">
        <f t="shared" si="29"/>
        <v>0</v>
      </c>
      <c r="O75" s="169">
        <f t="shared" si="29"/>
        <v>0</v>
      </c>
      <c r="P75" s="169">
        <f t="shared" si="29"/>
        <v>0</v>
      </c>
      <c r="Q75" s="169">
        <f t="shared" si="29"/>
        <v>0</v>
      </c>
      <c r="R75" s="169">
        <f t="shared" si="29"/>
        <v>0</v>
      </c>
      <c r="S75" s="169">
        <f t="shared" si="29"/>
        <v>0</v>
      </c>
      <c r="T75" s="169">
        <f t="shared" si="29"/>
        <v>0</v>
      </c>
      <c r="U75" s="169">
        <f t="shared" si="29"/>
        <v>0</v>
      </c>
      <c r="V75" s="169">
        <f t="shared" si="29"/>
        <v>0</v>
      </c>
      <c r="W75" s="169">
        <f t="shared" si="29"/>
        <v>0</v>
      </c>
      <c r="X75" s="169">
        <f t="shared" si="29"/>
        <v>0</v>
      </c>
      <c r="Y75" s="169">
        <f t="shared" si="29"/>
        <v>0</v>
      </c>
      <c r="Z75" s="169">
        <f t="shared" si="29"/>
        <v>0</v>
      </c>
      <c r="AA75" s="169">
        <f t="shared" si="29"/>
        <v>0</v>
      </c>
      <c r="AB75" s="169">
        <f t="shared" si="29"/>
        <v>0</v>
      </c>
      <c r="AC75" s="169">
        <f t="shared" si="29"/>
        <v>0</v>
      </c>
      <c r="AD75" s="169">
        <f t="shared" si="29"/>
        <v>0</v>
      </c>
      <c r="AE75" s="169">
        <f t="shared" si="29"/>
        <v>0</v>
      </c>
      <c r="AF75" s="169">
        <f t="shared" si="29"/>
        <v>0</v>
      </c>
      <c r="AG75" s="169">
        <f t="shared" si="29"/>
        <v>0</v>
      </c>
      <c r="AH75" s="169">
        <f t="shared" si="29"/>
        <v>0</v>
      </c>
      <c r="AI75" s="169">
        <f t="shared" si="29"/>
        <v>0</v>
      </c>
      <c r="AJ75" s="169">
        <f t="shared" si="29"/>
        <v>0</v>
      </c>
      <c r="AK75" s="169">
        <f t="shared" si="29"/>
        <v>0</v>
      </c>
      <c r="AL75" s="169">
        <f t="shared" si="29"/>
        <v>0</v>
      </c>
      <c r="AM75" s="169">
        <f t="shared" si="29"/>
        <v>0</v>
      </c>
      <c r="AN75" s="169">
        <f t="shared" si="29"/>
        <v>0</v>
      </c>
      <c r="AO75" s="169">
        <f t="shared" si="29"/>
        <v>0</v>
      </c>
      <c r="AP75" s="169">
        <f t="shared" si="29"/>
        <v>0</v>
      </c>
      <c r="AQ75" s="169">
        <f t="shared" si="29"/>
        <v>0</v>
      </c>
      <c r="AR75" s="169">
        <f t="shared" si="29"/>
        <v>0</v>
      </c>
      <c r="AS75" s="169">
        <f t="shared" si="29"/>
        <v>0</v>
      </c>
      <c r="AT75" s="169">
        <f t="shared" si="29"/>
        <v>0</v>
      </c>
      <c r="AU75" s="85"/>
      <c r="AV75" s="109"/>
    </row>
    <row r="76" spans="1:48" ht="25.5" x14ac:dyDescent="0.25">
      <c r="A76" s="251"/>
      <c r="B76" s="251"/>
      <c r="C76" s="251"/>
      <c r="D76" s="251"/>
      <c r="E76" s="251"/>
      <c r="F76" s="52" t="s">
        <v>372</v>
      </c>
      <c r="G76" s="243" t="s">
        <v>349</v>
      </c>
      <c r="H76" s="255" t="s">
        <v>347</v>
      </c>
      <c r="I76" s="256">
        <f>IF(ISERROR(I14-I74),0,I14-I74)</f>
        <v>0</v>
      </c>
      <c r="J76" s="256">
        <f t="shared" ref="J76:AT76" si="30">IF(ISERROR(J16-J74),0,J16-J74)</f>
        <v>0</v>
      </c>
      <c r="K76" s="256">
        <f t="shared" si="30"/>
        <v>0</v>
      </c>
      <c r="L76" s="256">
        <f t="shared" si="30"/>
        <v>0</v>
      </c>
      <c r="M76" s="256">
        <f t="shared" si="30"/>
        <v>0</v>
      </c>
      <c r="N76" s="256">
        <f t="shared" si="30"/>
        <v>0</v>
      </c>
      <c r="O76" s="256">
        <f t="shared" si="30"/>
        <v>0</v>
      </c>
      <c r="P76" s="256">
        <f t="shared" si="30"/>
        <v>0</v>
      </c>
      <c r="Q76" s="256">
        <f t="shared" si="30"/>
        <v>0</v>
      </c>
      <c r="R76" s="256">
        <f t="shared" si="30"/>
        <v>0</v>
      </c>
      <c r="S76" s="256">
        <f t="shared" si="30"/>
        <v>0</v>
      </c>
      <c r="T76" s="256">
        <f t="shared" si="30"/>
        <v>0</v>
      </c>
      <c r="U76" s="256">
        <f t="shared" si="30"/>
        <v>0</v>
      </c>
      <c r="V76" s="256">
        <f t="shared" si="30"/>
        <v>0</v>
      </c>
      <c r="W76" s="256">
        <f t="shared" si="30"/>
        <v>0</v>
      </c>
      <c r="X76" s="256">
        <f t="shared" si="30"/>
        <v>0</v>
      </c>
      <c r="Y76" s="256">
        <f t="shared" si="30"/>
        <v>0</v>
      </c>
      <c r="Z76" s="256">
        <f t="shared" si="30"/>
        <v>0</v>
      </c>
      <c r="AA76" s="256">
        <f t="shared" si="30"/>
        <v>0</v>
      </c>
      <c r="AB76" s="256">
        <f t="shared" si="30"/>
        <v>0</v>
      </c>
      <c r="AC76" s="256">
        <f t="shared" si="30"/>
        <v>0</v>
      </c>
      <c r="AD76" s="256">
        <f t="shared" si="30"/>
        <v>0</v>
      </c>
      <c r="AE76" s="256">
        <f t="shared" si="30"/>
        <v>0</v>
      </c>
      <c r="AF76" s="256">
        <f t="shared" si="30"/>
        <v>0</v>
      </c>
      <c r="AG76" s="256">
        <f t="shared" si="30"/>
        <v>0</v>
      </c>
      <c r="AH76" s="256">
        <f t="shared" si="30"/>
        <v>0</v>
      </c>
      <c r="AI76" s="256">
        <f t="shared" si="30"/>
        <v>0</v>
      </c>
      <c r="AJ76" s="256">
        <f t="shared" si="30"/>
        <v>0</v>
      </c>
      <c r="AK76" s="256">
        <f t="shared" si="30"/>
        <v>0</v>
      </c>
      <c r="AL76" s="256">
        <f t="shared" si="30"/>
        <v>0</v>
      </c>
      <c r="AM76" s="256">
        <f t="shared" si="30"/>
        <v>0</v>
      </c>
      <c r="AN76" s="256">
        <f t="shared" si="30"/>
        <v>0</v>
      </c>
      <c r="AO76" s="256">
        <f t="shared" si="30"/>
        <v>0</v>
      </c>
      <c r="AP76" s="256">
        <f t="shared" si="30"/>
        <v>0</v>
      </c>
      <c r="AQ76" s="256">
        <f t="shared" si="30"/>
        <v>0</v>
      </c>
      <c r="AR76" s="256">
        <f t="shared" si="30"/>
        <v>0</v>
      </c>
      <c r="AS76" s="256">
        <f t="shared" si="30"/>
        <v>0</v>
      </c>
      <c r="AT76" s="256">
        <f t="shared" si="30"/>
        <v>0</v>
      </c>
    </row>
    <row r="77" spans="1:48" s="245" customFormat="1" ht="25.5" x14ac:dyDescent="0.25">
      <c r="A77" s="252"/>
      <c r="B77" s="252"/>
      <c r="C77" s="252"/>
      <c r="D77" s="252"/>
      <c r="E77" s="252"/>
      <c r="F77" s="52" t="s">
        <v>351</v>
      </c>
      <c r="G77" s="265">
        <v>202</v>
      </c>
      <c r="H77" s="257" t="s">
        <v>360</v>
      </c>
      <c r="I77" s="252"/>
      <c r="J77" s="252">
        <f t="shared" ref="J77:O77" si="31">IF(OR(J3=$L$3,J3=$S$3),0,ROUND($I$14*(J14/($AT$14-$L$14-$S$14)),0))</f>
        <v>0</v>
      </c>
      <c r="K77" s="252">
        <f t="shared" si="31"/>
        <v>0</v>
      </c>
      <c r="L77" s="252">
        <f t="shared" si="31"/>
        <v>0</v>
      </c>
      <c r="M77" s="252">
        <f t="shared" si="31"/>
        <v>0</v>
      </c>
      <c r="N77" s="252">
        <f t="shared" si="31"/>
        <v>0</v>
      </c>
      <c r="O77" s="252">
        <f t="shared" si="31"/>
        <v>0</v>
      </c>
      <c r="P77" s="253">
        <f>SUM(J77:O77)</f>
        <v>0</v>
      </c>
      <c r="Q77" s="252">
        <f t="shared" ref="Q77:V77" si="32">IF(OR(Q3=$L$3,Q3=$S$3),0,ROUND($I$14*(Q14/($AT$14-$L$14-$S$14)),0))</f>
        <v>0</v>
      </c>
      <c r="R77" s="252">
        <f t="shared" si="32"/>
        <v>0</v>
      </c>
      <c r="S77" s="252">
        <f t="shared" si="32"/>
        <v>0</v>
      </c>
      <c r="T77" s="252">
        <f t="shared" si="32"/>
        <v>0</v>
      </c>
      <c r="U77" s="252">
        <f t="shared" si="32"/>
        <v>0</v>
      </c>
      <c r="V77" s="252">
        <f t="shared" si="32"/>
        <v>0</v>
      </c>
      <c r="W77" s="253">
        <f>SUM(Q77:V77)</f>
        <v>0</v>
      </c>
      <c r="X77" s="252">
        <f t="shared" ref="X77:AD77" si="33">IF(OR(X3=$L$3,X3=$S$3),0,ROUND($I$14*(X14/($AT$14-$L$14-$S$14)),0))</f>
        <v>0</v>
      </c>
      <c r="Y77" s="252">
        <f t="shared" si="33"/>
        <v>0</v>
      </c>
      <c r="Z77" s="252">
        <f t="shared" si="33"/>
        <v>0</v>
      </c>
      <c r="AA77" s="252">
        <f t="shared" si="33"/>
        <v>0</v>
      </c>
      <c r="AB77" s="252">
        <f t="shared" si="33"/>
        <v>0</v>
      </c>
      <c r="AC77" s="252">
        <f t="shared" si="33"/>
        <v>0</v>
      </c>
      <c r="AD77" s="252">
        <f t="shared" si="33"/>
        <v>0</v>
      </c>
      <c r="AE77" s="253">
        <f>SUM(X77:AD77)</f>
        <v>0</v>
      </c>
      <c r="AF77" s="252">
        <f>IF(OR(AF3=$L$3,AF3=$S$3),0,ROUND($I$14*(AF14/($AT$14-$L$14-$S$14)),0))</f>
        <v>0</v>
      </c>
      <c r="AG77" s="252">
        <f>IF(OR(AG3=$L$3,AG3=$S$3),0,ROUND($I$14*(AG14/($AT$14-$L$14-$S$14)),0))</f>
        <v>0</v>
      </c>
      <c r="AH77" s="253">
        <f>SUM(AF77:AG77)</f>
        <v>0</v>
      </c>
      <c r="AI77" s="252">
        <f>IF(OR(AI3=$L$3,AI3=$S$3),0,ROUND($I$14*(AI14/($AT$14-$L$14-$S$14)),0))</f>
        <v>0</v>
      </c>
      <c r="AJ77" s="252">
        <f>IF(OR(AJ3=$L$3,AJ3=$S$3),0,ROUND($I$14*(AJ14/($AT$14-$L$14-$S$14)),0))</f>
        <v>0</v>
      </c>
      <c r="AK77" s="252">
        <f>IF(OR(AK3=$L$3,AK3=$S$3),0,ROUND($I$14*(AK14/($AT$14-$L$14-$S$14)),0))</f>
        <v>0</v>
      </c>
      <c r="AL77" s="254">
        <f>SUM(AI77:AK77)</f>
        <v>0</v>
      </c>
      <c r="AM77" s="252">
        <f>IF(OR(AM3=$L$3,AM3=$S$3),0,ROUND($I$14*(AM14/($AT$14-$L$14-$S$14)),0))</f>
        <v>0</v>
      </c>
      <c r="AN77" s="252">
        <f>IF(OR(AN3=$L$3,AN3=$S$3),0,ROUND($I$14*(AN14/($AT$14-$L$14-$S$14)),0))</f>
        <v>0</v>
      </c>
      <c r="AO77" s="252">
        <f>IF(OR(AO3=$L$3,AO3=$S$3),0,ROUND($I$14*(AO14/($AT$14-$L$14-$S$14)),0))</f>
        <v>0</v>
      </c>
      <c r="AP77" s="254">
        <f>SUM(AM77:AO77)</f>
        <v>0</v>
      </c>
      <c r="AQ77" s="252">
        <f>IF(OR(AQ3=$L$3,AQ3=$S$3),0,ROUND($I$14*(AQ14/($AT$14-$L$14-$S$14)),0))</f>
        <v>0</v>
      </c>
      <c r="AR77" s="254">
        <f t="shared" ref="AR77" si="34">SUM(P77,W77,AE77,AH77,AL77,AP77,AQ77)</f>
        <v>0</v>
      </c>
      <c r="AS77" s="252">
        <f>IF(OR(AS3=$L$3,AS3=$S$3),0,ROUND($I$14*(AS14/($AT$14-$L$14-$S$14)),0))</f>
        <v>0</v>
      </c>
      <c r="AT77" s="254">
        <f>SUM(AR77:AS77)</f>
        <v>0</v>
      </c>
    </row>
  </sheetData>
  <sheetProtection algorithmName="SHA-512" hashValue="YOxEJgD1pAiOjob3BvVmAnsNnGfZIHBQ8m/CbYMRmglWDl4PLY/xtFhmSe5C56S6sNTeAy+ogUhWpy9JLjAlYg==" saltValue="ZqDxEOg/woJIJ83w9uAYiA==" spinCount="100000" sheet="1" objects="1" scenarios="1"/>
  <mergeCells count="19">
    <mergeCell ref="A75:E75"/>
    <mergeCell ref="G1:H1"/>
    <mergeCell ref="AM1:AO1"/>
    <mergeCell ref="AT1:AT3"/>
    <mergeCell ref="AR1:AR3"/>
    <mergeCell ref="AI1:AL1"/>
    <mergeCell ref="J1:P1"/>
    <mergeCell ref="J2:K2"/>
    <mergeCell ref="L2:O2"/>
    <mergeCell ref="Z2:AB2"/>
    <mergeCell ref="Q1:W1"/>
    <mergeCell ref="AF1:AH1"/>
    <mergeCell ref="Q2:R2"/>
    <mergeCell ref="S2:V2"/>
    <mergeCell ref="X2:Y2"/>
    <mergeCell ref="X1:AE1"/>
    <mergeCell ref="AI2:AK2"/>
    <mergeCell ref="AS1:AS3"/>
    <mergeCell ref="AM2:AO2"/>
  </mergeCells>
  <phoneticPr fontId="2" type="noConversion"/>
  <pageMargins left="0.7" right="0.7" top="0.75" bottom="0.75" header="0.3" footer="0.3"/>
  <pageSetup orientation="portrait" horizontalDpi="4294967293" r:id="rId1"/>
  <ignoredErrors>
    <ignoredError sqref="AR14 AR33 AR43 AR51 AR59 AT59 AT51 AT43 AT33 AH14 AH67:AH70 AL66:AR66 AL14 AL33 AL43 AL51 AL59 AE14 AE33 AE43 AE51 AE59 P59 P51 P43 P33 P14 W51 W43 W14 AH33 AH43:AH52 AH59 AH61:AH63 AH55:AH58 L66:O66 S66:AH66 K66 Q66:R66 AT66" formula="1"/>
    <ignoredError sqref="AP4:AP13 AP61:AP63 AP52 AP44 AL71:AR71 AP67:AP70 I71 AP55:AP57 AP46:AP50 AP30:AP31 AP24:AP25 L71:R71 S71:AH71 J71:K71 P4:P13 P18:P29 P34:P42 P44:P50 P52:P58 P61:P65 P67:P70 AT71" formulaRange="1"/>
    <ignoredError sqref="AP59 AP51 AP43 AP33 AP14 P66" formula="1" formulaRange="1"/>
    <ignoredError sqref="AS17:AS43 AS67:AS68 J18:J19 Q41 AS14 I33:J33 J21 I43:J43 J35 I51:J51 I59:J59 J53 J24 J26:J27 J30:J32 J45 J60 AS64 AS59 AS58 AS53 AS51 AS45" unlockedFormula="1"/>
    <ignoredError sqref="AS66 J66 I6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42"/>
  <sheetViews>
    <sheetView showGridLines="0" tabSelected="1" zoomScale="90" zoomScaleNormal="90" workbookViewId="0">
      <pane ySplit="3" topLeftCell="A4" activePane="bottomLeft" state="frozen"/>
      <selection pane="bottomLeft" activeCell="A4" sqref="A4"/>
    </sheetView>
  </sheetViews>
  <sheetFormatPr defaultColWidth="9.140625" defaultRowHeight="12.75" x14ac:dyDescent="0.2"/>
  <cols>
    <col min="1" max="1" width="10.42578125" style="110" customWidth="1"/>
    <col min="2" max="2" width="10.28515625" style="110" bestFit="1" customWidth="1"/>
    <col min="3" max="3" width="20.5703125" style="110" bestFit="1" customWidth="1"/>
    <col min="4" max="4" width="17.85546875" style="110" bestFit="1" customWidth="1"/>
    <col min="5" max="5" width="12.5703125" style="176" customWidth="1"/>
    <col min="6" max="6" width="16.85546875" style="110" customWidth="1"/>
    <col min="7" max="7" width="12.5703125" style="176" customWidth="1"/>
    <col min="8" max="8" width="4.85546875" style="165" customWidth="1"/>
    <col min="9" max="9" width="10.28515625" style="110" bestFit="1" customWidth="1"/>
    <col min="10" max="10" width="20.5703125" style="110" bestFit="1" customWidth="1"/>
    <col min="11" max="12" width="7.7109375" style="110" bestFit="1" customWidth="1"/>
    <col min="13" max="16384" width="9.140625" style="110"/>
  </cols>
  <sheetData>
    <row r="1" spans="1:14" ht="18" x14ac:dyDescent="0.25">
      <c r="K1" s="164"/>
      <c r="L1" s="164"/>
      <c r="M1" s="164"/>
      <c r="N1" s="164"/>
    </row>
    <row r="2" spans="1:14" ht="18" x14ac:dyDescent="0.25">
      <c r="A2" s="305" t="s">
        <v>297</v>
      </c>
      <c r="B2" s="305"/>
      <c r="C2" s="305"/>
      <c r="D2" s="305"/>
      <c r="E2" s="305"/>
      <c r="F2" s="305"/>
      <c r="G2" s="173"/>
      <c r="H2" s="166"/>
      <c r="I2" s="306" t="s">
        <v>320</v>
      </c>
      <c r="J2" s="306"/>
      <c r="K2" s="306"/>
      <c r="L2" s="306"/>
    </row>
    <row r="3" spans="1:14" ht="33" customHeight="1" x14ac:dyDescent="0.2">
      <c r="A3" s="181" t="s">
        <v>16</v>
      </c>
      <c r="B3" s="181" t="s">
        <v>214</v>
      </c>
      <c r="C3" s="181" t="s">
        <v>215</v>
      </c>
      <c r="D3" s="182" t="s">
        <v>216</v>
      </c>
      <c r="E3" s="182" t="s">
        <v>217</v>
      </c>
      <c r="F3" s="182" t="s">
        <v>218</v>
      </c>
      <c r="G3" s="182" t="s">
        <v>335</v>
      </c>
      <c r="H3" s="180"/>
      <c r="I3" s="181" t="s">
        <v>214</v>
      </c>
      <c r="J3" s="181" t="s">
        <v>215</v>
      </c>
      <c r="K3" s="181" t="s">
        <v>321</v>
      </c>
      <c r="L3" s="182" t="s">
        <v>334</v>
      </c>
    </row>
    <row r="4" spans="1:14" x14ac:dyDescent="0.2">
      <c r="A4" s="111">
        <v>2024</v>
      </c>
      <c r="B4" s="112" t="s">
        <v>219</v>
      </c>
      <c r="C4" s="113" t="s">
        <v>220</v>
      </c>
      <c r="D4" s="114">
        <v>3527460</v>
      </c>
      <c r="E4" s="178">
        <v>0.09</v>
      </c>
      <c r="F4" s="114">
        <v>317471</v>
      </c>
      <c r="G4" s="177" t="str">
        <f>IF(B4&lt;&gt;'III Revenue MH'!$C$2,"",ROUND(SUM('III MH'!$AT$67:$AT$68,'In-Kind'!$G$9)/SUM('III MH'!$AT$33,'III MH'!$AT$43),2))</f>
        <v/>
      </c>
      <c r="H4" s="167"/>
      <c r="I4" s="112" t="s">
        <v>219</v>
      </c>
      <c r="J4" s="113" t="s">
        <v>220</v>
      </c>
      <c r="K4" s="179">
        <v>0.1</v>
      </c>
      <c r="L4" s="170" t="str">
        <f>IF(I4&lt;&gt;'III Revenue MH'!$C$2,"",ROUND(SUM('III MH'!$I$33,'III MH'!$I$43)/SUM('III MH'!$AT$33,'III MH'!$AT$43),4))</f>
        <v/>
      </c>
    </row>
    <row r="5" spans="1:14" x14ac:dyDescent="0.2">
      <c r="A5" s="111">
        <v>2024</v>
      </c>
      <c r="B5" s="112" t="s">
        <v>221</v>
      </c>
      <c r="C5" s="113" t="s">
        <v>222</v>
      </c>
      <c r="D5" s="114">
        <v>6589281</v>
      </c>
      <c r="E5" s="178">
        <v>0.1</v>
      </c>
      <c r="F5" s="114">
        <v>658928</v>
      </c>
      <c r="G5" s="177" t="str">
        <f>IF(B5&lt;&gt;'III Revenue MH'!$C$2,"",ROUND(SUM('III MH'!$AT$67:$AT$68,'In-Kind'!$G$9)/SUM('III MH'!$AT$33,'III MH'!$AT$43),2))</f>
        <v/>
      </c>
      <c r="H5" s="167"/>
      <c r="I5" s="112" t="s">
        <v>221</v>
      </c>
      <c r="J5" s="113" t="s">
        <v>222</v>
      </c>
      <c r="K5" s="179">
        <v>0.1</v>
      </c>
      <c r="L5" s="170" t="str">
        <f>IF(I5&lt;&gt;'III Revenue MH'!$C$2,"",ROUND(SUM('III MH'!$I$33,'III MH'!$I$43)/SUM('III MH'!$AT$33,'III MH'!$AT$43),4))</f>
        <v/>
      </c>
    </row>
    <row r="6" spans="1:14" x14ac:dyDescent="0.2">
      <c r="A6" s="111">
        <v>2024</v>
      </c>
      <c r="B6" s="112" t="s">
        <v>223</v>
      </c>
      <c r="C6" s="113" t="s">
        <v>224</v>
      </c>
      <c r="D6" s="114">
        <v>17246982</v>
      </c>
      <c r="E6" s="178">
        <v>0.14000000000000001</v>
      </c>
      <c r="F6" s="114">
        <v>2414577</v>
      </c>
      <c r="G6" s="177" t="str">
        <f>IF(B6&lt;&gt;'III Revenue MH'!$C$2,"",ROUND(SUM('III MH'!$AT$67:$AT$68,'In-Kind'!$G$9)/SUM('III MH'!$AT$33,'III MH'!$AT$43),2))</f>
        <v/>
      </c>
      <c r="H6" s="167"/>
      <c r="I6" s="112" t="s">
        <v>223</v>
      </c>
      <c r="J6" s="113" t="s">
        <v>224</v>
      </c>
      <c r="K6" s="179">
        <v>0.1</v>
      </c>
      <c r="L6" s="170" t="str">
        <f>IF(I6&lt;&gt;'III Revenue MH'!$C$2,"",ROUND(SUM('III MH'!$I$33,'III MH'!$I$43)/SUM('III MH'!$AT$33,'III MH'!$AT$43),4))</f>
        <v/>
      </c>
    </row>
    <row r="7" spans="1:14" x14ac:dyDescent="0.2">
      <c r="A7" s="111">
        <v>2024</v>
      </c>
      <c r="B7" s="112" t="s">
        <v>225</v>
      </c>
      <c r="C7" s="113" t="s">
        <v>226</v>
      </c>
      <c r="D7" s="114">
        <v>7516041</v>
      </c>
      <c r="E7" s="178">
        <v>0.08</v>
      </c>
      <c r="F7" s="114">
        <v>601283</v>
      </c>
      <c r="G7" s="177" t="str">
        <f>IF(B7&lt;&gt;'III Revenue MH'!$C$2,"",ROUND(SUM('III MH'!$AT$67:$AT$68,'In-Kind'!$G$9)/SUM('III MH'!$AT$33,'III MH'!$AT$43),2))</f>
        <v/>
      </c>
      <c r="H7" s="167"/>
      <c r="I7" s="112" t="s">
        <v>225</v>
      </c>
      <c r="J7" s="113" t="s">
        <v>226</v>
      </c>
      <c r="K7" s="179">
        <v>0.1</v>
      </c>
      <c r="L7" s="170" t="str">
        <f>IF(I7&lt;&gt;'III Revenue MH'!$C$2,"",ROUND(SUM('III MH'!$I$33,'III MH'!$I$43)/SUM('III MH'!$AT$33,'III MH'!$AT$43),4))</f>
        <v/>
      </c>
    </row>
    <row r="8" spans="1:14" x14ac:dyDescent="0.2">
      <c r="A8" s="111">
        <v>2024</v>
      </c>
      <c r="B8" s="112" t="s">
        <v>227</v>
      </c>
      <c r="C8" s="113" t="s">
        <v>228</v>
      </c>
      <c r="D8" s="114">
        <v>29563613</v>
      </c>
      <c r="E8" s="178">
        <v>0.09</v>
      </c>
      <c r="F8" s="114">
        <v>2660725</v>
      </c>
      <c r="G8" s="177" t="str">
        <f>IF(B8&lt;&gt;'III Revenue MH'!$C$2,"",ROUND(SUM('III MH'!$AT$67:$AT$68,'In-Kind'!$G$9)/SUM('III MH'!$AT$33,'III MH'!$AT$43),2))</f>
        <v/>
      </c>
      <c r="H8" s="167"/>
      <c r="I8" s="112" t="s">
        <v>227</v>
      </c>
      <c r="J8" s="113" t="s">
        <v>228</v>
      </c>
      <c r="K8" s="179">
        <v>0.1</v>
      </c>
      <c r="L8" s="170" t="str">
        <f>IF(I8&lt;&gt;'III Revenue MH'!$C$2,"",ROUND(SUM('III MH'!$I$33,'III MH'!$I$43)/SUM('III MH'!$AT$33,'III MH'!$AT$43),4))</f>
        <v/>
      </c>
    </row>
    <row r="9" spans="1:14" x14ac:dyDescent="0.2">
      <c r="A9" s="111">
        <v>2024</v>
      </c>
      <c r="B9" s="112" t="s">
        <v>229</v>
      </c>
      <c r="C9" s="113" t="s">
        <v>230</v>
      </c>
      <c r="D9" s="114">
        <v>2699623</v>
      </c>
      <c r="E9" s="178">
        <v>0.09</v>
      </c>
      <c r="F9" s="114">
        <v>242966</v>
      </c>
      <c r="G9" s="177" t="str">
        <f>IF(B9&lt;&gt;'III Revenue MH'!$C$2,"",ROUND(SUM('III MH'!$AT$67:$AT$68,'In-Kind'!$G$9)/SUM('III MH'!$AT$33,'III MH'!$AT$43),2))</f>
        <v/>
      </c>
      <c r="H9" s="167"/>
      <c r="I9" s="112" t="s">
        <v>229</v>
      </c>
      <c r="J9" s="113" t="s">
        <v>230</v>
      </c>
      <c r="K9" s="179">
        <v>0.1</v>
      </c>
      <c r="L9" s="170" t="str">
        <f>IF(I9&lt;&gt;'III Revenue MH'!$C$2,"",ROUND(SUM('III MH'!$I$33,'III MH'!$I$43)/SUM('III MH'!$AT$33,'III MH'!$AT$43),4))</f>
        <v/>
      </c>
    </row>
    <row r="10" spans="1:14" x14ac:dyDescent="0.2">
      <c r="A10" s="111">
        <v>2024</v>
      </c>
      <c r="B10" s="112" t="s">
        <v>231</v>
      </c>
      <c r="C10" s="113" t="s">
        <v>232</v>
      </c>
      <c r="D10" s="114">
        <v>2671258</v>
      </c>
      <c r="E10" s="178">
        <v>0.09</v>
      </c>
      <c r="F10" s="114">
        <v>240413</v>
      </c>
      <c r="G10" s="177" t="str">
        <f>IF(B10&lt;&gt;'III Revenue MH'!$C$2,"",ROUND(SUM('III MH'!$AT$67:$AT$68,'In-Kind'!$G$9)/SUM('III MH'!$AT$33,'III MH'!$AT$43),2))</f>
        <v/>
      </c>
      <c r="H10" s="167"/>
      <c r="I10" s="112" t="s">
        <v>231</v>
      </c>
      <c r="J10" s="113" t="s">
        <v>232</v>
      </c>
      <c r="K10" s="179">
        <v>0.1</v>
      </c>
      <c r="L10" s="170" t="str">
        <f>IF(I10&lt;&gt;'III Revenue MH'!$C$2,"",ROUND(SUM('III MH'!$I$33,'III MH'!$I$43)/SUM('III MH'!$AT$33,'III MH'!$AT$43),4))</f>
        <v/>
      </c>
    </row>
    <row r="11" spans="1:14" x14ac:dyDescent="0.2">
      <c r="A11" s="111">
        <v>2024</v>
      </c>
      <c r="B11" s="112" t="s">
        <v>233</v>
      </c>
      <c r="C11" s="113" t="s">
        <v>234</v>
      </c>
      <c r="D11" s="114">
        <v>14500620</v>
      </c>
      <c r="E11" s="178">
        <v>7.0000000000000007E-2</v>
      </c>
      <c r="F11" s="114">
        <v>1015043</v>
      </c>
      <c r="G11" s="177" t="str">
        <f>IF(B11&lt;&gt;'III Revenue MH'!$C$2,"",ROUND(SUM('III MH'!$AT$67:$AT$68,'In-Kind'!$G$9)/SUM('III MH'!$AT$33,'III MH'!$AT$43),2))</f>
        <v/>
      </c>
      <c r="H11" s="167"/>
      <c r="I11" s="112" t="s">
        <v>233</v>
      </c>
      <c r="J11" s="113" t="s">
        <v>234</v>
      </c>
      <c r="K11" s="179">
        <v>0.1</v>
      </c>
      <c r="L11" s="170" t="str">
        <f>IF(I11&lt;&gt;'III Revenue MH'!$C$2,"",ROUND(SUM('III MH'!$I$33,'III MH'!$I$43)/SUM('III MH'!$AT$33,'III MH'!$AT$43),4))</f>
        <v/>
      </c>
    </row>
    <row r="12" spans="1:14" x14ac:dyDescent="0.2">
      <c r="A12" s="111">
        <v>2024</v>
      </c>
      <c r="B12" s="112" t="s">
        <v>235</v>
      </c>
      <c r="C12" s="113" t="s">
        <v>236</v>
      </c>
      <c r="D12" s="114">
        <v>9733349</v>
      </c>
      <c r="E12" s="178">
        <v>0.1</v>
      </c>
      <c r="F12" s="114">
        <v>973335</v>
      </c>
      <c r="G12" s="177" t="str">
        <f>IF(B12&lt;&gt;'III Revenue MH'!$C$2,"",ROUND(SUM('III MH'!$AT$67:$AT$68,'In-Kind'!$G$9)/SUM('III MH'!$AT$33,'III MH'!$AT$43),2))</f>
        <v/>
      </c>
      <c r="H12" s="167"/>
      <c r="I12" s="112" t="s">
        <v>235</v>
      </c>
      <c r="J12" s="113" t="s">
        <v>236</v>
      </c>
      <c r="K12" s="179">
        <v>0.1</v>
      </c>
      <c r="L12" s="170" t="str">
        <f>IF(I12&lt;&gt;'III Revenue MH'!$C$2,"",ROUND(SUM('III MH'!$I$33,'III MH'!$I$43)/SUM('III MH'!$AT$33,'III MH'!$AT$43),4))</f>
        <v/>
      </c>
    </row>
    <row r="13" spans="1:14" x14ac:dyDescent="0.2">
      <c r="A13" s="111">
        <v>2024</v>
      </c>
      <c r="B13" s="112" t="s">
        <v>237</v>
      </c>
      <c r="C13" s="113" t="s">
        <v>238</v>
      </c>
      <c r="D13" s="114">
        <v>3753190</v>
      </c>
      <c r="E13" s="178">
        <v>0.1</v>
      </c>
      <c r="F13" s="114">
        <v>375319</v>
      </c>
      <c r="G13" s="177" t="str">
        <f>IF(B13&lt;&gt;'III Revenue MH'!$C$2,"",ROUND(SUM('III MH'!$AT$67:$AT$68,'In-Kind'!$G$9)/SUM('III MH'!$AT$33,'III MH'!$AT$43),2))</f>
        <v/>
      </c>
      <c r="H13" s="167"/>
      <c r="I13" s="112" t="s">
        <v>237</v>
      </c>
      <c r="J13" s="113" t="s">
        <v>238</v>
      </c>
      <c r="K13" s="179">
        <v>0.15290000000000001</v>
      </c>
      <c r="L13" s="170" t="str">
        <f>IF(I13&lt;&gt;'III Revenue MH'!$C$2,"",ROUND(SUM('III MH'!$I$33,'III MH'!$I$43)/SUM('III MH'!$AT$33,'III MH'!$AT$43),4))</f>
        <v/>
      </c>
    </row>
    <row r="14" spans="1:14" x14ac:dyDescent="0.2">
      <c r="A14" s="111">
        <v>2024</v>
      </c>
      <c r="B14" s="112" t="s">
        <v>239</v>
      </c>
      <c r="C14" s="113" t="s">
        <v>240</v>
      </c>
      <c r="D14" s="114">
        <v>25265552</v>
      </c>
      <c r="E14" s="178">
        <v>0.06</v>
      </c>
      <c r="F14" s="114">
        <v>1515933</v>
      </c>
      <c r="G14" s="177" t="str">
        <f>IF(B14&lt;&gt;'III Revenue MH'!$C$2,"",ROUND(SUM('III MH'!$AT$67:$AT$68,'In-Kind'!$G$9)/SUM('III MH'!$AT$33,'III MH'!$AT$43),2))</f>
        <v/>
      </c>
      <c r="H14" s="167"/>
      <c r="I14" s="112" t="s">
        <v>239</v>
      </c>
      <c r="J14" s="113" t="s">
        <v>240</v>
      </c>
      <c r="K14" s="179">
        <v>0.1</v>
      </c>
      <c r="L14" s="170" t="str">
        <f>IF(I14&lt;&gt;'III Revenue MH'!$C$2,"",ROUND(SUM('III MH'!$I$33,'III MH'!$I$43)/SUM('III MH'!$AT$33,'III MH'!$AT$43),4))</f>
        <v/>
      </c>
    </row>
    <row r="15" spans="1:14" x14ac:dyDescent="0.2">
      <c r="A15" s="111">
        <v>2024</v>
      </c>
      <c r="B15" s="112" t="s">
        <v>241</v>
      </c>
      <c r="C15" s="113" t="s">
        <v>242</v>
      </c>
      <c r="D15" s="114">
        <v>8207032</v>
      </c>
      <c r="E15" s="178">
        <v>0.08</v>
      </c>
      <c r="F15" s="114">
        <v>656563</v>
      </c>
      <c r="G15" s="177" t="str">
        <f>IF(B15&lt;&gt;'III Revenue MH'!$C$2,"",ROUND(SUM('III MH'!$AT$67:$AT$68,'In-Kind'!$G$9)/SUM('III MH'!$AT$33,'III MH'!$AT$43),2))</f>
        <v/>
      </c>
      <c r="H15" s="167"/>
      <c r="I15" s="112" t="s">
        <v>241</v>
      </c>
      <c r="J15" s="113" t="s">
        <v>242</v>
      </c>
      <c r="K15" s="179">
        <v>0.1</v>
      </c>
      <c r="L15" s="170" t="str">
        <f>IF(I15&lt;&gt;'III Revenue MH'!$C$2,"",ROUND(SUM('III MH'!$I$33,'III MH'!$I$43)/SUM('III MH'!$AT$33,'III MH'!$AT$43),4))</f>
        <v/>
      </c>
    </row>
    <row r="16" spans="1:14" x14ac:dyDescent="0.2">
      <c r="A16" s="111">
        <v>2024</v>
      </c>
      <c r="B16" s="112" t="s">
        <v>243</v>
      </c>
      <c r="C16" s="113" t="s">
        <v>244</v>
      </c>
      <c r="D16" s="114">
        <v>5216752</v>
      </c>
      <c r="E16" s="178">
        <v>0.09</v>
      </c>
      <c r="F16" s="114">
        <v>469508</v>
      </c>
      <c r="G16" s="177" t="str">
        <f>IF(B16&lt;&gt;'III Revenue MH'!$C$2,"",ROUND(SUM('III MH'!$AT$67:$AT$68,'In-Kind'!$G$9)/SUM('III MH'!$AT$33,'III MH'!$AT$43),2))</f>
        <v/>
      </c>
      <c r="H16" s="167"/>
      <c r="I16" s="112" t="s">
        <v>243</v>
      </c>
      <c r="J16" s="113" t="s">
        <v>244</v>
      </c>
      <c r="K16" s="233">
        <v>0.18149999999999999</v>
      </c>
      <c r="L16" s="170" t="str">
        <f>IF(I16&lt;&gt;'III Revenue MH'!$C$2,"",ROUND(SUM('III MH'!$I$33,'III MH'!$I$43)/SUM('III MH'!$AT$33,'III MH'!$AT$43),4))</f>
        <v/>
      </c>
    </row>
    <row r="17" spans="1:12" x14ac:dyDescent="0.2">
      <c r="A17" s="111">
        <v>2024</v>
      </c>
      <c r="B17" s="112" t="s">
        <v>245</v>
      </c>
      <c r="C17" s="113" t="s">
        <v>246</v>
      </c>
      <c r="D17" s="114">
        <v>3237609</v>
      </c>
      <c r="E17" s="178">
        <v>0.1</v>
      </c>
      <c r="F17" s="114">
        <v>323761</v>
      </c>
      <c r="G17" s="177" t="str">
        <f>IF(B17&lt;&gt;'III Revenue MH'!$C$2,"",ROUND(SUM('III MH'!$AT$67:$AT$68,'In-Kind'!$G$9)/SUM('III MH'!$AT$33,'III MH'!$AT$43),2))</f>
        <v/>
      </c>
      <c r="H17" s="167"/>
      <c r="I17" s="112" t="s">
        <v>245</v>
      </c>
      <c r="J17" s="113" t="s">
        <v>246</v>
      </c>
      <c r="K17" s="179">
        <v>0.1</v>
      </c>
      <c r="L17" s="170" t="str">
        <f>IF(I17&lt;&gt;'III Revenue MH'!$C$2,"",ROUND(SUM('III MH'!$I$33,'III MH'!$I$43)/SUM('III MH'!$AT$33,'III MH'!$AT$43),4))</f>
        <v/>
      </c>
    </row>
    <row r="18" spans="1:12" x14ac:dyDescent="0.2">
      <c r="A18" s="111">
        <v>2024</v>
      </c>
      <c r="B18" s="112" t="s">
        <v>247</v>
      </c>
      <c r="C18" s="113" t="s">
        <v>248</v>
      </c>
      <c r="D18" s="114">
        <v>5872974</v>
      </c>
      <c r="E18" s="178">
        <v>0.15</v>
      </c>
      <c r="F18" s="114">
        <v>880946</v>
      </c>
      <c r="G18" s="177" t="str">
        <f>IF(B18&lt;&gt;'III Revenue MH'!$C$2,"",ROUND(SUM('III MH'!$AT$67:$AT$68,'In-Kind'!$G$9)/SUM('III MH'!$AT$33,'III MH'!$AT$43),2))</f>
        <v/>
      </c>
      <c r="H18" s="167"/>
      <c r="I18" s="112" t="s">
        <v>247</v>
      </c>
      <c r="J18" s="113" t="s">
        <v>248</v>
      </c>
      <c r="K18" s="179">
        <v>0.1174</v>
      </c>
      <c r="L18" s="170" t="str">
        <f>IF(I18&lt;&gt;'III Revenue MH'!$C$2,"",ROUND(SUM('III MH'!$I$33,'III MH'!$I$43)/SUM('III MH'!$AT$33,'III MH'!$AT$43),4))</f>
        <v/>
      </c>
    </row>
    <row r="19" spans="1:12" x14ac:dyDescent="0.2">
      <c r="A19" s="111">
        <v>2024</v>
      </c>
      <c r="B19" s="112" t="s">
        <v>249</v>
      </c>
      <c r="C19" s="113" t="s">
        <v>250</v>
      </c>
      <c r="D19" s="114">
        <v>5546421</v>
      </c>
      <c r="E19" s="178">
        <v>0.09</v>
      </c>
      <c r="F19" s="114">
        <v>499178</v>
      </c>
      <c r="G19" s="177" t="str">
        <f>IF(B19&lt;&gt;'III Revenue MH'!$C$2,"",ROUND(SUM('III MH'!$AT$67:$AT$68,'In-Kind'!$G$9)/SUM('III MH'!$AT$33,'III MH'!$AT$43),2))</f>
        <v/>
      </c>
      <c r="H19" s="167"/>
      <c r="I19" s="112" t="s">
        <v>249</v>
      </c>
      <c r="J19" s="113" t="s">
        <v>250</v>
      </c>
      <c r="K19" s="179">
        <v>0.1</v>
      </c>
      <c r="L19" s="170" t="str">
        <f>IF(I19&lt;&gt;'III Revenue MH'!$C$2,"",ROUND(SUM('III MH'!$I$33,'III MH'!$I$43)/SUM('III MH'!$AT$33,'III MH'!$AT$43),4))</f>
        <v/>
      </c>
    </row>
    <row r="20" spans="1:12" x14ac:dyDescent="0.2">
      <c r="A20" s="111">
        <v>2024</v>
      </c>
      <c r="B20" s="112" t="s">
        <v>251</v>
      </c>
      <c r="C20" s="113" t="s">
        <v>252</v>
      </c>
      <c r="D20" s="114">
        <v>6426997</v>
      </c>
      <c r="E20" s="178">
        <v>0.09</v>
      </c>
      <c r="F20" s="114">
        <v>578430</v>
      </c>
      <c r="G20" s="177" t="str">
        <f>IF(B20&lt;&gt;'III Revenue MH'!$C$2,"",ROUND(SUM('III MH'!$AT$67:$AT$68,'In-Kind'!$G$9)/SUM('III MH'!$AT$33,'III MH'!$AT$43),2))</f>
        <v/>
      </c>
      <c r="H20" s="167"/>
      <c r="I20" s="112" t="s">
        <v>251</v>
      </c>
      <c r="J20" s="113" t="s">
        <v>252</v>
      </c>
      <c r="K20" s="179">
        <v>0.1</v>
      </c>
      <c r="L20" s="170" t="str">
        <f>IF(I20&lt;&gt;'III Revenue MH'!$C$2,"",ROUND(SUM('III MH'!$I$33,'III MH'!$I$43)/SUM('III MH'!$AT$33,'III MH'!$AT$43),4))</f>
        <v/>
      </c>
    </row>
    <row r="21" spans="1:12" x14ac:dyDescent="0.2">
      <c r="A21" s="111">
        <v>2024</v>
      </c>
      <c r="B21" s="112" t="s">
        <v>253</v>
      </c>
      <c r="C21" s="113" t="s">
        <v>254</v>
      </c>
      <c r="D21" s="114">
        <v>30910296</v>
      </c>
      <c r="E21" s="178">
        <v>0.1</v>
      </c>
      <c r="F21" s="114">
        <v>3091030</v>
      </c>
      <c r="G21" s="177" t="str">
        <f>IF(B21&lt;&gt;'III Revenue MH'!$C$2,"",ROUND(SUM('III MH'!$AT$67:$AT$68,'In-Kind'!$G$9)/SUM('III MH'!$AT$33,'III MH'!$AT$43),2))</f>
        <v/>
      </c>
      <c r="H21" s="167"/>
      <c r="I21" s="112" t="s">
        <v>253</v>
      </c>
      <c r="J21" s="113" t="s">
        <v>254</v>
      </c>
      <c r="K21" s="179">
        <v>0.1</v>
      </c>
      <c r="L21" s="170" t="str">
        <f>IF(I21&lt;&gt;'III Revenue MH'!$C$2,"",ROUND(SUM('III MH'!$I$33,'III MH'!$I$43)/SUM('III MH'!$AT$33,'III MH'!$AT$43),4))</f>
        <v/>
      </c>
    </row>
    <row r="22" spans="1:12" x14ac:dyDescent="0.2">
      <c r="A22" s="111">
        <v>2024</v>
      </c>
      <c r="B22" s="112" t="s">
        <v>255</v>
      </c>
      <c r="C22" s="113" t="s">
        <v>256</v>
      </c>
      <c r="D22" s="114">
        <v>5895734</v>
      </c>
      <c r="E22" s="178">
        <v>0.08</v>
      </c>
      <c r="F22" s="114">
        <v>471659</v>
      </c>
      <c r="G22" s="177" t="str">
        <f>IF(B22&lt;&gt;'III Revenue MH'!$C$2,"",ROUND(SUM('III MH'!$AT$67:$AT$68,'In-Kind'!$G$9)/SUM('III MH'!$AT$33,'III MH'!$AT$43),2))</f>
        <v/>
      </c>
      <c r="H22" s="167"/>
      <c r="I22" s="112" t="s">
        <v>255</v>
      </c>
      <c r="J22" s="113" t="s">
        <v>256</v>
      </c>
      <c r="K22" s="179">
        <v>0.1</v>
      </c>
      <c r="L22" s="170" t="str">
        <f>IF(I22&lt;&gt;'III Revenue MH'!$C$2,"",ROUND(SUM('III MH'!$I$33,'III MH'!$I$43)/SUM('III MH'!$AT$33,'III MH'!$AT$43),4))</f>
        <v/>
      </c>
    </row>
    <row r="23" spans="1:12" x14ac:dyDescent="0.2">
      <c r="A23" s="111">
        <v>2024</v>
      </c>
      <c r="B23" s="112" t="s">
        <v>257</v>
      </c>
      <c r="C23" s="113" t="s">
        <v>258</v>
      </c>
      <c r="D23" s="114">
        <v>8255903</v>
      </c>
      <c r="E23" s="178">
        <v>0.09</v>
      </c>
      <c r="F23" s="114">
        <v>743031</v>
      </c>
      <c r="G23" s="177" t="str">
        <f>IF(B23&lt;&gt;'III Revenue MH'!$C$2,"",ROUND(SUM('III MH'!$AT$67:$AT$68,'In-Kind'!$G$9)/SUM('III MH'!$AT$33,'III MH'!$AT$43),2))</f>
        <v/>
      </c>
      <c r="H23" s="167"/>
      <c r="I23" s="112" t="s">
        <v>257</v>
      </c>
      <c r="J23" s="113" t="s">
        <v>258</v>
      </c>
      <c r="K23" s="179">
        <v>0.1</v>
      </c>
      <c r="L23" s="170" t="str">
        <f>IF(I23&lt;&gt;'III Revenue MH'!$C$2,"",ROUND(SUM('III MH'!$I$33,'III MH'!$I$43)/SUM('III MH'!$AT$33,'III MH'!$AT$43),4))</f>
        <v/>
      </c>
    </row>
    <row r="24" spans="1:12" x14ac:dyDescent="0.2">
      <c r="A24" s="111">
        <v>2024</v>
      </c>
      <c r="B24" s="112" t="s">
        <v>259</v>
      </c>
      <c r="C24" s="113" t="s">
        <v>260</v>
      </c>
      <c r="D24" s="114">
        <v>7989625</v>
      </c>
      <c r="E24" s="178">
        <v>0.08</v>
      </c>
      <c r="F24" s="114">
        <v>639170</v>
      </c>
      <c r="G24" s="177" t="str">
        <f>IF(B24&lt;&gt;'III Revenue MH'!$C$2,"",ROUND(SUM('III MH'!$AT$67:$AT$68,'In-Kind'!$G$9)/SUM('III MH'!$AT$33,'III MH'!$AT$43),2))</f>
        <v/>
      </c>
      <c r="H24" s="167"/>
      <c r="I24" s="112" t="s">
        <v>259</v>
      </c>
      <c r="J24" s="113" t="s">
        <v>260</v>
      </c>
      <c r="K24" s="179">
        <v>0.1</v>
      </c>
      <c r="L24" s="170" t="str">
        <f>IF(I24&lt;&gt;'III Revenue MH'!$C$2,"",ROUND(SUM('III MH'!$I$33,'III MH'!$I$43)/SUM('III MH'!$AT$33,'III MH'!$AT$43),4))</f>
        <v/>
      </c>
    </row>
    <row r="25" spans="1:12" x14ac:dyDescent="0.2">
      <c r="A25" s="111">
        <v>2024</v>
      </c>
      <c r="B25" s="112" t="s">
        <v>261</v>
      </c>
      <c r="C25" s="113" t="s">
        <v>262</v>
      </c>
      <c r="D25" s="114">
        <v>5613938</v>
      </c>
      <c r="E25" s="178">
        <v>0.08</v>
      </c>
      <c r="F25" s="114">
        <v>449115</v>
      </c>
      <c r="G25" s="177" t="str">
        <f>IF(B25&lt;&gt;'III Revenue MH'!$C$2,"",ROUND(SUM('III MH'!$AT$67:$AT$68,'In-Kind'!$G$9)/SUM('III MH'!$AT$33,'III MH'!$AT$43),2))</f>
        <v/>
      </c>
      <c r="H25" s="167"/>
      <c r="I25" s="112" t="s">
        <v>261</v>
      </c>
      <c r="J25" s="113" t="s">
        <v>262</v>
      </c>
      <c r="K25" s="179">
        <v>0.1</v>
      </c>
      <c r="L25" s="170" t="str">
        <f>IF(I25&lt;&gt;'III Revenue MH'!$C$2,"",ROUND(SUM('III MH'!$I$33,'III MH'!$I$43)/SUM('III MH'!$AT$33,'III MH'!$AT$43),4))</f>
        <v/>
      </c>
    </row>
    <row r="26" spans="1:12" x14ac:dyDescent="0.2">
      <c r="A26" s="111">
        <v>2024</v>
      </c>
      <c r="B26" s="112" t="s">
        <v>263</v>
      </c>
      <c r="C26" s="113" t="s">
        <v>264</v>
      </c>
      <c r="D26" s="114">
        <v>6085069</v>
      </c>
      <c r="E26" s="178">
        <v>0.08</v>
      </c>
      <c r="F26" s="114">
        <v>486806</v>
      </c>
      <c r="G26" s="177" t="str">
        <f>IF(B26&lt;&gt;'III Revenue MH'!$C$2,"",ROUND(SUM('III MH'!$AT$67:$AT$68,'In-Kind'!$G$9)/SUM('III MH'!$AT$33,'III MH'!$AT$43),2))</f>
        <v/>
      </c>
      <c r="H26" s="167"/>
      <c r="I26" s="112" t="s">
        <v>263</v>
      </c>
      <c r="J26" s="113" t="s">
        <v>264</v>
      </c>
      <c r="K26" s="179">
        <v>0.1</v>
      </c>
      <c r="L26" s="170" t="str">
        <f>IF(I26&lt;&gt;'III Revenue MH'!$C$2,"",ROUND(SUM('III MH'!$I$33,'III MH'!$I$43)/SUM('III MH'!$AT$33,'III MH'!$AT$43),4))</f>
        <v/>
      </c>
    </row>
    <row r="27" spans="1:12" x14ac:dyDescent="0.2">
      <c r="A27" s="111">
        <v>2024</v>
      </c>
      <c r="B27" s="112" t="s">
        <v>265</v>
      </c>
      <c r="C27" s="113" t="s">
        <v>266</v>
      </c>
      <c r="D27" s="114">
        <v>69599574</v>
      </c>
      <c r="E27" s="178">
        <v>0.11</v>
      </c>
      <c r="F27" s="114">
        <v>7655953</v>
      </c>
      <c r="G27" s="177" t="str">
        <f>IF(B27&lt;&gt;'III Revenue MH'!$C$2,"",ROUND(SUM('III MH'!$AT$67:$AT$68,'In-Kind'!$G$9)/SUM('III MH'!$AT$33,'III MH'!$AT$43),2))</f>
        <v/>
      </c>
      <c r="H27" s="167"/>
      <c r="I27" s="112" t="s">
        <v>265</v>
      </c>
      <c r="J27" s="113" t="s">
        <v>266</v>
      </c>
      <c r="K27" s="179">
        <v>0.1</v>
      </c>
      <c r="L27" s="170" t="str">
        <f>IF(I27&lt;&gt;'III Revenue MH'!$C$2,"",ROUND(SUM('III MH'!$I$33,'III MH'!$I$43)/SUM('III MH'!$AT$33,'III MH'!$AT$43),4))</f>
        <v/>
      </c>
    </row>
    <row r="28" spans="1:12" x14ac:dyDescent="0.2">
      <c r="A28" s="111">
        <v>2024</v>
      </c>
      <c r="B28" s="112" t="s">
        <v>267</v>
      </c>
      <c r="C28" s="113" t="s">
        <v>268</v>
      </c>
      <c r="D28" s="114">
        <v>3175074</v>
      </c>
      <c r="E28" s="178">
        <v>0.09</v>
      </c>
      <c r="F28" s="114">
        <v>285757</v>
      </c>
      <c r="G28" s="177" t="str">
        <f>IF(B28&lt;&gt;'III Revenue MH'!$C$2,"",ROUND(SUM('III MH'!$AT$67:$AT$68,'In-Kind'!$G$9)/SUM('III MH'!$AT$33,'III MH'!$AT$43),2))</f>
        <v/>
      </c>
      <c r="H28" s="167"/>
      <c r="I28" s="112" t="s">
        <v>267</v>
      </c>
      <c r="J28" s="113" t="s">
        <v>268</v>
      </c>
      <c r="K28" s="179">
        <v>0.15279999999999999</v>
      </c>
      <c r="L28" s="170" t="str">
        <f>IF(I28&lt;&gt;'III Revenue MH'!$C$2,"",ROUND(SUM('III MH'!$I$33,'III MH'!$I$43)/SUM('III MH'!$AT$33,'III MH'!$AT$43),4))</f>
        <v/>
      </c>
    </row>
    <row r="29" spans="1:12" x14ac:dyDescent="0.2">
      <c r="A29" s="111">
        <v>2024</v>
      </c>
      <c r="B29" s="112" t="s">
        <v>269</v>
      </c>
      <c r="C29" s="113" t="s">
        <v>270</v>
      </c>
      <c r="D29" s="114">
        <v>6596973</v>
      </c>
      <c r="E29" s="178">
        <v>0.09</v>
      </c>
      <c r="F29" s="114">
        <v>593728</v>
      </c>
      <c r="G29" s="177" t="str">
        <f>IF(B29&lt;&gt;'III Revenue MH'!$C$2,"",ROUND(SUM('III MH'!$AT$67:$AT$68,'In-Kind'!$G$9)/SUM('III MH'!$AT$33,'III MH'!$AT$43),2))</f>
        <v/>
      </c>
      <c r="H29" s="167"/>
      <c r="I29" s="112" t="s">
        <v>269</v>
      </c>
      <c r="J29" s="113" t="s">
        <v>270</v>
      </c>
      <c r="K29" s="179">
        <v>0.1</v>
      </c>
      <c r="L29" s="170" t="str">
        <f>IF(I29&lt;&gt;'III Revenue MH'!$C$2,"",ROUND(SUM('III MH'!$I$33,'III MH'!$I$43)/SUM('III MH'!$AT$33,'III MH'!$AT$43),4))</f>
        <v/>
      </c>
    </row>
    <row r="30" spans="1:12" x14ac:dyDescent="0.2">
      <c r="A30" s="111">
        <v>2024</v>
      </c>
      <c r="B30" s="112" t="s">
        <v>271</v>
      </c>
      <c r="C30" s="113" t="s">
        <v>272</v>
      </c>
      <c r="D30" s="114">
        <v>10799373</v>
      </c>
      <c r="E30" s="178">
        <v>0.11</v>
      </c>
      <c r="F30" s="114">
        <v>1187931</v>
      </c>
      <c r="G30" s="177" t="str">
        <f>IF(B30&lt;&gt;'III Revenue MH'!$C$2,"",ROUND(SUM('III MH'!$AT$67:$AT$68,'In-Kind'!$G$9)/SUM('III MH'!$AT$33,'III MH'!$AT$43),2))</f>
        <v/>
      </c>
      <c r="H30" s="167"/>
      <c r="I30" s="112" t="s">
        <v>271</v>
      </c>
      <c r="J30" s="113" t="s">
        <v>272</v>
      </c>
      <c r="K30" s="179">
        <v>0.1</v>
      </c>
      <c r="L30" s="170" t="str">
        <f>IF(I30&lt;&gt;'III Revenue MH'!$C$2,"",ROUND(SUM('III MH'!$I$33,'III MH'!$I$43)/SUM('III MH'!$AT$33,'III MH'!$AT$43),4))</f>
        <v/>
      </c>
    </row>
    <row r="31" spans="1:12" x14ac:dyDescent="0.2">
      <c r="A31" s="111">
        <v>2024</v>
      </c>
      <c r="B31" s="112" t="s">
        <v>273</v>
      </c>
      <c r="C31" s="113" t="s">
        <v>274</v>
      </c>
      <c r="D31" s="114">
        <v>12228243</v>
      </c>
      <c r="E31" s="178">
        <v>0.11</v>
      </c>
      <c r="F31" s="114">
        <v>1345107</v>
      </c>
      <c r="G31" s="177" t="str">
        <f>IF(B31&lt;&gt;'III Revenue MH'!$C$2,"",ROUND(SUM('III MH'!$AT$67:$AT$68,'In-Kind'!$G$9)/SUM('III MH'!$AT$33,'III MH'!$AT$43),2))</f>
        <v/>
      </c>
      <c r="H31" s="167"/>
      <c r="I31" s="112" t="s">
        <v>273</v>
      </c>
      <c r="J31" s="113" t="s">
        <v>274</v>
      </c>
      <c r="K31" s="179">
        <v>0.1</v>
      </c>
      <c r="L31" s="170" t="str">
        <f>IF(I31&lt;&gt;'III Revenue MH'!$C$2,"",ROUND(SUM('III MH'!$I$33,'III MH'!$I$43)/SUM('III MH'!$AT$33,'III MH'!$AT$43),4))</f>
        <v/>
      </c>
    </row>
    <row r="32" spans="1:12" x14ac:dyDescent="0.2">
      <c r="A32" s="111">
        <v>2024</v>
      </c>
      <c r="B32" s="112" t="s">
        <v>275</v>
      </c>
      <c r="C32" s="113" t="s">
        <v>276</v>
      </c>
      <c r="D32" s="114">
        <v>13666656</v>
      </c>
      <c r="E32" s="178">
        <v>0.11</v>
      </c>
      <c r="F32" s="114">
        <v>1503332</v>
      </c>
      <c r="G32" s="177" t="str">
        <f>IF(B32&lt;&gt;'III Revenue MH'!$C$2,"",ROUND(SUM('III MH'!$AT$67:$AT$68,'In-Kind'!$G$9)/SUM('III MH'!$AT$33,'III MH'!$AT$43),2))</f>
        <v/>
      </c>
      <c r="H32" s="167"/>
      <c r="I32" s="112" t="s">
        <v>275</v>
      </c>
      <c r="J32" s="113" t="s">
        <v>276</v>
      </c>
      <c r="K32" s="179">
        <v>0.1</v>
      </c>
      <c r="L32" s="170" t="str">
        <f>IF(I32&lt;&gt;'III Revenue MH'!$C$2,"",ROUND(SUM('III MH'!$I$33,'III MH'!$I$43)/SUM('III MH'!$AT$33,'III MH'!$AT$43),4))</f>
        <v/>
      </c>
    </row>
    <row r="33" spans="1:12" x14ac:dyDescent="0.2">
      <c r="A33" s="111">
        <v>2024</v>
      </c>
      <c r="B33" s="112" t="s">
        <v>277</v>
      </c>
      <c r="C33" s="113" t="s">
        <v>278</v>
      </c>
      <c r="D33" s="114">
        <v>3407820</v>
      </c>
      <c r="E33" s="178">
        <v>7.0000000000000007E-2</v>
      </c>
      <c r="F33" s="114">
        <v>238547</v>
      </c>
      <c r="G33" s="177" t="str">
        <f>IF(B33&lt;&gt;'III Revenue MH'!$C$2,"",ROUND(SUM('III MH'!$AT$67:$AT$68,'In-Kind'!$G$9)/SUM('III MH'!$AT$33,'III MH'!$AT$43),2))</f>
        <v/>
      </c>
      <c r="H33" s="167"/>
      <c r="I33" s="112" t="s">
        <v>277</v>
      </c>
      <c r="J33" s="113" t="s">
        <v>278</v>
      </c>
      <c r="K33" s="179">
        <v>0.1</v>
      </c>
      <c r="L33" s="170" t="str">
        <f>IF(I33&lt;&gt;'III Revenue MH'!$C$2,"",ROUND(SUM('III MH'!$I$33,'III MH'!$I$43)/SUM('III MH'!$AT$33,'III MH'!$AT$43),4))</f>
        <v/>
      </c>
    </row>
    <row r="34" spans="1:12" x14ac:dyDescent="0.2">
      <c r="A34" s="111">
        <v>2024</v>
      </c>
      <c r="B34" s="112" t="s">
        <v>279</v>
      </c>
      <c r="C34" s="113" t="s">
        <v>280</v>
      </c>
      <c r="D34" s="114">
        <v>6987644</v>
      </c>
      <c r="E34" s="178">
        <v>0.09</v>
      </c>
      <c r="F34" s="114">
        <v>628888</v>
      </c>
      <c r="G34" s="177" t="str">
        <f>IF(B34&lt;&gt;'III Revenue MH'!$C$2,"",ROUND(SUM('III MH'!$AT$67:$AT$68,'In-Kind'!$G$9)/SUM('III MH'!$AT$33,'III MH'!$AT$43),2))</f>
        <v/>
      </c>
      <c r="H34" s="167"/>
      <c r="I34" s="112" t="s">
        <v>279</v>
      </c>
      <c r="J34" s="113" t="s">
        <v>280</v>
      </c>
      <c r="K34" s="179">
        <v>0.1</v>
      </c>
      <c r="L34" s="170" t="str">
        <f>IF(I34&lt;&gt;'III Revenue MH'!$C$2,"",ROUND(SUM('III MH'!$I$33,'III MH'!$I$43)/SUM('III MH'!$AT$33,'III MH'!$AT$43),4))</f>
        <v/>
      </c>
    </row>
    <row r="35" spans="1:12" x14ac:dyDescent="0.2">
      <c r="A35" s="111">
        <v>2024</v>
      </c>
      <c r="B35" s="112" t="s">
        <v>281</v>
      </c>
      <c r="C35" s="113" t="s">
        <v>282</v>
      </c>
      <c r="D35" s="114">
        <v>13832389</v>
      </c>
      <c r="E35" s="178">
        <v>0.1</v>
      </c>
      <c r="F35" s="114">
        <v>1383239</v>
      </c>
      <c r="G35" s="177" t="str">
        <f>IF(B35&lt;&gt;'III Revenue MH'!$C$2,"",ROUND(SUM('III MH'!$AT$67:$AT$68,'In-Kind'!$G$9)/SUM('III MH'!$AT$33,'III MH'!$AT$43),2))</f>
        <v/>
      </c>
      <c r="H35" s="167"/>
      <c r="I35" s="112" t="s">
        <v>281</v>
      </c>
      <c r="J35" s="113" t="s">
        <v>282</v>
      </c>
      <c r="K35" s="179">
        <v>0.15229999999999999</v>
      </c>
      <c r="L35" s="170" t="str">
        <f>IF(I35&lt;&gt;'III Revenue MH'!$C$2,"",ROUND(SUM('III MH'!$I$33,'III MH'!$I$43)/SUM('III MH'!$AT$33,'III MH'!$AT$43),4))</f>
        <v/>
      </c>
    </row>
    <row r="36" spans="1:12" x14ac:dyDescent="0.2">
      <c r="A36" s="111">
        <v>2024</v>
      </c>
      <c r="B36" s="112" t="s">
        <v>283</v>
      </c>
      <c r="C36" s="113" t="s">
        <v>284</v>
      </c>
      <c r="D36" s="114">
        <v>10169324</v>
      </c>
      <c r="E36" s="178">
        <v>0.1</v>
      </c>
      <c r="F36" s="114">
        <v>1016932</v>
      </c>
      <c r="G36" s="177" t="str">
        <f>IF(B36&lt;&gt;'III Revenue MH'!$C$2,"",ROUND(SUM('III MH'!$AT$67:$AT$68,'In-Kind'!$G$9)/SUM('III MH'!$AT$33,'III MH'!$AT$43),2))</f>
        <v/>
      </c>
      <c r="H36" s="167"/>
      <c r="I36" s="112" t="s">
        <v>283</v>
      </c>
      <c r="J36" s="113" t="s">
        <v>284</v>
      </c>
      <c r="K36" s="179">
        <v>0.1</v>
      </c>
      <c r="L36" s="170" t="str">
        <f>IF(I36&lt;&gt;'III Revenue MH'!$C$2,"",ROUND(SUM('III MH'!$I$33,'III MH'!$I$43)/SUM('III MH'!$AT$33,'III MH'!$AT$43),4))</f>
        <v/>
      </c>
    </row>
    <row r="37" spans="1:12" x14ac:dyDescent="0.2">
      <c r="A37" s="111">
        <v>2024</v>
      </c>
      <c r="B37" s="112" t="s">
        <v>285</v>
      </c>
      <c r="C37" s="113" t="s">
        <v>286</v>
      </c>
      <c r="D37" s="114">
        <v>7297845</v>
      </c>
      <c r="E37" s="178">
        <v>0.08</v>
      </c>
      <c r="F37" s="114">
        <v>583828</v>
      </c>
      <c r="G37" s="177" t="str">
        <f>IF(B37&lt;&gt;'III Revenue MH'!$C$2,"",ROUND(SUM('III MH'!$AT$67:$AT$68,'In-Kind'!$G$9)/SUM('III MH'!$AT$33,'III MH'!$AT$43),2))</f>
        <v/>
      </c>
      <c r="H37" s="167"/>
      <c r="I37" s="112" t="s">
        <v>285</v>
      </c>
      <c r="J37" s="113" t="s">
        <v>286</v>
      </c>
      <c r="K37" s="179">
        <v>0.1</v>
      </c>
      <c r="L37" s="170" t="str">
        <f>IF(I37&lt;&gt;'III Revenue MH'!$C$2,"",ROUND(SUM('III MH'!$I$33,'III MH'!$I$43)/SUM('III MH'!$AT$33,'III MH'!$AT$43),4))</f>
        <v/>
      </c>
    </row>
    <row r="38" spans="1:12" x14ac:dyDescent="0.2">
      <c r="A38" s="111">
        <v>2024</v>
      </c>
      <c r="B38" s="112" t="s">
        <v>287</v>
      </c>
      <c r="C38" s="113" t="s">
        <v>288</v>
      </c>
      <c r="D38" s="114">
        <v>3999075</v>
      </c>
      <c r="E38" s="178">
        <v>0.08</v>
      </c>
      <c r="F38" s="114">
        <v>319926</v>
      </c>
      <c r="G38" s="177" t="str">
        <f>IF(B38&lt;&gt;'III Revenue MH'!$C$2,"",ROUND(SUM('III MH'!$AT$67:$AT$68,'In-Kind'!$G$9)/SUM('III MH'!$AT$33,'III MH'!$AT$43),2))</f>
        <v/>
      </c>
      <c r="H38" s="167"/>
      <c r="I38" s="112" t="s">
        <v>287</v>
      </c>
      <c r="J38" s="113" t="s">
        <v>288</v>
      </c>
      <c r="K38" s="179">
        <v>0.1</v>
      </c>
      <c r="L38" s="170" t="str">
        <f>IF(I38&lt;&gt;'III Revenue MH'!$C$2,"",ROUND(SUM('III MH'!$I$33,'III MH'!$I$43)/SUM('III MH'!$AT$33,'III MH'!$AT$43),4))</f>
        <v/>
      </c>
    </row>
    <row r="39" spans="1:12" x14ac:dyDescent="0.2">
      <c r="A39" s="111">
        <v>2024</v>
      </c>
      <c r="B39" s="112" t="s">
        <v>289</v>
      </c>
      <c r="C39" s="113" t="s">
        <v>290</v>
      </c>
      <c r="D39" s="114">
        <v>6879922</v>
      </c>
      <c r="E39" s="178">
        <v>7.0000000000000007E-2</v>
      </c>
      <c r="F39" s="114">
        <v>481595</v>
      </c>
      <c r="G39" s="177" t="str">
        <f>IF(B39&lt;&gt;'III Revenue MH'!$C$2,"",ROUND(SUM('III MH'!$AT$67:$AT$68,'In-Kind'!$G$9)/SUM('III MH'!$AT$33,'III MH'!$AT$43),2))</f>
        <v/>
      </c>
      <c r="H39" s="167"/>
      <c r="I39" s="112" t="s">
        <v>289</v>
      </c>
      <c r="J39" s="113" t="s">
        <v>290</v>
      </c>
      <c r="K39" s="179">
        <v>0.1</v>
      </c>
      <c r="L39" s="170" t="str">
        <f>IF(I39&lt;&gt;'III Revenue MH'!$C$2,"",ROUND(SUM('III MH'!$I$33,'III MH'!$I$43)/SUM('III MH'!$AT$33,'III MH'!$AT$43),4))</f>
        <v/>
      </c>
    </row>
    <row r="40" spans="1:12" x14ac:dyDescent="0.2">
      <c r="A40" s="111">
        <v>2024</v>
      </c>
      <c r="B40" s="112" t="s">
        <v>291</v>
      </c>
      <c r="C40" s="113" t="s">
        <v>292</v>
      </c>
      <c r="D40" s="114">
        <v>4906266</v>
      </c>
      <c r="E40" s="178">
        <v>0.08</v>
      </c>
      <c r="F40" s="114">
        <v>392501</v>
      </c>
      <c r="G40" s="177" t="str">
        <f>IF(B40&lt;&gt;'III Revenue MH'!$C$2,"",ROUND(SUM('III MH'!$AT$67:$AT$68,'In-Kind'!$G$9)/SUM('III MH'!$AT$33,'III MH'!$AT$43),2))</f>
        <v/>
      </c>
      <c r="H40" s="167"/>
      <c r="I40" s="112" t="s">
        <v>291</v>
      </c>
      <c r="J40" s="113" t="s">
        <v>292</v>
      </c>
      <c r="K40" s="179">
        <v>0.1</v>
      </c>
      <c r="L40" s="170" t="str">
        <f>IF(I40&lt;&gt;'III Revenue MH'!$C$2,"",ROUND(SUM('III MH'!$I$33,'III MH'!$I$43)/SUM('III MH'!$AT$33,'III MH'!$AT$43),4))</f>
        <v/>
      </c>
    </row>
    <row r="41" spans="1:12" x14ac:dyDescent="0.2">
      <c r="A41" s="111">
        <v>2024</v>
      </c>
      <c r="B41" s="112" t="s">
        <v>293</v>
      </c>
      <c r="C41" s="113" t="s">
        <v>294</v>
      </c>
      <c r="D41" s="114">
        <v>53111391</v>
      </c>
      <c r="E41" s="178">
        <v>0.12</v>
      </c>
      <c r="F41" s="114">
        <v>6373367</v>
      </c>
      <c r="G41" s="177" t="str">
        <f>IF(B41&lt;&gt;'III Revenue MH'!$C$2,"",ROUND(SUM('III MH'!$AT$67:$AT$68,'In-Kind'!$G$9)/SUM('III MH'!$AT$33,'III MH'!$AT$43),2))</f>
        <v/>
      </c>
      <c r="H41" s="167"/>
      <c r="I41" s="112" t="s">
        <v>293</v>
      </c>
      <c r="J41" s="113" t="s">
        <v>294</v>
      </c>
      <c r="K41" s="179">
        <v>0.1</v>
      </c>
      <c r="L41" s="170" t="str">
        <f>IF(I41&lt;&gt;'III Revenue MH'!$C$2,"",ROUND(SUM('III MH'!$I$33,'III MH'!$I$43)/SUM('III MH'!$AT$33,'III MH'!$AT$43),4))</f>
        <v/>
      </c>
    </row>
    <row r="42" spans="1:12" x14ac:dyDescent="0.2">
      <c r="A42" s="111">
        <v>2024</v>
      </c>
      <c r="B42" s="112" t="s">
        <v>295</v>
      </c>
      <c r="C42" s="113" t="s">
        <v>296</v>
      </c>
      <c r="D42" s="114">
        <v>13745667</v>
      </c>
      <c r="E42" s="178">
        <v>0.13</v>
      </c>
      <c r="F42" s="114">
        <v>1786937</v>
      </c>
      <c r="G42" s="177" t="str">
        <f>IF(B42&lt;&gt;'III Revenue MH'!$C$2,"",ROUND(SUM('III MH'!$AT$67:$AT$68,'In-Kind'!$G$9)/SUM('III MH'!$AT$33,'III MH'!$AT$43),2))</f>
        <v/>
      </c>
      <c r="H42" s="167"/>
      <c r="I42" s="112" t="s">
        <v>295</v>
      </c>
      <c r="J42" s="113" t="s">
        <v>296</v>
      </c>
      <c r="K42" s="179">
        <v>0.1</v>
      </c>
      <c r="L42" s="170" t="str">
        <f>IF(I42&lt;&gt;'III Revenue MH'!$C$2,"",ROUND(SUM('III MH'!$I$33,'III MH'!$I$43)/SUM('III MH'!$AT$33,'III MH'!$AT$43),4))</f>
        <v/>
      </c>
    </row>
  </sheetData>
  <sheetProtection algorithmName="SHA-512" hashValue="AoDhnmzICkrFiU4KC7EeBrZ2X0X8/lMMsFPojtG4lepk/Esjy50F+n/9LjKzFofGOTj97gfqVosy3qGvy7+hQA==" saltValue="5z4dydBu03bQbqEb4Xegtg==" spinCount="100000" sheet="1" objects="1" scenarios="1"/>
  <autoFilter ref="A3:L42" xr:uid="{00000000-0009-0000-0000-000001000000}"/>
  <mergeCells count="2">
    <mergeCell ref="A2:F2"/>
    <mergeCell ref="I2:L2"/>
  </mergeCells>
  <pageMargins left="0.7" right="0.7" top="0.75" bottom="0.75" header="0.3" footer="0.3"/>
  <pageSetup scale="84" orientation="landscape" horizontalDpi="4294967293" r:id="rId1"/>
  <ignoredErrors>
    <ignoredError sqref="I4:I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78"/>
  <sheetViews>
    <sheetView zoomScale="85" zoomScaleNormal="85" workbookViewId="0">
      <pane ySplit="1" topLeftCell="A2" activePane="bottomLeft" state="frozen"/>
      <selection pane="bottomLeft" activeCell="J19" sqref="J19"/>
    </sheetView>
  </sheetViews>
  <sheetFormatPr defaultColWidth="9.140625" defaultRowHeight="12.75" x14ac:dyDescent="0.25"/>
  <cols>
    <col min="1" max="1" width="10.42578125" style="10" customWidth="1"/>
    <col min="2" max="3" width="9.140625" style="15" customWidth="1"/>
    <col min="4" max="4" width="6" style="15" customWidth="1"/>
    <col min="5" max="5" width="18" style="123" bestFit="1" customWidth="1"/>
    <col min="6" max="7" width="15.5703125" style="10" customWidth="1"/>
    <col min="8" max="8" width="24.28515625" style="10" bestFit="1" customWidth="1"/>
    <col min="9" max="9" width="21.7109375" style="10" customWidth="1"/>
    <col min="10" max="10" width="98.7109375" style="10" bestFit="1" customWidth="1"/>
    <col min="11" max="11" width="24.85546875" style="124" customWidth="1"/>
    <col min="12" max="12" width="58.28515625" style="10" bestFit="1" customWidth="1"/>
    <col min="13" max="13" width="21.28515625" style="10" customWidth="1"/>
    <col min="14" max="14" width="16.7109375" style="10" customWidth="1"/>
    <col min="15" max="16384" width="9.140625" style="10"/>
  </cols>
  <sheetData>
    <row r="1" spans="1:12" ht="23.25" customHeight="1" x14ac:dyDescent="0.25">
      <c r="A1" s="125" t="s">
        <v>361</v>
      </c>
      <c r="B1" s="126" t="s">
        <v>16</v>
      </c>
      <c r="C1" s="126" t="s">
        <v>362</v>
      </c>
      <c r="D1" s="126" t="s">
        <v>363</v>
      </c>
      <c r="E1" s="127" t="s">
        <v>364</v>
      </c>
      <c r="F1" s="125" t="s">
        <v>365</v>
      </c>
      <c r="G1" s="125" t="s">
        <v>366</v>
      </c>
      <c r="H1" s="128" t="s">
        <v>80</v>
      </c>
      <c r="I1" s="128" t="s">
        <v>367</v>
      </c>
      <c r="J1" s="129" t="s">
        <v>368</v>
      </c>
      <c r="K1" s="130" t="s">
        <v>119</v>
      </c>
    </row>
    <row r="2" spans="1:12" ht="18.75" customHeight="1" x14ac:dyDescent="0.25">
      <c r="A2" s="131" t="s">
        <v>81</v>
      </c>
      <c r="B2" s="5">
        <v>2023</v>
      </c>
      <c r="C2" s="172"/>
      <c r="D2" s="6" t="s">
        <v>120</v>
      </c>
      <c r="E2" s="115"/>
      <c r="F2" s="116"/>
      <c r="G2" s="116"/>
      <c r="H2" s="137" t="s">
        <v>83</v>
      </c>
      <c r="I2" s="307" t="s">
        <v>82</v>
      </c>
      <c r="J2" s="308"/>
      <c r="K2" s="128"/>
      <c r="L2" s="117"/>
    </row>
    <row r="3" spans="1:12" x14ac:dyDescent="0.25">
      <c r="A3" s="131" t="s">
        <v>81</v>
      </c>
      <c r="B3" s="132">
        <f>$B$2</f>
        <v>2023</v>
      </c>
      <c r="C3" s="133">
        <f>$C$2</f>
        <v>0</v>
      </c>
      <c r="D3" s="134" t="str">
        <f>$D$2</f>
        <v>B</v>
      </c>
      <c r="E3" s="135">
        <f>$E$2</f>
        <v>0</v>
      </c>
      <c r="F3" s="136">
        <f>$F$2</f>
        <v>0</v>
      </c>
      <c r="G3" s="136">
        <f>$G$2</f>
        <v>0</v>
      </c>
      <c r="H3" s="137" t="s">
        <v>85</v>
      </c>
      <c r="I3" s="138">
        <v>701</v>
      </c>
      <c r="J3" s="139" t="s">
        <v>84</v>
      </c>
      <c r="K3" s="16"/>
      <c r="L3" s="168" t="str">
        <f>IF('III Revenue MH'!$B$2=0,  "Error - Must enter Fiscal Year"," ")</f>
        <v xml:space="preserve"> </v>
      </c>
    </row>
    <row r="4" spans="1:12" x14ac:dyDescent="0.25">
      <c r="A4" s="131" t="s">
        <v>81</v>
      </c>
      <c r="B4" s="228">
        <f t="shared" ref="B4:B65" si="0">$B$2</f>
        <v>2023</v>
      </c>
      <c r="C4" s="229">
        <f t="shared" ref="C4:C65" si="1">$C$2</f>
        <v>0</v>
      </c>
      <c r="D4" s="230" t="str">
        <f t="shared" ref="D4:D65" si="2">$D$2</f>
        <v>B</v>
      </c>
      <c r="E4" s="231">
        <f t="shared" ref="E4:E65" si="3">$E$2</f>
        <v>0</v>
      </c>
      <c r="F4" s="232">
        <f t="shared" ref="F4:F65" si="4">$F$2</f>
        <v>0</v>
      </c>
      <c r="G4" s="232">
        <f t="shared" ref="G4:G65" si="5">$G$2</f>
        <v>0</v>
      </c>
      <c r="H4" s="137" t="s">
        <v>85</v>
      </c>
      <c r="I4" s="138">
        <v>702</v>
      </c>
      <c r="J4" s="139" t="s">
        <v>86</v>
      </c>
      <c r="K4" s="16"/>
      <c r="L4" s="168" t="str">
        <f>IF('III Revenue MH'!$C$2=0,  "Error - Must enter Component Code"," ")</f>
        <v>Error - Must enter Component Code</v>
      </c>
    </row>
    <row r="5" spans="1:12" x14ac:dyDescent="0.25">
      <c r="A5" s="131" t="s">
        <v>81</v>
      </c>
      <c r="B5" s="228">
        <f t="shared" si="0"/>
        <v>2023</v>
      </c>
      <c r="C5" s="229">
        <f t="shared" si="1"/>
        <v>0</v>
      </c>
      <c r="D5" s="230" t="str">
        <f t="shared" si="2"/>
        <v>B</v>
      </c>
      <c r="E5" s="231">
        <f t="shared" si="3"/>
        <v>0</v>
      </c>
      <c r="F5" s="232">
        <f t="shared" si="4"/>
        <v>0</v>
      </c>
      <c r="G5" s="232">
        <f t="shared" si="5"/>
        <v>0</v>
      </c>
      <c r="H5" s="137" t="s">
        <v>85</v>
      </c>
      <c r="I5" s="138">
        <v>703</v>
      </c>
      <c r="J5" s="139" t="s">
        <v>87</v>
      </c>
      <c r="K5" s="16"/>
      <c r="L5" s="168" t="str">
        <f>IF('III Revenue MH'!$D$2=0,  "Error - Must enter Type - B, Q1, Q2, ect."," ")</f>
        <v xml:space="preserve"> </v>
      </c>
    </row>
    <row r="6" spans="1:12" x14ac:dyDescent="0.25">
      <c r="A6" s="131" t="s">
        <v>81</v>
      </c>
      <c r="B6" s="228">
        <f t="shared" si="0"/>
        <v>2023</v>
      </c>
      <c r="C6" s="229">
        <f t="shared" si="1"/>
        <v>0</v>
      </c>
      <c r="D6" s="230" t="str">
        <f t="shared" si="2"/>
        <v>B</v>
      </c>
      <c r="E6" s="231">
        <f t="shared" si="3"/>
        <v>0</v>
      </c>
      <c r="F6" s="232">
        <f t="shared" si="4"/>
        <v>0</v>
      </c>
      <c r="G6" s="232">
        <f t="shared" si="5"/>
        <v>0</v>
      </c>
      <c r="H6" s="137" t="s">
        <v>85</v>
      </c>
      <c r="I6" s="138">
        <v>704</v>
      </c>
      <c r="J6" s="139" t="s">
        <v>88</v>
      </c>
      <c r="K6" s="16"/>
      <c r="L6" s="168" t="str">
        <f>IF('III Revenue MH'!$E$2=0,  "Error - Must enter Submission Date"," ")</f>
        <v>Error - Must enter Submission Date</v>
      </c>
    </row>
    <row r="7" spans="1:12" x14ac:dyDescent="0.25">
      <c r="A7" s="131" t="s">
        <v>81</v>
      </c>
      <c r="B7" s="228">
        <f t="shared" si="0"/>
        <v>2023</v>
      </c>
      <c r="C7" s="229">
        <f t="shared" si="1"/>
        <v>0</v>
      </c>
      <c r="D7" s="230" t="str">
        <f t="shared" si="2"/>
        <v>B</v>
      </c>
      <c r="E7" s="231">
        <f t="shared" si="3"/>
        <v>0</v>
      </c>
      <c r="F7" s="232">
        <f t="shared" si="4"/>
        <v>0</v>
      </c>
      <c r="G7" s="232">
        <f t="shared" si="5"/>
        <v>0</v>
      </c>
      <c r="H7" s="137" t="s">
        <v>85</v>
      </c>
      <c r="I7" s="138">
        <v>705</v>
      </c>
      <c r="J7" s="139" t="s">
        <v>89</v>
      </c>
      <c r="K7" s="16"/>
      <c r="L7" s="168" t="str">
        <f>IF('III Revenue MH'!$F$2=0,  "Error - Must enter E-mail address"," ")</f>
        <v>Error - Must enter E-mail address</v>
      </c>
    </row>
    <row r="8" spans="1:12" x14ac:dyDescent="0.25">
      <c r="A8" s="131" t="s">
        <v>81</v>
      </c>
      <c r="B8" s="228">
        <f t="shared" si="0"/>
        <v>2023</v>
      </c>
      <c r="C8" s="229">
        <f t="shared" si="1"/>
        <v>0</v>
      </c>
      <c r="D8" s="230" t="str">
        <f t="shared" si="2"/>
        <v>B</v>
      </c>
      <c r="E8" s="231">
        <f t="shared" si="3"/>
        <v>0</v>
      </c>
      <c r="F8" s="232">
        <f t="shared" si="4"/>
        <v>0</v>
      </c>
      <c r="G8" s="232">
        <f t="shared" si="5"/>
        <v>0</v>
      </c>
      <c r="H8" s="137" t="s">
        <v>85</v>
      </c>
      <c r="I8" s="138">
        <v>706</v>
      </c>
      <c r="J8" s="139" t="s">
        <v>90</v>
      </c>
      <c r="K8" s="16"/>
      <c r="L8" s="118"/>
    </row>
    <row r="9" spans="1:12" x14ac:dyDescent="0.25">
      <c r="A9" s="131" t="s">
        <v>81</v>
      </c>
      <c r="B9" s="228">
        <f t="shared" si="0"/>
        <v>2023</v>
      </c>
      <c r="C9" s="229">
        <f t="shared" si="1"/>
        <v>0</v>
      </c>
      <c r="D9" s="230" t="str">
        <f t="shared" si="2"/>
        <v>B</v>
      </c>
      <c r="E9" s="231">
        <f t="shared" si="3"/>
        <v>0</v>
      </c>
      <c r="F9" s="232">
        <f t="shared" si="4"/>
        <v>0</v>
      </c>
      <c r="G9" s="232">
        <f t="shared" si="5"/>
        <v>0</v>
      </c>
      <c r="H9" s="137" t="s">
        <v>85</v>
      </c>
      <c r="I9" s="138">
        <v>707</v>
      </c>
      <c r="J9" s="139" t="s">
        <v>91</v>
      </c>
      <c r="K9" s="16"/>
      <c r="L9" s="118"/>
    </row>
    <row r="10" spans="1:12" s="222" customFormat="1" x14ac:dyDescent="0.25">
      <c r="A10" s="227" t="s">
        <v>81</v>
      </c>
      <c r="B10" s="228">
        <f t="shared" si="0"/>
        <v>2023</v>
      </c>
      <c r="C10" s="229">
        <f t="shared" si="1"/>
        <v>0</v>
      </c>
      <c r="D10" s="230" t="str">
        <f t="shared" si="2"/>
        <v>B</v>
      </c>
      <c r="E10" s="231">
        <f t="shared" si="3"/>
        <v>0</v>
      </c>
      <c r="F10" s="232">
        <f t="shared" si="4"/>
        <v>0</v>
      </c>
      <c r="G10" s="232">
        <f t="shared" si="5"/>
        <v>0</v>
      </c>
      <c r="H10" s="137" t="s">
        <v>93</v>
      </c>
      <c r="I10" s="216" t="s">
        <v>337</v>
      </c>
      <c r="J10" s="128" t="s">
        <v>338</v>
      </c>
      <c r="K10" s="145">
        <f>SUM(K3:K9)</f>
        <v>0</v>
      </c>
    </row>
    <row r="11" spans="1:12" x14ac:dyDescent="0.25">
      <c r="A11" s="227" t="s">
        <v>81</v>
      </c>
      <c r="B11" s="228">
        <f t="shared" si="0"/>
        <v>2023</v>
      </c>
      <c r="C11" s="229">
        <f t="shared" si="1"/>
        <v>0</v>
      </c>
      <c r="D11" s="230" t="str">
        <f t="shared" si="2"/>
        <v>B</v>
      </c>
      <c r="E11" s="231">
        <f t="shared" si="3"/>
        <v>0</v>
      </c>
      <c r="F11" s="232">
        <f t="shared" si="4"/>
        <v>0</v>
      </c>
      <c r="G11" s="232">
        <f t="shared" si="5"/>
        <v>0</v>
      </c>
      <c r="H11" s="137" t="s">
        <v>85</v>
      </c>
      <c r="I11" s="138" t="s">
        <v>69</v>
      </c>
      <c r="J11" s="139" t="s">
        <v>94</v>
      </c>
      <c r="K11" s="16"/>
      <c r="L11" s="119" t="s">
        <v>336</v>
      </c>
    </row>
    <row r="12" spans="1:12" x14ac:dyDescent="0.25">
      <c r="A12" s="227" t="s">
        <v>81</v>
      </c>
      <c r="B12" s="228">
        <f t="shared" si="0"/>
        <v>2023</v>
      </c>
      <c r="C12" s="229">
        <f t="shared" si="1"/>
        <v>0</v>
      </c>
      <c r="D12" s="230" t="str">
        <f t="shared" si="2"/>
        <v>B</v>
      </c>
      <c r="E12" s="231">
        <f t="shared" si="3"/>
        <v>0</v>
      </c>
      <c r="F12" s="232">
        <f t="shared" si="4"/>
        <v>0</v>
      </c>
      <c r="G12" s="232">
        <f t="shared" si="5"/>
        <v>0</v>
      </c>
      <c r="H12" s="137" t="s">
        <v>85</v>
      </c>
      <c r="I12" s="138" t="s">
        <v>70</v>
      </c>
      <c r="J12" s="139" t="s">
        <v>95</v>
      </c>
      <c r="K12" s="16"/>
      <c r="L12" s="117"/>
    </row>
    <row r="13" spans="1:12" x14ac:dyDescent="0.25">
      <c r="A13" s="227" t="s">
        <v>81</v>
      </c>
      <c r="B13" s="228">
        <f t="shared" si="0"/>
        <v>2023</v>
      </c>
      <c r="C13" s="229">
        <f t="shared" si="1"/>
        <v>0</v>
      </c>
      <c r="D13" s="230" t="str">
        <f t="shared" si="2"/>
        <v>B</v>
      </c>
      <c r="E13" s="231">
        <f t="shared" si="3"/>
        <v>0</v>
      </c>
      <c r="F13" s="232">
        <f t="shared" si="4"/>
        <v>0</v>
      </c>
      <c r="G13" s="232">
        <f t="shared" si="5"/>
        <v>0</v>
      </c>
      <c r="H13" s="137" t="s">
        <v>85</v>
      </c>
      <c r="I13" s="138" t="s">
        <v>71</v>
      </c>
      <c r="J13" s="139" t="s">
        <v>96</v>
      </c>
      <c r="K13" s="17"/>
    </row>
    <row r="14" spans="1:12" x14ac:dyDescent="0.25">
      <c r="A14" s="227" t="s">
        <v>81</v>
      </c>
      <c r="B14" s="228">
        <f t="shared" si="0"/>
        <v>2023</v>
      </c>
      <c r="C14" s="229">
        <f t="shared" si="1"/>
        <v>0</v>
      </c>
      <c r="D14" s="230" t="str">
        <f t="shared" si="2"/>
        <v>B</v>
      </c>
      <c r="E14" s="231">
        <f t="shared" si="3"/>
        <v>0</v>
      </c>
      <c r="F14" s="232">
        <f t="shared" si="4"/>
        <v>0</v>
      </c>
      <c r="G14" s="232">
        <f t="shared" si="5"/>
        <v>0</v>
      </c>
      <c r="H14" s="137" t="s">
        <v>85</v>
      </c>
      <c r="I14" s="138" t="s">
        <v>72</v>
      </c>
      <c r="J14" s="139" t="s">
        <v>97</v>
      </c>
      <c r="K14" s="17"/>
    </row>
    <row r="15" spans="1:12" x14ac:dyDescent="0.25">
      <c r="A15" s="227" t="s">
        <v>81</v>
      </c>
      <c r="B15" s="228">
        <f t="shared" si="0"/>
        <v>2023</v>
      </c>
      <c r="C15" s="229">
        <f t="shared" si="1"/>
        <v>0</v>
      </c>
      <c r="D15" s="230" t="str">
        <f t="shared" si="2"/>
        <v>B</v>
      </c>
      <c r="E15" s="231">
        <f t="shared" si="3"/>
        <v>0</v>
      </c>
      <c r="F15" s="232">
        <f t="shared" si="4"/>
        <v>0</v>
      </c>
      <c r="G15" s="232">
        <f t="shared" si="5"/>
        <v>0</v>
      </c>
      <c r="H15" s="137" t="s">
        <v>93</v>
      </c>
      <c r="I15" s="175">
        <v>709</v>
      </c>
      <c r="J15" s="129" t="s">
        <v>92</v>
      </c>
      <c r="K15" s="145">
        <f>SUM(K11:K14)</f>
        <v>0</v>
      </c>
      <c r="L15" s="119"/>
    </row>
    <row r="16" spans="1:12" x14ac:dyDescent="0.25">
      <c r="A16" s="227" t="s">
        <v>81</v>
      </c>
      <c r="B16" s="228">
        <f t="shared" si="0"/>
        <v>2023</v>
      </c>
      <c r="C16" s="229">
        <f t="shared" si="1"/>
        <v>0</v>
      </c>
      <c r="D16" s="230" t="str">
        <f t="shared" si="2"/>
        <v>B</v>
      </c>
      <c r="E16" s="231">
        <f t="shared" si="3"/>
        <v>0</v>
      </c>
      <c r="F16" s="232">
        <f t="shared" si="4"/>
        <v>0</v>
      </c>
      <c r="G16" s="232">
        <f t="shared" si="5"/>
        <v>0</v>
      </c>
      <c r="H16" s="137" t="s">
        <v>85</v>
      </c>
      <c r="I16" s="138">
        <v>709.1</v>
      </c>
      <c r="J16" s="139" t="s">
        <v>210</v>
      </c>
      <c r="K16" s="148">
        <f>K11+K12</f>
        <v>0</v>
      </c>
      <c r="L16" s="119"/>
    </row>
    <row r="17" spans="1:13" x14ac:dyDescent="0.25">
      <c r="A17" s="227" t="s">
        <v>81</v>
      </c>
      <c r="B17" s="228">
        <f t="shared" si="0"/>
        <v>2023</v>
      </c>
      <c r="C17" s="229">
        <f t="shared" si="1"/>
        <v>0</v>
      </c>
      <c r="D17" s="230" t="str">
        <f t="shared" si="2"/>
        <v>B</v>
      </c>
      <c r="E17" s="231">
        <f t="shared" si="3"/>
        <v>0</v>
      </c>
      <c r="F17" s="232">
        <f t="shared" si="4"/>
        <v>0</v>
      </c>
      <c r="G17" s="232">
        <f t="shared" si="5"/>
        <v>0</v>
      </c>
      <c r="H17" s="137" t="s">
        <v>85</v>
      </c>
      <c r="I17" s="138">
        <v>709.2</v>
      </c>
      <c r="J17" s="139" t="s">
        <v>211</v>
      </c>
      <c r="K17" s="148">
        <f>K15-K16</f>
        <v>0</v>
      </c>
      <c r="L17" s="120"/>
    </row>
    <row r="18" spans="1:13" x14ac:dyDescent="0.25">
      <c r="A18" s="227" t="s">
        <v>81</v>
      </c>
      <c r="B18" s="228">
        <f t="shared" si="0"/>
        <v>2023</v>
      </c>
      <c r="C18" s="229">
        <f t="shared" si="1"/>
        <v>0</v>
      </c>
      <c r="D18" s="230" t="str">
        <f t="shared" si="2"/>
        <v>B</v>
      </c>
      <c r="E18" s="231">
        <f t="shared" si="3"/>
        <v>0</v>
      </c>
      <c r="F18" s="232">
        <f t="shared" si="4"/>
        <v>0</v>
      </c>
      <c r="G18" s="232">
        <f t="shared" si="5"/>
        <v>0</v>
      </c>
      <c r="H18" s="137" t="s">
        <v>83</v>
      </c>
      <c r="I18" s="307" t="s">
        <v>98</v>
      </c>
      <c r="J18" s="308"/>
      <c r="K18" s="147"/>
    </row>
    <row r="19" spans="1:13" x14ac:dyDescent="0.25">
      <c r="A19" s="227" t="s">
        <v>81</v>
      </c>
      <c r="B19" s="228">
        <f t="shared" si="0"/>
        <v>2023</v>
      </c>
      <c r="C19" s="229">
        <f t="shared" si="1"/>
        <v>0</v>
      </c>
      <c r="D19" s="230" t="str">
        <f t="shared" si="2"/>
        <v>B</v>
      </c>
      <c r="E19" s="231">
        <f t="shared" si="3"/>
        <v>0</v>
      </c>
      <c r="F19" s="232">
        <f t="shared" si="4"/>
        <v>0</v>
      </c>
      <c r="G19" s="232">
        <f t="shared" si="5"/>
        <v>0</v>
      </c>
      <c r="H19" s="137" t="s">
        <v>99</v>
      </c>
      <c r="I19" s="138">
        <v>710</v>
      </c>
      <c r="J19" s="217" t="s">
        <v>343</v>
      </c>
      <c r="K19" s="16"/>
    </row>
    <row r="20" spans="1:13" x14ac:dyDescent="0.25">
      <c r="A20" s="227" t="s">
        <v>81</v>
      </c>
      <c r="B20" s="228">
        <f t="shared" si="0"/>
        <v>2023</v>
      </c>
      <c r="C20" s="229">
        <f t="shared" si="1"/>
        <v>0</v>
      </c>
      <c r="D20" s="230" t="str">
        <f t="shared" si="2"/>
        <v>B</v>
      </c>
      <c r="E20" s="231">
        <f t="shared" si="3"/>
        <v>0</v>
      </c>
      <c r="F20" s="232">
        <f t="shared" si="4"/>
        <v>0</v>
      </c>
      <c r="G20" s="232">
        <f t="shared" si="5"/>
        <v>0</v>
      </c>
      <c r="H20" s="137" t="s">
        <v>99</v>
      </c>
      <c r="I20" s="138">
        <v>711</v>
      </c>
      <c r="J20" s="217" t="s">
        <v>67</v>
      </c>
      <c r="K20" s="17"/>
    </row>
    <row r="21" spans="1:13" x14ac:dyDescent="0.25">
      <c r="A21" s="227" t="s">
        <v>81</v>
      </c>
      <c r="B21" s="228">
        <f t="shared" si="0"/>
        <v>2023</v>
      </c>
      <c r="C21" s="229">
        <f t="shared" si="1"/>
        <v>0</v>
      </c>
      <c r="D21" s="230" t="str">
        <f t="shared" si="2"/>
        <v>B</v>
      </c>
      <c r="E21" s="231">
        <f t="shared" si="3"/>
        <v>0</v>
      </c>
      <c r="F21" s="232">
        <f t="shared" si="4"/>
        <v>0</v>
      </c>
      <c r="G21" s="232">
        <f t="shared" si="5"/>
        <v>0</v>
      </c>
      <c r="H21" s="137" t="s">
        <v>99</v>
      </c>
      <c r="I21" s="138">
        <v>713</v>
      </c>
      <c r="J21" s="217" t="s">
        <v>373</v>
      </c>
      <c r="K21" s="17"/>
      <c r="M21" s="117"/>
    </row>
    <row r="22" spans="1:13" x14ac:dyDescent="0.25">
      <c r="A22" s="227" t="s">
        <v>81</v>
      </c>
      <c r="B22" s="228">
        <f t="shared" si="0"/>
        <v>2023</v>
      </c>
      <c r="C22" s="229">
        <f t="shared" si="1"/>
        <v>0</v>
      </c>
      <c r="D22" s="230" t="str">
        <f t="shared" si="2"/>
        <v>B</v>
      </c>
      <c r="E22" s="231">
        <f t="shared" si="3"/>
        <v>0</v>
      </c>
      <c r="F22" s="232">
        <f t="shared" si="4"/>
        <v>0</v>
      </c>
      <c r="G22" s="232">
        <f t="shared" si="5"/>
        <v>0</v>
      </c>
      <c r="H22" s="137" t="s">
        <v>99</v>
      </c>
      <c r="I22" s="138">
        <v>718</v>
      </c>
      <c r="J22" s="217" t="s">
        <v>392</v>
      </c>
      <c r="K22" s="17"/>
    </row>
    <row r="23" spans="1:13" x14ac:dyDescent="0.25">
      <c r="A23" s="227" t="s">
        <v>81</v>
      </c>
      <c r="B23" s="228">
        <f t="shared" si="0"/>
        <v>2023</v>
      </c>
      <c r="C23" s="229">
        <f t="shared" si="1"/>
        <v>0</v>
      </c>
      <c r="D23" s="230" t="str">
        <f t="shared" si="2"/>
        <v>B</v>
      </c>
      <c r="E23" s="231">
        <f t="shared" si="3"/>
        <v>0</v>
      </c>
      <c r="F23" s="232">
        <f t="shared" si="4"/>
        <v>0</v>
      </c>
      <c r="G23" s="232">
        <f t="shared" si="5"/>
        <v>0</v>
      </c>
      <c r="H23" s="137" t="s">
        <v>99</v>
      </c>
      <c r="I23" s="138">
        <v>719</v>
      </c>
      <c r="J23" s="217" t="s">
        <v>206</v>
      </c>
      <c r="K23" s="17"/>
    </row>
    <row r="24" spans="1:13" x14ac:dyDescent="0.25">
      <c r="A24" s="227" t="s">
        <v>81</v>
      </c>
      <c r="B24" s="228">
        <f t="shared" si="0"/>
        <v>2023</v>
      </c>
      <c r="C24" s="229">
        <f t="shared" si="1"/>
        <v>0</v>
      </c>
      <c r="D24" s="230" t="str">
        <f t="shared" si="2"/>
        <v>B</v>
      </c>
      <c r="E24" s="231">
        <f t="shared" si="3"/>
        <v>0</v>
      </c>
      <c r="F24" s="232">
        <f t="shared" si="4"/>
        <v>0</v>
      </c>
      <c r="G24" s="232">
        <f t="shared" si="5"/>
        <v>0</v>
      </c>
      <c r="H24" s="137" t="s">
        <v>99</v>
      </c>
      <c r="I24" s="138">
        <v>720</v>
      </c>
      <c r="J24" s="217" t="s">
        <v>68</v>
      </c>
      <c r="K24" s="16"/>
    </row>
    <row r="25" spans="1:13" x14ac:dyDescent="0.25">
      <c r="A25" s="227" t="s">
        <v>81</v>
      </c>
      <c r="B25" s="228">
        <f t="shared" si="0"/>
        <v>2023</v>
      </c>
      <c r="C25" s="229">
        <f t="shared" si="1"/>
        <v>0</v>
      </c>
      <c r="D25" s="230" t="str">
        <f t="shared" si="2"/>
        <v>B</v>
      </c>
      <c r="E25" s="231">
        <f t="shared" si="3"/>
        <v>0</v>
      </c>
      <c r="F25" s="232">
        <f t="shared" si="4"/>
        <v>0</v>
      </c>
      <c r="G25" s="232">
        <f t="shared" si="5"/>
        <v>0</v>
      </c>
      <c r="H25" s="137" t="s">
        <v>93</v>
      </c>
      <c r="I25" s="175">
        <v>729</v>
      </c>
      <c r="J25" s="129" t="s">
        <v>100</v>
      </c>
      <c r="K25" s="145">
        <f>SUM(K19:K24)</f>
        <v>0</v>
      </c>
    </row>
    <row r="26" spans="1:13" x14ac:dyDescent="0.25">
      <c r="A26" s="227" t="s">
        <v>81</v>
      </c>
      <c r="B26" s="228">
        <f t="shared" si="0"/>
        <v>2023</v>
      </c>
      <c r="C26" s="229">
        <f t="shared" si="1"/>
        <v>0</v>
      </c>
      <c r="D26" s="230" t="str">
        <f t="shared" si="2"/>
        <v>B</v>
      </c>
      <c r="E26" s="231">
        <f t="shared" si="3"/>
        <v>0</v>
      </c>
      <c r="F26" s="232">
        <f t="shared" si="4"/>
        <v>0</v>
      </c>
      <c r="G26" s="232">
        <f t="shared" si="5"/>
        <v>0</v>
      </c>
      <c r="H26" s="137" t="s">
        <v>83</v>
      </c>
      <c r="I26" s="307" t="s">
        <v>101</v>
      </c>
      <c r="J26" s="308"/>
      <c r="K26" s="146"/>
    </row>
    <row r="27" spans="1:13" x14ac:dyDescent="0.25">
      <c r="A27" s="227" t="s">
        <v>81</v>
      </c>
      <c r="B27" s="228">
        <f t="shared" si="0"/>
        <v>2023</v>
      </c>
      <c r="C27" s="229">
        <f t="shared" si="1"/>
        <v>0</v>
      </c>
      <c r="D27" s="230" t="str">
        <f t="shared" si="2"/>
        <v>B</v>
      </c>
      <c r="E27" s="231">
        <f t="shared" si="3"/>
        <v>0</v>
      </c>
      <c r="F27" s="232">
        <f t="shared" si="4"/>
        <v>0</v>
      </c>
      <c r="G27" s="232">
        <f t="shared" si="5"/>
        <v>0</v>
      </c>
      <c r="H27" s="137" t="s">
        <v>102</v>
      </c>
      <c r="I27" s="138">
        <v>600</v>
      </c>
      <c r="J27" s="140" t="s">
        <v>60</v>
      </c>
      <c r="K27" s="16"/>
    </row>
    <row r="28" spans="1:13" x14ac:dyDescent="0.25">
      <c r="A28" s="227" t="s">
        <v>81</v>
      </c>
      <c r="B28" s="228">
        <f t="shared" si="0"/>
        <v>2023</v>
      </c>
      <c r="C28" s="229">
        <f t="shared" si="1"/>
        <v>0</v>
      </c>
      <c r="D28" s="230" t="str">
        <f t="shared" si="2"/>
        <v>B</v>
      </c>
      <c r="E28" s="231">
        <f t="shared" si="3"/>
        <v>0</v>
      </c>
      <c r="F28" s="232">
        <f t="shared" si="4"/>
        <v>0</v>
      </c>
      <c r="G28" s="232">
        <f t="shared" si="5"/>
        <v>0</v>
      </c>
      <c r="H28" s="137" t="s">
        <v>102</v>
      </c>
      <c r="I28" s="138">
        <v>734</v>
      </c>
      <c r="J28" s="140" t="s">
        <v>61</v>
      </c>
      <c r="K28" s="16"/>
    </row>
    <row r="29" spans="1:13" x14ac:dyDescent="0.25">
      <c r="A29" s="227" t="s">
        <v>81</v>
      </c>
      <c r="B29" s="228">
        <f t="shared" si="0"/>
        <v>2023</v>
      </c>
      <c r="C29" s="229">
        <f t="shared" si="1"/>
        <v>0</v>
      </c>
      <c r="D29" s="230" t="str">
        <f t="shared" si="2"/>
        <v>B</v>
      </c>
      <c r="E29" s="231">
        <f t="shared" si="3"/>
        <v>0</v>
      </c>
      <c r="F29" s="232">
        <f t="shared" si="4"/>
        <v>0</v>
      </c>
      <c r="G29" s="232">
        <f t="shared" si="5"/>
        <v>0</v>
      </c>
      <c r="H29" s="137" t="s">
        <v>102</v>
      </c>
      <c r="I29" s="138">
        <v>736</v>
      </c>
      <c r="J29" s="140" t="s">
        <v>62</v>
      </c>
      <c r="K29" s="16"/>
    </row>
    <row r="30" spans="1:13" x14ac:dyDescent="0.25">
      <c r="A30" s="227" t="s">
        <v>81</v>
      </c>
      <c r="B30" s="228">
        <f t="shared" si="0"/>
        <v>2023</v>
      </c>
      <c r="C30" s="229">
        <f t="shared" si="1"/>
        <v>0</v>
      </c>
      <c r="D30" s="230" t="str">
        <f t="shared" si="2"/>
        <v>B</v>
      </c>
      <c r="E30" s="231">
        <f t="shared" si="3"/>
        <v>0</v>
      </c>
      <c r="F30" s="232">
        <f t="shared" si="4"/>
        <v>0</v>
      </c>
      <c r="G30" s="232">
        <f t="shared" si="5"/>
        <v>0</v>
      </c>
      <c r="H30" s="137" t="s">
        <v>102</v>
      </c>
      <c r="I30" s="138">
        <v>738</v>
      </c>
      <c r="J30" s="140" t="s">
        <v>63</v>
      </c>
      <c r="K30" s="16"/>
      <c r="L30" s="117"/>
    </row>
    <row r="31" spans="1:13" x14ac:dyDescent="0.25">
      <c r="A31" s="227" t="s">
        <v>81</v>
      </c>
      <c r="B31" s="228">
        <f t="shared" si="0"/>
        <v>2023</v>
      </c>
      <c r="C31" s="229">
        <f t="shared" si="1"/>
        <v>0</v>
      </c>
      <c r="D31" s="230" t="str">
        <f t="shared" si="2"/>
        <v>B</v>
      </c>
      <c r="E31" s="231">
        <f t="shared" si="3"/>
        <v>0</v>
      </c>
      <c r="F31" s="232">
        <f t="shared" si="4"/>
        <v>0</v>
      </c>
      <c r="G31" s="232">
        <f t="shared" si="5"/>
        <v>0</v>
      </c>
      <c r="H31" s="137" t="s">
        <v>102</v>
      </c>
      <c r="I31" s="138">
        <v>739</v>
      </c>
      <c r="J31" s="140" t="s">
        <v>64</v>
      </c>
      <c r="K31" s="16"/>
    </row>
    <row r="32" spans="1:13" x14ac:dyDescent="0.25">
      <c r="A32" s="227" t="s">
        <v>81</v>
      </c>
      <c r="B32" s="228">
        <f t="shared" si="0"/>
        <v>2023</v>
      </c>
      <c r="C32" s="229">
        <f t="shared" si="1"/>
        <v>0</v>
      </c>
      <c r="D32" s="230" t="str">
        <f t="shared" si="2"/>
        <v>B</v>
      </c>
      <c r="E32" s="231">
        <f t="shared" si="3"/>
        <v>0</v>
      </c>
      <c r="F32" s="232">
        <f t="shared" si="4"/>
        <v>0</v>
      </c>
      <c r="G32" s="232">
        <f t="shared" si="5"/>
        <v>0</v>
      </c>
      <c r="H32" s="137" t="s">
        <v>102</v>
      </c>
      <c r="I32" s="138">
        <v>742</v>
      </c>
      <c r="J32" s="140" t="s">
        <v>65</v>
      </c>
      <c r="K32" s="16"/>
    </row>
    <row r="33" spans="1:13" x14ac:dyDescent="0.25">
      <c r="A33" s="227" t="s">
        <v>81</v>
      </c>
      <c r="B33" s="228">
        <f t="shared" si="0"/>
        <v>2023</v>
      </c>
      <c r="C33" s="229">
        <f t="shared" si="1"/>
        <v>0</v>
      </c>
      <c r="D33" s="230" t="str">
        <f t="shared" si="2"/>
        <v>B</v>
      </c>
      <c r="E33" s="231">
        <f t="shared" si="3"/>
        <v>0</v>
      </c>
      <c r="F33" s="232">
        <f t="shared" si="4"/>
        <v>0</v>
      </c>
      <c r="G33" s="232">
        <f t="shared" si="5"/>
        <v>0</v>
      </c>
      <c r="H33" s="137" t="s">
        <v>102</v>
      </c>
      <c r="I33" s="138">
        <v>743</v>
      </c>
      <c r="J33" s="140" t="s">
        <v>354</v>
      </c>
      <c r="K33" s="16"/>
    </row>
    <row r="34" spans="1:13" x14ac:dyDescent="0.25">
      <c r="A34" s="227" t="s">
        <v>81</v>
      </c>
      <c r="B34" s="228">
        <f t="shared" si="0"/>
        <v>2023</v>
      </c>
      <c r="C34" s="229">
        <f t="shared" si="1"/>
        <v>0</v>
      </c>
      <c r="D34" s="230" t="str">
        <f t="shared" si="2"/>
        <v>B</v>
      </c>
      <c r="E34" s="231">
        <f t="shared" si="3"/>
        <v>0</v>
      </c>
      <c r="F34" s="232">
        <f t="shared" si="4"/>
        <v>0</v>
      </c>
      <c r="G34" s="232">
        <f t="shared" si="5"/>
        <v>0</v>
      </c>
      <c r="H34" s="137" t="s">
        <v>93</v>
      </c>
      <c r="I34" s="175">
        <v>749</v>
      </c>
      <c r="J34" s="129" t="s">
        <v>103</v>
      </c>
      <c r="K34" s="145">
        <f>SUM(K27:K33)</f>
        <v>0</v>
      </c>
    </row>
    <row r="35" spans="1:13" x14ac:dyDescent="0.25">
      <c r="A35" s="227" t="s">
        <v>81</v>
      </c>
      <c r="B35" s="228">
        <f t="shared" si="0"/>
        <v>2023</v>
      </c>
      <c r="C35" s="229">
        <f t="shared" si="1"/>
        <v>0</v>
      </c>
      <c r="D35" s="230" t="str">
        <f t="shared" si="2"/>
        <v>B</v>
      </c>
      <c r="E35" s="231">
        <f t="shared" si="3"/>
        <v>0</v>
      </c>
      <c r="F35" s="232">
        <f t="shared" si="4"/>
        <v>0</v>
      </c>
      <c r="G35" s="232">
        <f t="shared" si="5"/>
        <v>0</v>
      </c>
      <c r="H35" s="137" t="s">
        <v>83</v>
      </c>
      <c r="I35" s="309" t="s">
        <v>123</v>
      </c>
      <c r="J35" s="307"/>
      <c r="K35" s="146"/>
      <c r="M35" s="11"/>
    </row>
    <row r="36" spans="1:13" x14ac:dyDescent="0.25">
      <c r="A36" s="227" t="s">
        <v>81</v>
      </c>
      <c r="B36" s="228">
        <f t="shared" si="0"/>
        <v>2023</v>
      </c>
      <c r="C36" s="229">
        <f t="shared" si="1"/>
        <v>0</v>
      </c>
      <c r="D36" s="230" t="str">
        <f t="shared" si="2"/>
        <v>B</v>
      </c>
      <c r="E36" s="231">
        <f t="shared" si="3"/>
        <v>0</v>
      </c>
      <c r="F36" s="232">
        <f t="shared" si="4"/>
        <v>0</v>
      </c>
      <c r="G36" s="232">
        <f t="shared" si="5"/>
        <v>0</v>
      </c>
      <c r="H36" s="137" t="s">
        <v>104</v>
      </c>
      <c r="I36" s="138">
        <v>300</v>
      </c>
      <c r="J36" s="225" t="s">
        <v>37</v>
      </c>
      <c r="K36" s="16"/>
    </row>
    <row r="37" spans="1:13" x14ac:dyDescent="0.25">
      <c r="A37" s="227" t="s">
        <v>81</v>
      </c>
      <c r="B37" s="228">
        <f t="shared" si="0"/>
        <v>2023</v>
      </c>
      <c r="C37" s="229">
        <f t="shared" si="1"/>
        <v>0</v>
      </c>
      <c r="D37" s="230" t="str">
        <f t="shared" si="2"/>
        <v>B</v>
      </c>
      <c r="E37" s="231">
        <f t="shared" si="3"/>
        <v>0</v>
      </c>
      <c r="F37" s="232">
        <f t="shared" si="4"/>
        <v>0</v>
      </c>
      <c r="G37" s="232">
        <f t="shared" si="5"/>
        <v>0</v>
      </c>
      <c r="H37" s="137" t="s">
        <v>104</v>
      </c>
      <c r="I37" s="138">
        <v>301</v>
      </c>
      <c r="J37" s="225" t="s">
        <v>38</v>
      </c>
      <c r="K37" s="16"/>
    </row>
    <row r="38" spans="1:13" x14ac:dyDescent="0.25">
      <c r="A38" s="227" t="s">
        <v>81</v>
      </c>
      <c r="B38" s="228">
        <f t="shared" si="0"/>
        <v>2023</v>
      </c>
      <c r="C38" s="229">
        <f t="shared" si="1"/>
        <v>0</v>
      </c>
      <c r="D38" s="230" t="str">
        <f t="shared" si="2"/>
        <v>B</v>
      </c>
      <c r="E38" s="231">
        <f t="shared" si="3"/>
        <v>0</v>
      </c>
      <c r="F38" s="232">
        <f t="shared" si="4"/>
        <v>0</v>
      </c>
      <c r="G38" s="232">
        <f t="shared" si="5"/>
        <v>0</v>
      </c>
      <c r="H38" s="137" t="s">
        <v>104</v>
      </c>
      <c r="I38" s="138">
        <v>302</v>
      </c>
      <c r="J38" s="225" t="s">
        <v>39</v>
      </c>
      <c r="K38" s="16"/>
    </row>
    <row r="39" spans="1:13" x14ac:dyDescent="0.25">
      <c r="A39" s="227" t="s">
        <v>81</v>
      </c>
      <c r="B39" s="228">
        <f t="shared" si="0"/>
        <v>2023</v>
      </c>
      <c r="C39" s="229">
        <f t="shared" si="1"/>
        <v>0</v>
      </c>
      <c r="D39" s="230" t="str">
        <f t="shared" si="2"/>
        <v>B</v>
      </c>
      <c r="E39" s="231">
        <f t="shared" si="3"/>
        <v>0</v>
      </c>
      <c r="F39" s="232">
        <f t="shared" si="4"/>
        <v>0</v>
      </c>
      <c r="G39" s="232">
        <f t="shared" si="5"/>
        <v>0</v>
      </c>
      <c r="H39" s="137" t="s">
        <v>104</v>
      </c>
      <c r="I39" s="138">
        <v>750</v>
      </c>
      <c r="J39" s="217" t="s">
        <v>40</v>
      </c>
      <c r="K39" s="16">
        <v>3650472</v>
      </c>
    </row>
    <row r="40" spans="1:13" x14ac:dyDescent="0.25">
      <c r="A40" s="227" t="s">
        <v>81</v>
      </c>
      <c r="B40" s="228">
        <f t="shared" si="0"/>
        <v>2023</v>
      </c>
      <c r="C40" s="229">
        <f t="shared" si="1"/>
        <v>0</v>
      </c>
      <c r="D40" s="230" t="str">
        <f t="shared" si="2"/>
        <v>B</v>
      </c>
      <c r="E40" s="231">
        <f t="shared" si="3"/>
        <v>0</v>
      </c>
      <c r="F40" s="232">
        <f t="shared" si="4"/>
        <v>0</v>
      </c>
      <c r="G40" s="232">
        <f t="shared" si="5"/>
        <v>0</v>
      </c>
      <c r="H40" s="137" t="s">
        <v>104</v>
      </c>
      <c r="I40" s="138">
        <v>754</v>
      </c>
      <c r="J40" s="225" t="s">
        <v>203</v>
      </c>
      <c r="K40" s="16"/>
    </row>
    <row r="41" spans="1:13" x14ac:dyDescent="0.25">
      <c r="A41" s="227" t="s">
        <v>81</v>
      </c>
      <c r="B41" s="228">
        <f t="shared" si="0"/>
        <v>2023</v>
      </c>
      <c r="C41" s="229">
        <f t="shared" si="1"/>
        <v>0</v>
      </c>
      <c r="D41" s="230" t="str">
        <f t="shared" si="2"/>
        <v>B</v>
      </c>
      <c r="E41" s="231">
        <f t="shared" si="3"/>
        <v>0</v>
      </c>
      <c r="F41" s="232">
        <f t="shared" si="4"/>
        <v>0</v>
      </c>
      <c r="G41" s="232">
        <f t="shared" si="5"/>
        <v>0</v>
      </c>
      <c r="H41" s="137" t="s">
        <v>104</v>
      </c>
      <c r="I41" s="138">
        <v>755</v>
      </c>
      <c r="J41" s="225" t="s">
        <v>204</v>
      </c>
      <c r="K41" s="16"/>
    </row>
    <row r="42" spans="1:13" x14ac:dyDescent="0.25">
      <c r="A42" s="227" t="s">
        <v>81</v>
      </c>
      <c r="B42" s="228">
        <f t="shared" si="0"/>
        <v>2023</v>
      </c>
      <c r="C42" s="229">
        <f t="shared" si="1"/>
        <v>0</v>
      </c>
      <c r="D42" s="230" t="str">
        <f t="shared" si="2"/>
        <v>B</v>
      </c>
      <c r="E42" s="231">
        <f t="shared" si="3"/>
        <v>0</v>
      </c>
      <c r="F42" s="232">
        <f t="shared" si="4"/>
        <v>0</v>
      </c>
      <c r="G42" s="232">
        <f t="shared" si="5"/>
        <v>0</v>
      </c>
      <c r="H42" s="137" t="s">
        <v>104</v>
      </c>
      <c r="I42" s="138">
        <v>756</v>
      </c>
      <c r="J42" s="225" t="s">
        <v>205</v>
      </c>
      <c r="K42" s="16"/>
      <c r="M42" s="12"/>
    </row>
    <row r="43" spans="1:13" x14ac:dyDescent="0.25">
      <c r="A43" s="227" t="s">
        <v>81</v>
      </c>
      <c r="B43" s="228">
        <f t="shared" si="0"/>
        <v>2023</v>
      </c>
      <c r="C43" s="229">
        <f t="shared" si="1"/>
        <v>0</v>
      </c>
      <c r="D43" s="230" t="str">
        <f t="shared" si="2"/>
        <v>B</v>
      </c>
      <c r="E43" s="231">
        <f t="shared" si="3"/>
        <v>0</v>
      </c>
      <c r="F43" s="232">
        <f t="shared" si="4"/>
        <v>0</v>
      </c>
      <c r="G43" s="232">
        <f t="shared" si="5"/>
        <v>0</v>
      </c>
      <c r="H43" s="137" t="s">
        <v>104</v>
      </c>
      <c r="I43" s="138">
        <v>757</v>
      </c>
      <c r="J43" s="217" t="s">
        <v>41</v>
      </c>
      <c r="K43" s="16"/>
      <c r="M43" s="13"/>
    </row>
    <row r="44" spans="1:13" x14ac:dyDescent="0.25">
      <c r="A44" s="227" t="s">
        <v>81</v>
      </c>
      <c r="B44" s="228">
        <f t="shared" si="0"/>
        <v>2023</v>
      </c>
      <c r="C44" s="229">
        <f t="shared" si="1"/>
        <v>0</v>
      </c>
      <c r="D44" s="230" t="str">
        <f t="shared" si="2"/>
        <v>B</v>
      </c>
      <c r="E44" s="231">
        <f t="shared" si="3"/>
        <v>0</v>
      </c>
      <c r="F44" s="232">
        <f t="shared" si="4"/>
        <v>0</v>
      </c>
      <c r="G44" s="232">
        <f t="shared" si="5"/>
        <v>0</v>
      </c>
      <c r="H44" s="137" t="s">
        <v>104</v>
      </c>
      <c r="I44" s="138">
        <v>758</v>
      </c>
      <c r="J44" s="217" t="s">
        <v>341</v>
      </c>
      <c r="K44" s="16"/>
      <c r="M44" s="13"/>
    </row>
    <row r="45" spans="1:13" x14ac:dyDescent="0.25">
      <c r="A45" s="227" t="s">
        <v>81</v>
      </c>
      <c r="B45" s="228">
        <f t="shared" si="0"/>
        <v>2023</v>
      </c>
      <c r="C45" s="229">
        <f t="shared" si="1"/>
        <v>0</v>
      </c>
      <c r="D45" s="230" t="str">
        <f t="shared" si="2"/>
        <v>B</v>
      </c>
      <c r="E45" s="231">
        <f t="shared" si="3"/>
        <v>0</v>
      </c>
      <c r="F45" s="232">
        <f t="shared" si="4"/>
        <v>0</v>
      </c>
      <c r="G45" s="232">
        <f t="shared" si="5"/>
        <v>0</v>
      </c>
      <c r="H45" s="137" t="s">
        <v>104</v>
      </c>
      <c r="I45" s="138">
        <v>760</v>
      </c>
      <c r="J45" s="217" t="s">
        <v>42</v>
      </c>
      <c r="K45" s="16"/>
      <c r="M45" s="13"/>
    </row>
    <row r="46" spans="1:13" x14ac:dyDescent="0.25">
      <c r="A46" s="227" t="s">
        <v>81</v>
      </c>
      <c r="B46" s="228">
        <f t="shared" si="0"/>
        <v>2023</v>
      </c>
      <c r="C46" s="229">
        <f t="shared" si="1"/>
        <v>0</v>
      </c>
      <c r="D46" s="230" t="str">
        <f t="shared" si="2"/>
        <v>B</v>
      </c>
      <c r="E46" s="231">
        <f t="shared" si="3"/>
        <v>0</v>
      </c>
      <c r="F46" s="232">
        <f t="shared" si="4"/>
        <v>0</v>
      </c>
      <c r="G46" s="232">
        <f t="shared" si="5"/>
        <v>0</v>
      </c>
      <c r="H46" s="137" t="s">
        <v>104</v>
      </c>
      <c r="I46" s="138">
        <v>761</v>
      </c>
      <c r="J46" s="217" t="s">
        <v>340</v>
      </c>
      <c r="K46" s="16"/>
      <c r="M46" s="13"/>
    </row>
    <row r="47" spans="1:13" x14ac:dyDescent="0.25">
      <c r="A47" s="227" t="s">
        <v>81</v>
      </c>
      <c r="B47" s="228">
        <f t="shared" si="0"/>
        <v>2023</v>
      </c>
      <c r="C47" s="229">
        <f t="shared" si="1"/>
        <v>0</v>
      </c>
      <c r="D47" s="230" t="str">
        <f t="shared" si="2"/>
        <v>B</v>
      </c>
      <c r="E47" s="231">
        <f t="shared" si="3"/>
        <v>0</v>
      </c>
      <c r="F47" s="232">
        <f t="shared" si="4"/>
        <v>0</v>
      </c>
      <c r="G47" s="232">
        <f t="shared" si="5"/>
        <v>0</v>
      </c>
      <c r="H47" s="137" t="s">
        <v>104</v>
      </c>
      <c r="I47" s="138">
        <v>762</v>
      </c>
      <c r="J47" s="225" t="s">
        <v>43</v>
      </c>
      <c r="K47" s="16"/>
      <c r="M47" s="13"/>
    </row>
    <row r="48" spans="1:13" x14ac:dyDescent="0.25">
      <c r="A48" s="227" t="s">
        <v>81</v>
      </c>
      <c r="B48" s="228">
        <f t="shared" si="0"/>
        <v>2023</v>
      </c>
      <c r="C48" s="229">
        <f t="shared" si="1"/>
        <v>0</v>
      </c>
      <c r="D48" s="230" t="str">
        <f t="shared" si="2"/>
        <v>B</v>
      </c>
      <c r="E48" s="231">
        <f t="shared" si="3"/>
        <v>0</v>
      </c>
      <c r="F48" s="232">
        <f t="shared" si="4"/>
        <v>0</v>
      </c>
      <c r="G48" s="232">
        <f t="shared" si="5"/>
        <v>0</v>
      </c>
      <c r="H48" s="137" t="s">
        <v>104</v>
      </c>
      <c r="I48" s="138">
        <v>763</v>
      </c>
      <c r="J48" s="225" t="s">
        <v>44</v>
      </c>
      <c r="K48" s="16"/>
      <c r="L48" s="121"/>
      <c r="M48" s="13"/>
    </row>
    <row r="49" spans="1:13" x14ac:dyDescent="0.25">
      <c r="A49" s="227" t="s">
        <v>81</v>
      </c>
      <c r="B49" s="228">
        <f t="shared" si="0"/>
        <v>2023</v>
      </c>
      <c r="C49" s="229">
        <f t="shared" si="1"/>
        <v>0</v>
      </c>
      <c r="D49" s="230" t="str">
        <f t="shared" si="2"/>
        <v>B</v>
      </c>
      <c r="E49" s="231">
        <f t="shared" si="3"/>
        <v>0</v>
      </c>
      <c r="F49" s="232">
        <f t="shared" si="4"/>
        <v>0</v>
      </c>
      <c r="G49" s="232">
        <f t="shared" si="5"/>
        <v>0</v>
      </c>
      <c r="H49" s="137" t="s">
        <v>104</v>
      </c>
      <c r="I49" s="138">
        <v>764</v>
      </c>
      <c r="J49" s="217" t="s">
        <v>45</v>
      </c>
      <c r="K49" s="16"/>
      <c r="L49" s="122"/>
      <c r="M49" s="13"/>
    </row>
    <row r="50" spans="1:13" x14ac:dyDescent="0.25">
      <c r="A50" s="227" t="s">
        <v>81</v>
      </c>
      <c r="B50" s="228">
        <f t="shared" si="0"/>
        <v>2023</v>
      </c>
      <c r="C50" s="229">
        <f t="shared" si="1"/>
        <v>0</v>
      </c>
      <c r="D50" s="230" t="str">
        <f t="shared" si="2"/>
        <v>B</v>
      </c>
      <c r="E50" s="231">
        <f t="shared" si="3"/>
        <v>0</v>
      </c>
      <c r="F50" s="232">
        <f t="shared" si="4"/>
        <v>0</v>
      </c>
      <c r="G50" s="232">
        <f t="shared" si="5"/>
        <v>0</v>
      </c>
      <c r="H50" s="137" t="s">
        <v>104</v>
      </c>
      <c r="I50" s="138">
        <v>765</v>
      </c>
      <c r="J50" s="225" t="s">
        <v>46</v>
      </c>
      <c r="K50" s="16"/>
      <c r="M50" s="13"/>
    </row>
    <row r="51" spans="1:13" x14ac:dyDescent="0.25">
      <c r="A51" s="227" t="s">
        <v>81</v>
      </c>
      <c r="B51" s="228">
        <f t="shared" si="0"/>
        <v>2023</v>
      </c>
      <c r="C51" s="229">
        <f t="shared" si="1"/>
        <v>0</v>
      </c>
      <c r="D51" s="230" t="str">
        <f t="shared" si="2"/>
        <v>B</v>
      </c>
      <c r="E51" s="231">
        <f t="shared" si="3"/>
        <v>0</v>
      </c>
      <c r="F51" s="232">
        <f t="shared" si="4"/>
        <v>0</v>
      </c>
      <c r="G51" s="232">
        <f t="shared" si="5"/>
        <v>0</v>
      </c>
      <c r="H51" s="137" t="s">
        <v>104</v>
      </c>
      <c r="I51" s="138">
        <v>768</v>
      </c>
      <c r="J51" s="225" t="s">
        <v>47</v>
      </c>
      <c r="K51" s="16"/>
      <c r="M51" s="13"/>
    </row>
    <row r="52" spans="1:13" x14ac:dyDescent="0.25">
      <c r="A52" s="227" t="s">
        <v>81</v>
      </c>
      <c r="B52" s="228">
        <f t="shared" si="0"/>
        <v>2023</v>
      </c>
      <c r="C52" s="229">
        <f t="shared" si="1"/>
        <v>0</v>
      </c>
      <c r="D52" s="230" t="str">
        <f t="shared" si="2"/>
        <v>B</v>
      </c>
      <c r="E52" s="231">
        <f t="shared" si="3"/>
        <v>0</v>
      </c>
      <c r="F52" s="232">
        <f t="shared" si="4"/>
        <v>0</v>
      </c>
      <c r="G52" s="232">
        <f t="shared" si="5"/>
        <v>0</v>
      </c>
      <c r="H52" s="137" t="s">
        <v>93</v>
      </c>
      <c r="I52" s="141">
        <v>769</v>
      </c>
      <c r="J52" s="142" t="s">
        <v>105</v>
      </c>
      <c r="K52" s="145">
        <f>SUM(K36:K51)</f>
        <v>3650472</v>
      </c>
      <c r="M52" s="13"/>
    </row>
    <row r="53" spans="1:13" x14ac:dyDescent="0.25">
      <c r="A53" s="227" t="s">
        <v>81</v>
      </c>
      <c r="B53" s="228">
        <f t="shared" si="0"/>
        <v>2023</v>
      </c>
      <c r="C53" s="229">
        <f t="shared" si="1"/>
        <v>0</v>
      </c>
      <c r="D53" s="230" t="str">
        <f t="shared" si="2"/>
        <v>B</v>
      </c>
      <c r="E53" s="231">
        <f t="shared" si="3"/>
        <v>0</v>
      </c>
      <c r="F53" s="232">
        <f t="shared" si="4"/>
        <v>0</v>
      </c>
      <c r="G53" s="232">
        <f t="shared" si="5"/>
        <v>0</v>
      </c>
      <c r="H53" s="137" t="s">
        <v>83</v>
      </c>
      <c r="I53" s="175" t="s">
        <v>124</v>
      </c>
      <c r="J53" s="143"/>
      <c r="K53" s="146"/>
      <c r="M53" s="13"/>
    </row>
    <row r="54" spans="1:13" x14ac:dyDescent="0.25">
      <c r="A54" s="227" t="s">
        <v>81</v>
      </c>
      <c r="B54" s="228">
        <f t="shared" si="0"/>
        <v>2023</v>
      </c>
      <c r="C54" s="229">
        <f t="shared" si="1"/>
        <v>0</v>
      </c>
      <c r="D54" s="230" t="str">
        <f t="shared" si="2"/>
        <v>B</v>
      </c>
      <c r="E54" s="231">
        <f t="shared" si="3"/>
        <v>0</v>
      </c>
      <c r="F54" s="232">
        <f t="shared" si="4"/>
        <v>0</v>
      </c>
      <c r="G54" s="232">
        <f t="shared" si="5"/>
        <v>0</v>
      </c>
      <c r="H54" s="137" t="s">
        <v>125</v>
      </c>
      <c r="I54" s="138">
        <v>500</v>
      </c>
      <c r="J54" s="217" t="s">
        <v>73</v>
      </c>
      <c r="K54" s="17"/>
      <c r="M54" s="13"/>
    </row>
    <row r="55" spans="1:13" x14ac:dyDescent="0.25">
      <c r="A55" s="227" t="s">
        <v>81</v>
      </c>
      <c r="B55" s="228">
        <f t="shared" si="0"/>
        <v>2023</v>
      </c>
      <c r="C55" s="229">
        <f t="shared" si="1"/>
        <v>0</v>
      </c>
      <c r="D55" s="230" t="str">
        <f t="shared" si="2"/>
        <v>B</v>
      </c>
      <c r="E55" s="231">
        <f t="shared" si="3"/>
        <v>0</v>
      </c>
      <c r="F55" s="232">
        <f t="shared" si="4"/>
        <v>0</v>
      </c>
      <c r="G55" s="232">
        <f t="shared" si="5"/>
        <v>0</v>
      </c>
      <c r="H55" s="137" t="s">
        <v>125</v>
      </c>
      <c r="I55" s="138">
        <v>501</v>
      </c>
      <c r="J55" s="217" t="s">
        <v>346</v>
      </c>
      <c r="K55" s="17"/>
      <c r="M55" s="13"/>
    </row>
    <row r="56" spans="1:13" x14ac:dyDescent="0.25">
      <c r="A56" s="227" t="s">
        <v>81</v>
      </c>
      <c r="B56" s="228">
        <f t="shared" si="0"/>
        <v>2023</v>
      </c>
      <c r="C56" s="229">
        <f t="shared" si="1"/>
        <v>0</v>
      </c>
      <c r="D56" s="230" t="str">
        <f t="shared" si="2"/>
        <v>B</v>
      </c>
      <c r="E56" s="231">
        <f t="shared" si="3"/>
        <v>0</v>
      </c>
      <c r="F56" s="232">
        <f t="shared" si="4"/>
        <v>0</v>
      </c>
      <c r="G56" s="232">
        <f t="shared" si="5"/>
        <v>0</v>
      </c>
      <c r="H56" s="137" t="s">
        <v>125</v>
      </c>
      <c r="I56" s="138">
        <v>774</v>
      </c>
      <c r="J56" s="217" t="s">
        <v>57</v>
      </c>
      <c r="K56" s="17"/>
      <c r="M56" s="13"/>
    </row>
    <row r="57" spans="1:13" x14ac:dyDescent="0.25">
      <c r="A57" s="227" t="s">
        <v>81</v>
      </c>
      <c r="B57" s="228">
        <f t="shared" si="0"/>
        <v>2023</v>
      </c>
      <c r="C57" s="229">
        <f t="shared" si="1"/>
        <v>0</v>
      </c>
      <c r="D57" s="230" t="str">
        <f t="shared" si="2"/>
        <v>B</v>
      </c>
      <c r="E57" s="231">
        <f t="shared" si="3"/>
        <v>0</v>
      </c>
      <c r="F57" s="232">
        <f t="shared" si="4"/>
        <v>0</v>
      </c>
      <c r="G57" s="232">
        <f t="shared" si="5"/>
        <v>0</v>
      </c>
      <c r="H57" s="137" t="s">
        <v>125</v>
      </c>
      <c r="I57" s="138">
        <v>775</v>
      </c>
      <c r="J57" s="217" t="s">
        <v>58</v>
      </c>
      <c r="K57" s="17"/>
      <c r="M57" s="13"/>
    </row>
    <row r="58" spans="1:13" x14ac:dyDescent="0.25">
      <c r="A58" s="227" t="s">
        <v>81</v>
      </c>
      <c r="B58" s="228">
        <f t="shared" si="0"/>
        <v>2023</v>
      </c>
      <c r="C58" s="229">
        <f t="shared" si="1"/>
        <v>0</v>
      </c>
      <c r="D58" s="230" t="str">
        <f t="shared" si="2"/>
        <v>B</v>
      </c>
      <c r="E58" s="231">
        <f t="shared" si="3"/>
        <v>0</v>
      </c>
      <c r="F58" s="232">
        <f t="shared" si="4"/>
        <v>0</v>
      </c>
      <c r="G58" s="232">
        <f t="shared" si="5"/>
        <v>0</v>
      </c>
      <c r="H58" s="137" t="s">
        <v>125</v>
      </c>
      <c r="I58" s="138">
        <v>776</v>
      </c>
      <c r="J58" s="217" t="s">
        <v>342</v>
      </c>
      <c r="K58" s="16"/>
      <c r="M58" s="13"/>
    </row>
    <row r="59" spans="1:13" x14ac:dyDescent="0.25">
      <c r="A59" s="227" t="s">
        <v>81</v>
      </c>
      <c r="B59" s="228">
        <f t="shared" si="0"/>
        <v>2023</v>
      </c>
      <c r="C59" s="229">
        <f t="shared" si="1"/>
        <v>0</v>
      </c>
      <c r="D59" s="230" t="str">
        <f t="shared" si="2"/>
        <v>B</v>
      </c>
      <c r="E59" s="231">
        <f t="shared" si="3"/>
        <v>0</v>
      </c>
      <c r="F59" s="232">
        <f t="shared" si="4"/>
        <v>0</v>
      </c>
      <c r="G59" s="232">
        <f t="shared" si="5"/>
        <v>0</v>
      </c>
      <c r="H59" s="137" t="s">
        <v>125</v>
      </c>
      <c r="I59" s="138">
        <v>777</v>
      </c>
      <c r="J59" s="217" t="s">
        <v>339</v>
      </c>
      <c r="K59" s="16"/>
      <c r="M59" s="13"/>
    </row>
    <row r="60" spans="1:13" x14ac:dyDescent="0.25">
      <c r="A60" s="227" t="s">
        <v>81</v>
      </c>
      <c r="B60" s="228">
        <f t="shared" si="0"/>
        <v>2023</v>
      </c>
      <c r="C60" s="229">
        <f t="shared" si="1"/>
        <v>0</v>
      </c>
      <c r="D60" s="230" t="str">
        <f t="shared" si="2"/>
        <v>B</v>
      </c>
      <c r="E60" s="231">
        <f t="shared" si="3"/>
        <v>0</v>
      </c>
      <c r="F60" s="232">
        <f t="shared" si="4"/>
        <v>0</v>
      </c>
      <c r="G60" s="232">
        <f t="shared" si="5"/>
        <v>0</v>
      </c>
      <c r="H60" s="137" t="s">
        <v>125</v>
      </c>
      <c r="I60" s="138">
        <v>778</v>
      </c>
      <c r="J60" s="217" t="s">
        <v>59</v>
      </c>
      <c r="K60" s="16"/>
      <c r="L60" s="117"/>
      <c r="M60" s="13"/>
    </row>
    <row r="61" spans="1:13" x14ac:dyDescent="0.25">
      <c r="A61" s="227" t="s">
        <v>81</v>
      </c>
      <c r="B61" s="228">
        <f t="shared" si="0"/>
        <v>2023</v>
      </c>
      <c r="C61" s="229">
        <f t="shared" si="1"/>
        <v>0</v>
      </c>
      <c r="D61" s="230" t="str">
        <f t="shared" si="2"/>
        <v>B</v>
      </c>
      <c r="E61" s="231">
        <f t="shared" si="3"/>
        <v>0</v>
      </c>
      <c r="F61" s="232">
        <f t="shared" si="4"/>
        <v>0</v>
      </c>
      <c r="G61" s="232">
        <f t="shared" si="5"/>
        <v>0</v>
      </c>
      <c r="H61" s="137" t="s">
        <v>93</v>
      </c>
      <c r="I61" s="175">
        <v>779</v>
      </c>
      <c r="J61" s="174" t="s">
        <v>358</v>
      </c>
      <c r="K61" s="145">
        <f>SUM(K54:K60)</f>
        <v>0</v>
      </c>
      <c r="M61" s="13"/>
    </row>
    <row r="62" spans="1:13" x14ac:dyDescent="0.25">
      <c r="A62" s="227" t="s">
        <v>81</v>
      </c>
      <c r="B62" s="228">
        <f t="shared" si="0"/>
        <v>2023</v>
      </c>
      <c r="C62" s="229">
        <f t="shared" si="1"/>
        <v>0</v>
      </c>
      <c r="D62" s="230" t="str">
        <f t="shared" si="2"/>
        <v>B</v>
      </c>
      <c r="E62" s="231">
        <f t="shared" si="3"/>
        <v>0</v>
      </c>
      <c r="F62" s="232">
        <f t="shared" si="4"/>
        <v>0</v>
      </c>
      <c r="G62" s="232">
        <f t="shared" si="5"/>
        <v>0</v>
      </c>
      <c r="H62" s="137" t="s">
        <v>83</v>
      </c>
      <c r="I62" s="175" t="s">
        <v>106</v>
      </c>
      <c r="J62" s="143"/>
      <c r="K62" s="146"/>
      <c r="M62" s="14"/>
    </row>
    <row r="63" spans="1:13" x14ac:dyDescent="0.25">
      <c r="A63" s="227" t="s">
        <v>81</v>
      </c>
      <c r="B63" s="228">
        <f t="shared" si="0"/>
        <v>2023</v>
      </c>
      <c r="C63" s="229">
        <f t="shared" si="1"/>
        <v>0</v>
      </c>
      <c r="D63" s="230" t="str">
        <f t="shared" si="2"/>
        <v>B</v>
      </c>
      <c r="E63" s="231">
        <f t="shared" si="3"/>
        <v>0</v>
      </c>
      <c r="F63" s="232">
        <f t="shared" si="4"/>
        <v>0</v>
      </c>
      <c r="G63" s="232">
        <f t="shared" si="5"/>
        <v>0</v>
      </c>
      <c r="H63" s="137" t="s">
        <v>107</v>
      </c>
      <c r="I63" s="138">
        <v>400</v>
      </c>
      <c r="J63" s="140" t="s">
        <v>48</v>
      </c>
      <c r="K63" s="17"/>
      <c r="M63" s="14"/>
    </row>
    <row r="64" spans="1:13" x14ac:dyDescent="0.25">
      <c r="A64" s="227" t="s">
        <v>81</v>
      </c>
      <c r="B64" s="228">
        <f t="shared" si="0"/>
        <v>2023</v>
      </c>
      <c r="C64" s="229">
        <f t="shared" si="1"/>
        <v>0</v>
      </c>
      <c r="D64" s="230" t="str">
        <f t="shared" si="2"/>
        <v>B</v>
      </c>
      <c r="E64" s="231">
        <f t="shared" si="3"/>
        <v>0</v>
      </c>
      <c r="F64" s="232">
        <f t="shared" si="4"/>
        <v>0</v>
      </c>
      <c r="G64" s="232">
        <f t="shared" si="5"/>
        <v>0</v>
      </c>
      <c r="H64" s="137" t="s">
        <v>107</v>
      </c>
      <c r="I64" s="138">
        <v>401</v>
      </c>
      <c r="J64" s="140" t="s">
        <v>49</v>
      </c>
      <c r="K64" s="17"/>
      <c r="M64" s="14"/>
    </row>
    <row r="65" spans="1:13" x14ac:dyDescent="0.25">
      <c r="A65" s="227" t="s">
        <v>81</v>
      </c>
      <c r="B65" s="228">
        <f t="shared" si="0"/>
        <v>2023</v>
      </c>
      <c r="C65" s="229">
        <f t="shared" si="1"/>
        <v>0</v>
      </c>
      <c r="D65" s="230" t="str">
        <f t="shared" si="2"/>
        <v>B</v>
      </c>
      <c r="E65" s="231">
        <f t="shared" si="3"/>
        <v>0</v>
      </c>
      <c r="F65" s="232">
        <f t="shared" si="4"/>
        <v>0</v>
      </c>
      <c r="G65" s="232">
        <f t="shared" si="5"/>
        <v>0</v>
      </c>
      <c r="H65" s="137" t="s">
        <v>107</v>
      </c>
      <c r="I65" s="138">
        <v>402</v>
      </c>
      <c r="J65" s="140" t="s">
        <v>50</v>
      </c>
      <c r="K65" s="17"/>
      <c r="M65" s="14"/>
    </row>
    <row r="66" spans="1:13" x14ac:dyDescent="0.25">
      <c r="A66" s="227" t="s">
        <v>81</v>
      </c>
      <c r="B66" s="228">
        <f t="shared" ref="B66:B78" si="6">$B$2</f>
        <v>2023</v>
      </c>
      <c r="C66" s="229">
        <f t="shared" ref="C66:C78" si="7">$C$2</f>
        <v>0</v>
      </c>
      <c r="D66" s="230" t="str">
        <f t="shared" ref="D66:D78" si="8">$D$2</f>
        <v>B</v>
      </c>
      <c r="E66" s="231">
        <f t="shared" ref="E66:E78" si="9">$E$2</f>
        <v>0</v>
      </c>
      <c r="F66" s="232">
        <f t="shared" ref="F66:F78" si="10">$F$2</f>
        <v>0</v>
      </c>
      <c r="G66" s="232">
        <f t="shared" ref="G66:G78" si="11">$G$2</f>
        <v>0</v>
      </c>
      <c r="H66" s="137" t="s">
        <v>107</v>
      </c>
      <c r="I66" s="138">
        <v>403</v>
      </c>
      <c r="J66" s="140" t="s">
        <v>51</v>
      </c>
      <c r="K66" s="17"/>
      <c r="M66" s="14"/>
    </row>
    <row r="67" spans="1:13" x14ac:dyDescent="0.25">
      <c r="A67" s="227" t="s">
        <v>81</v>
      </c>
      <c r="B67" s="228">
        <f t="shared" si="6"/>
        <v>2023</v>
      </c>
      <c r="C67" s="229">
        <f t="shared" si="7"/>
        <v>0</v>
      </c>
      <c r="D67" s="230" t="str">
        <f t="shared" si="8"/>
        <v>B</v>
      </c>
      <c r="E67" s="231">
        <f t="shared" si="9"/>
        <v>0</v>
      </c>
      <c r="F67" s="232">
        <f t="shared" si="10"/>
        <v>0</v>
      </c>
      <c r="G67" s="232">
        <f t="shared" si="11"/>
        <v>0</v>
      </c>
      <c r="H67" s="137" t="s">
        <v>107</v>
      </c>
      <c r="I67" s="138">
        <v>404</v>
      </c>
      <c r="J67" s="140" t="s">
        <v>52</v>
      </c>
      <c r="K67" s="17"/>
      <c r="M67" s="14"/>
    </row>
    <row r="68" spans="1:13" x14ac:dyDescent="0.25">
      <c r="A68" s="227" t="s">
        <v>81</v>
      </c>
      <c r="B68" s="228">
        <f t="shared" si="6"/>
        <v>2023</v>
      </c>
      <c r="C68" s="229">
        <f t="shared" si="7"/>
        <v>0</v>
      </c>
      <c r="D68" s="230" t="str">
        <f t="shared" si="8"/>
        <v>B</v>
      </c>
      <c r="E68" s="231">
        <f t="shared" si="9"/>
        <v>0</v>
      </c>
      <c r="F68" s="232">
        <f t="shared" si="10"/>
        <v>0</v>
      </c>
      <c r="G68" s="232">
        <f t="shared" si="11"/>
        <v>0</v>
      </c>
      <c r="H68" s="137" t="s">
        <v>107</v>
      </c>
      <c r="I68" s="138">
        <v>405</v>
      </c>
      <c r="J68" s="140" t="s">
        <v>53</v>
      </c>
      <c r="K68" s="17"/>
    </row>
    <row r="69" spans="1:13" x14ac:dyDescent="0.25">
      <c r="A69" s="227" t="s">
        <v>81</v>
      </c>
      <c r="B69" s="228">
        <f t="shared" si="6"/>
        <v>2023</v>
      </c>
      <c r="C69" s="229">
        <f t="shared" si="7"/>
        <v>0</v>
      </c>
      <c r="D69" s="230" t="str">
        <f t="shared" si="8"/>
        <v>B</v>
      </c>
      <c r="E69" s="231">
        <f t="shared" si="9"/>
        <v>0</v>
      </c>
      <c r="F69" s="232">
        <f t="shared" si="10"/>
        <v>0</v>
      </c>
      <c r="G69" s="232">
        <f t="shared" si="11"/>
        <v>0</v>
      </c>
      <c r="H69" s="137" t="s">
        <v>107</v>
      </c>
      <c r="I69" s="138">
        <v>781</v>
      </c>
      <c r="J69" s="140" t="s">
        <v>54</v>
      </c>
      <c r="K69" s="16"/>
    </row>
    <row r="70" spans="1:13" x14ac:dyDescent="0.25">
      <c r="A70" s="227" t="s">
        <v>81</v>
      </c>
      <c r="B70" s="228">
        <f t="shared" si="6"/>
        <v>2023</v>
      </c>
      <c r="C70" s="229">
        <f t="shared" si="7"/>
        <v>0</v>
      </c>
      <c r="D70" s="230" t="str">
        <f t="shared" si="8"/>
        <v>B</v>
      </c>
      <c r="E70" s="231">
        <f t="shared" si="9"/>
        <v>0</v>
      </c>
      <c r="F70" s="232">
        <f t="shared" si="10"/>
        <v>0</v>
      </c>
      <c r="G70" s="232">
        <f t="shared" si="11"/>
        <v>0</v>
      </c>
      <c r="H70" s="137" t="s">
        <v>107</v>
      </c>
      <c r="I70" s="138">
        <v>782</v>
      </c>
      <c r="J70" s="140" t="s">
        <v>55</v>
      </c>
      <c r="K70" s="16"/>
    </row>
    <row r="71" spans="1:13" x14ac:dyDescent="0.25">
      <c r="A71" s="227" t="s">
        <v>81</v>
      </c>
      <c r="B71" s="228">
        <f t="shared" si="6"/>
        <v>2023</v>
      </c>
      <c r="C71" s="229">
        <f t="shared" si="7"/>
        <v>0</v>
      </c>
      <c r="D71" s="230" t="str">
        <f t="shared" si="8"/>
        <v>B</v>
      </c>
      <c r="E71" s="231">
        <f t="shared" si="9"/>
        <v>0</v>
      </c>
      <c r="F71" s="232">
        <f t="shared" si="10"/>
        <v>0</v>
      </c>
      <c r="G71" s="232">
        <f t="shared" si="11"/>
        <v>0</v>
      </c>
      <c r="H71" s="137" t="s">
        <v>107</v>
      </c>
      <c r="I71" s="138">
        <v>783</v>
      </c>
      <c r="J71" s="140" t="s">
        <v>56</v>
      </c>
      <c r="K71" s="16"/>
    </row>
    <row r="72" spans="1:13" x14ac:dyDescent="0.25">
      <c r="A72" s="227" t="s">
        <v>81</v>
      </c>
      <c r="B72" s="228">
        <f t="shared" si="6"/>
        <v>2023</v>
      </c>
      <c r="C72" s="229">
        <f t="shared" si="7"/>
        <v>0</v>
      </c>
      <c r="D72" s="230" t="str">
        <f t="shared" si="8"/>
        <v>B</v>
      </c>
      <c r="E72" s="231">
        <f t="shared" si="9"/>
        <v>0</v>
      </c>
      <c r="F72" s="232">
        <f t="shared" si="10"/>
        <v>0</v>
      </c>
      <c r="G72" s="232">
        <f t="shared" si="11"/>
        <v>0</v>
      </c>
      <c r="H72" s="137" t="s">
        <v>93</v>
      </c>
      <c r="I72" s="175">
        <v>789</v>
      </c>
      <c r="J72" s="174" t="s">
        <v>108</v>
      </c>
      <c r="K72" s="145">
        <f>SUM(K63:K71)</f>
        <v>0</v>
      </c>
    </row>
    <row r="73" spans="1:13" x14ac:dyDescent="0.25">
      <c r="A73" s="227" t="s">
        <v>81</v>
      </c>
      <c r="B73" s="228">
        <f t="shared" si="6"/>
        <v>2023</v>
      </c>
      <c r="C73" s="229">
        <f t="shared" si="7"/>
        <v>0</v>
      </c>
      <c r="D73" s="230" t="str">
        <f t="shared" si="8"/>
        <v>B</v>
      </c>
      <c r="E73" s="231">
        <f t="shared" si="9"/>
        <v>0</v>
      </c>
      <c r="F73" s="232">
        <f t="shared" si="10"/>
        <v>0</v>
      </c>
      <c r="G73" s="232">
        <f t="shared" si="11"/>
        <v>0</v>
      </c>
      <c r="H73" s="137" t="s">
        <v>93</v>
      </c>
      <c r="I73" s="175">
        <v>795</v>
      </c>
      <c r="J73" s="144" t="s">
        <v>212</v>
      </c>
      <c r="K73" s="145">
        <f>K39+K69+K70+K71</f>
        <v>3650472</v>
      </c>
    </row>
    <row r="74" spans="1:13" x14ac:dyDescent="0.25">
      <c r="A74" s="227" t="s">
        <v>81</v>
      </c>
      <c r="B74" s="228">
        <f t="shared" si="6"/>
        <v>2023</v>
      </c>
      <c r="C74" s="229">
        <f t="shared" si="7"/>
        <v>0</v>
      </c>
      <c r="D74" s="230" t="str">
        <f t="shared" si="8"/>
        <v>B</v>
      </c>
      <c r="E74" s="231">
        <f t="shared" si="9"/>
        <v>0</v>
      </c>
      <c r="F74" s="232">
        <f t="shared" si="10"/>
        <v>0</v>
      </c>
      <c r="G74" s="232">
        <f t="shared" si="11"/>
        <v>0</v>
      </c>
      <c r="H74" s="137" t="s">
        <v>93</v>
      </c>
      <c r="I74" s="175">
        <v>796</v>
      </c>
      <c r="J74" s="129" t="s">
        <v>213</v>
      </c>
      <c r="K74" s="145">
        <f>K36+K37+K38+K40+K41+K42+K43+K44+K45+K46+K47+K48+K49+K50+K51+K63+K64+K65+K66+K67+K68</f>
        <v>0</v>
      </c>
    </row>
    <row r="75" spans="1:13" x14ac:dyDescent="0.25">
      <c r="A75" s="227" t="s">
        <v>81</v>
      </c>
      <c r="B75" s="228">
        <f t="shared" si="6"/>
        <v>2023</v>
      </c>
      <c r="C75" s="229">
        <f t="shared" si="7"/>
        <v>0</v>
      </c>
      <c r="D75" s="230" t="str">
        <f t="shared" si="8"/>
        <v>B</v>
      </c>
      <c r="E75" s="231">
        <f t="shared" si="9"/>
        <v>0</v>
      </c>
      <c r="F75" s="232">
        <f t="shared" si="10"/>
        <v>0</v>
      </c>
      <c r="G75" s="232">
        <f t="shared" si="11"/>
        <v>0</v>
      </c>
      <c r="H75" s="137" t="s">
        <v>93</v>
      </c>
      <c r="I75" s="175">
        <v>799</v>
      </c>
      <c r="J75" s="129" t="s">
        <v>109</v>
      </c>
      <c r="K75" s="145">
        <f>K73+K74</f>
        <v>3650472</v>
      </c>
    </row>
    <row r="76" spans="1:13" x14ac:dyDescent="0.25">
      <c r="A76" s="227" t="s">
        <v>81</v>
      </c>
      <c r="B76" s="228">
        <f t="shared" si="6"/>
        <v>2023</v>
      </c>
      <c r="C76" s="229">
        <f t="shared" si="7"/>
        <v>0</v>
      </c>
      <c r="D76" s="230" t="str">
        <f t="shared" si="8"/>
        <v>B</v>
      </c>
      <c r="E76" s="231">
        <f t="shared" si="9"/>
        <v>0</v>
      </c>
      <c r="F76" s="232">
        <f t="shared" si="10"/>
        <v>0</v>
      </c>
      <c r="G76" s="232">
        <f t="shared" si="11"/>
        <v>0</v>
      </c>
      <c r="H76" s="137" t="s">
        <v>352</v>
      </c>
      <c r="I76" s="269">
        <v>800</v>
      </c>
      <c r="J76" s="270" t="s">
        <v>110</v>
      </c>
      <c r="K76" s="145">
        <f>K15+K25+K34+K52+K61+K72</f>
        <v>3650472</v>
      </c>
    </row>
    <row r="77" spans="1:13" x14ac:dyDescent="0.2">
      <c r="A77" s="227" t="s">
        <v>81</v>
      </c>
      <c r="B77" s="228">
        <f t="shared" si="6"/>
        <v>2023</v>
      </c>
      <c r="C77" s="229">
        <f t="shared" si="7"/>
        <v>0</v>
      </c>
      <c r="D77" s="230" t="str">
        <f t="shared" si="8"/>
        <v>B</v>
      </c>
      <c r="E77" s="231">
        <f t="shared" si="9"/>
        <v>0</v>
      </c>
      <c r="F77" s="232">
        <f t="shared" si="10"/>
        <v>0</v>
      </c>
      <c r="G77" s="232">
        <f t="shared" si="11"/>
        <v>0</v>
      </c>
      <c r="H77" s="137" t="s">
        <v>352</v>
      </c>
      <c r="I77" s="271">
        <v>801</v>
      </c>
      <c r="J77" s="272" t="s">
        <v>357</v>
      </c>
      <c r="K77" s="16"/>
    </row>
    <row r="78" spans="1:13" x14ac:dyDescent="0.2">
      <c r="A78" s="227" t="s">
        <v>81</v>
      </c>
      <c r="B78" s="228">
        <f t="shared" si="6"/>
        <v>2023</v>
      </c>
      <c r="C78" s="229">
        <f t="shared" si="7"/>
        <v>0</v>
      </c>
      <c r="D78" s="230" t="str">
        <f t="shared" si="8"/>
        <v>B</v>
      </c>
      <c r="E78" s="231">
        <f t="shared" si="9"/>
        <v>0</v>
      </c>
      <c r="F78" s="232">
        <f t="shared" si="10"/>
        <v>0</v>
      </c>
      <c r="G78" s="232">
        <f t="shared" si="11"/>
        <v>0</v>
      </c>
      <c r="H78" s="137" t="s">
        <v>352</v>
      </c>
      <c r="I78" s="271">
        <v>810</v>
      </c>
      <c r="J78" s="272" t="s">
        <v>356</v>
      </c>
      <c r="K78" s="145">
        <f>K76+K77</f>
        <v>3650472</v>
      </c>
    </row>
  </sheetData>
  <sheetProtection algorithmName="SHA-512" hashValue="Mc2mzcTT5QlXIMeTZghxxJRVF8LiMWPnXEVo5Tsr2BsQrS/E3CdEvdXdD1CSeB1GV2cl/r1Q/2umwzEZVE+mwQ==" saltValue="RqWgDDrfcbGrFRqA2m6Y+w==" spinCount="100000" sheet="1" objects="1" scenarios="1"/>
  <autoFilter ref="A1:L76" xr:uid="{00000000-0009-0000-0000-000002000000}"/>
  <mergeCells count="4">
    <mergeCell ref="I2:J2"/>
    <mergeCell ref="I35:J35"/>
    <mergeCell ref="I18:J18"/>
    <mergeCell ref="I26:J26"/>
  </mergeCells>
  <dataValidations count="4">
    <dataValidation type="list" allowBlank="1" showInputMessage="1" showErrorMessage="1" error="Component code not valid." sqref="C2" xr:uid="{00000000-0002-0000-0200-000000000000}">
      <formula1>COMP</formula1>
    </dataValidation>
    <dataValidation type="list" allowBlank="1" showInputMessage="1" showErrorMessage="1" error="The Type field is case sensitive and limited to the following values:_x000a__x000a_B, R1, R2, R3, R4, AND RF.  " sqref="D2" xr:uid="{00000000-0002-0000-0200-000001000000}">
      <formula1>REPORT_TYPE</formula1>
    </dataValidation>
    <dataValidation type="date" operator="greaterThan" allowBlank="1" showInputMessage="1" showErrorMessage="1" errorTitle="Error" error="Date must be greater than 09/01/2022." sqref="E2" xr:uid="{00000000-0002-0000-0200-000002000000}">
      <formula1>44805</formula1>
    </dataValidation>
    <dataValidation type="list" allowBlank="1" showInputMessage="1" showErrorMessage="1" errorTitle="Error" error="Fiscal year must be 2023 or greater." sqref="B2" xr:uid="{00000000-0002-0000-0200-000003000000}">
      <formula1>"2023, 2024, 2025, 2026, 2027, 2028, 2029, 2030"</formula1>
    </dataValidation>
  </dataValidations>
  <pageMargins left="0.7" right="0.7" top="0.75" bottom="0.75" header="0.3" footer="0.3"/>
  <pageSetup scale="28" fitToHeight="0" orientation="portrait" horizontalDpi="4294967293" verticalDpi="1200" r:id="rId1"/>
  <ignoredErrors>
    <ignoredError sqref="K16:K17 K2 K18 L13:L14 K35 K76 L8:L9 K25:K26 K72:K74 K61:K62 K52:K53" unlockedFormula="1"/>
    <ignoredError sqref="K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9"/>
  <sheetViews>
    <sheetView showGridLines="0" zoomScaleNormal="100" workbookViewId="0">
      <selection activeCell="G3" sqref="G3"/>
    </sheetView>
  </sheetViews>
  <sheetFormatPr defaultColWidth="9.140625" defaultRowHeight="12.75" x14ac:dyDescent="0.2"/>
  <cols>
    <col min="1" max="4" width="9.140625" style="1"/>
    <col min="5" max="5" width="16.28515625" style="1" bestFit="1" customWidth="1"/>
    <col min="6" max="6" width="38.140625" style="1" customWidth="1"/>
    <col min="7" max="7" width="18.5703125" style="163" customWidth="1"/>
    <col min="8" max="8" width="9.5703125" style="1" customWidth="1"/>
    <col min="9" max="16384" width="9.140625" style="1"/>
  </cols>
  <sheetData>
    <row r="1" spans="1:8" ht="15" customHeight="1" x14ac:dyDescent="0.2">
      <c r="A1" s="149" t="s">
        <v>15</v>
      </c>
      <c r="B1" s="150" t="s">
        <v>16</v>
      </c>
      <c r="C1" s="151" t="s">
        <v>17</v>
      </c>
      <c r="D1" s="151" t="s">
        <v>18</v>
      </c>
      <c r="E1" s="152" t="s">
        <v>19</v>
      </c>
      <c r="F1" s="310" t="s">
        <v>112</v>
      </c>
      <c r="G1" s="311"/>
    </row>
    <row r="2" spans="1:8" x14ac:dyDescent="0.2">
      <c r="A2" s="153" t="s">
        <v>111</v>
      </c>
      <c r="B2" s="154">
        <f>'III Revenue MH'!B4</f>
        <v>2023</v>
      </c>
      <c r="C2" s="154">
        <f>'III Revenue MH'!C4</f>
        <v>0</v>
      </c>
      <c r="D2" s="155" t="str">
        <f>'III MH'!D4</f>
        <v>B</v>
      </c>
      <c r="E2" s="156">
        <f>'III MH'!E4</f>
        <v>0</v>
      </c>
      <c r="F2" s="312"/>
      <c r="G2" s="313"/>
    </row>
    <row r="3" spans="1:8" x14ac:dyDescent="0.2">
      <c r="A3" s="153" t="s">
        <v>111</v>
      </c>
      <c r="B3" s="154">
        <f>B2</f>
        <v>2023</v>
      </c>
      <c r="C3" s="154">
        <f>C2</f>
        <v>0</v>
      </c>
      <c r="D3" s="155" t="str">
        <f>D2</f>
        <v>B</v>
      </c>
      <c r="E3" s="156">
        <f>E2</f>
        <v>0</v>
      </c>
      <c r="F3" s="157" t="s">
        <v>113</v>
      </c>
      <c r="G3" s="3"/>
    </row>
    <row r="4" spans="1:8" x14ac:dyDescent="0.2">
      <c r="A4" s="153" t="s">
        <v>111</v>
      </c>
      <c r="B4" s="154">
        <f t="shared" ref="B4:B9" si="0">B3</f>
        <v>2023</v>
      </c>
      <c r="C4" s="154">
        <f t="shared" ref="C4:C9" si="1">C3</f>
        <v>0</v>
      </c>
      <c r="D4" s="155" t="str">
        <f t="shared" ref="D4:D9" si="2">D3</f>
        <v>B</v>
      </c>
      <c r="E4" s="156">
        <f t="shared" ref="E4:E9" si="3">E3</f>
        <v>0</v>
      </c>
      <c r="F4" s="157" t="s">
        <v>114</v>
      </c>
      <c r="G4" s="4"/>
    </row>
    <row r="5" spans="1:8" x14ac:dyDescent="0.2">
      <c r="A5" s="153" t="s">
        <v>111</v>
      </c>
      <c r="B5" s="154">
        <f t="shared" si="0"/>
        <v>2023</v>
      </c>
      <c r="C5" s="154">
        <f t="shared" si="1"/>
        <v>0</v>
      </c>
      <c r="D5" s="155" t="str">
        <f t="shared" si="2"/>
        <v>B</v>
      </c>
      <c r="E5" s="156">
        <f t="shared" si="3"/>
        <v>0</v>
      </c>
      <c r="F5" s="157" t="s">
        <v>115</v>
      </c>
      <c r="G5" s="4"/>
    </row>
    <row r="6" spans="1:8" x14ac:dyDescent="0.2">
      <c r="A6" s="153" t="s">
        <v>111</v>
      </c>
      <c r="B6" s="154">
        <f t="shared" si="0"/>
        <v>2023</v>
      </c>
      <c r="C6" s="154">
        <f t="shared" si="1"/>
        <v>0</v>
      </c>
      <c r="D6" s="155" t="str">
        <f t="shared" si="2"/>
        <v>B</v>
      </c>
      <c r="E6" s="156">
        <f t="shared" si="3"/>
        <v>0</v>
      </c>
      <c r="F6" s="157" t="s">
        <v>116</v>
      </c>
      <c r="G6" s="4"/>
    </row>
    <row r="7" spans="1:8" x14ac:dyDescent="0.2">
      <c r="A7" s="153" t="s">
        <v>111</v>
      </c>
      <c r="B7" s="154">
        <f t="shared" si="0"/>
        <v>2023</v>
      </c>
      <c r="C7" s="154">
        <f t="shared" si="1"/>
        <v>0</v>
      </c>
      <c r="D7" s="155" t="str">
        <f t="shared" si="2"/>
        <v>B</v>
      </c>
      <c r="E7" s="156">
        <f t="shared" si="3"/>
        <v>0</v>
      </c>
      <c r="F7" s="157" t="s">
        <v>117</v>
      </c>
      <c r="G7" s="4"/>
    </row>
    <row r="8" spans="1:8" x14ac:dyDescent="0.2">
      <c r="A8" s="153" t="s">
        <v>111</v>
      </c>
      <c r="B8" s="154">
        <f t="shared" si="0"/>
        <v>2023</v>
      </c>
      <c r="C8" s="154">
        <f t="shared" si="1"/>
        <v>0</v>
      </c>
      <c r="D8" s="155" t="str">
        <f t="shared" si="2"/>
        <v>B</v>
      </c>
      <c r="E8" s="156">
        <f t="shared" si="3"/>
        <v>0</v>
      </c>
      <c r="F8" s="157" t="s">
        <v>118</v>
      </c>
      <c r="G8" s="4"/>
    </row>
    <row r="9" spans="1:8" x14ac:dyDescent="0.2">
      <c r="A9" s="158" t="s">
        <v>111</v>
      </c>
      <c r="B9" s="159">
        <f t="shared" si="0"/>
        <v>2023</v>
      </c>
      <c r="C9" s="159">
        <f t="shared" si="1"/>
        <v>0</v>
      </c>
      <c r="D9" s="160" t="str">
        <f t="shared" si="2"/>
        <v>B</v>
      </c>
      <c r="E9" s="161">
        <f t="shared" si="3"/>
        <v>0</v>
      </c>
      <c r="F9" s="157" t="s">
        <v>119</v>
      </c>
      <c r="G9" s="162">
        <f>SUM(G3:G8)</f>
        <v>0</v>
      </c>
      <c r="H9" s="163"/>
    </row>
  </sheetData>
  <sheetProtection algorithmName="SHA-512" hashValue="JcM8Ik9VP7jFlrEise9iDT38HSUVB5sE5Jo6P4ZraklDtgiWbZ+UpwqeD26Nc5WsA7G3cGFWVlIaCJ6ynaUKog==" saltValue="AKKacJ3EDZgT3x4AJazyDw==" spinCount="100000" sheet="1" objects="1" scenarios="1"/>
  <mergeCells count="1">
    <mergeCell ref="F1:G2"/>
  </mergeCells>
  <pageMargins left="0.7" right="0.7" top="0.75" bottom="0.75" header="0.3" footer="0.3"/>
  <pageSetup fitToHeight="0" orientation="landscape" horizontalDpi="4294967293" r:id="rId1"/>
  <ignoredErrors>
    <ignoredError sqref="B2:E9 G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71"/>
  <sheetViews>
    <sheetView topLeftCell="C16" workbookViewId="0">
      <selection activeCell="E26" sqref="E26"/>
    </sheetView>
  </sheetViews>
  <sheetFormatPr defaultColWidth="9.140625" defaultRowHeight="12.75" x14ac:dyDescent="0.2"/>
  <cols>
    <col min="1" max="1" width="21.140625" style="1" customWidth="1"/>
    <col min="2" max="3" width="65.7109375" style="1" customWidth="1"/>
    <col min="4" max="4" width="36.7109375" style="1" bestFit="1" customWidth="1"/>
    <col min="5" max="5" width="17.5703125" style="1" customWidth="1"/>
    <col min="6" max="6" width="15.5703125" style="2" customWidth="1"/>
    <col min="7" max="7" width="13.7109375" style="1" bestFit="1" customWidth="1"/>
    <col min="8" max="16384" width="9.140625" style="1"/>
  </cols>
  <sheetData>
    <row r="1" spans="1:7" ht="15" x14ac:dyDescent="0.25">
      <c r="A1" s="318" t="s">
        <v>201</v>
      </c>
      <c r="B1" s="318"/>
      <c r="C1" s="318"/>
      <c r="D1" s="319"/>
      <c r="E1" s="212"/>
      <c r="F1" s="201"/>
    </row>
    <row r="2" spans="1:7" x14ac:dyDescent="0.2">
      <c r="A2" s="212"/>
      <c r="B2" s="212"/>
      <c r="C2" s="212"/>
      <c r="D2" s="202"/>
      <c r="E2" s="212"/>
      <c r="F2" s="201"/>
    </row>
    <row r="3" spans="1:7" x14ac:dyDescent="0.2">
      <c r="A3" s="320" t="s">
        <v>138</v>
      </c>
      <c r="B3" s="315"/>
      <c r="C3" s="213"/>
      <c r="D3" s="211"/>
      <c r="E3" s="213"/>
      <c r="F3" s="203"/>
    </row>
    <row r="4" spans="1:7" x14ac:dyDescent="0.2">
      <c r="A4" s="213" t="s">
        <v>139</v>
      </c>
      <c r="B4" s="213" t="s">
        <v>140</v>
      </c>
      <c r="C4" s="213"/>
      <c r="D4" s="211"/>
      <c r="E4" s="213"/>
      <c r="F4" s="203"/>
    </row>
    <row r="5" spans="1:7" x14ac:dyDescent="0.2">
      <c r="A5" s="200" t="s">
        <v>120</v>
      </c>
      <c r="B5" s="204" t="s">
        <v>141</v>
      </c>
      <c r="C5" s="211"/>
      <c r="D5" s="211"/>
      <c r="E5" s="211"/>
      <c r="F5" s="200"/>
    </row>
    <row r="6" spans="1:7" x14ac:dyDescent="0.2">
      <c r="A6" s="200" t="s">
        <v>142</v>
      </c>
      <c r="B6" s="204" t="s">
        <v>143</v>
      </c>
      <c r="C6" s="211"/>
      <c r="D6" s="211"/>
      <c r="E6" s="211"/>
      <c r="F6" s="200"/>
    </row>
    <row r="7" spans="1:7" x14ac:dyDescent="0.2">
      <c r="A7" s="200" t="s">
        <v>144</v>
      </c>
      <c r="B7" s="204" t="s">
        <v>145</v>
      </c>
      <c r="C7" s="211"/>
      <c r="D7" s="211"/>
      <c r="E7" s="211"/>
      <c r="F7" s="200"/>
    </row>
    <row r="8" spans="1:7" x14ac:dyDescent="0.2">
      <c r="A8" s="200" t="s">
        <v>126</v>
      </c>
      <c r="B8" s="204" t="s">
        <v>146</v>
      </c>
      <c r="C8" s="211"/>
      <c r="D8" s="211"/>
      <c r="E8" s="211"/>
      <c r="F8" s="200"/>
    </row>
    <row r="9" spans="1:7" x14ac:dyDescent="0.2">
      <c r="A9" s="200" t="s">
        <v>147</v>
      </c>
      <c r="B9" s="204" t="s">
        <v>148</v>
      </c>
      <c r="C9" s="211"/>
      <c r="D9" s="211"/>
      <c r="E9" s="211"/>
      <c r="F9" s="200"/>
    </row>
    <row r="10" spans="1:7" x14ac:dyDescent="0.2">
      <c r="A10" s="200" t="s">
        <v>149</v>
      </c>
      <c r="B10" s="204" t="s">
        <v>150</v>
      </c>
      <c r="C10" s="211"/>
      <c r="D10" s="211"/>
      <c r="E10" s="211"/>
      <c r="F10" s="200"/>
    </row>
    <row r="11" spans="1:7" x14ac:dyDescent="0.2">
      <c r="A11" s="211"/>
      <c r="B11" s="211"/>
      <c r="C11" s="211"/>
      <c r="D11" s="211"/>
      <c r="E11" s="211"/>
      <c r="F11" s="200"/>
    </row>
    <row r="12" spans="1:7" x14ac:dyDescent="0.2">
      <c r="A12" s="211"/>
      <c r="B12" s="211"/>
      <c r="C12" s="211"/>
      <c r="D12" s="211"/>
      <c r="E12" s="211"/>
      <c r="F12" s="200"/>
    </row>
    <row r="13" spans="1:7" s="9" customFormat="1" x14ac:dyDescent="0.2">
      <c r="A13" s="188" t="s">
        <v>151</v>
      </c>
      <c r="B13" s="205"/>
      <c r="C13" s="205"/>
      <c r="D13" s="211"/>
      <c r="E13" s="200"/>
      <c r="F13" s="200"/>
      <c r="G13" s="8"/>
    </row>
    <row r="14" spans="1:7" x14ac:dyDescent="0.2">
      <c r="A14" s="206" t="s">
        <v>152</v>
      </c>
      <c r="B14" s="207" t="s">
        <v>153</v>
      </c>
      <c r="C14" s="207" t="s">
        <v>154</v>
      </c>
      <c r="D14" s="211"/>
      <c r="E14" s="211"/>
      <c r="F14" s="200"/>
    </row>
    <row r="15" spans="1:7" x14ac:dyDescent="0.2">
      <c r="A15" s="208" t="str">
        <f t="shared" ref="A15:A54" si="0">LEFT(C15,3)</f>
        <v>010</v>
      </c>
      <c r="B15" s="204" t="str">
        <f t="shared" ref="B15:B54" si="1">MID(C15,7,150)</f>
        <v>BETTY HARDWICK</v>
      </c>
      <c r="C15" s="211" t="s">
        <v>155</v>
      </c>
      <c r="D15" s="211"/>
      <c r="E15" s="211"/>
      <c r="F15" s="200"/>
    </row>
    <row r="16" spans="1:7" x14ac:dyDescent="0.2">
      <c r="A16" s="208" t="str">
        <f t="shared" si="0"/>
        <v>020</v>
      </c>
      <c r="B16" s="204" t="str">
        <f t="shared" si="1"/>
        <v>PANHANDLE</v>
      </c>
      <c r="C16" s="211" t="s">
        <v>156</v>
      </c>
      <c r="D16" s="211"/>
      <c r="E16" s="211"/>
      <c r="F16" s="200"/>
    </row>
    <row r="17" spans="1:6" x14ac:dyDescent="0.2">
      <c r="A17" s="208" t="str">
        <f t="shared" si="0"/>
        <v>030</v>
      </c>
      <c r="B17" s="204" t="str">
        <f t="shared" si="1"/>
        <v>ATCIC</v>
      </c>
      <c r="C17" s="211" t="s">
        <v>157</v>
      </c>
      <c r="D17" s="211"/>
      <c r="E17" s="211"/>
      <c r="F17" s="200"/>
    </row>
    <row r="18" spans="1:6" x14ac:dyDescent="0.2">
      <c r="A18" s="208" t="str">
        <f t="shared" si="0"/>
        <v>040</v>
      </c>
      <c r="B18" s="204" t="str">
        <f t="shared" si="1"/>
        <v>CENTRAL COUNTIES</v>
      </c>
      <c r="C18" s="211" t="s">
        <v>158</v>
      </c>
      <c r="D18" s="211"/>
      <c r="E18" s="211"/>
      <c r="F18" s="200"/>
    </row>
    <row r="19" spans="1:6" x14ac:dyDescent="0.2">
      <c r="A19" s="208" t="str">
        <f t="shared" si="0"/>
        <v>050</v>
      </c>
      <c r="B19" s="204" t="str">
        <f t="shared" si="1"/>
        <v>CHCS</v>
      </c>
      <c r="C19" s="211" t="s">
        <v>159</v>
      </c>
      <c r="D19" s="211"/>
      <c r="E19" s="211"/>
      <c r="F19" s="200"/>
    </row>
    <row r="20" spans="1:6" x14ac:dyDescent="0.2">
      <c r="A20" s="208" t="str">
        <f t="shared" si="0"/>
        <v>060</v>
      </c>
      <c r="B20" s="204" t="str">
        <f t="shared" si="1"/>
        <v>CLR</v>
      </c>
      <c r="C20" s="211" t="s">
        <v>160</v>
      </c>
      <c r="D20" s="211"/>
      <c r="E20" s="211"/>
      <c r="F20" s="200"/>
    </row>
    <row r="21" spans="1:6" x14ac:dyDescent="0.2">
      <c r="A21" s="208" t="str">
        <f t="shared" si="0"/>
        <v>070</v>
      </c>
      <c r="B21" s="204" t="str">
        <f t="shared" si="1"/>
        <v>CENTRAL PLAINS</v>
      </c>
      <c r="C21" s="211" t="s">
        <v>161</v>
      </c>
      <c r="D21" s="211"/>
      <c r="E21" s="211"/>
      <c r="F21" s="200"/>
    </row>
    <row r="22" spans="1:6" x14ac:dyDescent="0.2">
      <c r="A22" s="208" t="str">
        <f t="shared" si="0"/>
        <v>086</v>
      </c>
      <c r="B22" s="204" t="str">
        <f t="shared" si="1"/>
        <v>NTBHA</v>
      </c>
      <c r="C22" s="211" t="s">
        <v>162</v>
      </c>
      <c r="D22" s="211"/>
      <c r="E22" s="211"/>
      <c r="F22" s="200"/>
    </row>
    <row r="23" spans="1:6" x14ac:dyDescent="0.2">
      <c r="A23" s="208" t="str">
        <f t="shared" si="0"/>
        <v>090</v>
      </c>
      <c r="B23" s="204" t="str">
        <f t="shared" si="1"/>
        <v>EL PASO</v>
      </c>
      <c r="C23" s="211" t="s">
        <v>163</v>
      </c>
      <c r="D23" s="211"/>
      <c r="E23" s="211"/>
      <c r="F23" s="200"/>
    </row>
    <row r="24" spans="1:6" x14ac:dyDescent="0.2">
      <c r="A24" s="208" t="str">
        <f t="shared" si="0"/>
        <v>100</v>
      </c>
      <c r="B24" s="204" t="str">
        <f t="shared" si="1"/>
        <v>GULF COAST</v>
      </c>
      <c r="C24" s="211" t="s">
        <v>164</v>
      </c>
      <c r="D24" s="211"/>
      <c r="E24" s="211"/>
      <c r="F24" s="200"/>
    </row>
    <row r="25" spans="1:6" x14ac:dyDescent="0.2">
      <c r="A25" s="208" t="str">
        <f t="shared" si="0"/>
        <v>110</v>
      </c>
      <c r="B25" s="204" t="str">
        <f t="shared" si="1"/>
        <v>GULF BEND</v>
      </c>
      <c r="C25" s="211" t="s">
        <v>165</v>
      </c>
      <c r="D25" s="211"/>
      <c r="E25" s="211"/>
      <c r="F25" s="200"/>
    </row>
    <row r="26" spans="1:6" x14ac:dyDescent="0.2">
      <c r="A26" s="208" t="str">
        <f t="shared" si="0"/>
        <v>130</v>
      </c>
      <c r="B26" s="204" t="str">
        <f t="shared" si="1"/>
        <v xml:space="preserve">TROPICAL </v>
      </c>
      <c r="C26" s="211" t="s">
        <v>166</v>
      </c>
      <c r="D26" s="211"/>
      <c r="E26" s="211"/>
      <c r="F26" s="200"/>
    </row>
    <row r="27" spans="1:6" x14ac:dyDescent="0.2">
      <c r="A27" s="208" t="str">
        <f t="shared" si="0"/>
        <v>140</v>
      </c>
      <c r="B27" s="204" t="str">
        <f t="shared" si="1"/>
        <v>SPINDLETOP</v>
      </c>
      <c r="C27" s="211" t="s">
        <v>167</v>
      </c>
      <c r="D27" s="211"/>
      <c r="E27" s="211"/>
      <c r="F27" s="200"/>
    </row>
    <row r="28" spans="1:6" x14ac:dyDescent="0.2">
      <c r="A28" s="208" t="str">
        <f t="shared" si="0"/>
        <v>150</v>
      </c>
      <c r="B28" s="204" t="str">
        <f t="shared" si="1"/>
        <v>STARCARE</v>
      </c>
      <c r="C28" s="211" t="s">
        <v>168</v>
      </c>
      <c r="D28" s="211"/>
      <c r="E28" s="211"/>
      <c r="F28" s="200"/>
    </row>
    <row r="29" spans="1:6" x14ac:dyDescent="0.2">
      <c r="A29" s="208" t="str">
        <f t="shared" si="0"/>
        <v>160</v>
      </c>
      <c r="B29" s="204" t="str">
        <f t="shared" si="1"/>
        <v>CONCHO</v>
      </c>
      <c r="C29" s="211" t="s">
        <v>169</v>
      </c>
      <c r="D29" s="211"/>
      <c r="E29" s="211"/>
      <c r="F29" s="200"/>
    </row>
    <row r="30" spans="1:6" x14ac:dyDescent="0.2">
      <c r="A30" s="208" t="str">
        <f t="shared" si="0"/>
        <v>170</v>
      </c>
      <c r="B30" s="204" t="str">
        <f t="shared" si="1"/>
        <v>PERMIAN BASIN</v>
      </c>
      <c r="C30" s="211" t="s">
        <v>170</v>
      </c>
      <c r="D30" s="211"/>
      <c r="E30" s="211"/>
      <c r="F30" s="200"/>
    </row>
    <row r="31" spans="1:6" x14ac:dyDescent="0.2">
      <c r="A31" s="208" t="str">
        <f t="shared" si="0"/>
        <v>180</v>
      </c>
      <c r="B31" s="204" t="str">
        <f t="shared" si="1"/>
        <v>NUECES</v>
      </c>
      <c r="C31" s="211" t="s">
        <v>171</v>
      </c>
      <c r="D31" s="211"/>
      <c r="E31" s="211"/>
      <c r="F31" s="200"/>
    </row>
    <row r="32" spans="1:6" x14ac:dyDescent="0.2">
      <c r="A32" s="208" t="str">
        <f t="shared" si="0"/>
        <v>190</v>
      </c>
      <c r="B32" s="204" t="str">
        <f t="shared" si="1"/>
        <v>ANDREWS</v>
      </c>
      <c r="C32" s="211" t="s">
        <v>172</v>
      </c>
      <c r="D32" s="211"/>
      <c r="E32" s="211"/>
      <c r="F32" s="200"/>
    </row>
    <row r="33" spans="1:6" x14ac:dyDescent="0.2">
      <c r="A33" s="208" t="str">
        <f t="shared" si="0"/>
        <v>200</v>
      </c>
      <c r="B33" s="204" t="str">
        <f t="shared" si="1"/>
        <v xml:space="preserve">TARRANT </v>
      </c>
      <c r="C33" s="211" t="s">
        <v>173</v>
      </c>
      <c r="D33" s="211"/>
      <c r="E33" s="211"/>
      <c r="F33" s="200"/>
    </row>
    <row r="34" spans="1:6" x14ac:dyDescent="0.2">
      <c r="A34" s="208" t="str">
        <f t="shared" si="0"/>
        <v>220</v>
      </c>
      <c r="B34" s="204" t="str">
        <f t="shared" si="1"/>
        <v>HOT</v>
      </c>
      <c r="C34" s="211" t="s">
        <v>174</v>
      </c>
      <c r="D34" s="211"/>
      <c r="E34" s="211"/>
      <c r="F34" s="200"/>
    </row>
    <row r="35" spans="1:6" x14ac:dyDescent="0.2">
      <c r="A35" s="208" t="str">
        <f t="shared" si="0"/>
        <v>230</v>
      </c>
      <c r="B35" s="204" t="str">
        <f t="shared" si="1"/>
        <v>HELEN FARABEE</v>
      </c>
      <c r="C35" s="211" t="s">
        <v>175</v>
      </c>
      <c r="D35" s="211"/>
      <c r="E35" s="211"/>
      <c r="F35" s="200"/>
    </row>
    <row r="36" spans="1:6" x14ac:dyDescent="0.2">
      <c r="A36" s="208" t="str">
        <f t="shared" si="0"/>
        <v>240</v>
      </c>
      <c r="B36" s="204" t="str">
        <f t="shared" si="1"/>
        <v>HEALTHCORE</v>
      </c>
      <c r="C36" s="211" t="s">
        <v>176</v>
      </c>
      <c r="D36" s="211"/>
      <c r="E36" s="211"/>
      <c r="F36" s="200"/>
    </row>
    <row r="37" spans="1:6" x14ac:dyDescent="0.2">
      <c r="A37" s="208" t="str">
        <f t="shared" si="0"/>
        <v>250</v>
      </c>
      <c r="B37" s="204" t="str">
        <f t="shared" si="1"/>
        <v>BRAZOS</v>
      </c>
      <c r="C37" s="211" t="s">
        <v>177</v>
      </c>
      <c r="D37" s="211"/>
      <c r="E37" s="211"/>
      <c r="F37" s="200"/>
    </row>
    <row r="38" spans="1:6" x14ac:dyDescent="0.2">
      <c r="A38" s="208" t="str">
        <f t="shared" si="0"/>
        <v>260</v>
      </c>
      <c r="B38" s="204" t="str">
        <f t="shared" si="1"/>
        <v>BURKE</v>
      </c>
      <c r="C38" s="211" t="s">
        <v>178</v>
      </c>
      <c r="D38" s="211"/>
      <c r="E38" s="211"/>
      <c r="F38" s="200"/>
    </row>
    <row r="39" spans="1:6" x14ac:dyDescent="0.2">
      <c r="A39" s="208" t="str">
        <f t="shared" si="0"/>
        <v>280</v>
      </c>
      <c r="B39" s="204" t="str">
        <f t="shared" si="1"/>
        <v>HARRIS</v>
      </c>
      <c r="C39" s="211" t="s">
        <v>179</v>
      </c>
      <c r="D39" s="211"/>
      <c r="E39" s="211"/>
      <c r="F39" s="200"/>
    </row>
    <row r="40" spans="1:6" x14ac:dyDescent="0.2">
      <c r="A40" s="208" t="str">
        <f t="shared" si="0"/>
        <v>290</v>
      </c>
      <c r="B40" s="204" t="str">
        <f t="shared" si="1"/>
        <v>TEXOMA</v>
      </c>
      <c r="C40" s="211" t="s">
        <v>180</v>
      </c>
      <c r="D40" s="211"/>
      <c r="E40" s="211"/>
      <c r="F40" s="200"/>
    </row>
    <row r="41" spans="1:6" x14ac:dyDescent="0.2">
      <c r="A41" s="208" t="str">
        <f t="shared" si="0"/>
        <v>350</v>
      </c>
      <c r="B41" s="204" t="str">
        <f t="shared" si="1"/>
        <v>PECAN VALLEY</v>
      </c>
      <c r="C41" s="211" t="s">
        <v>181</v>
      </c>
      <c r="D41" s="211"/>
      <c r="E41" s="211"/>
      <c r="F41" s="200"/>
    </row>
    <row r="42" spans="1:6" x14ac:dyDescent="0.2">
      <c r="A42" s="208" t="str">
        <f t="shared" si="0"/>
        <v>380</v>
      </c>
      <c r="B42" s="204" t="str">
        <f t="shared" si="1"/>
        <v>TRI-COUNTY</v>
      </c>
      <c r="C42" s="211" t="s">
        <v>182</v>
      </c>
      <c r="D42" s="211"/>
      <c r="E42" s="211"/>
      <c r="F42" s="200"/>
    </row>
    <row r="43" spans="1:6" x14ac:dyDescent="0.2">
      <c r="A43" s="208" t="str">
        <f t="shared" si="0"/>
        <v>400</v>
      </c>
      <c r="B43" s="204" t="str">
        <f t="shared" si="1"/>
        <v>DENTON</v>
      </c>
      <c r="C43" s="211" t="s">
        <v>183</v>
      </c>
      <c r="D43" s="211"/>
      <c r="E43" s="211"/>
      <c r="F43" s="200"/>
    </row>
    <row r="44" spans="1:6" x14ac:dyDescent="0.2">
      <c r="A44" s="208" t="str">
        <f t="shared" si="0"/>
        <v>410</v>
      </c>
      <c r="B44" s="204" t="str">
        <f t="shared" si="1"/>
        <v>LIFEPATH</v>
      </c>
      <c r="C44" s="211" t="s">
        <v>184</v>
      </c>
      <c r="D44" s="211"/>
      <c r="E44" s="211"/>
      <c r="F44" s="200"/>
    </row>
    <row r="45" spans="1:6" x14ac:dyDescent="0.2">
      <c r="A45" s="208" t="str">
        <f t="shared" si="0"/>
        <v>430</v>
      </c>
      <c r="B45" s="204" t="str">
        <f t="shared" si="1"/>
        <v>TEXANA</v>
      </c>
      <c r="C45" s="211" t="s">
        <v>185</v>
      </c>
      <c r="D45" s="211"/>
      <c r="E45" s="211"/>
      <c r="F45" s="200"/>
    </row>
    <row r="46" spans="1:6" x14ac:dyDescent="0.2">
      <c r="A46" s="208" t="str">
        <f t="shared" si="0"/>
        <v>440</v>
      </c>
      <c r="B46" s="204" t="str">
        <f t="shared" si="1"/>
        <v>ACCESS</v>
      </c>
      <c r="C46" s="211" t="s">
        <v>186</v>
      </c>
      <c r="D46" s="211"/>
      <c r="E46" s="211"/>
      <c r="F46" s="200"/>
    </row>
    <row r="47" spans="1:6" x14ac:dyDescent="0.2">
      <c r="A47" s="208" t="str">
        <f t="shared" si="0"/>
        <v>450</v>
      </c>
      <c r="B47" s="204" t="str">
        <f t="shared" si="1"/>
        <v>WEST TX</v>
      </c>
      <c r="C47" s="211" t="s">
        <v>187</v>
      </c>
      <c r="D47" s="211"/>
      <c r="E47" s="211"/>
      <c r="F47" s="200"/>
    </row>
    <row r="48" spans="1:6" x14ac:dyDescent="0.2">
      <c r="A48" s="208" t="str">
        <f t="shared" si="0"/>
        <v>460</v>
      </c>
      <c r="B48" s="204" t="str">
        <f t="shared" si="1"/>
        <v>BLUEBONNET</v>
      </c>
      <c r="C48" s="211" t="s">
        <v>188</v>
      </c>
      <c r="D48" s="211"/>
      <c r="E48" s="211"/>
      <c r="F48" s="200"/>
    </row>
    <row r="49" spans="1:6" x14ac:dyDescent="0.2">
      <c r="A49" s="208" t="str">
        <f t="shared" si="0"/>
        <v>470</v>
      </c>
      <c r="B49" s="204" t="str">
        <f t="shared" si="1"/>
        <v>HILL COUNTRY</v>
      </c>
      <c r="C49" s="211" t="s">
        <v>189</v>
      </c>
      <c r="D49" s="211"/>
      <c r="E49" s="211"/>
      <c r="F49" s="200"/>
    </row>
    <row r="50" spans="1:6" x14ac:dyDescent="0.2">
      <c r="A50" s="208" t="str">
        <f t="shared" si="0"/>
        <v>475</v>
      </c>
      <c r="B50" s="204" t="str">
        <f t="shared" si="1"/>
        <v>COASTAL PLAINS</v>
      </c>
      <c r="C50" s="211" t="s">
        <v>190</v>
      </c>
      <c r="D50" s="211"/>
      <c r="E50" s="211"/>
      <c r="F50" s="200"/>
    </row>
    <row r="51" spans="1:6" x14ac:dyDescent="0.2">
      <c r="A51" s="208" t="str">
        <f t="shared" si="0"/>
        <v>480</v>
      </c>
      <c r="B51" s="204" t="str">
        <f t="shared" si="1"/>
        <v>LAKES</v>
      </c>
      <c r="C51" s="211" t="s">
        <v>191</v>
      </c>
      <c r="D51" s="211"/>
      <c r="E51" s="211"/>
      <c r="F51" s="200"/>
    </row>
    <row r="52" spans="1:6" x14ac:dyDescent="0.2">
      <c r="A52" s="208">
        <v>481</v>
      </c>
      <c r="B52" s="204" t="s">
        <v>393</v>
      </c>
      <c r="C52" s="281" t="s">
        <v>394</v>
      </c>
      <c r="D52" s="281"/>
      <c r="E52" s="281"/>
      <c r="F52" s="200"/>
    </row>
    <row r="53" spans="1:6" x14ac:dyDescent="0.2">
      <c r="A53" s="208" t="str">
        <f t="shared" si="0"/>
        <v>485</v>
      </c>
      <c r="B53" s="204" t="str">
        <f t="shared" si="1"/>
        <v xml:space="preserve">BORDER </v>
      </c>
      <c r="C53" s="211" t="s">
        <v>192</v>
      </c>
      <c r="D53" s="211"/>
      <c r="E53" s="211"/>
      <c r="F53" s="200"/>
    </row>
    <row r="54" spans="1:6" x14ac:dyDescent="0.2">
      <c r="A54" s="208" t="str">
        <f t="shared" si="0"/>
        <v>490</v>
      </c>
      <c r="B54" s="204" t="str">
        <f t="shared" si="1"/>
        <v>CAMINO</v>
      </c>
      <c r="C54" s="211" t="s">
        <v>193</v>
      </c>
      <c r="D54" s="211"/>
      <c r="E54" s="211"/>
      <c r="F54" s="200"/>
    </row>
    <row r="55" spans="1:6" x14ac:dyDescent="0.2">
      <c r="A55" s="208"/>
      <c r="B55" s="204"/>
      <c r="C55" s="211"/>
      <c r="D55" s="211"/>
      <c r="E55" s="211"/>
      <c r="F55" s="200"/>
    </row>
    <row r="56" spans="1:6" x14ac:dyDescent="0.2">
      <c r="A56" s="211"/>
      <c r="B56" s="209"/>
      <c r="C56" s="209"/>
      <c r="D56" s="209"/>
      <c r="E56" s="209"/>
      <c r="F56" s="200"/>
    </row>
    <row r="57" spans="1:6" x14ac:dyDescent="0.2">
      <c r="A57" s="211"/>
      <c r="B57" s="18"/>
      <c r="C57" s="18"/>
      <c r="D57" s="18"/>
      <c r="E57" s="210"/>
      <c r="F57" s="200"/>
    </row>
    <row r="58" spans="1:6" x14ac:dyDescent="0.2">
      <c r="A58" s="214" t="s">
        <v>323</v>
      </c>
      <c r="B58" s="215">
        <f>SUMIF($E$60:$E$171,"Reject",ERR)</f>
        <v>3</v>
      </c>
      <c r="C58" s="183"/>
      <c r="D58" s="183"/>
      <c r="E58" s="183"/>
      <c r="F58" s="183"/>
    </row>
    <row r="59" spans="1:6" x14ac:dyDescent="0.2">
      <c r="A59" s="203" t="s">
        <v>194</v>
      </c>
      <c r="B59" s="321" t="s">
        <v>195</v>
      </c>
      <c r="C59" s="321"/>
      <c r="D59" s="213" t="s">
        <v>196</v>
      </c>
      <c r="E59" s="213" t="s">
        <v>197</v>
      </c>
      <c r="F59" s="203" t="s">
        <v>198</v>
      </c>
    </row>
    <row r="60" spans="1:6" x14ac:dyDescent="0.2">
      <c r="A60" s="200">
        <f>IF(B60="",0,1)</f>
        <v>0</v>
      </c>
      <c r="B60" s="315" t="str">
        <f>IF(ISNUMBER('III Revenue MH'!B2)=TRUE,"","FISCAL YEAR IS REQUIRED")</f>
        <v/>
      </c>
      <c r="C60" s="315"/>
      <c r="D60" s="211" t="s">
        <v>324</v>
      </c>
      <c r="E60" s="211" t="s">
        <v>199</v>
      </c>
      <c r="F60" s="200" t="str">
        <f t="shared" ref="F60:F120" ca="1" si="2">CELL("type",B60)</f>
        <v>l</v>
      </c>
    </row>
    <row r="61" spans="1:6" x14ac:dyDescent="0.2">
      <c r="A61" s="200">
        <f>IF(B61="",0,1)</f>
        <v>1</v>
      </c>
      <c r="B61" s="315" t="str">
        <f>IF('III Revenue MH'!C2="","INVALID COMPONENT CODE","")</f>
        <v>INVALID COMPONENT CODE</v>
      </c>
      <c r="C61" s="315"/>
      <c r="D61" s="211" t="s">
        <v>324</v>
      </c>
      <c r="E61" s="211" t="s">
        <v>199</v>
      </c>
      <c r="F61" s="200" t="str">
        <f t="shared" ca="1" si="2"/>
        <v>l</v>
      </c>
    </row>
    <row r="62" spans="1:6" x14ac:dyDescent="0.2">
      <c r="A62" s="200">
        <f t="shared" ref="A62:A127" si="3">IF(B62="",0,1)</f>
        <v>0</v>
      </c>
      <c r="B62" s="315" t="str">
        <f>IF('III Revenue MH'!D2="","INVALID SUBMISSION TYPE","")</f>
        <v/>
      </c>
      <c r="C62" s="315"/>
      <c r="D62" s="211" t="s">
        <v>324</v>
      </c>
      <c r="E62" s="211" t="s">
        <v>199</v>
      </c>
      <c r="F62" s="200" t="str">
        <f t="shared" ca="1" si="2"/>
        <v>l</v>
      </c>
    </row>
    <row r="63" spans="1:6" x14ac:dyDescent="0.2">
      <c r="A63" s="200">
        <f>IF(B63="",0,1)</f>
        <v>1</v>
      </c>
      <c r="B63" s="315" t="str">
        <f>IF(NOT(ISERROR(DATEVALUE(TEXT('III Revenue MH'!E2,"mm/dd/yyyy")))),"","SUBMISSION DATE IS REQUIRED")</f>
        <v>SUBMISSION DATE IS REQUIRED</v>
      </c>
      <c r="C63" s="315"/>
      <c r="D63" s="211" t="s">
        <v>324</v>
      </c>
      <c r="E63" s="211" t="s">
        <v>199</v>
      </c>
      <c r="F63" s="200" t="str">
        <f t="shared" ca="1" si="2"/>
        <v>l</v>
      </c>
    </row>
    <row r="64" spans="1:6" x14ac:dyDescent="0.2">
      <c r="A64" s="200">
        <f t="shared" si="3"/>
        <v>1</v>
      </c>
      <c r="B64" s="315" t="str">
        <f>IF(ISNUMBER(SEARCH("*@*",'III Revenue MH'!F2))=TRUE,"","EMAIL ADDRESS 1 IS REQUIRED")</f>
        <v>EMAIL ADDRESS 1 IS REQUIRED</v>
      </c>
      <c r="C64" s="315"/>
      <c r="D64" s="211" t="s">
        <v>324</v>
      </c>
      <c r="E64" s="211" t="s">
        <v>199</v>
      </c>
      <c r="F64" s="200" t="str">
        <f t="shared" ca="1" si="2"/>
        <v>l</v>
      </c>
    </row>
    <row r="65" spans="1:6" x14ac:dyDescent="0.2">
      <c r="A65" s="200">
        <f t="shared" si="3"/>
        <v>0</v>
      </c>
      <c r="B65" s="315" t="str">
        <f>IF(OR('III Revenue MH'!C2="",'III Revenue MH'!D2="",'III Revenue MH'!B2=""),"",IF(B64="","","EMAIL ADDRESS 2 IS OPTIONAL, BUT EMAIL ADDRESS 1 IS REQUIRED"))</f>
        <v/>
      </c>
      <c r="C65" s="315"/>
      <c r="D65" s="211" t="s">
        <v>324</v>
      </c>
      <c r="E65" s="211" t="s">
        <v>200</v>
      </c>
      <c r="F65" s="200" t="str">
        <f t="shared" ca="1" si="2"/>
        <v>l</v>
      </c>
    </row>
    <row r="66" spans="1:6" x14ac:dyDescent="0.2">
      <c r="A66" s="200">
        <f t="shared" si="3"/>
        <v>0</v>
      </c>
      <c r="B66" s="315" t="str">
        <f>IF(SUM('III Revenue MH'!K3:K9)='III Revenue MH'!K15,"","THE SUM OF LINES 701 THRU 707 (III REVENUE MH) MUST = LINE 709 (III REVENUE MH)")</f>
        <v/>
      </c>
      <c r="C66" s="315"/>
      <c r="D66" s="211" t="s">
        <v>324</v>
      </c>
      <c r="E66" s="211" t="s">
        <v>199</v>
      </c>
      <c r="F66" s="200" t="str">
        <f t="shared" ca="1" si="2"/>
        <v>l</v>
      </c>
    </row>
    <row r="67" spans="1:6" x14ac:dyDescent="0.2">
      <c r="A67" s="200">
        <f t="shared" si="3"/>
        <v>0</v>
      </c>
      <c r="B67" s="315" t="str">
        <f>IF(SUM('III Revenue MH'!K11:K14)='III Revenue MH'!K15,"","SUM OF LINES 709.1.A THRU 709.2.B (III REVENUE MH) MUST = LINE 709 (III REVENUE MH)")</f>
        <v/>
      </c>
      <c r="C67" s="315"/>
      <c r="D67" s="211" t="s">
        <v>324</v>
      </c>
      <c r="E67" s="211" t="s">
        <v>199</v>
      </c>
      <c r="F67" s="200" t="str">
        <f t="shared" ca="1" si="2"/>
        <v>l</v>
      </c>
    </row>
    <row r="68" spans="1:6" x14ac:dyDescent="0.2">
      <c r="A68" s="200">
        <f t="shared" si="3"/>
        <v>0</v>
      </c>
      <c r="B68" s="315" t="str">
        <f>IF(SUM('III Revenue MH'!K19:K24)='III Revenue MH'!K25,"","THE SUM OF LINES 710 THRU 720 (III REVENUE MH) MUST = LINE 729 (III REVENUE MH)")</f>
        <v/>
      </c>
      <c r="C68" s="315"/>
      <c r="D68" s="211" t="s">
        <v>324</v>
      </c>
      <c r="E68" s="211" t="s">
        <v>199</v>
      </c>
      <c r="F68" s="200" t="str">
        <f t="shared" ca="1" si="2"/>
        <v>l</v>
      </c>
    </row>
    <row r="69" spans="1:6" x14ac:dyDescent="0.2">
      <c r="A69" s="200">
        <f t="shared" si="3"/>
        <v>0</v>
      </c>
      <c r="B69" s="315" t="str">
        <f>IF(SUM('III Revenue MH'!K36:K51)='III Revenue MH'!K52,"","THE SUM OF LINES 300 THRU 302 AND 750 THRU 768 (III REVENUE MH) MUST = LINE 769 (III REVENUE MH)")</f>
        <v/>
      </c>
      <c r="C69" s="315"/>
      <c r="D69" s="211" t="s">
        <v>324</v>
      </c>
      <c r="E69" s="211" t="s">
        <v>199</v>
      </c>
      <c r="F69" s="200" t="str">
        <f t="shared" ca="1" si="2"/>
        <v>l</v>
      </c>
    </row>
    <row r="70" spans="1:6" x14ac:dyDescent="0.2">
      <c r="A70" s="200">
        <f t="shared" si="3"/>
        <v>0</v>
      </c>
      <c r="B70" s="315" t="str">
        <f>IF(SUM('III Revenue MH'!K54:K60)='III Revenue MH'!K61,"","THE SUM OF LINES 500 THRU 501 AND 774 THRU 778 (III REVENUE MH) MUST = LINE 779 (III REVENUE MH)")</f>
        <v/>
      </c>
      <c r="C70" s="315"/>
      <c r="D70" s="211" t="s">
        <v>324</v>
      </c>
      <c r="E70" s="211" t="s">
        <v>199</v>
      </c>
      <c r="F70" s="200" t="str">
        <f t="shared" ca="1" si="2"/>
        <v>l</v>
      </c>
    </row>
    <row r="71" spans="1:6" x14ac:dyDescent="0.2">
      <c r="A71" s="200">
        <f t="shared" si="3"/>
        <v>0</v>
      </c>
      <c r="B71" s="315" t="str">
        <f>IF(SUM('III Revenue MH'!K63:K71)='III Revenue MH'!K72,"","THE SUM OF LINES 400 THRU 405 AND 781 THRU 783 (III REVENUE MH) MUST = LINE 789 (III REVENUE MH)")</f>
        <v/>
      </c>
      <c r="C71" s="315"/>
      <c r="D71" s="211" t="s">
        <v>324</v>
      </c>
      <c r="E71" s="211" t="s">
        <v>199</v>
      </c>
      <c r="F71" s="200" t="str">
        <f t="shared" ca="1" si="2"/>
        <v>l</v>
      </c>
    </row>
    <row r="72" spans="1:6" x14ac:dyDescent="0.2">
      <c r="A72" s="200">
        <f t="shared" si="3"/>
        <v>0</v>
      </c>
      <c r="B72" s="315" t="str">
        <f>IF(SUM('III Revenue MH'!K39,'III Revenue MH'!K69,'III Revenue MH'!K70,'III Revenue MH'!K71)='III Revenue MH'!K73,"","THE SUM OF LINES 750, 781, 782, 783 (III REVENUE MH) MUST = LINE 795 (III REVENUE MH)")</f>
        <v/>
      </c>
      <c r="C72" s="315"/>
      <c r="D72" s="211" t="s">
        <v>324</v>
      </c>
      <c r="E72" s="211" t="s">
        <v>199</v>
      </c>
      <c r="F72" s="200" t="str">
        <f t="shared" ca="1" si="2"/>
        <v>l</v>
      </c>
    </row>
    <row r="73" spans="1:6" x14ac:dyDescent="0.2">
      <c r="A73" s="200">
        <f t="shared" si="3"/>
        <v>0</v>
      </c>
      <c r="B73" s="315" t="str">
        <f>IF(SUM('III Revenue MH'!K36:K38,'III Revenue MH'!K40:K51,'III Revenue MH'!K63:K68)='III Revenue MH'!K74,"","THE SUM OF LINES 300 THRU 302 AND 754 THRU 768 AND 400 THR 405 (III REVENUE MH) MUST = LINE 796 (III REVENUE MH)")</f>
        <v/>
      </c>
      <c r="C73" s="315"/>
      <c r="D73" s="211" t="s">
        <v>324</v>
      </c>
      <c r="E73" s="211" t="s">
        <v>199</v>
      </c>
      <c r="F73" s="200" t="str">
        <f t="shared" ca="1" si="2"/>
        <v>l</v>
      </c>
    </row>
    <row r="74" spans="1:6" x14ac:dyDescent="0.2">
      <c r="A74" s="200">
        <f t="shared" si="3"/>
        <v>0</v>
      </c>
      <c r="B74" s="315" t="str">
        <f>IF(SUM('III Revenue MH'!K73:K74)='III Revenue MH'!K75,"","THE SUM OF LINES 795 AND 796 (III REVENUE MH) MUST = LINE 799 (III REVENUE MH)")</f>
        <v/>
      </c>
      <c r="C74" s="315"/>
      <c r="D74" s="211" t="s">
        <v>324</v>
      </c>
      <c r="E74" s="211" t="s">
        <v>199</v>
      </c>
      <c r="F74" s="200" t="str">
        <f t="shared" ca="1" si="2"/>
        <v>l</v>
      </c>
    </row>
    <row r="75" spans="1:6" x14ac:dyDescent="0.2">
      <c r="A75" s="200">
        <f t="shared" si="3"/>
        <v>0</v>
      </c>
      <c r="B75" s="315" t="str">
        <f>IF(SUM('III Revenue MH'!K15,'III Revenue MH'!K25,'III Revenue MH'!K34,'III Revenue MH'!K52,'III Revenue MH'!K61,'III Revenue MH'!K72)='III Revenue MH'!K76,"","THE SUM OF LINES 709M 729, 749, 769, 779, AND 789 (III REVENUE MH) MUST = LINE 800 (III REVENUE MH)")</f>
        <v/>
      </c>
      <c r="C75" s="315"/>
      <c r="D75" s="211" t="s">
        <v>324</v>
      </c>
      <c r="E75" s="211" t="s">
        <v>199</v>
      </c>
      <c r="F75" s="200" t="str">
        <f t="shared" ref="F75" ca="1" si="4">CELL("type",B75)</f>
        <v>l</v>
      </c>
    </row>
    <row r="76" spans="1:6" x14ac:dyDescent="0.2">
      <c r="A76" s="200">
        <f>IF(B76="",0,1)</f>
        <v>0</v>
      </c>
      <c r="B76" s="316" t="str">
        <f>IF(ISERROR(IF(SUM('III MH'!I33,'III MH'!I43)/SUM('III MH'!AT33,'III MH'!AT43)=0,"",IF(ROUND(SUM('III MH'!I33,'III MH'!I43)/SUM('III MH'!AT33,'III MH'!AT43),4)&gt;_xlfn.XLOOKUP('III Revenue MH'!$C$2,RLM!$I$4:$I$42,RLM!$K$4:$K$42),UPPER("Indirect Cost PCT Exceed Grantees Indirect Cost Rate PCT"),""))),"",IF(SUM('III MH'!I33,'III MH'!I43)/SUM('III MH'!AT33,'III MH'!AT43)=0,"",IF(ROUND(SUM('III MH'!I33,'III MH'!I43)/SUM('III MH'!AT33,'III MH'!AT43),4)&gt;_xlfn.XLOOKUP('III Revenue MH'!$C$2,RLM!$I$4:$I$42,RLM!$K$4:$K$42),UPPER("Indirect Cost PCT Exceed Grantees Indirect Cost Rate PCT"),"")))</f>
        <v/>
      </c>
      <c r="C76" s="316"/>
      <c r="D76" s="211" t="s">
        <v>322</v>
      </c>
      <c r="E76" s="211" t="s">
        <v>199</v>
      </c>
      <c r="F76" s="200" t="str">
        <f ca="1">CELL("type",B76)</f>
        <v>l</v>
      </c>
    </row>
    <row r="77" spans="1:6" x14ac:dyDescent="0.2">
      <c r="A77" s="200">
        <f>IF(B77="",0,1)</f>
        <v>0</v>
      </c>
      <c r="B77" s="317" t="str">
        <f>IF('III Revenue MH'!C2="","",IF(ROUND(SUM('III MH'!AT67:AT68,'In-Kind'!G9)/SUM('III MH'!AT33,'III MH'!AT43),2)&gt;=_xlfn.XLOOKUP('III Revenue MH'!$C$2,RLM!B:B,RLM!E:E),"",UPPER("Required Local Match PCT Must be GT or Equal To Grantee’s RLM PCT")))</f>
        <v/>
      </c>
      <c r="C77" s="317"/>
      <c r="D77" s="211" t="s">
        <v>322</v>
      </c>
      <c r="E77" s="211" t="s">
        <v>200</v>
      </c>
      <c r="F77" s="200" t="str">
        <f ca="1">CELL("type",B77)</f>
        <v>l</v>
      </c>
    </row>
    <row r="78" spans="1:6" x14ac:dyDescent="0.2">
      <c r="A78" s="200">
        <f t="shared" si="3"/>
        <v>0</v>
      </c>
      <c r="B78" s="315" t="str">
        <f>IF('III MH'!I76=0,"",_xlfn.CONCAT("LINE 110 MUST = LINE 810 FOR ",UPPER('III MH'!I2)))</f>
        <v/>
      </c>
      <c r="C78" s="315"/>
      <c r="D78" s="211" t="s">
        <v>322</v>
      </c>
      <c r="E78" s="211" t="s">
        <v>199</v>
      </c>
      <c r="F78" s="200" t="str">
        <f t="shared" ca="1" si="2"/>
        <v>l</v>
      </c>
    </row>
    <row r="79" spans="1:6" x14ac:dyDescent="0.2">
      <c r="A79" s="200">
        <f t="shared" si="3"/>
        <v>0</v>
      </c>
      <c r="B79" s="315" t="str">
        <f>IF('III MH'!J76=0,"",_xlfn.CONCAT("LINE 210 MUST = LINE 810 FOR ",UPPER('III MH'!J3)))</f>
        <v/>
      </c>
      <c r="C79" s="315"/>
      <c r="D79" s="211" t="s">
        <v>322</v>
      </c>
      <c r="E79" s="211" t="s">
        <v>199</v>
      </c>
      <c r="F79" s="200" t="str">
        <f t="shared" ca="1" si="2"/>
        <v>l</v>
      </c>
    </row>
    <row r="80" spans="1:6" x14ac:dyDescent="0.2">
      <c r="A80" s="200">
        <f t="shared" ref="A80" si="5">IF(B80="",0,1)</f>
        <v>0</v>
      </c>
      <c r="B80" s="315" t="str">
        <f>IF('III MH'!K76=0,"",_xlfn.CONCAT("LINE 210 MUST = LINE 810 FOR ",UPPER('III MH'!K3)))</f>
        <v/>
      </c>
      <c r="C80" s="315"/>
      <c r="D80" s="234" t="s">
        <v>322</v>
      </c>
      <c r="E80" s="234" t="s">
        <v>199</v>
      </c>
      <c r="F80" s="200" t="str">
        <f t="shared" ref="F80" ca="1" si="6">CELL("type",B80)</f>
        <v>l</v>
      </c>
    </row>
    <row r="81" spans="1:6" x14ac:dyDescent="0.2">
      <c r="A81" s="200">
        <f t="shared" si="3"/>
        <v>0</v>
      </c>
      <c r="B81" s="315" t="str">
        <f>IF('III MH'!L76=0,"",_xlfn.CONCAT("LINE 210 MUST = LINE 810 FOR ",UPPER('III MH'!L3)))</f>
        <v/>
      </c>
      <c r="C81" s="315"/>
      <c r="D81" s="211" t="s">
        <v>322</v>
      </c>
      <c r="E81" s="211" t="s">
        <v>199</v>
      </c>
      <c r="F81" s="200" t="str">
        <f t="shared" ca="1" si="2"/>
        <v>l</v>
      </c>
    </row>
    <row r="82" spans="1:6" x14ac:dyDescent="0.2">
      <c r="A82" s="200">
        <f t="shared" si="3"/>
        <v>0</v>
      </c>
      <c r="B82" s="315" t="str">
        <f>IF('III MH'!M76=0,"",_xlfn.CONCAT("LINE 210 MUST = LINE 810 FOR ",UPPER('III MH'!M3)))</f>
        <v/>
      </c>
      <c r="C82" s="315"/>
      <c r="D82" s="211" t="s">
        <v>322</v>
      </c>
      <c r="E82" s="211" t="s">
        <v>199</v>
      </c>
      <c r="F82" s="200" t="str">
        <f t="shared" ca="1" si="2"/>
        <v>l</v>
      </c>
    </row>
    <row r="83" spans="1:6" x14ac:dyDescent="0.2">
      <c r="A83" s="200">
        <f t="shared" si="3"/>
        <v>0</v>
      </c>
      <c r="B83" s="315" t="str">
        <f>IF('III MH'!N76=0,"",_xlfn.CONCAT("LINE 210 MUST = LINE 810 FOR ",UPPER('III MH'!N3)))</f>
        <v/>
      </c>
      <c r="C83" s="315"/>
      <c r="D83" s="211" t="s">
        <v>322</v>
      </c>
      <c r="E83" s="211" t="s">
        <v>199</v>
      </c>
      <c r="F83" s="200" t="str">
        <f t="shared" ca="1" si="2"/>
        <v>l</v>
      </c>
    </row>
    <row r="84" spans="1:6" x14ac:dyDescent="0.2">
      <c r="A84" s="200">
        <f t="shared" si="3"/>
        <v>0</v>
      </c>
      <c r="B84" s="315" t="str">
        <f>IF('III MH'!O76=0,"",_xlfn.CONCAT("LINE 210 MUST = LINE 810 FOR ",UPPER('III MH'!O3)))</f>
        <v/>
      </c>
      <c r="C84" s="315"/>
      <c r="D84" s="211" t="s">
        <v>322</v>
      </c>
      <c r="E84" s="211" t="s">
        <v>199</v>
      </c>
      <c r="F84" s="200" t="str">
        <f t="shared" ca="1" si="2"/>
        <v>l</v>
      </c>
    </row>
    <row r="85" spans="1:6" x14ac:dyDescent="0.2">
      <c r="A85" s="200">
        <f t="shared" si="3"/>
        <v>0</v>
      </c>
      <c r="B85" s="315" t="str">
        <f>IF('III MH'!P76=0,"",_xlfn.CONCAT("LINE 210 MUST = LINE 810 FOR ",UPPER('III MH'!P2)))</f>
        <v/>
      </c>
      <c r="C85" s="315"/>
      <c r="D85" s="211" t="s">
        <v>322</v>
      </c>
      <c r="E85" s="211" t="s">
        <v>199</v>
      </c>
      <c r="F85" s="200" t="str">
        <f t="shared" ca="1" si="2"/>
        <v>l</v>
      </c>
    </row>
    <row r="86" spans="1:6" x14ac:dyDescent="0.2">
      <c r="A86" s="200">
        <f t="shared" si="3"/>
        <v>0</v>
      </c>
      <c r="B86" s="315" t="str">
        <f>IF('III MH'!Q76=0,"",_xlfn.CONCAT("LINE 210 MUST = LINE 810 FOR ",UPPER('III MH'!Q3)))</f>
        <v/>
      </c>
      <c r="C86" s="315"/>
      <c r="D86" s="211" t="s">
        <v>322</v>
      </c>
      <c r="E86" s="211" t="s">
        <v>199</v>
      </c>
      <c r="F86" s="200" t="str">
        <f t="shared" ca="1" si="2"/>
        <v>l</v>
      </c>
    </row>
    <row r="87" spans="1:6" x14ac:dyDescent="0.2">
      <c r="A87" s="200">
        <f t="shared" ref="A87" si="7">IF(B87="",0,1)</f>
        <v>0</v>
      </c>
      <c r="B87" s="315" t="str">
        <f>IF('III MH'!R76=0,"",_xlfn.CONCAT("LINE 210 MUST = LINE 810 FOR ",UPPER('III MH'!R3)))</f>
        <v/>
      </c>
      <c r="C87" s="315"/>
      <c r="D87" s="234" t="s">
        <v>322</v>
      </c>
      <c r="E87" s="234" t="s">
        <v>199</v>
      </c>
      <c r="F87" s="200" t="str">
        <f t="shared" ref="F87" ca="1" si="8">CELL("type",B87)</f>
        <v>l</v>
      </c>
    </row>
    <row r="88" spans="1:6" x14ac:dyDescent="0.2">
      <c r="A88" s="200">
        <f t="shared" si="3"/>
        <v>0</v>
      </c>
      <c r="B88" s="315" t="str">
        <f>IF('III MH'!S76=0,"",_xlfn.CONCAT("LINE 210 MUST = LINE 810 FOR ",UPPER('III MH'!S3)))</f>
        <v/>
      </c>
      <c r="C88" s="315"/>
      <c r="D88" s="211" t="s">
        <v>322</v>
      </c>
      <c r="E88" s="211" t="s">
        <v>199</v>
      </c>
      <c r="F88" s="200" t="str">
        <f t="shared" ca="1" si="2"/>
        <v>l</v>
      </c>
    </row>
    <row r="89" spans="1:6" x14ac:dyDescent="0.2">
      <c r="A89" s="200">
        <f t="shared" si="3"/>
        <v>0</v>
      </c>
      <c r="B89" s="315" t="str">
        <f>IF('III MH'!T76=0,"",_xlfn.CONCAT("LINE 210 MUST = LINE 810 FOR ",UPPER('III MH'!T3)))</f>
        <v/>
      </c>
      <c r="C89" s="315"/>
      <c r="D89" s="211" t="s">
        <v>322</v>
      </c>
      <c r="E89" s="211" t="s">
        <v>199</v>
      </c>
      <c r="F89" s="200" t="str">
        <f t="shared" ca="1" si="2"/>
        <v>l</v>
      </c>
    </row>
    <row r="90" spans="1:6" x14ac:dyDescent="0.2">
      <c r="A90" s="200">
        <f t="shared" si="3"/>
        <v>0</v>
      </c>
      <c r="B90" s="315" t="str">
        <f>IF('III MH'!U76=0,"",_xlfn.CONCAT("LINE 210 MUST = LINE 810 FOR ",UPPER('III MH'!U3)))</f>
        <v/>
      </c>
      <c r="C90" s="315"/>
      <c r="D90" s="211" t="s">
        <v>322</v>
      </c>
      <c r="E90" s="211" t="s">
        <v>199</v>
      </c>
      <c r="F90" s="200" t="str">
        <f t="shared" ca="1" si="2"/>
        <v>l</v>
      </c>
    </row>
    <row r="91" spans="1:6" x14ac:dyDescent="0.2">
      <c r="A91" s="200">
        <f t="shared" si="3"/>
        <v>0</v>
      </c>
      <c r="B91" s="315" t="str">
        <f>IF('III MH'!V76=0,"",_xlfn.CONCAT("LINE 210 MUST = LINE 810 FOR ",UPPER('III MH'!V3)))</f>
        <v/>
      </c>
      <c r="C91" s="315"/>
      <c r="D91" s="211" t="s">
        <v>322</v>
      </c>
      <c r="E91" s="211" t="s">
        <v>199</v>
      </c>
      <c r="F91" s="200" t="str">
        <f t="shared" ca="1" si="2"/>
        <v>l</v>
      </c>
    </row>
    <row r="92" spans="1:6" x14ac:dyDescent="0.2">
      <c r="A92" s="200">
        <f t="shared" si="3"/>
        <v>0</v>
      </c>
      <c r="B92" s="315" t="str">
        <f>IF('III MH'!W76=0,"",_xlfn.CONCAT("LINE 210 MUST = LINE 810 FOR ",UPPER('III MH'!W2)))</f>
        <v/>
      </c>
      <c r="C92" s="315"/>
      <c r="D92" s="211" t="s">
        <v>322</v>
      </c>
      <c r="E92" s="211" t="s">
        <v>199</v>
      </c>
      <c r="F92" s="200" t="str">
        <f t="shared" ca="1" si="2"/>
        <v>l</v>
      </c>
    </row>
    <row r="93" spans="1:6" x14ac:dyDescent="0.2">
      <c r="A93" s="200">
        <f t="shared" si="3"/>
        <v>0</v>
      </c>
      <c r="B93" s="315" t="str">
        <f>IF('III MH'!X76=0,"",_xlfn.CONCAT("LINE 210 MUST = LINE 810 FOR ",UPPER('III MH'!X3)))</f>
        <v/>
      </c>
      <c r="C93" s="315"/>
      <c r="D93" s="211" t="s">
        <v>322</v>
      </c>
      <c r="E93" s="211" t="s">
        <v>199</v>
      </c>
      <c r="F93" s="200" t="str">
        <f t="shared" ca="1" si="2"/>
        <v>l</v>
      </c>
    </row>
    <row r="94" spans="1:6" x14ac:dyDescent="0.2">
      <c r="A94" s="200">
        <f t="shared" si="3"/>
        <v>0</v>
      </c>
      <c r="B94" s="315" t="str">
        <f>IF('III MH'!Y76=0,"",_xlfn.CONCAT("LINE 210 MUST = LINE 810 FOR ",UPPER('III MH'!Y3)))</f>
        <v/>
      </c>
      <c r="C94" s="315"/>
      <c r="D94" s="211" t="s">
        <v>322</v>
      </c>
      <c r="E94" s="211" t="s">
        <v>199</v>
      </c>
      <c r="F94" s="200" t="str">
        <f t="shared" ca="1" si="2"/>
        <v>l</v>
      </c>
    </row>
    <row r="95" spans="1:6" x14ac:dyDescent="0.2">
      <c r="A95" s="200">
        <f t="shared" si="3"/>
        <v>0</v>
      </c>
      <c r="B95" s="315" t="str">
        <f>IF('III MH'!Z76=0,"",_xlfn.CONCAT("LINE 210 MUST = LINE 810 FOR ",UPPER('III MH'!Z3)))</f>
        <v/>
      </c>
      <c r="C95" s="315"/>
      <c r="D95" s="211" t="s">
        <v>322</v>
      </c>
      <c r="E95" s="211" t="s">
        <v>199</v>
      </c>
      <c r="F95" s="200" t="str">
        <f t="shared" ca="1" si="2"/>
        <v>l</v>
      </c>
    </row>
    <row r="96" spans="1:6" x14ac:dyDescent="0.2">
      <c r="A96" s="200">
        <f t="shared" si="3"/>
        <v>0</v>
      </c>
      <c r="B96" s="315" t="str">
        <f>IF('III MH'!AA76=0,"",_xlfn.CONCAT("LINE 210 MUST = LINE 810 FOR ",UPPER('III MH'!AA3)))</f>
        <v/>
      </c>
      <c r="C96" s="315"/>
      <c r="D96" s="211" t="s">
        <v>322</v>
      </c>
      <c r="E96" s="211" t="s">
        <v>199</v>
      </c>
      <c r="F96" s="200" t="str">
        <f t="shared" ca="1" si="2"/>
        <v>l</v>
      </c>
    </row>
    <row r="97" spans="1:6" x14ac:dyDescent="0.2">
      <c r="A97" s="200">
        <f t="shared" si="3"/>
        <v>0</v>
      </c>
      <c r="B97" s="315" t="str">
        <f>IF('III MH'!AB76=0,"",_xlfn.CONCAT("LINE 210 MUST = LINE 810 FOR ",UPPER('III MH'!AB3)))</f>
        <v/>
      </c>
      <c r="C97" s="315"/>
      <c r="D97" s="211" t="s">
        <v>322</v>
      </c>
      <c r="E97" s="211" t="s">
        <v>199</v>
      </c>
      <c r="F97" s="200" t="str">
        <f t="shared" ca="1" si="2"/>
        <v>l</v>
      </c>
    </row>
    <row r="98" spans="1:6" x14ac:dyDescent="0.2">
      <c r="A98" s="200">
        <f t="shared" si="3"/>
        <v>0</v>
      </c>
      <c r="B98" s="315" t="str">
        <f>IF('III MH'!AC76=0,"",_xlfn.CONCAT("LINE 210 MUST = LINE 810 FOR ",UPPER('III MH'!AC2)))</f>
        <v/>
      </c>
      <c r="C98" s="315"/>
      <c r="D98" s="211" t="s">
        <v>322</v>
      </c>
      <c r="E98" s="211" t="s">
        <v>199</v>
      </c>
      <c r="F98" s="200" t="str">
        <f t="shared" ca="1" si="2"/>
        <v>l</v>
      </c>
    </row>
    <row r="99" spans="1:6" x14ac:dyDescent="0.2">
      <c r="A99" s="200">
        <f t="shared" si="3"/>
        <v>0</v>
      </c>
      <c r="B99" s="315" t="str">
        <f>IF('III MH'!AD76=0,"",_xlfn.CONCAT("LINE 210 MUST = LINE 810 FOR ",UPPER('III MH'!AD2)))</f>
        <v/>
      </c>
      <c r="C99" s="315"/>
      <c r="D99" s="211" t="s">
        <v>322</v>
      </c>
      <c r="E99" s="211" t="s">
        <v>199</v>
      </c>
      <c r="F99" s="200" t="str">
        <f t="shared" ca="1" si="2"/>
        <v>l</v>
      </c>
    </row>
    <row r="100" spans="1:6" x14ac:dyDescent="0.2">
      <c r="A100" s="200">
        <f t="shared" si="3"/>
        <v>0</v>
      </c>
      <c r="B100" s="315" t="str">
        <f>IF('III MH'!AE76=0,"",_xlfn.CONCAT("LINE 210 MUST = LINE 810 FOR ",UPPER('III MH'!AE2)))</f>
        <v/>
      </c>
      <c r="C100" s="315"/>
      <c r="D100" s="211" t="s">
        <v>322</v>
      </c>
      <c r="E100" s="211" t="s">
        <v>199</v>
      </c>
      <c r="F100" s="200" t="str">
        <f t="shared" ca="1" si="2"/>
        <v>l</v>
      </c>
    </row>
    <row r="101" spans="1:6" x14ac:dyDescent="0.2">
      <c r="A101" s="200">
        <f t="shared" si="3"/>
        <v>0</v>
      </c>
      <c r="B101" s="315" t="str">
        <f>IF('III MH'!AF76=0,"",_xlfn.CONCAT("LINE 210 MUST = LINE 810 FOR ",UPPER('III MH'!AF2)))</f>
        <v/>
      </c>
      <c r="C101" s="315"/>
      <c r="D101" s="211" t="s">
        <v>322</v>
      </c>
      <c r="E101" s="211" t="s">
        <v>199</v>
      </c>
      <c r="F101" s="200" t="str">
        <f t="shared" ca="1" si="2"/>
        <v>l</v>
      </c>
    </row>
    <row r="102" spans="1:6" x14ac:dyDescent="0.2">
      <c r="A102" s="200">
        <f t="shared" si="3"/>
        <v>0</v>
      </c>
      <c r="B102" s="315" t="str">
        <f>IF('III MH'!AG76=0,"",_xlfn.CONCAT("LINE 210 MUST = LINE 810 FOR ",UPPER('III MH'!AG2)))</f>
        <v/>
      </c>
      <c r="C102" s="315"/>
      <c r="D102" s="211" t="s">
        <v>322</v>
      </c>
      <c r="E102" s="211" t="s">
        <v>199</v>
      </c>
      <c r="F102" s="200" t="str">
        <f t="shared" ca="1" si="2"/>
        <v>l</v>
      </c>
    </row>
    <row r="103" spans="1:6" x14ac:dyDescent="0.2">
      <c r="A103" s="200">
        <f t="shared" si="3"/>
        <v>0</v>
      </c>
      <c r="B103" s="315" t="str">
        <f>IF('III MH'!AH76=0,"",_xlfn.CONCAT("LINE 210 MUST = LINE 810 FOR ",UPPER('III MH'!AH2)))</f>
        <v/>
      </c>
      <c r="C103" s="315"/>
      <c r="D103" s="211" t="s">
        <v>322</v>
      </c>
      <c r="E103" s="211" t="s">
        <v>199</v>
      </c>
      <c r="F103" s="200" t="str">
        <f t="shared" ca="1" si="2"/>
        <v>l</v>
      </c>
    </row>
    <row r="104" spans="1:6" x14ac:dyDescent="0.2">
      <c r="A104" s="200">
        <f t="shared" si="3"/>
        <v>0</v>
      </c>
      <c r="B104" s="315" t="str">
        <f>IF('III MH'!AI76=0,"",_xlfn.CONCAT("LINE 210 MUST = LINE 810 FOR ",UPPER('III MH'!AI3)))</f>
        <v/>
      </c>
      <c r="C104" s="315"/>
      <c r="D104" s="211" t="s">
        <v>322</v>
      </c>
      <c r="E104" s="211" t="s">
        <v>199</v>
      </c>
      <c r="F104" s="200" t="str">
        <f t="shared" ca="1" si="2"/>
        <v>l</v>
      </c>
    </row>
    <row r="105" spans="1:6" x14ac:dyDescent="0.2">
      <c r="A105" s="200">
        <f t="shared" si="3"/>
        <v>0</v>
      </c>
      <c r="B105" s="315" t="str">
        <f>IF('III MH'!AJ76=0,"",_xlfn.CONCAT("LINE 210 MUST = LINE 810 FOR ",UPPER('III MH'!AJ3)))</f>
        <v/>
      </c>
      <c r="C105" s="315"/>
      <c r="D105" s="211" t="s">
        <v>322</v>
      </c>
      <c r="E105" s="211" t="s">
        <v>199</v>
      </c>
      <c r="F105" s="200" t="str">
        <f t="shared" ca="1" si="2"/>
        <v>l</v>
      </c>
    </row>
    <row r="106" spans="1:6" x14ac:dyDescent="0.2">
      <c r="A106" s="200">
        <f t="shared" si="3"/>
        <v>0</v>
      </c>
      <c r="B106" s="315" t="str">
        <f>IF('III MH'!AK76=0,"",_xlfn.CONCAT("LINE 210 MUST = LINE 810 FOR ",UPPER('III MH'!AK3)))</f>
        <v/>
      </c>
      <c r="C106" s="315"/>
      <c r="D106" s="211" t="s">
        <v>322</v>
      </c>
      <c r="E106" s="211" t="s">
        <v>199</v>
      </c>
      <c r="F106" s="200" t="str">
        <f t="shared" ca="1" si="2"/>
        <v>l</v>
      </c>
    </row>
    <row r="107" spans="1:6" x14ac:dyDescent="0.2">
      <c r="A107" s="200">
        <f t="shared" si="3"/>
        <v>0</v>
      </c>
      <c r="B107" s="315" t="str">
        <f>IF('III MH'!AL76=0,"",_xlfn.CONCAT("LINE 210 MUST = LINE 810 FOR ",UPPER('III MH'!AL2)))</f>
        <v/>
      </c>
      <c r="C107" s="315"/>
      <c r="D107" s="211" t="s">
        <v>322</v>
      </c>
      <c r="E107" s="211" t="s">
        <v>199</v>
      </c>
      <c r="F107" s="200" t="str">
        <f t="shared" ca="1" si="2"/>
        <v>l</v>
      </c>
    </row>
    <row r="108" spans="1:6" x14ac:dyDescent="0.2">
      <c r="A108" s="200">
        <f t="shared" si="3"/>
        <v>0</v>
      </c>
      <c r="B108" s="315" t="str">
        <f>IF('III MH'!AM76=0,"",_xlfn.CONCAT("LINE 210 MUST = LINE 810 FOR ",UPPER('III MH'!AM3)))</f>
        <v/>
      </c>
      <c r="C108" s="315"/>
      <c r="D108" s="211" t="s">
        <v>322</v>
      </c>
      <c r="E108" s="211" t="s">
        <v>199</v>
      </c>
      <c r="F108" s="200" t="str">
        <f t="shared" ca="1" si="2"/>
        <v>l</v>
      </c>
    </row>
    <row r="109" spans="1:6" x14ac:dyDescent="0.2">
      <c r="A109" s="200">
        <f t="shared" si="3"/>
        <v>0</v>
      </c>
      <c r="B109" s="315" t="str">
        <f>IF('III MH'!AN76=0,"",_xlfn.CONCAT("LINE 210 MUST = LINE 810 FOR ",UPPER('III MH'!AN3)))</f>
        <v/>
      </c>
      <c r="C109" s="315"/>
      <c r="D109" s="211" t="s">
        <v>322</v>
      </c>
      <c r="E109" s="211" t="s">
        <v>199</v>
      </c>
      <c r="F109" s="200" t="str">
        <f t="shared" ca="1" si="2"/>
        <v>l</v>
      </c>
    </row>
    <row r="110" spans="1:6" x14ac:dyDescent="0.2">
      <c r="A110" s="200">
        <f t="shared" si="3"/>
        <v>0</v>
      </c>
      <c r="B110" s="315" t="str">
        <f>IF('III MH'!AO76=0,"",_xlfn.CONCAT("LINE 210 MUST = LINE 810 FOR ",UPPER('III MH'!AO3)))</f>
        <v/>
      </c>
      <c r="C110" s="315"/>
      <c r="D110" s="211" t="s">
        <v>322</v>
      </c>
      <c r="E110" s="211" t="s">
        <v>199</v>
      </c>
      <c r="F110" s="200" t="str">
        <f t="shared" ca="1" si="2"/>
        <v>l</v>
      </c>
    </row>
    <row r="111" spans="1:6" x14ac:dyDescent="0.2">
      <c r="A111" s="200">
        <f t="shared" si="3"/>
        <v>0</v>
      </c>
      <c r="B111" s="315" t="str">
        <f>IF('III MH'!AP76=0,"",_xlfn.CONCAT("LINE 210 MUST = LINE 810 FOR ",UPPER('III MH'!AP2)))</f>
        <v/>
      </c>
      <c r="C111" s="315"/>
      <c r="D111" s="211" t="s">
        <v>322</v>
      </c>
      <c r="E111" s="211" t="s">
        <v>199</v>
      </c>
      <c r="F111" s="200" t="str">
        <f t="shared" ca="1" si="2"/>
        <v>l</v>
      </c>
    </row>
    <row r="112" spans="1:6" x14ac:dyDescent="0.2">
      <c r="A112" s="200">
        <f t="shared" si="3"/>
        <v>0</v>
      </c>
      <c r="B112" s="315" t="str">
        <f>IF('III MH'!AQ76=0,"",_xlfn.CONCAT("LINE 210 MUST = LINE 810 FOR ",UPPER('III MH'!AQ2)))</f>
        <v/>
      </c>
      <c r="C112" s="315"/>
      <c r="D112" s="211" t="s">
        <v>322</v>
      </c>
      <c r="E112" s="211" t="s">
        <v>199</v>
      </c>
      <c r="F112" s="200" t="str">
        <f t="shared" ca="1" si="2"/>
        <v>l</v>
      </c>
    </row>
    <row r="113" spans="1:6" x14ac:dyDescent="0.2">
      <c r="A113" s="200">
        <f t="shared" si="3"/>
        <v>0</v>
      </c>
      <c r="B113" s="315" t="str">
        <f>IF('III MH'!AR76=0,"",_xlfn.CONCAT("LINE 210 MUST = LINE 810 FOR ",UPPER('III MH'!AR1)))</f>
        <v/>
      </c>
      <c r="C113" s="315"/>
      <c r="D113" s="211" t="s">
        <v>322</v>
      </c>
      <c r="E113" s="211" t="s">
        <v>199</v>
      </c>
      <c r="F113" s="200" t="str">
        <f t="shared" ca="1" si="2"/>
        <v>l</v>
      </c>
    </row>
    <row r="114" spans="1:6" x14ac:dyDescent="0.2">
      <c r="A114" s="200">
        <f t="shared" si="3"/>
        <v>0</v>
      </c>
      <c r="B114" s="315" t="str">
        <f>IF('III MH'!AS76=0,"",_xlfn.CONCAT("LINE 210 MUST = LINE 810 FOR ",UPPER('III MH'!AS1)))</f>
        <v/>
      </c>
      <c r="C114" s="315"/>
      <c r="D114" s="211" t="s">
        <v>322</v>
      </c>
      <c r="E114" s="211" t="s">
        <v>199</v>
      </c>
      <c r="F114" s="200" t="str">
        <f t="shared" ca="1" si="2"/>
        <v>l</v>
      </c>
    </row>
    <row r="115" spans="1:6" x14ac:dyDescent="0.2">
      <c r="A115" s="200">
        <f t="shared" si="3"/>
        <v>0</v>
      </c>
      <c r="B115" s="315" t="str">
        <f>IF('III MH'!AT76=0,"",_xlfn.CONCAT("LINE 210 MUST = LINE 810 FOR ",UPPER('III MH'!AT1)))</f>
        <v/>
      </c>
      <c r="C115" s="315"/>
      <c r="D115" s="211" t="s">
        <v>322</v>
      </c>
      <c r="E115" s="211" t="s">
        <v>199</v>
      </c>
      <c r="F115" s="200" t="str">
        <f t="shared" ca="1" si="2"/>
        <v>l</v>
      </c>
    </row>
    <row r="116" spans="1:6" x14ac:dyDescent="0.2">
      <c r="A116" s="200">
        <f t="shared" si="3"/>
        <v>0</v>
      </c>
      <c r="B116" s="314" t="str">
        <f>UPPER(IF('III MH'!AT17&lt;='III Revenue MH'!K36,"",_xlfn.CONCAT('III MH'!H17," EXPENDITURES CANNOT BE &gt; REVENUE, ","LINE ",'III Revenue MH'!I36)))</f>
        <v/>
      </c>
      <c r="C116" s="314"/>
      <c r="D116" s="211" t="s">
        <v>325</v>
      </c>
      <c r="E116" s="211" t="s">
        <v>199</v>
      </c>
      <c r="F116" s="200" t="str">
        <f t="shared" ca="1" si="2"/>
        <v>l</v>
      </c>
    </row>
    <row r="117" spans="1:6" x14ac:dyDescent="0.2">
      <c r="A117" s="200">
        <f t="shared" si="3"/>
        <v>0</v>
      </c>
      <c r="B117" s="314" t="str">
        <f>UPPER(IF('III MH'!AT18&lt;='III Revenue MH'!K37,"",_xlfn.CONCAT('III MH'!H18," EXPENDITURES CANNOT BE &gt; REVENUE, ","LINE ",'III Revenue MH'!I37)))</f>
        <v/>
      </c>
      <c r="C117" s="314"/>
      <c r="D117" s="211" t="s">
        <v>325</v>
      </c>
      <c r="E117" s="211" t="s">
        <v>199</v>
      </c>
      <c r="F117" s="200" t="str">
        <f t="shared" ca="1" si="2"/>
        <v>l</v>
      </c>
    </row>
    <row r="118" spans="1:6" x14ac:dyDescent="0.2">
      <c r="A118" s="200">
        <f t="shared" si="3"/>
        <v>0</v>
      </c>
      <c r="B118" s="314" t="str">
        <f>UPPER(IF('III MH'!AT19&lt;='III Revenue MH'!K38,"",_xlfn.CONCAT('III MH'!H19," EXPENDITURES CANNOT BE &gt; REVENUE, ","LINE ",'III Revenue MH'!I38)))</f>
        <v/>
      </c>
      <c r="C118" s="314"/>
      <c r="D118" s="211" t="s">
        <v>325</v>
      </c>
      <c r="E118" s="211" t="s">
        <v>199</v>
      </c>
      <c r="F118" s="200" t="str">
        <f t="shared" ca="1" si="2"/>
        <v>l</v>
      </c>
    </row>
    <row r="119" spans="1:6" x14ac:dyDescent="0.2">
      <c r="A119" s="200">
        <f t="shared" si="3"/>
        <v>0</v>
      </c>
      <c r="B119" s="314" t="str">
        <f>UPPER(IF('III MH'!AT20&lt;='III Revenue MH'!K39,"",_xlfn.CONCAT('III MH'!H20," EXPENDITURES CANNOT BE &gt; REVENUE, ","LINE ",'III Revenue MH'!I39)))</f>
        <v/>
      </c>
      <c r="C119" s="314"/>
      <c r="D119" s="211" t="s">
        <v>325</v>
      </c>
      <c r="E119" s="211" t="s">
        <v>199</v>
      </c>
      <c r="F119" s="200" t="str">
        <f t="shared" ca="1" si="2"/>
        <v>l</v>
      </c>
    </row>
    <row r="120" spans="1:6" x14ac:dyDescent="0.2">
      <c r="A120" s="200">
        <f t="shared" si="3"/>
        <v>0</v>
      </c>
      <c r="B120" s="314" t="str">
        <f>UPPER(IF('III MH'!AT21&lt;='III Revenue MH'!K40,"",_xlfn.CONCAT('III MH'!H21," EXPENDITURES CANNOT BE &gt; REVENUE, ","LINE ",'III Revenue MH'!I40)))</f>
        <v/>
      </c>
      <c r="C120" s="314"/>
      <c r="D120" s="211" t="s">
        <v>325</v>
      </c>
      <c r="E120" s="211" t="s">
        <v>199</v>
      </c>
      <c r="F120" s="200" t="str">
        <f t="shared" ca="1" si="2"/>
        <v>l</v>
      </c>
    </row>
    <row r="121" spans="1:6" x14ac:dyDescent="0.2">
      <c r="A121" s="200">
        <f t="shared" si="3"/>
        <v>0</v>
      </c>
      <c r="B121" s="314" t="str">
        <f>UPPER(IF('III MH'!AT22&lt;='III Revenue MH'!K41,"",_xlfn.CONCAT('III MH'!H22," EXPENDITURES CANNOT BE &gt; REVENUE, ","LINE ",'III Revenue MH'!I41)))</f>
        <v/>
      </c>
      <c r="C121" s="314"/>
      <c r="D121" s="211" t="s">
        <v>325</v>
      </c>
      <c r="E121" s="211" t="s">
        <v>199</v>
      </c>
      <c r="F121" s="200" t="str">
        <f t="shared" ref="F121:F171" ca="1" si="9">CELL("type",B121)</f>
        <v>l</v>
      </c>
    </row>
    <row r="122" spans="1:6" x14ac:dyDescent="0.2">
      <c r="A122" s="200">
        <f t="shared" si="3"/>
        <v>0</v>
      </c>
      <c r="B122" s="314" t="str">
        <f>UPPER(IF('III MH'!AT23&lt;='III Revenue MH'!K42,"",_xlfn.CONCAT('III MH'!H23," EXPENDITURES CANNOT BE &gt; REVENUE, ","LINE ",'III Revenue MH'!I42)))</f>
        <v/>
      </c>
      <c r="C122" s="314"/>
      <c r="D122" s="211" t="s">
        <v>325</v>
      </c>
      <c r="E122" s="211" t="s">
        <v>199</v>
      </c>
      <c r="F122" s="200" t="str">
        <f t="shared" ca="1" si="9"/>
        <v>l</v>
      </c>
    </row>
    <row r="123" spans="1:6" x14ac:dyDescent="0.2">
      <c r="A123" s="200">
        <f t="shared" si="3"/>
        <v>0</v>
      </c>
      <c r="B123" s="314" t="str">
        <f>UPPER(IF('III MH'!AT24&lt;='III Revenue MH'!K43,"",_xlfn.CONCAT('III MH'!H24," EXPENDITURES CANNOT BE &gt; REVENUE, ","LINE ",'III Revenue MH'!I43)))</f>
        <v/>
      </c>
      <c r="C123" s="314"/>
      <c r="D123" s="211" t="s">
        <v>325</v>
      </c>
      <c r="E123" s="211" t="s">
        <v>199</v>
      </c>
      <c r="F123" s="200" t="str">
        <f t="shared" ca="1" si="9"/>
        <v>l</v>
      </c>
    </row>
    <row r="124" spans="1:6" x14ac:dyDescent="0.2">
      <c r="A124" s="200">
        <f t="shared" si="3"/>
        <v>0</v>
      </c>
      <c r="B124" s="314" t="str">
        <f>UPPER(IF('III MH'!AT25&lt;='III Revenue MH'!K44,"",_xlfn.CONCAT('III MH'!H25," EXPENDITURES CANNOT BE &gt; REVENUE, ","LINE ",'III Revenue MH'!I44)))</f>
        <v/>
      </c>
      <c r="C124" s="314"/>
      <c r="D124" s="211" t="s">
        <v>325</v>
      </c>
      <c r="E124" s="211" t="s">
        <v>199</v>
      </c>
      <c r="F124" s="200" t="str">
        <f t="shared" ca="1" si="9"/>
        <v>l</v>
      </c>
    </row>
    <row r="125" spans="1:6" x14ac:dyDescent="0.2">
      <c r="A125" s="200">
        <f t="shared" si="3"/>
        <v>0</v>
      </c>
      <c r="B125" s="314" t="str">
        <f>UPPER(IF('III MH'!AT26&lt;='III Revenue MH'!K45,"",_xlfn.CONCAT('III MH'!H26," EXPENDITURES CANNOT BE &gt; REVENUE, ","LINE ",'III Revenue MH'!I45)))</f>
        <v/>
      </c>
      <c r="C125" s="314"/>
      <c r="D125" s="211" t="s">
        <v>325</v>
      </c>
      <c r="E125" s="211" t="s">
        <v>199</v>
      </c>
      <c r="F125" s="200" t="str">
        <f t="shared" ca="1" si="9"/>
        <v>l</v>
      </c>
    </row>
    <row r="126" spans="1:6" x14ac:dyDescent="0.2">
      <c r="A126" s="200">
        <f t="shared" si="3"/>
        <v>0</v>
      </c>
      <c r="B126" s="314" t="str">
        <f>UPPER(IF('III MH'!AT27&lt;='III Revenue MH'!K46,"",_xlfn.CONCAT('III MH'!H27," EXPENDITURES CANNOT BE &gt; REVENUE, ","LINE ",'III Revenue MH'!I46)))</f>
        <v/>
      </c>
      <c r="C126" s="314"/>
      <c r="D126" s="211" t="s">
        <v>325</v>
      </c>
      <c r="E126" s="211" t="s">
        <v>199</v>
      </c>
      <c r="F126" s="200" t="str">
        <f t="shared" ca="1" si="9"/>
        <v>l</v>
      </c>
    </row>
    <row r="127" spans="1:6" x14ac:dyDescent="0.2">
      <c r="A127" s="200">
        <f t="shared" si="3"/>
        <v>0</v>
      </c>
      <c r="B127" s="314" t="str">
        <f>UPPER(IF('III MH'!AT28&lt;='III Revenue MH'!K47,"",_xlfn.CONCAT('III MH'!H28," EXPENDITURES CANNOT BE &gt; REVENUE, ","LINE ",'III Revenue MH'!I47)))</f>
        <v/>
      </c>
      <c r="C127" s="314"/>
      <c r="D127" s="211" t="s">
        <v>325</v>
      </c>
      <c r="E127" s="211" t="s">
        <v>199</v>
      </c>
      <c r="F127" s="200" t="str">
        <f t="shared" ca="1" si="9"/>
        <v>l</v>
      </c>
    </row>
    <row r="128" spans="1:6" x14ac:dyDescent="0.2">
      <c r="A128" s="200">
        <f>IF(B128="",0,1)</f>
        <v>0</v>
      </c>
      <c r="B128" s="314" t="str">
        <f>UPPER(IF('III MH'!AT29&lt;='III Revenue MH'!K48,"",_xlfn.CONCAT('III MH'!H29," EXPENDITURES CANNOT BE &gt; REVENUE, ","LINE ",'III Revenue MH'!I48)))</f>
        <v/>
      </c>
      <c r="C128" s="314"/>
      <c r="D128" s="211" t="s">
        <v>325</v>
      </c>
      <c r="E128" s="211" t="s">
        <v>199</v>
      </c>
      <c r="F128" s="200" t="str">
        <f ca="1">CELL("type",B128)</f>
        <v>l</v>
      </c>
    </row>
    <row r="129" spans="1:6" x14ac:dyDescent="0.2">
      <c r="A129" s="200">
        <f t="shared" ref="A129:A171" si="10">IF(B129="",0,1)</f>
        <v>0</v>
      </c>
      <c r="B129" s="314" t="str">
        <f>UPPER(IF('III MH'!AT30&lt;='III Revenue MH'!K49,"",_xlfn.CONCAT('III MH'!H30," EXPENDITURES CANNOT BE &gt; REVENUE, ","LINE ",'III Revenue MH'!I49)))</f>
        <v/>
      </c>
      <c r="C129" s="314"/>
      <c r="D129" s="211" t="s">
        <v>325</v>
      </c>
      <c r="E129" s="211" t="s">
        <v>199</v>
      </c>
      <c r="F129" s="200" t="str">
        <f t="shared" ca="1" si="9"/>
        <v>l</v>
      </c>
    </row>
    <row r="130" spans="1:6" x14ac:dyDescent="0.2">
      <c r="A130" s="200">
        <f t="shared" si="10"/>
        <v>0</v>
      </c>
      <c r="B130" s="314" t="str">
        <f>UPPER(IF('III MH'!AT31&lt;='III Revenue MH'!K50,"",_xlfn.CONCAT('III MH'!H31," EXPENDITURES CANNOT BE &gt; REVENUE, ","LINE ",'III Revenue MH'!I50)))</f>
        <v/>
      </c>
      <c r="C130" s="314"/>
      <c r="D130" s="211" t="s">
        <v>325</v>
      </c>
      <c r="E130" s="211" t="s">
        <v>199</v>
      </c>
      <c r="F130" s="200" t="str">
        <f t="shared" ca="1" si="9"/>
        <v>l</v>
      </c>
    </row>
    <row r="131" spans="1:6" x14ac:dyDescent="0.2">
      <c r="A131" s="200">
        <f t="shared" si="10"/>
        <v>0</v>
      </c>
      <c r="B131" s="314" t="str">
        <f>UPPER(IF('III MH'!AT32&lt;='III Revenue MH'!K51,"",_xlfn.CONCAT('III MH'!H32," EXPENDITURES CANNOT BE &gt; REVENUE, ","LINE ",'III Revenue MH'!I51)))</f>
        <v/>
      </c>
      <c r="C131" s="314"/>
      <c r="D131" s="211" t="s">
        <v>325</v>
      </c>
      <c r="E131" s="211" t="s">
        <v>199</v>
      </c>
      <c r="F131" s="200" t="str">
        <f t="shared" ca="1" si="9"/>
        <v>l</v>
      </c>
    </row>
    <row r="132" spans="1:6" x14ac:dyDescent="0.2">
      <c r="A132" s="200">
        <f t="shared" si="10"/>
        <v>0</v>
      </c>
      <c r="B132" s="314" t="str">
        <f>UPPER(IF('III MH'!AT33&lt;='III Revenue MH'!K52,"",_xlfn.CONCAT('III MH'!H33," EXPENDITURES CANNOT BE &gt; REVENUE, ","LINE ",'III Revenue MH'!I52)))</f>
        <v/>
      </c>
      <c r="C132" s="314"/>
      <c r="D132" s="211" t="s">
        <v>325</v>
      </c>
      <c r="E132" s="211" t="s">
        <v>199</v>
      </c>
      <c r="F132" s="200" t="str">
        <f t="shared" ca="1" si="9"/>
        <v>l</v>
      </c>
    </row>
    <row r="133" spans="1:6" x14ac:dyDescent="0.2">
      <c r="A133" s="200">
        <f t="shared" si="10"/>
        <v>0</v>
      </c>
      <c r="B133" s="314" t="str">
        <f>UPPER(IF('III MH'!AT34&lt;='III Revenue MH'!K63,"",_xlfn.CONCAT('III MH'!H34," EXPENDITURES CANNOT BE &gt; REVENUE, ","LINE ",'III Revenue MH'!I63)))</f>
        <v/>
      </c>
      <c r="C133" s="314"/>
      <c r="D133" s="211" t="s">
        <v>325</v>
      </c>
      <c r="E133" s="211" t="s">
        <v>199</v>
      </c>
      <c r="F133" s="200" t="str">
        <f t="shared" ca="1" si="9"/>
        <v>l</v>
      </c>
    </row>
    <row r="134" spans="1:6" x14ac:dyDescent="0.2">
      <c r="A134" s="200">
        <f t="shared" si="10"/>
        <v>0</v>
      </c>
      <c r="B134" s="314" t="str">
        <f>UPPER(IF('III MH'!AT35&lt;='III Revenue MH'!K64,"",_xlfn.CONCAT('III MH'!H35," EXPENDITURES CANNOT BE &gt; REVENUE, ","LINE ",'III Revenue MH'!I64)))</f>
        <v/>
      </c>
      <c r="C134" s="314"/>
      <c r="D134" s="211" t="s">
        <v>325</v>
      </c>
      <c r="E134" s="211" t="s">
        <v>199</v>
      </c>
      <c r="F134" s="200" t="str">
        <f t="shared" ca="1" si="9"/>
        <v>l</v>
      </c>
    </row>
    <row r="135" spans="1:6" x14ac:dyDescent="0.2">
      <c r="A135" s="200">
        <f t="shared" si="10"/>
        <v>0</v>
      </c>
      <c r="B135" s="314" t="str">
        <f>UPPER(IF('III MH'!AT36&lt;='III Revenue MH'!K65,"",_xlfn.CONCAT('III MH'!H36," EXPENDITURES CANNOT BE &gt; REVENUE, ","LINE ",'III Revenue MH'!I65)))</f>
        <v/>
      </c>
      <c r="C135" s="314"/>
      <c r="D135" s="211" t="s">
        <v>325</v>
      </c>
      <c r="E135" s="211" t="s">
        <v>199</v>
      </c>
      <c r="F135" s="200" t="str">
        <f t="shared" ca="1" si="9"/>
        <v>l</v>
      </c>
    </row>
    <row r="136" spans="1:6" x14ac:dyDescent="0.2">
      <c r="A136" s="200">
        <f t="shared" si="10"/>
        <v>0</v>
      </c>
      <c r="B136" s="314" t="str">
        <f>UPPER(IF('III MH'!AT37&lt;='III Revenue MH'!K66,"",_xlfn.CONCAT('III MH'!H37," EXPENDITURES CANNOT BE &gt; REVENUE, ","LINE ",'III Revenue MH'!I66)))</f>
        <v/>
      </c>
      <c r="C136" s="314"/>
      <c r="D136" s="211" t="s">
        <v>325</v>
      </c>
      <c r="E136" s="211" t="s">
        <v>199</v>
      </c>
      <c r="F136" s="200" t="str">
        <f t="shared" ca="1" si="9"/>
        <v>l</v>
      </c>
    </row>
    <row r="137" spans="1:6" x14ac:dyDescent="0.2">
      <c r="A137" s="200">
        <f t="shared" si="10"/>
        <v>0</v>
      </c>
      <c r="B137" s="314" t="str">
        <f>UPPER(IF('III MH'!AT38&lt;='III Revenue MH'!K67,"",_xlfn.CONCAT('III MH'!H38," EXPENDITURES CANNOT BE &gt; REVENUE, ","LINE ",'III Revenue MH'!I67)))</f>
        <v/>
      </c>
      <c r="C137" s="314"/>
      <c r="D137" s="211" t="s">
        <v>325</v>
      </c>
      <c r="E137" s="211" t="s">
        <v>199</v>
      </c>
      <c r="F137" s="200" t="str">
        <f t="shared" ca="1" si="9"/>
        <v>l</v>
      </c>
    </row>
    <row r="138" spans="1:6" x14ac:dyDescent="0.2">
      <c r="A138" s="200">
        <f t="shared" si="10"/>
        <v>0</v>
      </c>
      <c r="B138" s="314" t="str">
        <f>UPPER(IF('III MH'!AT39&lt;='III Revenue MH'!K68,"",_xlfn.CONCAT('III MH'!H39," EXPENDITURES CANNOT BE &gt; REVENUE, ","LINE ",'III Revenue MH'!I68)))</f>
        <v/>
      </c>
      <c r="C138" s="314"/>
      <c r="D138" s="211" t="s">
        <v>325</v>
      </c>
      <c r="E138" s="211" t="s">
        <v>199</v>
      </c>
      <c r="F138" s="200" t="str">
        <f t="shared" ca="1" si="9"/>
        <v>l</v>
      </c>
    </row>
    <row r="139" spans="1:6" x14ac:dyDescent="0.2">
      <c r="A139" s="200">
        <f t="shared" si="10"/>
        <v>0</v>
      </c>
      <c r="B139" s="314" t="str">
        <f>UPPER(IF('III MH'!AT40&lt;='III Revenue MH'!K69,"",_xlfn.CONCAT('III MH'!H40," EXPENDITURES CANNOT BE &gt; REVENUE, ","LINE ",'III Revenue MH'!I69)))</f>
        <v/>
      </c>
      <c r="C139" s="314"/>
      <c r="D139" s="211" t="s">
        <v>325</v>
      </c>
      <c r="E139" s="211" t="s">
        <v>199</v>
      </c>
      <c r="F139" s="200" t="str">
        <f t="shared" ca="1" si="9"/>
        <v>l</v>
      </c>
    </row>
    <row r="140" spans="1:6" x14ac:dyDescent="0.2">
      <c r="A140" s="200">
        <f t="shared" si="10"/>
        <v>0</v>
      </c>
      <c r="B140" s="314" t="str">
        <f>UPPER(IF('III MH'!AT41&lt;='III Revenue MH'!K70,"",_xlfn.CONCAT('III MH'!H41," EXPENDITURES CANNOT BE &gt; REVENUE, ","LINE ",'III Revenue MH'!I70)))</f>
        <v/>
      </c>
      <c r="C140" s="314"/>
      <c r="D140" s="211" t="s">
        <v>325</v>
      </c>
      <c r="E140" s="211" t="s">
        <v>199</v>
      </c>
      <c r="F140" s="200" t="str">
        <f t="shared" ca="1" si="9"/>
        <v>l</v>
      </c>
    </row>
    <row r="141" spans="1:6" x14ac:dyDescent="0.2">
      <c r="A141" s="200">
        <f t="shared" si="10"/>
        <v>0</v>
      </c>
      <c r="B141" s="314" t="str">
        <f>UPPER(IF('III MH'!AT42&lt;='III Revenue MH'!K71,"",_xlfn.CONCAT('III MH'!H42," EXPENDITURES CANNOT BE &gt; REVENUE, ","LINE ",'III Revenue MH'!I71)))</f>
        <v/>
      </c>
      <c r="C141" s="314"/>
      <c r="D141" s="211" t="s">
        <v>325</v>
      </c>
      <c r="E141" s="211" t="s">
        <v>199</v>
      </c>
      <c r="F141" s="200" t="str">
        <f t="shared" ca="1" si="9"/>
        <v>l</v>
      </c>
    </row>
    <row r="142" spans="1:6" x14ac:dyDescent="0.2">
      <c r="A142" s="200">
        <f t="shared" si="10"/>
        <v>0</v>
      </c>
      <c r="B142" s="314" t="str">
        <f>UPPER(IF('III MH'!AT43&lt;='III Revenue MH'!K72,"",_xlfn.CONCAT('III MH'!H43," EXPENDITURES CANNOT BE &gt; REVENUE, ","LINE ",'III Revenue MH'!I72)))</f>
        <v/>
      </c>
      <c r="C142" s="314"/>
      <c r="D142" s="211" t="s">
        <v>325</v>
      </c>
      <c r="E142" s="211" t="s">
        <v>199</v>
      </c>
      <c r="F142" s="200" t="str">
        <f t="shared" ca="1" si="9"/>
        <v>l</v>
      </c>
    </row>
    <row r="143" spans="1:6" x14ac:dyDescent="0.2">
      <c r="A143" s="200">
        <f t="shared" si="10"/>
        <v>0</v>
      </c>
      <c r="B143" s="314" t="str">
        <f>UPPER(IF('III MH'!AV44&lt;='III Revenue MH'!K54,"",_xlfn.CONCAT('III MH'!H44," EXPENDITURES CANNOT BE &gt; REVENUE, ","LINE ",'III Revenue MH'!I54)))</f>
        <v/>
      </c>
      <c r="C143" s="314"/>
      <c r="D143" s="211" t="s">
        <v>325</v>
      </c>
      <c r="E143" s="211" t="s">
        <v>199</v>
      </c>
      <c r="F143" s="200" t="str">
        <f t="shared" ca="1" si="9"/>
        <v>l</v>
      </c>
    </row>
    <row r="144" spans="1:6" x14ac:dyDescent="0.2">
      <c r="A144" s="200">
        <f t="shared" si="10"/>
        <v>0</v>
      </c>
      <c r="B144" s="314" t="str">
        <f>UPPER(IF('III MH'!AV45&lt;='III Revenue MH'!K55,"",_xlfn.CONCAT('III MH'!H45," EXPENDITURES CANNOT BE &gt; REVENUE, ","LINE ",'III Revenue MH'!I55)))</f>
        <v/>
      </c>
      <c r="C144" s="314"/>
      <c r="D144" s="211" t="s">
        <v>325</v>
      </c>
      <c r="E144" s="211" t="s">
        <v>199</v>
      </c>
      <c r="F144" s="200" t="str">
        <f t="shared" ca="1" si="9"/>
        <v>l</v>
      </c>
    </row>
    <row r="145" spans="1:6" x14ac:dyDescent="0.2">
      <c r="A145" s="200">
        <f t="shared" si="10"/>
        <v>0</v>
      </c>
      <c r="B145" s="314" t="str">
        <f>UPPER(IF('III MH'!AV46&lt;='III Revenue MH'!K56,"",_xlfn.CONCAT('III MH'!H46," EXPENDITURES CANNOT BE &gt; REVENUE, ","LINE ",'III Revenue MH'!I56)))</f>
        <v/>
      </c>
      <c r="C145" s="314"/>
      <c r="D145" s="211" t="s">
        <v>325</v>
      </c>
      <c r="E145" s="211" t="s">
        <v>199</v>
      </c>
      <c r="F145" s="200" t="str">
        <f t="shared" ca="1" si="9"/>
        <v>l</v>
      </c>
    </row>
    <row r="146" spans="1:6" x14ac:dyDescent="0.2">
      <c r="A146" s="200">
        <f t="shared" si="10"/>
        <v>0</v>
      </c>
      <c r="B146" s="314" t="str">
        <f>UPPER(IF('III MH'!AV47&lt;='III Revenue MH'!K57,"",_xlfn.CONCAT('III MH'!H47," EXPENDITURES CANNOT BE &gt; REVENUE, ","LINE ",'III Revenue MH'!I57)))</f>
        <v/>
      </c>
      <c r="C146" s="314"/>
      <c r="D146" s="211" t="s">
        <v>325</v>
      </c>
      <c r="E146" s="211" t="s">
        <v>199</v>
      </c>
      <c r="F146" s="200" t="str">
        <f t="shared" ca="1" si="9"/>
        <v>l</v>
      </c>
    </row>
    <row r="147" spans="1:6" x14ac:dyDescent="0.2">
      <c r="A147" s="200">
        <f t="shared" si="10"/>
        <v>0</v>
      </c>
      <c r="B147" s="314" t="str">
        <f>UPPER(IF('III MH'!AV48&lt;='III Revenue MH'!K58,"",_xlfn.CONCAT('III MH'!H48," EXPENDITURES CANNOT BE &gt; REVENUE, ","LINE ",'III Revenue MH'!I58)))</f>
        <v/>
      </c>
      <c r="C147" s="314"/>
      <c r="D147" s="211" t="s">
        <v>325</v>
      </c>
      <c r="E147" s="211" t="s">
        <v>199</v>
      </c>
      <c r="F147" s="200" t="str">
        <f t="shared" ca="1" si="9"/>
        <v>l</v>
      </c>
    </row>
    <row r="148" spans="1:6" x14ac:dyDescent="0.2">
      <c r="A148" s="200">
        <f t="shared" si="10"/>
        <v>0</v>
      </c>
      <c r="B148" s="314" t="str">
        <f>UPPER(IF('III MH'!AV49&lt;='III Revenue MH'!K59,"",_xlfn.CONCAT('III MH'!H49," EXPENDITURES CANNOT BE &gt; REVENUE, ","LINE ",'III Revenue MH'!I59)))</f>
        <v/>
      </c>
      <c r="C148" s="314"/>
      <c r="D148" s="211" t="s">
        <v>325</v>
      </c>
      <c r="E148" s="211" t="s">
        <v>199</v>
      </c>
      <c r="F148" s="200" t="str">
        <f t="shared" ca="1" si="9"/>
        <v>l</v>
      </c>
    </row>
    <row r="149" spans="1:6" x14ac:dyDescent="0.2">
      <c r="A149" s="200">
        <f t="shared" si="10"/>
        <v>0</v>
      </c>
      <c r="B149" s="314" t="str">
        <f>UPPER(IF('III MH'!AV50&lt;='III Revenue MH'!K60,"",_xlfn.CONCAT('III MH'!H50," EXPENDITURES CANNOT BE &gt; REVENUE, ","LINE ",'III Revenue MH'!I60)))</f>
        <v/>
      </c>
      <c r="C149" s="314"/>
      <c r="D149" s="211" t="s">
        <v>325</v>
      </c>
      <c r="E149" s="211" t="s">
        <v>199</v>
      </c>
      <c r="F149" s="200" t="str">
        <f t="shared" ca="1" si="9"/>
        <v>l</v>
      </c>
    </row>
    <row r="150" spans="1:6" x14ac:dyDescent="0.2">
      <c r="A150" s="200">
        <f t="shared" si="10"/>
        <v>0</v>
      </c>
      <c r="B150" s="314" t="str">
        <f>UPPER(IF('III MH'!AV51&lt;='III Revenue MH'!K61,"",_xlfn.CONCAT('III MH'!H51," EXPENDITURES CANNOT BE &gt; REVENUE, ","LINE ",'III Revenue MH'!I61)))</f>
        <v/>
      </c>
      <c r="C150" s="314"/>
      <c r="D150" s="211" t="s">
        <v>325</v>
      </c>
      <c r="E150" s="211" t="s">
        <v>199</v>
      </c>
      <c r="F150" s="200" t="str">
        <f t="shared" ca="1" si="9"/>
        <v>l</v>
      </c>
    </row>
    <row r="151" spans="1:6" x14ac:dyDescent="0.2">
      <c r="A151" s="200">
        <f t="shared" si="10"/>
        <v>0</v>
      </c>
      <c r="B151" s="314" t="str">
        <f>UPPER(IF('III MH'!AV52&lt;='III Revenue MH'!K27,"",_xlfn.CONCAT('III MH'!H52," EXPENDITURES CANNOT BE &gt; REVENUE, ","LINE ",'III Revenue MH'!I27)))</f>
        <v/>
      </c>
      <c r="C151" s="314"/>
      <c r="D151" s="211" t="s">
        <v>325</v>
      </c>
      <c r="E151" s="211" t="s">
        <v>199</v>
      </c>
      <c r="F151" s="200" t="str">
        <f t="shared" ca="1" si="9"/>
        <v>l</v>
      </c>
    </row>
    <row r="152" spans="1:6" x14ac:dyDescent="0.2">
      <c r="A152" s="200">
        <f t="shared" si="10"/>
        <v>0</v>
      </c>
      <c r="B152" s="314" t="str">
        <f>UPPER(IF('III MH'!AV53&lt;='III Revenue MH'!K28,"",_xlfn.CONCAT('III MH'!H53," EXPENDITURES CANNOT BE &gt; REVENUE, ","LINE ",'III Revenue MH'!I28)))</f>
        <v/>
      </c>
      <c r="C152" s="314"/>
      <c r="D152" s="211" t="s">
        <v>325</v>
      </c>
      <c r="E152" s="211" t="s">
        <v>199</v>
      </c>
      <c r="F152" s="200" t="str">
        <f t="shared" ca="1" si="9"/>
        <v>l</v>
      </c>
    </row>
    <row r="153" spans="1:6" x14ac:dyDescent="0.2">
      <c r="A153" s="200">
        <f t="shared" si="10"/>
        <v>0</v>
      </c>
      <c r="B153" s="314" t="str">
        <f>UPPER(IF('III MH'!AV54&lt;='III Revenue MH'!K29,"",_xlfn.CONCAT('III MH'!H54," EXPENDITURES CANNOT BE &gt; REVENUE, ","LINE ",'III Revenue MH'!I29)))</f>
        <v/>
      </c>
      <c r="C153" s="314"/>
      <c r="D153" s="211" t="s">
        <v>325</v>
      </c>
      <c r="E153" s="211" t="s">
        <v>199</v>
      </c>
      <c r="F153" s="200" t="str">
        <f t="shared" ca="1" si="9"/>
        <v>l</v>
      </c>
    </row>
    <row r="154" spans="1:6" x14ac:dyDescent="0.2">
      <c r="A154" s="200">
        <f t="shared" si="10"/>
        <v>0</v>
      </c>
      <c r="B154" s="314" t="str">
        <f>UPPER(IF('III MH'!AV55&lt;='III Revenue MH'!K30,"",_xlfn.CONCAT('III MH'!H55," EXPENDITURES CANNOT BE &gt; REVENUE, ","LINE ",'III Revenue MH'!I30)))</f>
        <v/>
      </c>
      <c r="C154" s="314"/>
      <c r="D154" s="211" t="s">
        <v>325</v>
      </c>
      <c r="E154" s="211" t="s">
        <v>199</v>
      </c>
      <c r="F154" s="200" t="str">
        <f t="shared" ca="1" si="9"/>
        <v>l</v>
      </c>
    </row>
    <row r="155" spans="1:6" x14ac:dyDescent="0.2">
      <c r="A155" s="200">
        <f t="shared" si="10"/>
        <v>0</v>
      </c>
      <c r="B155" s="314" t="str">
        <f>UPPER(IF('III MH'!AV56&lt;='III Revenue MH'!K31,"",_xlfn.CONCAT('III MH'!H56," EXPENDITURES CANNOT BE &gt; REVENUE, ","LINE ",'III Revenue MH'!I31)))</f>
        <v/>
      </c>
      <c r="C155" s="314"/>
      <c r="D155" s="211" t="s">
        <v>325</v>
      </c>
      <c r="E155" s="211" t="s">
        <v>199</v>
      </c>
      <c r="F155" s="200" t="str">
        <f t="shared" ca="1" si="9"/>
        <v>l</v>
      </c>
    </row>
    <row r="156" spans="1:6" x14ac:dyDescent="0.2">
      <c r="A156" s="200">
        <f t="shared" si="10"/>
        <v>0</v>
      </c>
      <c r="B156" s="314" t="str">
        <f>UPPER(IF('III MH'!AV57&lt;='III Revenue MH'!K32,"",_xlfn.CONCAT('III MH'!H57," EXPENDITURES CANNOT BE &gt; REVENUE, ","LINE ",'III Revenue MH'!I32)))</f>
        <v/>
      </c>
      <c r="C156" s="314"/>
      <c r="D156" s="211" t="s">
        <v>325</v>
      </c>
      <c r="E156" s="211" t="s">
        <v>199</v>
      </c>
      <c r="F156" s="200" t="str">
        <f t="shared" ca="1" si="9"/>
        <v>l</v>
      </c>
    </row>
    <row r="157" spans="1:6" x14ac:dyDescent="0.2">
      <c r="A157" s="200">
        <f t="shared" si="10"/>
        <v>0</v>
      </c>
      <c r="B157" s="314" t="str">
        <f>UPPER(IF('III MH'!AV58&lt;='III Revenue MH'!K33,"",_xlfn.CONCAT('III MH'!H58," EXPENDITURES CANNOT BE &gt; REVENUE, ","LINE ",'III Revenue MH'!I33)))</f>
        <v/>
      </c>
      <c r="C157" s="314"/>
      <c r="D157" s="211" t="s">
        <v>325</v>
      </c>
      <c r="E157" s="211" t="s">
        <v>199</v>
      </c>
      <c r="F157" s="200" t="str">
        <f t="shared" ca="1" si="9"/>
        <v>l</v>
      </c>
    </row>
    <row r="158" spans="1:6" x14ac:dyDescent="0.2">
      <c r="A158" s="200">
        <f t="shared" si="10"/>
        <v>0</v>
      </c>
      <c r="B158" s="314" t="str">
        <f>UPPER(IF('III MH'!AV59&lt;='III Revenue MH'!K34,"",_xlfn.CONCAT('III MH'!H59," EXPENDITURES CANNOT BE &gt; REVENUE, ","LINE ",'III Revenue MH'!I34)))</f>
        <v/>
      </c>
      <c r="C158" s="314"/>
      <c r="D158" s="211" t="s">
        <v>325</v>
      </c>
      <c r="E158" s="211" t="s">
        <v>199</v>
      </c>
      <c r="F158" s="200" t="str">
        <f t="shared" ca="1" si="9"/>
        <v>l</v>
      </c>
    </row>
    <row r="159" spans="1:6" x14ac:dyDescent="0.2">
      <c r="A159" s="200">
        <f t="shared" ref="A159:A169" si="11">IF(B159="",0,1)</f>
        <v>0</v>
      </c>
      <c r="B159" s="314" t="str">
        <f>UPPER(IF('III MH'!AT60&lt;='III Revenue MH'!K19,"",_xlfn.CONCAT('III MH'!H60," EXPENDITURES CANNOT BE &gt; REVENUE, ","LINE ",'III Revenue MH'!I19)))</f>
        <v/>
      </c>
      <c r="C159" s="314"/>
      <c r="D159" s="211" t="s">
        <v>325</v>
      </c>
      <c r="E159" s="211" t="s">
        <v>199</v>
      </c>
      <c r="F159" s="200" t="str">
        <f t="shared" ref="F159:F169" ca="1" si="12">CELL("type",B159)</f>
        <v>l</v>
      </c>
    </row>
    <row r="160" spans="1:6" x14ac:dyDescent="0.2">
      <c r="A160" s="200">
        <f t="shared" si="11"/>
        <v>0</v>
      </c>
      <c r="B160" s="314" t="str">
        <f>UPPER(IF('III MH'!AT61&lt;='III Revenue MH'!K20,"",_xlfn.CONCAT('III MH'!H61," EXPENDITURES CANNOT BE &gt; REVENUE, ","LINE ",'III Revenue MH'!I20)))</f>
        <v/>
      </c>
      <c r="C160" s="314"/>
      <c r="D160" s="211" t="s">
        <v>325</v>
      </c>
      <c r="E160" s="211" t="s">
        <v>199</v>
      </c>
      <c r="F160" s="200" t="str">
        <f t="shared" ca="1" si="12"/>
        <v>l</v>
      </c>
    </row>
    <row r="161" spans="1:6" x14ac:dyDescent="0.2">
      <c r="A161" s="200">
        <f t="shared" si="11"/>
        <v>0</v>
      </c>
      <c r="B161" s="314" t="str">
        <f>UPPER(IF('III MH'!AT62&lt;='III Revenue MH'!K21,"",_xlfn.CONCAT('III MH'!H62," EXPENDITURES CANNOT BE &gt; REVENUE, ","LINE ",'III Revenue MH'!I21)))</f>
        <v/>
      </c>
      <c r="C161" s="314"/>
      <c r="D161" s="211" t="s">
        <v>325</v>
      </c>
      <c r="E161" s="211" t="s">
        <v>199</v>
      </c>
      <c r="F161" s="200" t="str">
        <f t="shared" ca="1" si="12"/>
        <v>l</v>
      </c>
    </row>
    <row r="162" spans="1:6" x14ac:dyDescent="0.2">
      <c r="A162" s="200">
        <f t="shared" si="11"/>
        <v>0</v>
      </c>
      <c r="B162" s="314" t="str">
        <f>UPPER(IF('III MH'!AT63&lt;='III Revenue MH'!K22,"",_xlfn.CONCAT('III MH'!H63," EXPENDITURES CANNOT BE &gt; REVENUE, ","LINE ",'III Revenue MH'!I22)))</f>
        <v/>
      </c>
      <c r="C162" s="314"/>
      <c r="D162" s="211" t="s">
        <v>325</v>
      </c>
      <c r="E162" s="211" t="s">
        <v>199</v>
      </c>
      <c r="F162" s="200" t="str">
        <f t="shared" ca="1" si="12"/>
        <v>l</v>
      </c>
    </row>
    <row r="163" spans="1:6" x14ac:dyDescent="0.2">
      <c r="A163" s="200">
        <f t="shared" si="11"/>
        <v>0</v>
      </c>
      <c r="B163" s="314" t="str">
        <f>UPPER(IF('III MH'!AT64&lt;='III Revenue MH'!K23,"",_xlfn.CONCAT('III MH'!H64," EXPENDITURES CANNOT BE &gt; REVENUE, ","LINE ",'III Revenue MH'!I23)))</f>
        <v/>
      </c>
      <c r="C163" s="314"/>
      <c r="D163" s="211" t="s">
        <v>325</v>
      </c>
      <c r="E163" s="211" t="s">
        <v>199</v>
      </c>
      <c r="F163" s="200" t="str">
        <f t="shared" ca="1" si="12"/>
        <v>l</v>
      </c>
    </row>
    <row r="164" spans="1:6" x14ac:dyDescent="0.2">
      <c r="A164" s="200">
        <f t="shared" si="11"/>
        <v>0</v>
      </c>
      <c r="B164" s="314" t="str">
        <f>UPPER(IF('III MH'!AT65&lt;='III Revenue MH'!K24,"",_xlfn.CONCAT('III MH'!H65," EXPENDITURES CANNOT BE &gt; REVENUE, ","LINE ",'III Revenue MH'!I24)))</f>
        <v/>
      </c>
      <c r="C164" s="314"/>
      <c r="D164" s="211" t="s">
        <v>325</v>
      </c>
      <c r="E164" s="211" t="s">
        <v>199</v>
      </c>
      <c r="F164" s="200" t="str">
        <f t="shared" ca="1" si="12"/>
        <v>l</v>
      </c>
    </row>
    <row r="165" spans="1:6" x14ac:dyDescent="0.2">
      <c r="A165" s="200">
        <f t="shared" si="11"/>
        <v>0</v>
      </c>
      <c r="B165" s="314" t="str">
        <f>UPPER(IF('III MH'!AT66&lt;='III Revenue MH'!K25,"",_xlfn.CONCAT('III MH'!H66," EXPENDITURES CANNOT BE &gt; REVENUE, ","LINE ",'III Revenue MH'!I25)))</f>
        <v/>
      </c>
      <c r="C165" s="314"/>
      <c r="D165" s="211" t="s">
        <v>325</v>
      </c>
      <c r="E165" s="211" t="s">
        <v>199</v>
      </c>
      <c r="F165" s="200" t="str">
        <f t="shared" ca="1" si="12"/>
        <v>l</v>
      </c>
    </row>
    <row r="166" spans="1:6" x14ac:dyDescent="0.2">
      <c r="A166" s="200">
        <f t="shared" si="11"/>
        <v>0</v>
      </c>
      <c r="B166" s="314" t="str">
        <f>UPPER(IF('III MH'!AT67&lt;='III Revenue MH'!K11,"",_xlfn.CONCAT('III MH'!H67," EXPENDITURES CANNOT BE &gt; REVENUE, ","LINE ",'III Revenue MH'!I11)))</f>
        <v/>
      </c>
      <c r="C166" s="314"/>
      <c r="D166" s="211" t="s">
        <v>325</v>
      </c>
      <c r="E166" s="211" t="s">
        <v>199</v>
      </c>
      <c r="F166" s="200" t="str">
        <f t="shared" ca="1" si="12"/>
        <v>l</v>
      </c>
    </row>
    <row r="167" spans="1:6" x14ac:dyDescent="0.2">
      <c r="A167" s="200">
        <f t="shared" si="11"/>
        <v>0</v>
      </c>
      <c r="B167" s="314" t="str">
        <f>UPPER(IF('III MH'!AT68&lt;='III Revenue MH'!K12,"",_xlfn.CONCAT('III MH'!H68," EXPENDITURES CANNOT BE &gt; REVENUE, ","LINE ",'III Revenue MH'!I12)))</f>
        <v/>
      </c>
      <c r="C167" s="314"/>
      <c r="D167" s="211" t="s">
        <v>325</v>
      </c>
      <c r="E167" s="211" t="s">
        <v>199</v>
      </c>
      <c r="F167" s="200" t="str">
        <f t="shared" ca="1" si="12"/>
        <v>l</v>
      </c>
    </row>
    <row r="168" spans="1:6" x14ac:dyDescent="0.2">
      <c r="A168" s="200">
        <f t="shared" si="11"/>
        <v>0</v>
      </c>
      <c r="B168" s="314" t="str">
        <f>UPPER(IF('III MH'!AT69&lt;='III Revenue MH'!K13,"",_xlfn.CONCAT('III MH'!H69," EXPENDITURES CANNOT BE &gt; REVENUE, ","LINE ",'III Revenue MH'!I13)))</f>
        <v/>
      </c>
      <c r="C168" s="314"/>
      <c r="D168" s="211" t="s">
        <v>325</v>
      </c>
      <c r="E168" s="211" t="s">
        <v>199</v>
      </c>
      <c r="F168" s="200" t="str">
        <f t="shared" ca="1" si="12"/>
        <v>l</v>
      </c>
    </row>
    <row r="169" spans="1:6" x14ac:dyDescent="0.2">
      <c r="A169" s="200">
        <f t="shared" si="11"/>
        <v>0</v>
      </c>
      <c r="B169" s="314" t="str">
        <f>UPPER(IF('III MH'!AT70&lt;='III Revenue MH'!K14,"",_xlfn.CONCAT('III MH'!H70," EXPENDITURES CANNOT BE &gt; REVENUE, ","LINE ",'III Revenue MH'!I14)))</f>
        <v/>
      </c>
      <c r="C169" s="314"/>
      <c r="D169" s="211" t="s">
        <v>325</v>
      </c>
      <c r="E169" s="211" t="s">
        <v>199</v>
      </c>
      <c r="F169" s="200" t="str">
        <f t="shared" ca="1" si="12"/>
        <v>l</v>
      </c>
    </row>
    <row r="170" spans="1:6" x14ac:dyDescent="0.2">
      <c r="A170" s="200">
        <f t="shared" si="10"/>
        <v>0</v>
      </c>
      <c r="B170" s="314" t="str">
        <f>UPPER(IF('III MH'!AT71&lt;='III Revenue MH'!K15,"",_xlfn.CONCAT('III MH'!H71," EXPENDITURES CANNOT BE &gt; REVENUE, ","LINE ",'III Revenue MH'!I15)))</f>
        <v/>
      </c>
      <c r="C170" s="314"/>
      <c r="D170" s="211" t="s">
        <v>325</v>
      </c>
      <c r="E170" s="211" t="s">
        <v>199</v>
      </c>
      <c r="F170" s="200" t="str">
        <f t="shared" ca="1" si="9"/>
        <v>l</v>
      </c>
    </row>
    <row r="171" spans="1:6" x14ac:dyDescent="0.2">
      <c r="A171" s="200">
        <f t="shared" si="10"/>
        <v>0</v>
      </c>
      <c r="B171" s="314" t="str">
        <f>UPPER(IF('III MH'!AT72&lt;='III Revenue MH'!K76,"",_xlfn.CONCAT('III MH'!H72," EXPENDITURES CANNOT BE &gt; REVENUE, ","LINE ",'III Revenue MH'!I76)))</f>
        <v/>
      </c>
      <c r="C171" s="314"/>
      <c r="D171" s="211" t="s">
        <v>325</v>
      </c>
      <c r="E171" s="211" t="s">
        <v>199</v>
      </c>
      <c r="F171" s="200" t="str">
        <f t="shared" ca="1" si="9"/>
        <v>l</v>
      </c>
    </row>
  </sheetData>
  <sheetProtection algorithmName="SHA-512" hashValue="blShrCHibjR2fKLzmfEBTV1cKxONeyZp/8EqjnwpqVwD0rEyKxbOGrV5oc4eXWJp5n6tudseSEpv9tEJWBKGHA==" saltValue="8Q3q9mk0ohi91H8/+X6/tA==" spinCount="100000" sheet="1" sort="0" autoFilter="0"/>
  <protectedRanges>
    <protectedRange sqref="A59:F59" name="Range1"/>
  </protectedRanges>
  <autoFilter ref="A59:F171" xr:uid="{00000000-0009-0000-0000-000004000000}">
    <filterColumn colId="1" showButton="0"/>
  </autoFilter>
  <mergeCells count="115">
    <mergeCell ref="B63:C63"/>
    <mergeCell ref="B64:C64"/>
    <mergeCell ref="B65:C65"/>
    <mergeCell ref="B66:C66"/>
    <mergeCell ref="B67:C67"/>
    <mergeCell ref="B68:C68"/>
    <mergeCell ref="B75:C75"/>
    <mergeCell ref="A1:D1"/>
    <mergeCell ref="A3:B3"/>
    <mergeCell ref="B59:C59"/>
    <mergeCell ref="B60:C60"/>
    <mergeCell ref="B61:C61"/>
    <mergeCell ref="B62:C62"/>
    <mergeCell ref="B69:C69"/>
    <mergeCell ref="B70:C70"/>
    <mergeCell ref="B71:C71"/>
    <mergeCell ref="B78:C78"/>
    <mergeCell ref="B79:C79"/>
    <mergeCell ref="B81:C81"/>
    <mergeCell ref="B82:C82"/>
    <mergeCell ref="B83:C83"/>
    <mergeCell ref="B84:C84"/>
    <mergeCell ref="B76:C76"/>
    <mergeCell ref="B77:C77"/>
    <mergeCell ref="B72:C72"/>
    <mergeCell ref="B73:C73"/>
    <mergeCell ref="B74:C74"/>
    <mergeCell ref="B80:C80"/>
    <mergeCell ref="B92:C92"/>
    <mergeCell ref="B93:C93"/>
    <mergeCell ref="B94:C94"/>
    <mergeCell ref="B95:C95"/>
    <mergeCell ref="B96:C96"/>
    <mergeCell ref="B97:C97"/>
    <mergeCell ref="B85:C85"/>
    <mergeCell ref="B86:C86"/>
    <mergeCell ref="B88:C88"/>
    <mergeCell ref="B89:C89"/>
    <mergeCell ref="B90:C90"/>
    <mergeCell ref="B91:C91"/>
    <mergeCell ref="B87:C87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15:C115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71:C171"/>
    <mergeCell ref="B156:C156"/>
    <mergeCell ref="B157:C157"/>
    <mergeCell ref="B158:C158"/>
    <mergeCell ref="B170:C170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</mergeCells>
  <conditionalFormatting sqref="B58">
    <cfRule type="cellIs" dxfId="4" priority="5" stopIfTrue="1" operator="notEqual">
      <formula>0</formula>
    </cfRule>
  </conditionalFormatting>
  <conditionalFormatting sqref="A58">
    <cfRule type="expression" dxfId="3" priority="6" stopIfTrue="1">
      <formula>$B$58&gt;0</formula>
    </cfRule>
  </conditionalFormatting>
  <conditionalFormatting sqref="B60:C74 B75 B76:C79 B81:C86 B88:C171">
    <cfRule type="cellIs" dxfId="2" priority="3" stopIfTrue="1" operator="notEqual">
      <formula>""""""</formula>
    </cfRule>
  </conditionalFormatting>
  <conditionalFormatting sqref="B80:C80">
    <cfRule type="cellIs" dxfId="1" priority="2" stopIfTrue="1" operator="notEqual">
      <formula>""""""</formula>
    </cfRule>
  </conditionalFormatting>
  <conditionalFormatting sqref="B87:C87">
    <cfRule type="cellIs" dxfId="0" priority="1" stopIfTrue="1" operator="notEqual">
      <formula>""""""</formula>
    </cfRule>
  </conditionalFormatting>
  <dataValidations count="1">
    <dataValidation type="list" allowBlank="1" showInputMessage="1" showErrorMessage="1" sqref="A59:F59 C57" xr:uid="{00000000-0002-0000-0400-000000000000}">
      <formula1>$A$59:$F$59</formula1>
    </dataValidation>
  </dataValidations>
  <pageMargins left="0.7" right="0.7" top="0.75" bottom="0.75" header="0.3" footer="0.3"/>
  <pageSetup orientation="portrait" horizontalDpi="4294967293" r:id="rId1"/>
  <ignoredErrors>
    <ignoredError sqref="B66:B6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R1802"/>
  <sheetViews>
    <sheetView zoomScale="110" zoomScaleNormal="110" workbookViewId="0">
      <pane ySplit="1" topLeftCell="A2" activePane="bottomLeft" state="frozen"/>
      <selection pane="bottomLeft" activeCell="I23" sqref="I23"/>
    </sheetView>
  </sheetViews>
  <sheetFormatPr defaultColWidth="9.140625" defaultRowHeight="15" x14ac:dyDescent="0.25"/>
  <cols>
    <col min="1" max="1" width="5.5703125" style="198" bestFit="1" customWidth="1"/>
    <col min="2" max="2" width="8.5703125" style="198" bestFit="1" customWidth="1"/>
    <col min="3" max="3" width="7.7109375" style="198" bestFit="1" customWidth="1"/>
    <col min="4" max="4" width="10" style="198" customWidth="1"/>
    <col min="5" max="5" width="8" style="198" bestFit="1" customWidth="1"/>
    <col min="6" max="6" width="11.85546875" style="198" bestFit="1" customWidth="1"/>
    <col min="7" max="7" width="10.140625" style="199" bestFit="1" customWidth="1"/>
    <col min="8" max="16384" width="9.140625" style="197"/>
  </cols>
  <sheetData>
    <row r="1" spans="1:44" s="190" customFormat="1" x14ac:dyDescent="0.25">
      <c r="A1" s="188" t="s">
        <v>16</v>
      </c>
      <c r="B1" s="188" t="s">
        <v>17</v>
      </c>
      <c r="C1" s="188" t="s">
        <v>18</v>
      </c>
      <c r="D1" s="188" t="s">
        <v>15</v>
      </c>
      <c r="E1" s="188" t="s">
        <v>20</v>
      </c>
      <c r="F1" s="188" t="s">
        <v>137</v>
      </c>
      <c r="G1" s="189" t="s">
        <v>79</v>
      </c>
    </row>
    <row r="2" spans="1:44" x14ac:dyDescent="0.25">
      <c r="A2" s="191">
        <f>'III Revenue MH'!B2</f>
        <v>2023</v>
      </c>
      <c r="B2" s="192">
        <f>'III Revenue MH'!C2</f>
        <v>0</v>
      </c>
      <c r="C2" s="191" t="str">
        <f>'III Revenue MH'!D2</f>
        <v>B</v>
      </c>
      <c r="D2" s="50" t="s">
        <v>21</v>
      </c>
      <c r="E2" s="193">
        <v>102</v>
      </c>
      <c r="F2" s="194" t="s">
        <v>298</v>
      </c>
      <c r="G2" s="195">
        <f>'III MH'!I4</f>
        <v>0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</row>
    <row r="3" spans="1:44" x14ac:dyDescent="0.25">
      <c r="A3" s="191">
        <f>A2</f>
        <v>2023</v>
      </c>
      <c r="B3" s="192">
        <f>B2</f>
        <v>0</v>
      </c>
      <c r="C3" s="191" t="str">
        <f>C2</f>
        <v>B</v>
      </c>
      <c r="D3" s="50" t="s">
        <v>21</v>
      </c>
      <c r="E3" s="193">
        <v>102</v>
      </c>
      <c r="F3" s="194" t="s">
        <v>299</v>
      </c>
      <c r="G3" s="195">
        <f>'III MH'!J4</f>
        <v>0</v>
      </c>
    </row>
    <row r="4" spans="1:44" x14ac:dyDescent="0.25">
      <c r="A4" s="191">
        <f t="shared" ref="A4:A67" si="0">A3</f>
        <v>2023</v>
      </c>
      <c r="B4" s="192">
        <f t="shared" ref="B4:B20" si="1">B3</f>
        <v>0</v>
      </c>
      <c r="C4" s="191" t="str">
        <f t="shared" ref="C4:C20" si="2">C3</f>
        <v>B</v>
      </c>
      <c r="D4" s="50" t="s">
        <v>21</v>
      </c>
      <c r="E4" s="193">
        <v>102</v>
      </c>
      <c r="F4" s="194" t="s">
        <v>300</v>
      </c>
      <c r="G4" s="195">
        <f>'III MH'!K4</f>
        <v>0</v>
      </c>
    </row>
    <row r="5" spans="1:44" x14ac:dyDescent="0.25">
      <c r="A5" s="191">
        <f t="shared" si="0"/>
        <v>2023</v>
      </c>
      <c r="B5" s="192">
        <f t="shared" si="1"/>
        <v>0</v>
      </c>
      <c r="C5" s="191" t="str">
        <f t="shared" si="2"/>
        <v>B</v>
      </c>
      <c r="D5" s="50" t="s">
        <v>21</v>
      </c>
      <c r="E5" s="193">
        <v>102</v>
      </c>
      <c r="F5" s="194" t="s">
        <v>374</v>
      </c>
      <c r="G5" s="195">
        <f>'III MH'!L4</f>
        <v>0</v>
      </c>
    </row>
    <row r="6" spans="1:44" x14ac:dyDescent="0.25">
      <c r="A6" s="191">
        <f t="shared" si="0"/>
        <v>2023</v>
      </c>
      <c r="B6" s="192">
        <f t="shared" si="1"/>
        <v>0</v>
      </c>
      <c r="C6" s="191" t="str">
        <f t="shared" si="2"/>
        <v>B</v>
      </c>
      <c r="D6" s="50" t="s">
        <v>21</v>
      </c>
      <c r="E6" s="193">
        <v>102</v>
      </c>
      <c r="F6" s="194" t="s">
        <v>375</v>
      </c>
      <c r="G6" s="195">
        <f>'III MH'!M4</f>
        <v>0</v>
      </c>
    </row>
    <row r="7" spans="1:44" x14ac:dyDescent="0.25">
      <c r="A7" s="191">
        <f t="shared" si="0"/>
        <v>2023</v>
      </c>
      <c r="B7" s="192">
        <f t="shared" si="1"/>
        <v>0</v>
      </c>
      <c r="C7" s="191" t="str">
        <f t="shared" si="2"/>
        <v>B</v>
      </c>
      <c r="D7" s="50" t="s">
        <v>21</v>
      </c>
      <c r="E7" s="193">
        <v>102</v>
      </c>
      <c r="F7" s="194" t="s">
        <v>376</v>
      </c>
      <c r="G7" s="195">
        <f>'III MH'!N4</f>
        <v>0</v>
      </c>
    </row>
    <row r="8" spans="1:44" x14ac:dyDescent="0.25">
      <c r="A8" s="191">
        <f t="shared" si="0"/>
        <v>2023</v>
      </c>
      <c r="B8" s="192">
        <f t="shared" si="1"/>
        <v>0</v>
      </c>
      <c r="C8" s="191" t="str">
        <f t="shared" si="2"/>
        <v>B</v>
      </c>
      <c r="D8" s="50" t="s">
        <v>21</v>
      </c>
      <c r="E8" s="193">
        <v>102</v>
      </c>
      <c r="F8" s="194" t="s">
        <v>377</v>
      </c>
      <c r="G8" s="195">
        <f>'III MH'!O4</f>
        <v>0</v>
      </c>
    </row>
    <row r="9" spans="1:44" x14ac:dyDescent="0.25">
      <c r="A9" s="191">
        <f t="shared" si="0"/>
        <v>2023</v>
      </c>
      <c r="B9" s="192">
        <f t="shared" si="1"/>
        <v>0</v>
      </c>
      <c r="C9" s="191" t="str">
        <f t="shared" si="2"/>
        <v>B</v>
      </c>
      <c r="D9" s="50" t="s">
        <v>21</v>
      </c>
      <c r="E9" s="193">
        <v>102</v>
      </c>
      <c r="F9" s="194" t="s">
        <v>301</v>
      </c>
      <c r="G9" s="195">
        <f>'III MH'!Q4</f>
        <v>0</v>
      </c>
    </row>
    <row r="10" spans="1:44" x14ac:dyDescent="0.25">
      <c r="A10" s="191">
        <f t="shared" si="0"/>
        <v>2023</v>
      </c>
      <c r="B10" s="192">
        <f t="shared" si="1"/>
        <v>0</v>
      </c>
      <c r="C10" s="191" t="str">
        <f t="shared" si="2"/>
        <v>B</v>
      </c>
      <c r="D10" s="50" t="s">
        <v>21</v>
      </c>
      <c r="E10" s="193">
        <v>102</v>
      </c>
      <c r="F10" s="194" t="s">
        <v>302</v>
      </c>
      <c r="G10" s="195">
        <f>'III MH'!R4</f>
        <v>0</v>
      </c>
    </row>
    <row r="11" spans="1:44" x14ac:dyDescent="0.25">
      <c r="A11" s="191">
        <f t="shared" si="0"/>
        <v>2023</v>
      </c>
      <c r="B11" s="192">
        <f t="shared" si="1"/>
        <v>0</v>
      </c>
      <c r="C11" s="191" t="str">
        <f t="shared" si="2"/>
        <v>B</v>
      </c>
      <c r="D11" s="50" t="s">
        <v>21</v>
      </c>
      <c r="E11" s="193">
        <v>102</v>
      </c>
      <c r="F11" s="194" t="s">
        <v>378</v>
      </c>
      <c r="G11" s="195">
        <f>'III MH'!S4</f>
        <v>0</v>
      </c>
    </row>
    <row r="12" spans="1:44" x14ac:dyDescent="0.25">
      <c r="A12" s="191">
        <f t="shared" si="0"/>
        <v>2023</v>
      </c>
      <c r="B12" s="192">
        <f t="shared" si="1"/>
        <v>0</v>
      </c>
      <c r="C12" s="191" t="str">
        <f t="shared" si="2"/>
        <v>B</v>
      </c>
      <c r="D12" s="50" t="s">
        <v>21</v>
      </c>
      <c r="E12" s="193">
        <v>102</v>
      </c>
      <c r="F12" s="194" t="s">
        <v>390</v>
      </c>
      <c r="G12" s="195">
        <f>'III MH'!T4</f>
        <v>0</v>
      </c>
    </row>
    <row r="13" spans="1:44" x14ac:dyDescent="0.25">
      <c r="A13" s="191">
        <f t="shared" si="0"/>
        <v>2023</v>
      </c>
      <c r="B13" s="192">
        <f t="shared" si="1"/>
        <v>0</v>
      </c>
      <c r="C13" s="191" t="str">
        <f t="shared" si="2"/>
        <v>B</v>
      </c>
      <c r="D13" s="50" t="s">
        <v>21</v>
      </c>
      <c r="E13" s="193">
        <v>102</v>
      </c>
      <c r="F13" s="194" t="s">
        <v>379</v>
      </c>
      <c r="G13" s="195">
        <f>'III MH'!U4</f>
        <v>0</v>
      </c>
    </row>
    <row r="14" spans="1:44" x14ac:dyDescent="0.25">
      <c r="A14" s="191">
        <f t="shared" si="0"/>
        <v>2023</v>
      </c>
      <c r="B14" s="192">
        <f t="shared" si="1"/>
        <v>0</v>
      </c>
      <c r="C14" s="191" t="str">
        <f t="shared" si="2"/>
        <v>B</v>
      </c>
      <c r="D14" s="50" t="s">
        <v>21</v>
      </c>
      <c r="E14" s="193">
        <v>102</v>
      </c>
      <c r="F14" s="194" t="s">
        <v>380</v>
      </c>
      <c r="G14" s="195">
        <f>'III MH'!V4</f>
        <v>0</v>
      </c>
    </row>
    <row r="15" spans="1:44" x14ac:dyDescent="0.25">
      <c r="A15" s="191">
        <f t="shared" si="0"/>
        <v>2023</v>
      </c>
      <c r="B15" s="192">
        <f t="shared" si="1"/>
        <v>0</v>
      </c>
      <c r="C15" s="191" t="str">
        <f t="shared" si="2"/>
        <v>B</v>
      </c>
      <c r="D15" s="50" t="s">
        <v>21</v>
      </c>
      <c r="E15" s="193">
        <v>102</v>
      </c>
      <c r="F15" s="194" t="s">
        <v>303</v>
      </c>
      <c r="G15" s="195">
        <f>'III MH'!X4</f>
        <v>0</v>
      </c>
    </row>
    <row r="16" spans="1:44" x14ac:dyDescent="0.25">
      <c r="A16" s="191">
        <f t="shared" si="0"/>
        <v>2023</v>
      </c>
      <c r="B16" s="192">
        <f t="shared" si="1"/>
        <v>0</v>
      </c>
      <c r="C16" s="191" t="str">
        <f t="shared" si="2"/>
        <v>B</v>
      </c>
      <c r="D16" s="50" t="s">
        <v>21</v>
      </c>
      <c r="E16" s="193">
        <v>102</v>
      </c>
      <c r="F16" s="194" t="s">
        <v>304</v>
      </c>
      <c r="G16" s="195">
        <f>'III MH'!Y4</f>
        <v>52996</v>
      </c>
    </row>
    <row r="17" spans="1:7" x14ac:dyDescent="0.25">
      <c r="A17" s="191">
        <f t="shared" si="0"/>
        <v>2023</v>
      </c>
      <c r="B17" s="192">
        <f t="shared" si="1"/>
        <v>0</v>
      </c>
      <c r="C17" s="191" t="str">
        <f t="shared" si="2"/>
        <v>B</v>
      </c>
      <c r="D17" s="50" t="s">
        <v>21</v>
      </c>
      <c r="E17" s="193">
        <v>102</v>
      </c>
      <c r="F17" s="194" t="s">
        <v>305</v>
      </c>
      <c r="G17" s="195">
        <f>'III MH'!Z4</f>
        <v>0</v>
      </c>
    </row>
    <row r="18" spans="1:7" x14ac:dyDescent="0.25">
      <c r="A18" s="191">
        <f t="shared" si="0"/>
        <v>2023</v>
      </c>
      <c r="B18" s="192">
        <f t="shared" si="1"/>
        <v>0</v>
      </c>
      <c r="C18" s="191" t="str">
        <f t="shared" si="2"/>
        <v>B</v>
      </c>
      <c r="D18" s="50" t="s">
        <v>21</v>
      </c>
      <c r="E18" s="193">
        <v>102</v>
      </c>
      <c r="F18" s="194" t="s">
        <v>306</v>
      </c>
      <c r="G18" s="195">
        <f>'III MH'!AA4</f>
        <v>0</v>
      </c>
    </row>
    <row r="19" spans="1:7" x14ac:dyDescent="0.25">
      <c r="A19" s="191">
        <f t="shared" si="0"/>
        <v>2023</v>
      </c>
      <c r="B19" s="192">
        <f t="shared" si="1"/>
        <v>0</v>
      </c>
      <c r="C19" s="191" t="str">
        <f t="shared" si="2"/>
        <v>B</v>
      </c>
      <c r="D19" s="50" t="s">
        <v>21</v>
      </c>
      <c r="E19" s="193">
        <v>102</v>
      </c>
      <c r="F19" s="194" t="s">
        <v>307</v>
      </c>
      <c r="G19" s="195">
        <f>'III MH'!AB4</f>
        <v>0</v>
      </c>
    </row>
    <row r="20" spans="1:7" x14ac:dyDescent="0.25">
      <c r="A20" s="191">
        <f t="shared" si="0"/>
        <v>2023</v>
      </c>
      <c r="B20" s="192">
        <f t="shared" si="1"/>
        <v>0</v>
      </c>
      <c r="C20" s="191" t="str">
        <f t="shared" si="2"/>
        <v>B</v>
      </c>
      <c r="D20" s="50" t="s">
        <v>21</v>
      </c>
      <c r="E20" s="193">
        <v>102</v>
      </c>
      <c r="F20" s="194" t="s">
        <v>308</v>
      </c>
      <c r="G20" s="195">
        <f>'III MH'!AC4</f>
        <v>0</v>
      </c>
    </row>
    <row r="21" spans="1:7" x14ac:dyDescent="0.25">
      <c r="A21" s="191">
        <f t="shared" si="0"/>
        <v>2023</v>
      </c>
      <c r="B21" s="192">
        <f t="shared" ref="B21:B84" si="3">B20</f>
        <v>0</v>
      </c>
      <c r="C21" s="191" t="str">
        <f t="shared" ref="C21:C84" si="4">C20</f>
        <v>B</v>
      </c>
      <c r="D21" s="50" t="s">
        <v>21</v>
      </c>
      <c r="E21" s="193">
        <v>102</v>
      </c>
      <c r="F21" s="194" t="s">
        <v>309</v>
      </c>
      <c r="G21" s="195">
        <f>'III MH'!AD4</f>
        <v>0</v>
      </c>
    </row>
    <row r="22" spans="1:7" x14ac:dyDescent="0.25">
      <c r="A22" s="191">
        <f t="shared" si="0"/>
        <v>2023</v>
      </c>
      <c r="B22" s="192">
        <f t="shared" si="3"/>
        <v>0</v>
      </c>
      <c r="C22" s="191" t="str">
        <f t="shared" si="4"/>
        <v>B</v>
      </c>
      <c r="D22" s="50" t="s">
        <v>21</v>
      </c>
      <c r="E22" s="193">
        <v>102</v>
      </c>
      <c r="F22" s="194" t="s">
        <v>310</v>
      </c>
      <c r="G22" s="195">
        <f>'III MH'!AF4</f>
        <v>0</v>
      </c>
    </row>
    <row r="23" spans="1:7" x14ac:dyDescent="0.25">
      <c r="A23" s="191">
        <f t="shared" si="0"/>
        <v>2023</v>
      </c>
      <c r="B23" s="192">
        <f t="shared" si="3"/>
        <v>0</v>
      </c>
      <c r="C23" s="191" t="str">
        <f t="shared" si="4"/>
        <v>B</v>
      </c>
      <c r="D23" s="50" t="s">
        <v>21</v>
      </c>
      <c r="E23" s="193">
        <v>102</v>
      </c>
      <c r="F23" s="194" t="s">
        <v>311</v>
      </c>
      <c r="G23" s="195">
        <f>'III MH'!AG4</f>
        <v>0</v>
      </c>
    </row>
    <row r="24" spans="1:7" x14ac:dyDescent="0.25">
      <c r="A24" s="191">
        <f t="shared" si="0"/>
        <v>2023</v>
      </c>
      <c r="B24" s="192">
        <f t="shared" si="3"/>
        <v>0</v>
      </c>
      <c r="C24" s="191" t="str">
        <f t="shared" si="4"/>
        <v>B</v>
      </c>
      <c r="D24" s="50" t="s">
        <v>21</v>
      </c>
      <c r="E24" s="193">
        <v>102</v>
      </c>
      <c r="F24" s="194" t="s">
        <v>312</v>
      </c>
      <c r="G24" s="195">
        <f>'III MH'!AI4</f>
        <v>0</v>
      </c>
    </row>
    <row r="25" spans="1:7" x14ac:dyDescent="0.25">
      <c r="A25" s="191">
        <f t="shared" si="0"/>
        <v>2023</v>
      </c>
      <c r="B25" s="192">
        <f t="shared" si="3"/>
        <v>0</v>
      </c>
      <c r="C25" s="191" t="str">
        <f t="shared" si="4"/>
        <v>B</v>
      </c>
      <c r="D25" s="50" t="s">
        <v>21</v>
      </c>
      <c r="E25" s="193">
        <v>102</v>
      </c>
      <c r="F25" s="194" t="s">
        <v>313</v>
      </c>
      <c r="G25" s="195">
        <f>'III MH'!AJ4</f>
        <v>0</v>
      </c>
    </row>
    <row r="26" spans="1:7" x14ac:dyDescent="0.25">
      <c r="A26" s="191">
        <f t="shared" si="0"/>
        <v>2023</v>
      </c>
      <c r="B26" s="192">
        <f t="shared" si="3"/>
        <v>0</v>
      </c>
      <c r="C26" s="191" t="str">
        <f t="shared" si="4"/>
        <v>B</v>
      </c>
      <c r="D26" s="50" t="s">
        <v>21</v>
      </c>
      <c r="E26" s="193">
        <v>102</v>
      </c>
      <c r="F26" s="194" t="s">
        <v>314</v>
      </c>
      <c r="G26" s="195">
        <f>'III MH'!AK4</f>
        <v>0</v>
      </c>
    </row>
    <row r="27" spans="1:7" x14ac:dyDescent="0.25">
      <c r="A27" s="191">
        <f t="shared" si="0"/>
        <v>2023</v>
      </c>
      <c r="B27" s="192">
        <f t="shared" si="3"/>
        <v>0</v>
      </c>
      <c r="C27" s="191" t="str">
        <f t="shared" si="4"/>
        <v>B</v>
      </c>
      <c r="D27" s="50" t="s">
        <v>21</v>
      </c>
      <c r="E27" s="193">
        <v>102</v>
      </c>
      <c r="F27" s="194" t="s">
        <v>315</v>
      </c>
      <c r="G27" s="195">
        <f>'III MH'!AM4</f>
        <v>0</v>
      </c>
    </row>
    <row r="28" spans="1:7" x14ac:dyDescent="0.25">
      <c r="A28" s="191">
        <f t="shared" si="0"/>
        <v>2023</v>
      </c>
      <c r="B28" s="192">
        <f t="shared" si="3"/>
        <v>0</v>
      </c>
      <c r="C28" s="191" t="str">
        <f t="shared" si="4"/>
        <v>B</v>
      </c>
      <c r="D28" s="50" t="s">
        <v>21</v>
      </c>
      <c r="E28" s="193">
        <v>102</v>
      </c>
      <c r="F28" s="194" t="s">
        <v>316</v>
      </c>
      <c r="G28" s="195">
        <f>'III MH'!AN4</f>
        <v>0</v>
      </c>
    </row>
    <row r="29" spans="1:7" x14ac:dyDescent="0.25">
      <c r="A29" s="191">
        <f t="shared" si="0"/>
        <v>2023</v>
      </c>
      <c r="B29" s="192">
        <f t="shared" si="3"/>
        <v>0</v>
      </c>
      <c r="C29" s="191" t="str">
        <f t="shared" si="4"/>
        <v>B</v>
      </c>
      <c r="D29" s="50" t="s">
        <v>21</v>
      </c>
      <c r="E29" s="193">
        <v>102</v>
      </c>
      <c r="F29" s="194" t="s">
        <v>317</v>
      </c>
      <c r="G29" s="195">
        <f>'III MH'!AO4</f>
        <v>0</v>
      </c>
    </row>
    <row r="30" spans="1:7" x14ac:dyDescent="0.25">
      <c r="A30" s="191">
        <f t="shared" si="0"/>
        <v>2023</v>
      </c>
      <c r="B30" s="192">
        <f t="shared" si="3"/>
        <v>0</v>
      </c>
      <c r="C30" s="191" t="str">
        <f t="shared" si="4"/>
        <v>B</v>
      </c>
      <c r="D30" s="50" t="s">
        <v>21</v>
      </c>
      <c r="E30" s="193">
        <v>102</v>
      </c>
      <c r="F30" s="194" t="s">
        <v>319</v>
      </c>
      <c r="G30" s="195">
        <f>'III MH'!AQ4</f>
        <v>0</v>
      </c>
    </row>
    <row r="31" spans="1:7" x14ac:dyDescent="0.25">
      <c r="A31" s="191">
        <f t="shared" si="0"/>
        <v>2023</v>
      </c>
      <c r="B31" s="192">
        <f t="shared" si="3"/>
        <v>0</v>
      </c>
      <c r="C31" s="191" t="str">
        <f t="shared" si="4"/>
        <v>B</v>
      </c>
      <c r="D31" s="50" t="s">
        <v>21</v>
      </c>
      <c r="E31" s="193">
        <v>102</v>
      </c>
      <c r="F31" s="194" t="s">
        <v>318</v>
      </c>
      <c r="G31" s="195">
        <f>'III MH'!AS4</f>
        <v>0</v>
      </c>
    </row>
    <row r="32" spans="1:7" x14ac:dyDescent="0.25">
      <c r="A32" s="191">
        <f t="shared" si="0"/>
        <v>2023</v>
      </c>
      <c r="B32" s="192">
        <f t="shared" si="3"/>
        <v>0</v>
      </c>
      <c r="C32" s="191" t="str">
        <f t="shared" si="4"/>
        <v>B</v>
      </c>
      <c r="D32" s="50" t="s">
        <v>21</v>
      </c>
      <c r="E32" s="193">
        <v>103</v>
      </c>
      <c r="F32" s="194" t="s">
        <v>298</v>
      </c>
      <c r="G32" s="195">
        <f>'III MH'!I5</f>
        <v>0</v>
      </c>
    </row>
    <row r="33" spans="1:7" x14ac:dyDescent="0.25">
      <c r="A33" s="191">
        <f t="shared" si="0"/>
        <v>2023</v>
      </c>
      <c r="B33" s="192">
        <f t="shared" si="3"/>
        <v>0</v>
      </c>
      <c r="C33" s="191" t="str">
        <f t="shared" si="4"/>
        <v>B</v>
      </c>
      <c r="D33" s="50" t="s">
        <v>21</v>
      </c>
      <c r="E33" s="193">
        <v>103</v>
      </c>
      <c r="F33" s="194" t="s">
        <v>299</v>
      </c>
      <c r="G33" s="195">
        <f>'III MH'!J5</f>
        <v>0</v>
      </c>
    </row>
    <row r="34" spans="1:7" x14ac:dyDescent="0.25">
      <c r="A34" s="191">
        <f t="shared" si="0"/>
        <v>2023</v>
      </c>
      <c r="B34" s="192">
        <f t="shared" si="3"/>
        <v>0</v>
      </c>
      <c r="C34" s="191" t="str">
        <f t="shared" si="4"/>
        <v>B</v>
      </c>
      <c r="D34" s="50" t="s">
        <v>21</v>
      </c>
      <c r="E34" s="193">
        <v>103</v>
      </c>
      <c r="F34" s="194" t="s">
        <v>300</v>
      </c>
      <c r="G34" s="195">
        <f>'III MH'!K5</f>
        <v>0</v>
      </c>
    </row>
    <row r="35" spans="1:7" x14ac:dyDescent="0.25">
      <c r="A35" s="191">
        <f t="shared" si="0"/>
        <v>2023</v>
      </c>
      <c r="B35" s="192">
        <f t="shared" si="3"/>
        <v>0</v>
      </c>
      <c r="C35" s="191" t="str">
        <f t="shared" si="4"/>
        <v>B</v>
      </c>
      <c r="D35" s="50" t="s">
        <v>21</v>
      </c>
      <c r="E35" s="193">
        <v>103</v>
      </c>
      <c r="F35" s="194" t="s">
        <v>374</v>
      </c>
      <c r="G35" s="195">
        <f>'III MH'!L5</f>
        <v>0</v>
      </c>
    </row>
    <row r="36" spans="1:7" x14ac:dyDescent="0.25">
      <c r="A36" s="191">
        <f t="shared" si="0"/>
        <v>2023</v>
      </c>
      <c r="B36" s="192">
        <f t="shared" si="3"/>
        <v>0</v>
      </c>
      <c r="C36" s="191" t="str">
        <f t="shared" si="4"/>
        <v>B</v>
      </c>
      <c r="D36" s="50" t="s">
        <v>21</v>
      </c>
      <c r="E36" s="193">
        <v>103</v>
      </c>
      <c r="F36" s="194" t="s">
        <v>375</v>
      </c>
      <c r="G36" s="195">
        <f>'III MH'!M5</f>
        <v>0</v>
      </c>
    </row>
    <row r="37" spans="1:7" x14ac:dyDescent="0.25">
      <c r="A37" s="191">
        <f t="shared" si="0"/>
        <v>2023</v>
      </c>
      <c r="B37" s="192">
        <f t="shared" si="3"/>
        <v>0</v>
      </c>
      <c r="C37" s="191" t="str">
        <f t="shared" si="4"/>
        <v>B</v>
      </c>
      <c r="D37" s="50" t="s">
        <v>21</v>
      </c>
      <c r="E37" s="193">
        <v>103</v>
      </c>
      <c r="F37" s="194" t="s">
        <v>376</v>
      </c>
      <c r="G37" s="195">
        <f>'III MH'!N5</f>
        <v>0</v>
      </c>
    </row>
    <row r="38" spans="1:7" x14ac:dyDescent="0.25">
      <c r="A38" s="191">
        <f t="shared" si="0"/>
        <v>2023</v>
      </c>
      <c r="B38" s="192">
        <f t="shared" si="3"/>
        <v>0</v>
      </c>
      <c r="C38" s="191" t="str">
        <f t="shared" si="4"/>
        <v>B</v>
      </c>
      <c r="D38" s="50" t="s">
        <v>21</v>
      </c>
      <c r="E38" s="193">
        <v>103</v>
      </c>
      <c r="F38" s="194" t="s">
        <v>377</v>
      </c>
      <c r="G38" s="195">
        <f>'III MH'!O5</f>
        <v>0</v>
      </c>
    </row>
    <row r="39" spans="1:7" x14ac:dyDescent="0.25">
      <c r="A39" s="191">
        <f t="shared" si="0"/>
        <v>2023</v>
      </c>
      <c r="B39" s="192">
        <f t="shared" si="3"/>
        <v>0</v>
      </c>
      <c r="C39" s="191" t="str">
        <f t="shared" si="4"/>
        <v>B</v>
      </c>
      <c r="D39" s="50" t="s">
        <v>21</v>
      </c>
      <c r="E39" s="193">
        <v>103</v>
      </c>
      <c r="F39" s="194" t="s">
        <v>301</v>
      </c>
      <c r="G39" s="195">
        <f>'III MH'!Q5</f>
        <v>0</v>
      </c>
    </row>
    <row r="40" spans="1:7" x14ac:dyDescent="0.25">
      <c r="A40" s="191">
        <f t="shared" si="0"/>
        <v>2023</v>
      </c>
      <c r="B40" s="192">
        <f t="shared" si="3"/>
        <v>0</v>
      </c>
      <c r="C40" s="191" t="str">
        <f t="shared" si="4"/>
        <v>B</v>
      </c>
      <c r="D40" s="50" t="s">
        <v>21</v>
      </c>
      <c r="E40" s="193">
        <v>103</v>
      </c>
      <c r="F40" s="194" t="s">
        <v>302</v>
      </c>
      <c r="G40" s="195">
        <f>'III MH'!R5</f>
        <v>0</v>
      </c>
    </row>
    <row r="41" spans="1:7" x14ac:dyDescent="0.25">
      <c r="A41" s="191">
        <f t="shared" si="0"/>
        <v>2023</v>
      </c>
      <c r="B41" s="192">
        <f t="shared" si="3"/>
        <v>0</v>
      </c>
      <c r="C41" s="191" t="str">
        <f t="shared" si="4"/>
        <v>B</v>
      </c>
      <c r="D41" s="50" t="s">
        <v>21</v>
      </c>
      <c r="E41" s="193">
        <v>103</v>
      </c>
      <c r="F41" s="194" t="s">
        <v>378</v>
      </c>
      <c r="G41" s="195">
        <f>'III MH'!S5</f>
        <v>0</v>
      </c>
    </row>
    <row r="42" spans="1:7" x14ac:dyDescent="0.25">
      <c r="A42" s="191">
        <f t="shared" si="0"/>
        <v>2023</v>
      </c>
      <c r="B42" s="192">
        <f t="shared" si="3"/>
        <v>0</v>
      </c>
      <c r="C42" s="191" t="str">
        <f t="shared" si="4"/>
        <v>B</v>
      </c>
      <c r="D42" s="50" t="s">
        <v>21</v>
      </c>
      <c r="E42" s="193">
        <v>103</v>
      </c>
      <c r="F42" s="194" t="s">
        <v>390</v>
      </c>
      <c r="G42" s="195">
        <f>'III MH'!T5</f>
        <v>0</v>
      </c>
    </row>
    <row r="43" spans="1:7" x14ac:dyDescent="0.25">
      <c r="A43" s="191">
        <f t="shared" si="0"/>
        <v>2023</v>
      </c>
      <c r="B43" s="192">
        <f t="shared" si="3"/>
        <v>0</v>
      </c>
      <c r="C43" s="191" t="str">
        <f t="shared" si="4"/>
        <v>B</v>
      </c>
      <c r="D43" s="50" t="s">
        <v>21</v>
      </c>
      <c r="E43" s="193">
        <v>103</v>
      </c>
      <c r="F43" s="194" t="s">
        <v>379</v>
      </c>
      <c r="G43" s="195">
        <f>'III MH'!U5</f>
        <v>0</v>
      </c>
    </row>
    <row r="44" spans="1:7" x14ac:dyDescent="0.25">
      <c r="A44" s="191">
        <f t="shared" si="0"/>
        <v>2023</v>
      </c>
      <c r="B44" s="192">
        <f t="shared" si="3"/>
        <v>0</v>
      </c>
      <c r="C44" s="191" t="str">
        <f t="shared" si="4"/>
        <v>B</v>
      </c>
      <c r="D44" s="50" t="s">
        <v>21</v>
      </c>
      <c r="E44" s="193">
        <v>103</v>
      </c>
      <c r="F44" s="194" t="s">
        <v>380</v>
      </c>
      <c r="G44" s="195">
        <f>'III MH'!V5</f>
        <v>0</v>
      </c>
    </row>
    <row r="45" spans="1:7" x14ac:dyDescent="0.25">
      <c r="A45" s="191">
        <f t="shared" si="0"/>
        <v>2023</v>
      </c>
      <c r="B45" s="192">
        <f t="shared" si="3"/>
        <v>0</v>
      </c>
      <c r="C45" s="191" t="str">
        <f t="shared" si="4"/>
        <v>B</v>
      </c>
      <c r="D45" s="50" t="s">
        <v>21</v>
      </c>
      <c r="E45" s="193">
        <v>103</v>
      </c>
      <c r="F45" s="194" t="s">
        <v>303</v>
      </c>
      <c r="G45" s="195">
        <f>'III MH'!X5</f>
        <v>0</v>
      </c>
    </row>
    <row r="46" spans="1:7" x14ac:dyDescent="0.25">
      <c r="A46" s="191">
        <f t="shared" si="0"/>
        <v>2023</v>
      </c>
      <c r="B46" s="192">
        <f t="shared" si="3"/>
        <v>0</v>
      </c>
      <c r="C46" s="191" t="str">
        <f t="shared" si="4"/>
        <v>B</v>
      </c>
      <c r="D46" s="50" t="s">
        <v>21</v>
      </c>
      <c r="E46" s="193">
        <v>103</v>
      </c>
      <c r="F46" s="194" t="s">
        <v>304</v>
      </c>
      <c r="G46" s="195">
        <f>'III MH'!Y5</f>
        <v>20723</v>
      </c>
    </row>
    <row r="47" spans="1:7" x14ac:dyDescent="0.25">
      <c r="A47" s="191">
        <f t="shared" si="0"/>
        <v>2023</v>
      </c>
      <c r="B47" s="192">
        <f t="shared" si="3"/>
        <v>0</v>
      </c>
      <c r="C47" s="191" t="str">
        <f t="shared" si="4"/>
        <v>B</v>
      </c>
      <c r="D47" s="50" t="s">
        <v>21</v>
      </c>
      <c r="E47" s="193">
        <v>103</v>
      </c>
      <c r="F47" s="194" t="s">
        <v>305</v>
      </c>
      <c r="G47" s="195">
        <f>'III MH'!Z5</f>
        <v>0</v>
      </c>
    </row>
    <row r="48" spans="1:7" x14ac:dyDescent="0.25">
      <c r="A48" s="191">
        <f t="shared" si="0"/>
        <v>2023</v>
      </c>
      <c r="B48" s="192">
        <f t="shared" si="3"/>
        <v>0</v>
      </c>
      <c r="C48" s="191" t="str">
        <f t="shared" si="4"/>
        <v>B</v>
      </c>
      <c r="D48" s="50" t="s">
        <v>21</v>
      </c>
      <c r="E48" s="193">
        <v>103</v>
      </c>
      <c r="F48" s="194" t="s">
        <v>306</v>
      </c>
      <c r="G48" s="195">
        <f>'III MH'!AA5</f>
        <v>0</v>
      </c>
    </row>
    <row r="49" spans="1:7" x14ac:dyDescent="0.25">
      <c r="A49" s="191">
        <f t="shared" si="0"/>
        <v>2023</v>
      </c>
      <c r="B49" s="192">
        <f t="shared" si="3"/>
        <v>0</v>
      </c>
      <c r="C49" s="191" t="str">
        <f t="shared" si="4"/>
        <v>B</v>
      </c>
      <c r="D49" s="50" t="s">
        <v>21</v>
      </c>
      <c r="E49" s="193">
        <v>103</v>
      </c>
      <c r="F49" s="194" t="s">
        <v>307</v>
      </c>
      <c r="G49" s="195">
        <f>'III MH'!AB5</f>
        <v>0</v>
      </c>
    </row>
    <row r="50" spans="1:7" x14ac:dyDescent="0.25">
      <c r="A50" s="191">
        <f t="shared" si="0"/>
        <v>2023</v>
      </c>
      <c r="B50" s="192">
        <f t="shared" si="3"/>
        <v>0</v>
      </c>
      <c r="C50" s="191" t="str">
        <f t="shared" si="4"/>
        <v>B</v>
      </c>
      <c r="D50" s="50" t="s">
        <v>21</v>
      </c>
      <c r="E50" s="193">
        <v>103</v>
      </c>
      <c r="F50" s="194" t="s">
        <v>308</v>
      </c>
      <c r="G50" s="195">
        <f>'III MH'!AC5</f>
        <v>0</v>
      </c>
    </row>
    <row r="51" spans="1:7" x14ac:dyDescent="0.25">
      <c r="A51" s="191">
        <f t="shared" si="0"/>
        <v>2023</v>
      </c>
      <c r="B51" s="192">
        <f t="shared" si="3"/>
        <v>0</v>
      </c>
      <c r="C51" s="191" t="str">
        <f t="shared" si="4"/>
        <v>B</v>
      </c>
      <c r="D51" s="50" t="s">
        <v>21</v>
      </c>
      <c r="E51" s="193">
        <v>103</v>
      </c>
      <c r="F51" s="194" t="s">
        <v>309</v>
      </c>
      <c r="G51" s="195">
        <f>'III MH'!AD5</f>
        <v>0</v>
      </c>
    </row>
    <row r="52" spans="1:7" x14ac:dyDescent="0.25">
      <c r="A52" s="191">
        <f t="shared" si="0"/>
        <v>2023</v>
      </c>
      <c r="B52" s="192">
        <f t="shared" si="3"/>
        <v>0</v>
      </c>
      <c r="C52" s="191" t="str">
        <f t="shared" si="4"/>
        <v>B</v>
      </c>
      <c r="D52" s="50" t="s">
        <v>21</v>
      </c>
      <c r="E52" s="193">
        <v>103</v>
      </c>
      <c r="F52" s="194" t="s">
        <v>310</v>
      </c>
      <c r="G52" s="195">
        <f>'III MH'!AF5</f>
        <v>0</v>
      </c>
    </row>
    <row r="53" spans="1:7" x14ac:dyDescent="0.25">
      <c r="A53" s="191">
        <f t="shared" si="0"/>
        <v>2023</v>
      </c>
      <c r="B53" s="192">
        <f t="shared" si="3"/>
        <v>0</v>
      </c>
      <c r="C53" s="191" t="str">
        <f t="shared" si="4"/>
        <v>B</v>
      </c>
      <c r="D53" s="50" t="s">
        <v>21</v>
      </c>
      <c r="E53" s="193">
        <v>103</v>
      </c>
      <c r="F53" s="194" t="s">
        <v>311</v>
      </c>
      <c r="G53" s="195">
        <f>'III MH'!AG5</f>
        <v>0</v>
      </c>
    </row>
    <row r="54" spans="1:7" x14ac:dyDescent="0.25">
      <c r="A54" s="191">
        <f t="shared" si="0"/>
        <v>2023</v>
      </c>
      <c r="B54" s="192">
        <f t="shared" si="3"/>
        <v>0</v>
      </c>
      <c r="C54" s="191" t="str">
        <f t="shared" si="4"/>
        <v>B</v>
      </c>
      <c r="D54" s="50" t="s">
        <v>21</v>
      </c>
      <c r="E54" s="193">
        <v>103</v>
      </c>
      <c r="F54" s="194" t="s">
        <v>312</v>
      </c>
      <c r="G54" s="195">
        <f>'III MH'!AI5</f>
        <v>0</v>
      </c>
    </row>
    <row r="55" spans="1:7" x14ac:dyDescent="0.25">
      <c r="A55" s="191">
        <f t="shared" si="0"/>
        <v>2023</v>
      </c>
      <c r="B55" s="192">
        <f t="shared" si="3"/>
        <v>0</v>
      </c>
      <c r="C55" s="191" t="str">
        <f t="shared" si="4"/>
        <v>B</v>
      </c>
      <c r="D55" s="50" t="s">
        <v>21</v>
      </c>
      <c r="E55" s="193">
        <v>103</v>
      </c>
      <c r="F55" s="194" t="s">
        <v>313</v>
      </c>
      <c r="G55" s="195">
        <f>'III MH'!AJ5</f>
        <v>0</v>
      </c>
    </row>
    <row r="56" spans="1:7" x14ac:dyDescent="0.25">
      <c r="A56" s="191">
        <f t="shared" si="0"/>
        <v>2023</v>
      </c>
      <c r="B56" s="192">
        <f t="shared" si="3"/>
        <v>0</v>
      </c>
      <c r="C56" s="191" t="str">
        <f t="shared" si="4"/>
        <v>B</v>
      </c>
      <c r="D56" s="50" t="s">
        <v>21</v>
      </c>
      <c r="E56" s="193">
        <v>103</v>
      </c>
      <c r="F56" s="194" t="s">
        <v>314</v>
      </c>
      <c r="G56" s="195">
        <f>'III MH'!AK5</f>
        <v>0</v>
      </c>
    </row>
    <row r="57" spans="1:7" x14ac:dyDescent="0.25">
      <c r="A57" s="191">
        <f t="shared" si="0"/>
        <v>2023</v>
      </c>
      <c r="B57" s="192">
        <f t="shared" si="3"/>
        <v>0</v>
      </c>
      <c r="C57" s="191" t="str">
        <f t="shared" si="4"/>
        <v>B</v>
      </c>
      <c r="D57" s="50" t="s">
        <v>21</v>
      </c>
      <c r="E57" s="193">
        <v>103</v>
      </c>
      <c r="F57" s="194" t="s">
        <v>315</v>
      </c>
      <c r="G57" s="195">
        <f>'III MH'!AM5</f>
        <v>0</v>
      </c>
    </row>
    <row r="58" spans="1:7" x14ac:dyDescent="0.25">
      <c r="A58" s="191">
        <f t="shared" si="0"/>
        <v>2023</v>
      </c>
      <c r="B58" s="192">
        <f t="shared" si="3"/>
        <v>0</v>
      </c>
      <c r="C58" s="191" t="str">
        <f t="shared" si="4"/>
        <v>B</v>
      </c>
      <c r="D58" s="50" t="s">
        <v>21</v>
      </c>
      <c r="E58" s="193">
        <v>103</v>
      </c>
      <c r="F58" s="194" t="s">
        <v>316</v>
      </c>
      <c r="G58" s="195">
        <f>'III MH'!AN5</f>
        <v>0</v>
      </c>
    </row>
    <row r="59" spans="1:7" x14ac:dyDescent="0.25">
      <c r="A59" s="191">
        <f t="shared" si="0"/>
        <v>2023</v>
      </c>
      <c r="B59" s="192">
        <f t="shared" si="3"/>
        <v>0</v>
      </c>
      <c r="C59" s="191" t="str">
        <f t="shared" si="4"/>
        <v>B</v>
      </c>
      <c r="D59" s="50" t="s">
        <v>21</v>
      </c>
      <c r="E59" s="193">
        <v>103</v>
      </c>
      <c r="F59" s="194" t="s">
        <v>317</v>
      </c>
      <c r="G59" s="195">
        <f>'III MH'!AO5</f>
        <v>0</v>
      </c>
    </row>
    <row r="60" spans="1:7" x14ac:dyDescent="0.25">
      <c r="A60" s="191">
        <f t="shared" si="0"/>
        <v>2023</v>
      </c>
      <c r="B60" s="192">
        <f t="shared" si="3"/>
        <v>0</v>
      </c>
      <c r="C60" s="191" t="str">
        <f t="shared" si="4"/>
        <v>B</v>
      </c>
      <c r="D60" s="50" t="s">
        <v>21</v>
      </c>
      <c r="E60" s="193">
        <v>103</v>
      </c>
      <c r="F60" s="194" t="s">
        <v>319</v>
      </c>
      <c r="G60" s="195">
        <f>'III MH'!AQ5</f>
        <v>0</v>
      </c>
    </row>
    <row r="61" spans="1:7" x14ac:dyDescent="0.25">
      <c r="A61" s="191">
        <f t="shared" si="0"/>
        <v>2023</v>
      </c>
      <c r="B61" s="192">
        <f t="shared" si="3"/>
        <v>0</v>
      </c>
      <c r="C61" s="191" t="str">
        <f t="shared" si="4"/>
        <v>B</v>
      </c>
      <c r="D61" s="50" t="s">
        <v>21</v>
      </c>
      <c r="E61" s="193">
        <v>103</v>
      </c>
      <c r="F61" s="194" t="s">
        <v>318</v>
      </c>
      <c r="G61" s="195">
        <f>'III MH'!AS5</f>
        <v>0</v>
      </c>
    </row>
    <row r="62" spans="1:7" x14ac:dyDescent="0.25">
      <c r="A62" s="191">
        <f t="shared" si="0"/>
        <v>2023</v>
      </c>
      <c r="B62" s="192">
        <f t="shared" si="3"/>
        <v>0</v>
      </c>
      <c r="C62" s="191" t="str">
        <f t="shared" si="4"/>
        <v>B</v>
      </c>
      <c r="D62" s="50" t="s">
        <v>21</v>
      </c>
      <c r="E62" s="193">
        <v>104</v>
      </c>
      <c r="F62" s="194" t="s">
        <v>298</v>
      </c>
      <c r="G62" s="195">
        <f>'III MH'!I6</f>
        <v>0</v>
      </c>
    </row>
    <row r="63" spans="1:7" x14ac:dyDescent="0.25">
      <c r="A63" s="191">
        <f t="shared" si="0"/>
        <v>2023</v>
      </c>
      <c r="B63" s="192">
        <f t="shared" si="3"/>
        <v>0</v>
      </c>
      <c r="C63" s="191" t="str">
        <f t="shared" si="4"/>
        <v>B</v>
      </c>
      <c r="D63" s="50" t="s">
        <v>21</v>
      </c>
      <c r="E63" s="193">
        <v>104</v>
      </c>
      <c r="F63" s="194" t="s">
        <v>299</v>
      </c>
      <c r="G63" s="195">
        <f>'III MH'!J6</f>
        <v>0</v>
      </c>
    </row>
    <row r="64" spans="1:7" x14ac:dyDescent="0.25">
      <c r="A64" s="191">
        <f t="shared" si="0"/>
        <v>2023</v>
      </c>
      <c r="B64" s="192">
        <f t="shared" si="3"/>
        <v>0</v>
      </c>
      <c r="C64" s="191" t="str">
        <f t="shared" si="4"/>
        <v>B</v>
      </c>
      <c r="D64" s="50" t="s">
        <v>21</v>
      </c>
      <c r="E64" s="193">
        <v>104</v>
      </c>
      <c r="F64" s="194" t="s">
        <v>300</v>
      </c>
      <c r="G64" s="195">
        <f>'III MH'!K6</f>
        <v>0</v>
      </c>
    </row>
    <row r="65" spans="1:7" x14ac:dyDescent="0.25">
      <c r="A65" s="191">
        <f t="shared" si="0"/>
        <v>2023</v>
      </c>
      <c r="B65" s="192">
        <f t="shared" si="3"/>
        <v>0</v>
      </c>
      <c r="C65" s="191" t="str">
        <f t="shared" si="4"/>
        <v>B</v>
      </c>
      <c r="D65" s="50" t="s">
        <v>21</v>
      </c>
      <c r="E65" s="193">
        <v>104</v>
      </c>
      <c r="F65" s="194" t="s">
        <v>374</v>
      </c>
      <c r="G65" s="195">
        <f>'III MH'!L6</f>
        <v>0</v>
      </c>
    </row>
    <row r="66" spans="1:7" x14ac:dyDescent="0.25">
      <c r="A66" s="191">
        <f t="shared" si="0"/>
        <v>2023</v>
      </c>
      <c r="B66" s="192">
        <f t="shared" si="3"/>
        <v>0</v>
      </c>
      <c r="C66" s="191" t="str">
        <f t="shared" si="4"/>
        <v>B</v>
      </c>
      <c r="D66" s="50" t="s">
        <v>21</v>
      </c>
      <c r="E66" s="193">
        <v>104</v>
      </c>
      <c r="F66" s="194" t="s">
        <v>375</v>
      </c>
      <c r="G66" s="195">
        <f>'III MH'!M6</f>
        <v>0</v>
      </c>
    </row>
    <row r="67" spans="1:7" x14ac:dyDescent="0.25">
      <c r="A67" s="191">
        <f t="shared" si="0"/>
        <v>2023</v>
      </c>
      <c r="B67" s="192">
        <f t="shared" si="3"/>
        <v>0</v>
      </c>
      <c r="C67" s="191" t="str">
        <f t="shared" si="4"/>
        <v>B</v>
      </c>
      <c r="D67" s="50" t="s">
        <v>21</v>
      </c>
      <c r="E67" s="193">
        <v>104</v>
      </c>
      <c r="F67" s="194" t="s">
        <v>376</v>
      </c>
      <c r="G67" s="195">
        <f>'III MH'!N6</f>
        <v>0</v>
      </c>
    </row>
    <row r="68" spans="1:7" x14ac:dyDescent="0.25">
      <c r="A68" s="191">
        <f t="shared" ref="A68:C85" si="5">A67</f>
        <v>2023</v>
      </c>
      <c r="B68" s="192">
        <f t="shared" si="3"/>
        <v>0</v>
      </c>
      <c r="C68" s="191" t="str">
        <f t="shared" si="4"/>
        <v>B</v>
      </c>
      <c r="D68" s="50" t="s">
        <v>21</v>
      </c>
      <c r="E68" s="193">
        <v>104</v>
      </c>
      <c r="F68" s="194" t="s">
        <v>377</v>
      </c>
      <c r="G68" s="195">
        <f>'III MH'!O6</f>
        <v>0</v>
      </c>
    </row>
    <row r="69" spans="1:7" x14ac:dyDescent="0.25">
      <c r="A69" s="191">
        <f t="shared" si="5"/>
        <v>2023</v>
      </c>
      <c r="B69" s="192">
        <f t="shared" si="3"/>
        <v>0</v>
      </c>
      <c r="C69" s="191" t="str">
        <f t="shared" si="4"/>
        <v>B</v>
      </c>
      <c r="D69" s="50" t="s">
        <v>21</v>
      </c>
      <c r="E69" s="193">
        <v>104</v>
      </c>
      <c r="F69" s="194" t="s">
        <v>301</v>
      </c>
      <c r="G69" s="195">
        <f>'III MH'!Q6</f>
        <v>0</v>
      </c>
    </row>
    <row r="70" spans="1:7" x14ac:dyDescent="0.25">
      <c r="A70" s="191">
        <f t="shared" si="5"/>
        <v>2023</v>
      </c>
      <c r="B70" s="192">
        <f t="shared" si="3"/>
        <v>0</v>
      </c>
      <c r="C70" s="191" t="str">
        <f t="shared" si="4"/>
        <v>B</v>
      </c>
      <c r="D70" s="50" t="s">
        <v>21</v>
      </c>
      <c r="E70" s="193">
        <v>104</v>
      </c>
      <c r="F70" s="194" t="s">
        <v>302</v>
      </c>
      <c r="G70" s="195">
        <f>'III MH'!R6</f>
        <v>0</v>
      </c>
    </row>
    <row r="71" spans="1:7" x14ac:dyDescent="0.25">
      <c r="A71" s="191">
        <f t="shared" si="5"/>
        <v>2023</v>
      </c>
      <c r="B71" s="192">
        <f t="shared" si="3"/>
        <v>0</v>
      </c>
      <c r="C71" s="191" t="str">
        <f t="shared" si="4"/>
        <v>B</v>
      </c>
      <c r="D71" s="50" t="s">
        <v>21</v>
      </c>
      <c r="E71" s="193">
        <v>104</v>
      </c>
      <c r="F71" s="194" t="s">
        <v>378</v>
      </c>
      <c r="G71" s="195">
        <f>'III MH'!S6</f>
        <v>0</v>
      </c>
    </row>
    <row r="72" spans="1:7" x14ac:dyDescent="0.25">
      <c r="A72" s="191">
        <f t="shared" si="5"/>
        <v>2023</v>
      </c>
      <c r="B72" s="192">
        <f t="shared" si="3"/>
        <v>0</v>
      </c>
      <c r="C72" s="191" t="str">
        <f t="shared" si="4"/>
        <v>B</v>
      </c>
      <c r="D72" s="50" t="s">
        <v>21</v>
      </c>
      <c r="E72" s="193">
        <v>104</v>
      </c>
      <c r="F72" s="194" t="s">
        <v>390</v>
      </c>
      <c r="G72" s="195">
        <f>'III MH'!T6</f>
        <v>0</v>
      </c>
    </row>
    <row r="73" spans="1:7" x14ac:dyDescent="0.25">
      <c r="A73" s="191">
        <f t="shared" si="5"/>
        <v>2023</v>
      </c>
      <c r="B73" s="192">
        <f t="shared" si="3"/>
        <v>0</v>
      </c>
      <c r="C73" s="191" t="str">
        <f t="shared" si="4"/>
        <v>B</v>
      </c>
      <c r="D73" s="50" t="s">
        <v>21</v>
      </c>
      <c r="E73" s="193">
        <v>104</v>
      </c>
      <c r="F73" s="194" t="s">
        <v>379</v>
      </c>
      <c r="G73" s="195">
        <f>'III MH'!U6</f>
        <v>0</v>
      </c>
    </row>
    <row r="74" spans="1:7" x14ac:dyDescent="0.25">
      <c r="A74" s="191">
        <f t="shared" si="5"/>
        <v>2023</v>
      </c>
      <c r="B74" s="192">
        <f t="shared" si="3"/>
        <v>0</v>
      </c>
      <c r="C74" s="191" t="str">
        <f t="shared" si="4"/>
        <v>B</v>
      </c>
      <c r="D74" s="50" t="s">
        <v>21</v>
      </c>
      <c r="E74" s="193">
        <v>104</v>
      </c>
      <c r="F74" s="194" t="s">
        <v>380</v>
      </c>
      <c r="G74" s="195">
        <f>'III MH'!V6</f>
        <v>0</v>
      </c>
    </row>
    <row r="75" spans="1:7" x14ac:dyDescent="0.25">
      <c r="A75" s="191">
        <f t="shared" si="5"/>
        <v>2023</v>
      </c>
      <c r="B75" s="192">
        <f t="shared" si="3"/>
        <v>0</v>
      </c>
      <c r="C75" s="191" t="str">
        <f t="shared" si="4"/>
        <v>B</v>
      </c>
      <c r="D75" s="50" t="s">
        <v>21</v>
      </c>
      <c r="E75" s="193">
        <v>104</v>
      </c>
      <c r="F75" s="194" t="s">
        <v>303</v>
      </c>
      <c r="G75" s="195">
        <f>'III MH'!X6</f>
        <v>0</v>
      </c>
    </row>
    <row r="76" spans="1:7" x14ac:dyDescent="0.25">
      <c r="A76" s="191">
        <f t="shared" si="5"/>
        <v>2023</v>
      </c>
      <c r="B76" s="192">
        <f t="shared" si="3"/>
        <v>0</v>
      </c>
      <c r="C76" s="191" t="str">
        <f t="shared" si="4"/>
        <v>B</v>
      </c>
      <c r="D76" s="50" t="s">
        <v>21</v>
      </c>
      <c r="E76" s="193">
        <v>104</v>
      </c>
      <c r="F76" s="194" t="s">
        <v>304</v>
      </c>
      <c r="G76" s="195">
        <f>'III MH'!Y6</f>
        <v>3558395</v>
      </c>
    </row>
    <row r="77" spans="1:7" x14ac:dyDescent="0.25">
      <c r="A77" s="191">
        <f t="shared" si="5"/>
        <v>2023</v>
      </c>
      <c r="B77" s="192">
        <f t="shared" si="3"/>
        <v>0</v>
      </c>
      <c r="C77" s="191" t="str">
        <f t="shared" si="4"/>
        <v>B</v>
      </c>
      <c r="D77" s="50" t="s">
        <v>21</v>
      </c>
      <c r="E77" s="193">
        <v>104</v>
      </c>
      <c r="F77" s="194" t="s">
        <v>305</v>
      </c>
      <c r="G77" s="195">
        <f>'III MH'!Z6</f>
        <v>0</v>
      </c>
    </row>
    <row r="78" spans="1:7" x14ac:dyDescent="0.25">
      <c r="A78" s="191">
        <f t="shared" si="5"/>
        <v>2023</v>
      </c>
      <c r="B78" s="192">
        <f t="shared" si="3"/>
        <v>0</v>
      </c>
      <c r="C78" s="191" t="str">
        <f t="shared" si="4"/>
        <v>B</v>
      </c>
      <c r="D78" s="50" t="s">
        <v>21</v>
      </c>
      <c r="E78" s="193">
        <v>104</v>
      </c>
      <c r="F78" s="194" t="s">
        <v>306</v>
      </c>
      <c r="G78" s="195">
        <f>'III MH'!AA6</f>
        <v>0</v>
      </c>
    </row>
    <row r="79" spans="1:7" x14ac:dyDescent="0.25">
      <c r="A79" s="191">
        <f t="shared" si="5"/>
        <v>2023</v>
      </c>
      <c r="B79" s="192">
        <f t="shared" si="3"/>
        <v>0</v>
      </c>
      <c r="C79" s="191" t="str">
        <f t="shared" si="4"/>
        <v>B</v>
      </c>
      <c r="D79" s="50" t="s">
        <v>21</v>
      </c>
      <c r="E79" s="193">
        <v>104</v>
      </c>
      <c r="F79" s="194" t="s">
        <v>307</v>
      </c>
      <c r="G79" s="195">
        <f>'III MH'!AB6</f>
        <v>0</v>
      </c>
    </row>
    <row r="80" spans="1:7" x14ac:dyDescent="0.25">
      <c r="A80" s="191">
        <f t="shared" si="5"/>
        <v>2023</v>
      </c>
      <c r="B80" s="192">
        <f t="shared" si="3"/>
        <v>0</v>
      </c>
      <c r="C80" s="191" t="str">
        <f t="shared" si="4"/>
        <v>B</v>
      </c>
      <c r="D80" s="50" t="s">
        <v>21</v>
      </c>
      <c r="E80" s="193">
        <v>104</v>
      </c>
      <c r="F80" s="194" t="s">
        <v>308</v>
      </c>
      <c r="G80" s="195">
        <f>'III MH'!AC6</f>
        <v>0</v>
      </c>
    </row>
    <row r="81" spans="1:7" x14ac:dyDescent="0.25">
      <c r="A81" s="191">
        <f t="shared" si="5"/>
        <v>2023</v>
      </c>
      <c r="B81" s="192">
        <f t="shared" si="3"/>
        <v>0</v>
      </c>
      <c r="C81" s="191" t="str">
        <f t="shared" si="4"/>
        <v>B</v>
      </c>
      <c r="D81" s="50" t="s">
        <v>21</v>
      </c>
      <c r="E81" s="193">
        <v>104</v>
      </c>
      <c r="F81" s="194" t="s">
        <v>309</v>
      </c>
      <c r="G81" s="195">
        <f>'III MH'!AD6</f>
        <v>0</v>
      </c>
    </row>
    <row r="82" spans="1:7" x14ac:dyDescent="0.25">
      <c r="A82" s="191">
        <f t="shared" si="5"/>
        <v>2023</v>
      </c>
      <c r="B82" s="192">
        <f t="shared" si="3"/>
        <v>0</v>
      </c>
      <c r="C82" s="191" t="str">
        <f t="shared" si="4"/>
        <v>B</v>
      </c>
      <c r="D82" s="50" t="s">
        <v>21</v>
      </c>
      <c r="E82" s="193">
        <v>104</v>
      </c>
      <c r="F82" s="194" t="s">
        <v>310</v>
      </c>
      <c r="G82" s="195">
        <f>'III MH'!AF6</f>
        <v>0</v>
      </c>
    </row>
    <row r="83" spans="1:7" x14ac:dyDescent="0.25">
      <c r="A83" s="191">
        <f t="shared" si="5"/>
        <v>2023</v>
      </c>
      <c r="B83" s="192">
        <f t="shared" si="3"/>
        <v>0</v>
      </c>
      <c r="C83" s="191" t="str">
        <f t="shared" si="4"/>
        <v>B</v>
      </c>
      <c r="D83" s="50" t="s">
        <v>21</v>
      </c>
      <c r="E83" s="193">
        <v>104</v>
      </c>
      <c r="F83" s="194" t="s">
        <v>311</v>
      </c>
      <c r="G83" s="195">
        <f>'III MH'!AG6</f>
        <v>0</v>
      </c>
    </row>
    <row r="84" spans="1:7" x14ac:dyDescent="0.25">
      <c r="A84" s="191">
        <f t="shared" si="5"/>
        <v>2023</v>
      </c>
      <c r="B84" s="192">
        <f t="shared" si="3"/>
        <v>0</v>
      </c>
      <c r="C84" s="191" t="str">
        <f t="shared" si="4"/>
        <v>B</v>
      </c>
      <c r="D84" s="50" t="s">
        <v>21</v>
      </c>
      <c r="E84" s="193">
        <v>104</v>
      </c>
      <c r="F84" s="194" t="s">
        <v>312</v>
      </c>
      <c r="G84" s="195">
        <f>'III MH'!AI6</f>
        <v>0</v>
      </c>
    </row>
    <row r="85" spans="1:7" x14ac:dyDescent="0.25">
      <c r="A85" s="191">
        <f t="shared" si="5"/>
        <v>2023</v>
      </c>
      <c r="B85" s="192">
        <f t="shared" si="5"/>
        <v>0</v>
      </c>
      <c r="C85" s="191" t="str">
        <f t="shared" si="5"/>
        <v>B</v>
      </c>
      <c r="D85" s="50" t="s">
        <v>21</v>
      </c>
      <c r="E85" s="193">
        <v>104</v>
      </c>
      <c r="F85" s="194" t="s">
        <v>313</v>
      </c>
      <c r="G85" s="195">
        <f>'III MH'!AJ6</f>
        <v>0</v>
      </c>
    </row>
    <row r="86" spans="1:7" x14ac:dyDescent="0.25">
      <c r="A86" s="191">
        <f t="shared" ref="A86:C101" si="6">A85</f>
        <v>2023</v>
      </c>
      <c r="B86" s="192">
        <f t="shared" si="6"/>
        <v>0</v>
      </c>
      <c r="C86" s="191" t="str">
        <f t="shared" si="6"/>
        <v>B</v>
      </c>
      <c r="D86" s="50" t="s">
        <v>21</v>
      </c>
      <c r="E86" s="193">
        <v>104</v>
      </c>
      <c r="F86" s="194" t="s">
        <v>314</v>
      </c>
      <c r="G86" s="195">
        <f>'III MH'!AK6</f>
        <v>0</v>
      </c>
    </row>
    <row r="87" spans="1:7" x14ac:dyDescent="0.25">
      <c r="A87" s="191">
        <f t="shared" si="6"/>
        <v>2023</v>
      </c>
      <c r="B87" s="192">
        <f t="shared" si="6"/>
        <v>0</v>
      </c>
      <c r="C87" s="191" t="str">
        <f t="shared" si="6"/>
        <v>B</v>
      </c>
      <c r="D87" s="50" t="s">
        <v>21</v>
      </c>
      <c r="E87" s="193">
        <v>104</v>
      </c>
      <c r="F87" s="194" t="s">
        <v>315</v>
      </c>
      <c r="G87" s="195">
        <f>'III MH'!AM6</f>
        <v>0</v>
      </c>
    </row>
    <row r="88" spans="1:7" x14ac:dyDescent="0.25">
      <c r="A88" s="191">
        <f t="shared" si="6"/>
        <v>2023</v>
      </c>
      <c r="B88" s="192">
        <f t="shared" si="6"/>
        <v>0</v>
      </c>
      <c r="C88" s="191" t="str">
        <f t="shared" si="6"/>
        <v>B</v>
      </c>
      <c r="D88" s="50" t="s">
        <v>21</v>
      </c>
      <c r="E88" s="193">
        <v>104</v>
      </c>
      <c r="F88" s="194" t="s">
        <v>316</v>
      </c>
      <c r="G88" s="195">
        <f>'III MH'!AN6</f>
        <v>0</v>
      </c>
    </row>
    <row r="89" spans="1:7" x14ac:dyDescent="0.25">
      <c r="A89" s="191">
        <f t="shared" si="6"/>
        <v>2023</v>
      </c>
      <c r="B89" s="192">
        <f t="shared" si="6"/>
        <v>0</v>
      </c>
      <c r="C89" s="191" t="str">
        <f t="shared" si="6"/>
        <v>B</v>
      </c>
      <c r="D89" s="50" t="s">
        <v>21</v>
      </c>
      <c r="E89" s="193">
        <v>104</v>
      </c>
      <c r="F89" s="194" t="s">
        <v>317</v>
      </c>
      <c r="G89" s="195">
        <f>'III MH'!AO6</f>
        <v>0</v>
      </c>
    </row>
    <row r="90" spans="1:7" x14ac:dyDescent="0.25">
      <c r="A90" s="191">
        <f t="shared" si="6"/>
        <v>2023</v>
      </c>
      <c r="B90" s="192">
        <f t="shared" si="6"/>
        <v>0</v>
      </c>
      <c r="C90" s="191" t="str">
        <f t="shared" si="6"/>
        <v>B</v>
      </c>
      <c r="D90" s="50" t="s">
        <v>21</v>
      </c>
      <c r="E90" s="193">
        <v>104</v>
      </c>
      <c r="F90" s="194" t="s">
        <v>319</v>
      </c>
      <c r="G90" s="195">
        <f>'III MH'!AQ6</f>
        <v>0</v>
      </c>
    </row>
    <row r="91" spans="1:7" x14ac:dyDescent="0.25">
      <c r="A91" s="191">
        <f t="shared" si="6"/>
        <v>2023</v>
      </c>
      <c r="B91" s="192">
        <f t="shared" si="6"/>
        <v>0</v>
      </c>
      <c r="C91" s="191" t="str">
        <f t="shared" si="6"/>
        <v>B</v>
      </c>
      <c r="D91" s="50" t="s">
        <v>21</v>
      </c>
      <c r="E91" s="193">
        <v>104</v>
      </c>
      <c r="F91" s="194" t="s">
        <v>318</v>
      </c>
      <c r="G91" s="195">
        <f>'III MH'!AS6</f>
        <v>0</v>
      </c>
    </row>
    <row r="92" spans="1:7" x14ac:dyDescent="0.25">
      <c r="A92" s="191">
        <f t="shared" si="6"/>
        <v>2023</v>
      </c>
      <c r="B92" s="192">
        <f t="shared" si="6"/>
        <v>0</v>
      </c>
      <c r="C92" s="191" t="str">
        <f t="shared" si="6"/>
        <v>B</v>
      </c>
      <c r="D92" s="50" t="s">
        <v>21</v>
      </c>
      <c r="E92" s="193">
        <v>105</v>
      </c>
      <c r="F92" s="194" t="s">
        <v>298</v>
      </c>
      <c r="G92" s="195">
        <f>'III MH'!I7</f>
        <v>0</v>
      </c>
    </row>
    <row r="93" spans="1:7" x14ac:dyDescent="0.25">
      <c r="A93" s="191">
        <f t="shared" si="6"/>
        <v>2023</v>
      </c>
      <c r="B93" s="192">
        <f t="shared" si="6"/>
        <v>0</v>
      </c>
      <c r="C93" s="191" t="str">
        <f t="shared" si="6"/>
        <v>B</v>
      </c>
      <c r="D93" s="50" t="s">
        <v>21</v>
      </c>
      <c r="E93" s="193">
        <v>105</v>
      </c>
      <c r="F93" s="194" t="s">
        <v>299</v>
      </c>
      <c r="G93" s="195">
        <f>'III MH'!J7</f>
        <v>0</v>
      </c>
    </row>
    <row r="94" spans="1:7" x14ac:dyDescent="0.25">
      <c r="A94" s="191">
        <f t="shared" si="6"/>
        <v>2023</v>
      </c>
      <c r="B94" s="192">
        <f t="shared" si="6"/>
        <v>0</v>
      </c>
      <c r="C94" s="191" t="str">
        <f t="shared" si="6"/>
        <v>B</v>
      </c>
      <c r="D94" s="50" t="s">
        <v>21</v>
      </c>
      <c r="E94" s="193">
        <v>105</v>
      </c>
      <c r="F94" s="194" t="s">
        <v>300</v>
      </c>
      <c r="G94" s="195">
        <f>'III MH'!K7</f>
        <v>0</v>
      </c>
    </row>
    <row r="95" spans="1:7" x14ac:dyDescent="0.25">
      <c r="A95" s="191">
        <f t="shared" si="6"/>
        <v>2023</v>
      </c>
      <c r="B95" s="192">
        <f t="shared" si="6"/>
        <v>0</v>
      </c>
      <c r="C95" s="191" t="str">
        <f t="shared" si="6"/>
        <v>B</v>
      </c>
      <c r="D95" s="50" t="s">
        <v>21</v>
      </c>
      <c r="E95" s="193">
        <v>105</v>
      </c>
      <c r="F95" s="194" t="s">
        <v>374</v>
      </c>
      <c r="G95" s="195">
        <f>'III MH'!L7</f>
        <v>0</v>
      </c>
    </row>
    <row r="96" spans="1:7" x14ac:dyDescent="0.25">
      <c r="A96" s="191">
        <f t="shared" si="6"/>
        <v>2023</v>
      </c>
      <c r="B96" s="192">
        <f t="shared" si="6"/>
        <v>0</v>
      </c>
      <c r="C96" s="191" t="str">
        <f t="shared" si="6"/>
        <v>B</v>
      </c>
      <c r="D96" s="50" t="s">
        <v>21</v>
      </c>
      <c r="E96" s="193">
        <v>105</v>
      </c>
      <c r="F96" s="194" t="s">
        <v>375</v>
      </c>
      <c r="G96" s="195">
        <f>'III MH'!M7</f>
        <v>0</v>
      </c>
    </row>
    <row r="97" spans="1:7" x14ac:dyDescent="0.25">
      <c r="A97" s="191">
        <f t="shared" si="6"/>
        <v>2023</v>
      </c>
      <c r="B97" s="192">
        <f t="shared" si="6"/>
        <v>0</v>
      </c>
      <c r="C97" s="191" t="str">
        <f t="shared" si="6"/>
        <v>B</v>
      </c>
      <c r="D97" s="50" t="s">
        <v>21</v>
      </c>
      <c r="E97" s="193">
        <v>105</v>
      </c>
      <c r="F97" s="194" t="s">
        <v>376</v>
      </c>
      <c r="G97" s="195">
        <f>'III MH'!N7</f>
        <v>0</v>
      </c>
    </row>
    <row r="98" spans="1:7" x14ac:dyDescent="0.25">
      <c r="A98" s="191">
        <f t="shared" si="6"/>
        <v>2023</v>
      </c>
      <c r="B98" s="192">
        <f t="shared" si="6"/>
        <v>0</v>
      </c>
      <c r="C98" s="191" t="str">
        <f t="shared" si="6"/>
        <v>B</v>
      </c>
      <c r="D98" s="50" t="s">
        <v>21</v>
      </c>
      <c r="E98" s="193">
        <v>105</v>
      </c>
      <c r="F98" s="194" t="s">
        <v>377</v>
      </c>
      <c r="G98" s="195">
        <f>'III MH'!O7</f>
        <v>0</v>
      </c>
    </row>
    <row r="99" spans="1:7" x14ac:dyDescent="0.25">
      <c r="A99" s="191">
        <f t="shared" si="6"/>
        <v>2023</v>
      </c>
      <c r="B99" s="192">
        <f t="shared" si="6"/>
        <v>0</v>
      </c>
      <c r="C99" s="191" t="str">
        <f t="shared" si="6"/>
        <v>B</v>
      </c>
      <c r="D99" s="50" t="s">
        <v>21</v>
      </c>
      <c r="E99" s="193">
        <v>105</v>
      </c>
      <c r="F99" s="194" t="s">
        <v>301</v>
      </c>
      <c r="G99" s="195">
        <f>'III MH'!Q7</f>
        <v>0</v>
      </c>
    </row>
    <row r="100" spans="1:7" x14ac:dyDescent="0.25">
      <c r="A100" s="191">
        <f t="shared" si="6"/>
        <v>2023</v>
      </c>
      <c r="B100" s="192">
        <f t="shared" si="6"/>
        <v>0</v>
      </c>
      <c r="C100" s="191" t="str">
        <f t="shared" si="6"/>
        <v>B</v>
      </c>
      <c r="D100" s="50" t="s">
        <v>21</v>
      </c>
      <c r="E100" s="193">
        <v>105</v>
      </c>
      <c r="F100" s="194" t="s">
        <v>302</v>
      </c>
      <c r="G100" s="195">
        <f>'III MH'!R7</f>
        <v>0</v>
      </c>
    </row>
    <row r="101" spans="1:7" x14ac:dyDescent="0.25">
      <c r="A101" s="191">
        <f t="shared" si="6"/>
        <v>2023</v>
      </c>
      <c r="B101" s="192">
        <f t="shared" si="6"/>
        <v>0</v>
      </c>
      <c r="C101" s="191" t="str">
        <f t="shared" si="6"/>
        <v>B</v>
      </c>
      <c r="D101" s="50" t="s">
        <v>21</v>
      </c>
      <c r="E101" s="193">
        <v>105</v>
      </c>
      <c r="F101" s="194" t="s">
        <v>378</v>
      </c>
      <c r="G101" s="195">
        <f>'III MH'!S7</f>
        <v>0</v>
      </c>
    </row>
    <row r="102" spans="1:7" x14ac:dyDescent="0.25">
      <c r="A102" s="191">
        <f t="shared" ref="A102:C117" si="7">A101</f>
        <v>2023</v>
      </c>
      <c r="B102" s="192">
        <f t="shared" si="7"/>
        <v>0</v>
      </c>
      <c r="C102" s="191" t="str">
        <f t="shared" si="7"/>
        <v>B</v>
      </c>
      <c r="D102" s="50" t="s">
        <v>21</v>
      </c>
      <c r="E102" s="193">
        <v>105</v>
      </c>
      <c r="F102" s="194" t="s">
        <v>390</v>
      </c>
      <c r="G102" s="195">
        <f>'III MH'!T7</f>
        <v>0</v>
      </c>
    </row>
    <row r="103" spans="1:7" x14ac:dyDescent="0.25">
      <c r="A103" s="191">
        <f t="shared" si="7"/>
        <v>2023</v>
      </c>
      <c r="B103" s="192">
        <f t="shared" si="7"/>
        <v>0</v>
      </c>
      <c r="C103" s="191" t="str">
        <f t="shared" si="7"/>
        <v>B</v>
      </c>
      <c r="D103" s="50" t="s">
        <v>21</v>
      </c>
      <c r="E103" s="193">
        <v>105</v>
      </c>
      <c r="F103" s="194" t="s">
        <v>379</v>
      </c>
      <c r="G103" s="195">
        <f>'III MH'!U7</f>
        <v>0</v>
      </c>
    </row>
    <row r="104" spans="1:7" x14ac:dyDescent="0.25">
      <c r="A104" s="191">
        <f t="shared" si="7"/>
        <v>2023</v>
      </c>
      <c r="B104" s="192">
        <f t="shared" si="7"/>
        <v>0</v>
      </c>
      <c r="C104" s="191" t="str">
        <f t="shared" si="7"/>
        <v>B</v>
      </c>
      <c r="D104" s="50" t="s">
        <v>21</v>
      </c>
      <c r="E104" s="193">
        <v>105</v>
      </c>
      <c r="F104" s="194" t="s">
        <v>380</v>
      </c>
      <c r="G104" s="195">
        <f>'III MH'!V7</f>
        <v>0</v>
      </c>
    </row>
    <row r="105" spans="1:7" x14ac:dyDescent="0.25">
      <c r="A105" s="191">
        <f t="shared" si="7"/>
        <v>2023</v>
      </c>
      <c r="B105" s="192">
        <f t="shared" si="7"/>
        <v>0</v>
      </c>
      <c r="C105" s="191" t="str">
        <f t="shared" si="7"/>
        <v>B</v>
      </c>
      <c r="D105" s="50" t="s">
        <v>21</v>
      </c>
      <c r="E105" s="193">
        <v>105</v>
      </c>
      <c r="F105" s="194" t="s">
        <v>303</v>
      </c>
      <c r="G105" s="195">
        <f>'III MH'!X7</f>
        <v>0</v>
      </c>
    </row>
    <row r="106" spans="1:7" x14ac:dyDescent="0.25">
      <c r="A106" s="191">
        <f t="shared" si="7"/>
        <v>2023</v>
      </c>
      <c r="B106" s="192">
        <f t="shared" si="7"/>
        <v>0</v>
      </c>
      <c r="C106" s="191" t="str">
        <f t="shared" si="7"/>
        <v>B</v>
      </c>
      <c r="D106" s="50" t="s">
        <v>21</v>
      </c>
      <c r="E106" s="193">
        <v>105</v>
      </c>
      <c r="F106" s="194" t="s">
        <v>304</v>
      </c>
      <c r="G106" s="195">
        <f>'III MH'!Y7</f>
        <v>3800</v>
      </c>
    </row>
    <row r="107" spans="1:7" x14ac:dyDescent="0.25">
      <c r="A107" s="191">
        <f t="shared" si="7"/>
        <v>2023</v>
      </c>
      <c r="B107" s="192">
        <f t="shared" si="7"/>
        <v>0</v>
      </c>
      <c r="C107" s="191" t="str">
        <f t="shared" si="7"/>
        <v>B</v>
      </c>
      <c r="D107" s="50" t="s">
        <v>21</v>
      </c>
      <c r="E107" s="193">
        <v>105</v>
      </c>
      <c r="F107" s="194" t="s">
        <v>305</v>
      </c>
      <c r="G107" s="195">
        <f>'III MH'!Z7</f>
        <v>0</v>
      </c>
    </row>
    <row r="108" spans="1:7" x14ac:dyDescent="0.25">
      <c r="A108" s="191">
        <f t="shared" si="7"/>
        <v>2023</v>
      </c>
      <c r="B108" s="192">
        <f t="shared" si="7"/>
        <v>0</v>
      </c>
      <c r="C108" s="191" t="str">
        <f t="shared" si="7"/>
        <v>B</v>
      </c>
      <c r="D108" s="50" t="s">
        <v>21</v>
      </c>
      <c r="E108" s="193">
        <v>105</v>
      </c>
      <c r="F108" s="194" t="s">
        <v>306</v>
      </c>
      <c r="G108" s="195">
        <f>'III MH'!AA7</f>
        <v>0</v>
      </c>
    </row>
    <row r="109" spans="1:7" x14ac:dyDescent="0.25">
      <c r="A109" s="191">
        <f t="shared" si="7"/>
        <v>2023</v>
      </c>
      <c r="B109" s="192">
        <f t="shared" si="7"/>
        <v>0</v>
      </c>
      <c r="C109" s="191" t="str">
        <f t="shared" si="7"/>
        <v>B</v>
      </c>
      <c r="D109" s="50" t="s">
        <v>21</v>
      </c>
      <c r="E109" s="193">
        <v>105</v>
      </c>
      <c r="F109" s="194" t="s">
        <v>307</v>
      </c>
      <c r="G109" s="195">
        <f>'III MH'!AB7</f>
        <v>0</v>
      </c>
    </row>
    <row r="110" spans="1:7" x14ac:dyDescent="0.25">
      <c r="A110" s="191">
        <f t="shared" si="7"/>
        <v>2023</v>
      </c>
      <c r="B110" s="192">
        <f t="shared" si="7"/>
        <v>0</v>
      </c>
      <c r="C110" s="191" t="str">
        <f t="shared" si="7"/>
        <v>B</v>
      </c>
      <c r="D110" s="50" t="s">
        <v>21</v>
      </c>
      <c r="E110" s="193">
        <v>105</v>
      </c>
      <c r="F110" s="194" t="s">
        <v>308</v>
      </c>
      <c r="G110" s="195">
        <f>'III MH'!AC7</f>
        <v>0</v>
      </c>
    </row>
    <row r="111" spans="1:7" x14ac:dyDescent="0.25">
      <c r="A111" s="191">
        <f t="shared" si="7"/>
        <v>2023</v>
      </c>
      <c r="B111" s="192">
        <f t="shared" si="7"/>
        <v>0</v>
      </c>
      <c r="C111" s="191" t="str">
        <f t="shared" si="7"/>
        <v>B</v>
      </c>
      <c r="D111" s="50" t="s">
        <v>21</v>
      </c>
      <c r="E111" s="193">
        <v>105</v>
      </c>
      <c r="F111" s="194" t="s">
        <v>309</v>
      </c>
      <c r="G111" s="195">
        <f>'III MH'!AD7</f>
        <v>0</v>
      </c>
    </row>
    <row r="112" spans="1:7" x14ac:dyDescent="0.25">
      <c r="A112" s="191">
        <f t="shared" si="7"/>
        <v>2023</v>
      </c>
      <c r="B112" s="192">
        <f t="shared" si="7"/>
        <v>0</v>
      </c>
      <c r="C112" s="191" t="str">
        <f t="shared" si="7"/>
        <v>B</v>
      </c>
      <c r="D112" s="50" t="s">
        <v>21</v>
      </c>
      <c r="E112" s="193">
        <v>105</v>
      </c>
      <c r="F112" s="194" t="s">
        <v>310</v>
      </c>
      <c r="G112" s="195">
        <f>'III MH'!AF7</f>
        <v>0</v>
      </c>
    </row>
    <row r="113" spans="1:7" x14ac:dyDescent="0.25">
      <c r="A113" s="191">
        <f t="shared" si="7"/>
        <v>2023</v>
      </c>
      <c r="B113" s="192">
        <f t="shared" si="7"/>
        <v>0</v>
      </c>
      <c r="C113" s="191" t="str">
        <f t="shared" si="7"/>
        <v>B</v>
      </c>
      <c r="D113" s="50" t="s">
        <v>21</v>
      </c>
      <c r="E113" s="193">
        <v>105</v>
      </c>
      <c r="F113" s="194" t="s">
        <v>311</v>
      </c>
      <c r="G113" s="195">
        <f>'III MH'!AG7</f>
        <v>0</v>
      </c>
    </row>
    <row r="114" spans="1:7" x14ac:dyDescent="0.25">
      <c r="A114" s="191">
        <f t="shared" si="7"/>
        <v>2023</v>
      </c>
      <c r="B114" s="192">
        <f t="shared" si="7"/>
        <v>0</v>
      </c>
      <c r="C114" s="191" t="str">
        <f t="shared" si="7"/>
        <v>B</v>
      </c>
      <c r="D114" s="50" t="s">
        <v>21</v>
      </c>
      <c r="E114" s="193">
        <v>105</v>
      </c>
      <c r="F114" s="194" t="s">
        <v>312</v>
      </c>
      <c r="G114" s="195">
        <f>'III MH'!AI7</f>
        <v>0</v>
      </c>
    </row>
    <row r="115" spans="1:7" x14ac:dyDescent="0.25">
      <c r="A115" s="191">
        <f t="shared" si="7"/>
        <v>2023</v>
      </c>
      <c r="B115" s="192">
        <f t="shared" si="7"/>
        <v>0</v>
      </c>
      <c r="C115" s="191" t="str">
        <f t="shared" si="7"/>
        <v>B</v>
      </c>
      <c r="D115" s="50" t="s">
        <v>21</v>
      </c>
      <c r="E115" s="193">
        <v>105</v>
      </c>
      <c r="F115" s="194" t="s">
        <v>313</v>
      </c>
      <c r="G115" s="195">
        <f>'III MH'!AJ7</f>
        <v>0</v>
      </c>
    </row>
    <row r="116" spans="1:7" x14ac:dyDescent="0.25">
      <c r="A116" s="191">
        <f t="shared" si="7"/>
        <v>2023</v>
      </c>
      <c r="B116" s="192">
        <f t="shared" si="7"/>
        <v>0</v>
      </c>
      <c r="C116" s="191" t="str">
        <f t="shared" si="7"/>
        <v>B</v>
      </c>
      <c r="D116" s="50" t="s">
        <v>21</v>
      </c>
      <c r="E116" s="193">
        <v>105</v>
      </c>
      <c r="F116" s="194" t="s">
        <v>314</v>
      </c>
      <c r="G116" s="195">
        <f>'III MH'!AK7</f>
        <v>0</v>
      </c>
    </row>
    <row r="117" spans="1:7" x14ac:dyDescent="0.25">
      <c r="A117" s="191">
        <f t="shared" si="7"/>
        <v>2023</v>
      </c>
      <c r="B117" s="192">
        <f t="shared" si="7"/>
        <v>0</v>
      </c>
      <c r="C117" s="191" t="str">
        <f t="shared" si="7"/>
        <v>B</v>
      </c>
      <c r="D117" s="50" t="s">
        <v>21</v>
      </c>
      <c r="E117" s="193">
        <v>105</v>
      </c>
      <c r="F117" s="194" t="s">
        <v>315</v>
      </c>
      <c r="G117" s="195">
        <f>'III MH'!AM7</f>
        <v>0</v>
      </c>
    </row>
    <row r="118" spans="1:7" x14ac:dyDescent="0.25">
      <c r="A118" s="191">
        <f t="shared" ref="A118:C133" si="8">A117</f>
        <v>2023</v>
      </c>
      <c r="B118" s="192">
        <f t="shared" si="8"/>
        <v>0</v>
      </c>
      <c r="C118" s="191" t="str">
        <f t="shared" si="8"/>
        <v>B</v>
      </c>
      <c r="D118" s="50" t="s">
        <v>21</v>
      </c>
      <c r="E118" s="193">
        <v>105</v>
      </c>
      <c r="F118" s="194" t="s">
        <v>316</v>
      </c>
      <c r="G118" s="195">
        <f>'III MH'!AN7</f>
        <v>0</v>
      </c>
    </row>
    <row r="119" spans="1:7" x14ac:dyDescent="0.25">
      <c r="A119" s="191">
        <f t="shared" si="8"/>
        <v>2023</v>
      </c>
      <c r="B119" s="192">
        <f t="shared" si="8"/>
        <v>0</v>
      </c>
      <c r="C119" s="191" t="str">
        <f t="shared" si="8"/>
        <v>B</v>
      </c>
      <c r="D119" s="50" t="s">
        <v>21</v>
      </c>
      <c r="E119" s="193">
        <v>105</v>
      </c>
      <c r="F119" s="194" t="s">
        <v>317</v>
      </c>
      <c r="G119" s="195">
        <f>'III MH'!AO7</f>
        <v>0</v>
      </c>
    </row>
    <row r="120" spans="1:7" x14ac:dyDescent="0.25">
      <c r="A120" s="191">
        <f t="shared" si="8"/>
        <v>2023</v>
      </c>
      <c r="B120" s="192">
        <f t="shared" si="8"/>
        <v>0</v>
      </c>
      <c r="C120" s="191" t="str">
        <f t="shared" si="8"/>
        <v>B</v>
      </c>
      <c r="D120" s="50" t="s">
        <v>21</v>
      </c>
      <c r="E120" s="193">
        <v>105</v>
      </c>
      <c r="F120" s="194" t="s">
        <v>319</v>
      </c>
      <c r="G120" s="195">
        <f>'III MH'!AQ7</f>
        <v>0</v>
      </c>
    </row>
    <row r="121" spans="1:7" x14ac:dyDescent="0.25">
      <c r="A121" s="191">
        <f t="shared" si="8"/>
        <v>2023</v>
      </c>
      <c r="B121" s="192">
        <f t="shared" si="8"/>
        <v>0</v>
      </c>
      <c r="C121" s="191" t="str">
        <f t="shared" si="8"/>
        <v>B</v>
      </c>
      <c r="D121" s="50" t="s">
        <v>21</v>
      </c>
      <c r="E121" s="193">
        <v>105</v>
      </c>
      <c r="F121" s="194" t="s">
        <v>318</v>
      </c>
      <c r="G121" s="195">
        <f>'III MH'!AS7</f>
        <v>0</v>
      </c>
    </row>
    <row r="122" spans="1:7" x14ac:dyDescent="0.25">
      <c r="A122" s="191">
        <f t="shared" si="8"/>
        <v>2023</v>
      </c>
      <c r="B122" s="192">
        <f t="shared" si="8"/>
        <v>0</v>
      </c>
      <c r="C122" s="191" t="str">
        <f t="shared" si="8"/>
        <v>B</v>
      </c>
      <c r="D122" s="50" t="s">
        <v>21</v>
      </c>
      <c r="E122" s="193">
        <v>106</v>
      </c>
      <c r="F122" s="194" t="s">
        <v>298</v>
      </c>
      <c r="G122" s="195">
        <f>'III MH'!I8</f>
        <v>0</v>
      </c>
    </row>
    <row r="123" spans="1:7" x14ac:dyDescent="0.25">
      <c r="A123" s="191">
        <f t="shared" si="8"/>
        <v>2023</v>
      </c>
      <c r="B123" s="192">
        <f t="shared" si="8"/>
        <v>0</v>
      </c>
      <c r="C123" s="191" t="str">
        <f t="shared" si="8"/>
        <v>B</v>
      </c>
      <c r="D123" s="50" t="s">
        <v>21</v>
      </c>
      <c r="E123" s="193">
        <v>106</v>
      </c>
      <c r="F123" s="194" t="s">
        <v>299</v>
      </c>
      <c r="G123" s="195">
        <f>'III MH'!J8</f>
        <v>0</v>
      </c>
    </row>
    <row r="124" spans="1:7" x14ac:dyDescent="0.25">
      <c r="A124" s="191">
        <f t="shared" si="8"/>
        <v>2023</v>
      </c>
      <c r="B124" s="192">
        <f t="shared" si="8"/>
        <v>0</v>
      </c>
      <c r="C124" s="191" t="str">
        <f t="shared" si="8"/>
        <v>B</v>
      </c>
      <c r="D124" s="50" t="s">
        <v>21</v>
      </c>
      <c r="E124" s="193">
        <v>106</v>
      </c>
      <c r="F124" s="194" t="s">
        <v>300</v>
      </c>
      <c r="G124" s="195">
        <f>'III MH'!K8</f>
        <v>0</v>
      </c>
    </row>
    <row r="125" spans="1:7" x14ac:dyDescent="0.25">
      <c r="A125" s="191">
        <f t="shared" si="8"/>
        <v>2023</v>
      </c>
      <c r="B125" s="192">
        <f t="shared" si="8"/>
        <v>0</v>
      </c>
      <c r="C125" s="191" t="str">
        <f t="shared" si="8"/>
        <v>B</v>
      </c>
      <c r="D125" s="50" t="s">
        <v>21</v>
      </c>
      <c r="E125" s="193">
        <v>106</v>
      </c>
      <c r="F125" s="194" t="s">
        <v>374</v>
      </c>
      <c r="G125" s="195">
        <f>'III MH'!L8</f>
        <v>0</v>
      </c>
    </row>
    <row r="126" spans="1:7" x14ac:dyDescent="0.25">
      <c r="A126" s="191">
        <f t="shared" si="8"/>
        <v>2023</v>
      </c>
      <c r="B126" s="192">
        <f t="shared" si="8"/>
        <v>0</v>
      </c>
      <c r="C126" s="191" t="str">
        <f t="shared" si="8"/>
        <v>B</v>
      </c>
      <c r="D126" s="50" t="s">
        <v>21</v>
      </c>
      <c r="E126" s="193">
        <v>106</v>
      </c>
      <c r="F126" s="194" t="s">
        <v>375</v>
      </c>
      <c r="G126" s="195">
        <f>'III MH'!M8</f>
        <v>0</v>
      </c>
    </row>
    <row r="127" spans="1:7" x14ac:dyDescent="0.25">
      <c r="A127" s="191">
        <f t="shared" si="8"/>
        <v>2023</v>
      </c>
      <c r="B127" s="192">
        <f t="shared" si="8"/>
        <v>0</v>
      </c>
      <c r="C127" s="191" t="str">
        <f t="shared" si="8"/>
        <v>B</v>
      </c>
      <c r="D127" s="50" t="s">
        <v>21</v>
      </c>
      <c r="E127" s="193">
        <v>106</v>
      </c>
      <c r="F127" s="194" t="s">
        <v>376</v>
      </c>
      <c r="G127" s="195">
        <f>'III MH'!N8</f>
        <v>0</v>
      </c>
    </row>
    <row r="128" spans="1:7" x14ac:dyDescent="0.25">
      <c r="A128" s="191">
        <f t="shared" si="8"/>
        <v>2023</v>
      </c>
      <c r="B128" s="192">
        <f t="shared" si="8"/>
        <v>0</v>
      </c>
      <c r="C128" s="191" t="str">
        <f t="shared" si="8"/>
        <v>B</v>
      </c>
      <c r="D128" s="50" t="s">
        <v>21</v>
      </c>
      <c r="E128" s="193">
        <v>106</v>
      </c>
      <c r="F128" s="194" t="s">
        <v>377</v>
      </c>
      <c r="G128" s="195">
        <f>'III MH'!O8</f>
        <v>0</v>
      </c>
    </row>
    <row r="129" spans="1:7" x14ac:dyDescent="0.25">
      <c r="A129" s="191">
        <f t="shared" si="8"/>
        <v>2023</v>
      </c>
      <c r="B129" s="192">
        <f t="shared" si="8"/>
        <v>0</v>
      </c>
      <c r="C129" s="191" t="str">
        <f t="shared" si="8"/>
        <v>B</v>
      </c>
      <c r="D129" s="50" t="s">
        <v>21</v>
      </c>
      <c r="E129" s="193">
        <v>106</v>
      </c>
      <c r="F129" s="194" t="s">
        <v>301</v>
      </c>
      <c r="G129" s="195">
        <f>'III MH'!Q8</f>
        <v>0</v>
      </c>
    </row>
    <row r="130" spans="1:7" x14ac:dyDescent="0.25">
      <c r="A130" s="191">
        <f t="shared" si="8"/>
        <v>2023</v>
      </c>
      <c r="B130" s="192">
        <f t="shared" si="8"/>
        <v>0</v>
      </c>
      <c r="C130" s="191" t="str">
        <f t="shared" si="8"/>
        <v>B</v>
      </c>
      <c r="D130" s="50" t="s">
        <v>21</v>
      </c>
      <c r="E130" s="193">
        <v>106</v>
      </c>
      <c r="F130" s="194" t="s">
        <v>302</v>
      </c>
      <c r="G130" s="195">
        <f>'III MH'!R8</f>
        <v>0</v>
      </c>
    </row>
    <row r="131" spans="1:7" x14ac:dyDescent="0.25">
      <c r="A131" s="191">
        <f t="shared" si="8"/>
        <v>2023</v>
      </c>
      <c r="B131" s="192">
        <f t="shared" si="8"/>
        <v>0</v>
      </c>
      <c r="C131" s="191" t="str">
        <f t="shared" si="8"/>
        <v>B</v>
      </c>
      <c r="D131" s="50" t="s">
        <v>21</v>
      </c>
      <c r="E131" s="193">
        <v>106</v>
      </c>
      <c r="F131" s="194" t="s">
        <v>378</v>
      </c>
      <c r="G131" s="195">
        <f>'III MH'!S8</f>
        <v>0</v>
      </c>
    </row>
    <row r="132" spans="1:7" x14ac:dyDescent="0.25">
      <c r="A132" s="191">
        <f t="shared" si="8"/>
        <v>2023</v>
      </c>
      <c r="B132" s="192">
        <f t="shared" si="8"/>
        <v>0</v>
      </c>
      <c r="C132" s="191" t="str">
        <f t="shared" si="8"/>
        <v>B</v>
      </c>
      <c r="D132" s="50" t="s">
        <v>21</v>
      </c>
      <c r="E132" s="193">
        <v>106</v>
      </c>
      <c r="F132" s="194" t="s">
        <v>390</v>
      </c>
      <c r="G132" s="195">
        <f>'III MH'!T8</f>
        <v>0</v>
      </c>
    </row>
    <row r="133" spans="1:7" x14ac:dyDescent="0.25">
      <c r="A133" s="191">
        <f t="shared" si="8"/>
        <v>2023</v>
      </c>
      <c r="B133" s="192">
        <f t="shared" si="8"/>
        <v>0</v>
      </c>
      <c r="C133" s="191" t="str">
        <f t="shared" si="8"/>
        <v>B</v>
      </c>
      <c r="D133" s="50" t="s">
        <v>21</v>
      </c>
      <c r="E133" s="193">
        <v>106</v>
      </c>
      <c r="F133" s="194" t="s">
        <v>379</v>
      </c>
      <c r="G133" s="195">
        <f>'III MH'!U8</f>
        <v>0</v>
      </c>
    </row>
    <row r="134" spans="1:7" x14ac:dyDescent="0.25">
      <c r="A134" s="191">
        <f t="shared" ref="A134:C149" si="9">A133</f>
        <v>2023</v>
      </c>
      <c r="B134" s="192">
        <f t="shared" si="9"/>
        <v>0</v>
      </c>
      <c r="C134" s="191" t="str">
        <f t="shared" si="9"/>
        <v>B</v>
      </c>
      <c r="D134" s="50" t="s">
        <v>21</v>
      </c>
      <c r="E134" s="193">
        <v>106</v>
      </c>
      <c r="F134" s="194" t="s">
        <v>380</v>
      </c>
      <c r="G134" s="195">
        <f>'III MH'!V8</f>
        <v>0</v>
      </c>
    </row>
    <row r="135" spans="1:7" x14ac:dyDescent="0.25">
      <c r="A135" s="191">
        <f t="shared" si="9"/>
        <v>2023</v>
      </c>
      <c r="B135" s="192">
        <f t="shared" si="9"/>
        <v>0</v>
      </c>
      <c r="C135" s="191" t="str">
        <f t="shared" si="9"/>
        <v>B</v>
      </c>
      <c r="D135" s="50" t="s">
        <v>21</v>
      </c>
      <c r="E135" s="193">
        <v>106</v>
      </c>
      <c r="F135" s="194" t="s">
        <v>303</v>
      </c>
      <c r="G135" s="195">
        <f>'III MH'!X8</f>
        <v>0</v>
      </c>
    </row>
    <row r="136" spans="1:7" x14ac:dyDescent="0.25">
      <c r="A136" s="191">
        <f t="shared" si="9"/>
        <v>2023</v>
      </c>
      <c r="B136" s="192">
        <f t="shared" si="9"/>
        <v>0</v>
      </c>
      <c r="C136" s="191" t="str">
        <f t="shared" si="9"/>
        <v>B</v>
      </c>
      <c r="D136" s="50" t="s">
        <v>21</v>
      </c>
      <c r="E136" s="193">
        <v>106</v>
      </c>
      <c r="F136" s="194" t="s">
        <v>304</v>
      </c>
      <c r="G136" s="195">
        <f>'III MH'!Y8</f>
        <v>0</v>
      </c>
    </row>
    <row r="137" spans="1:7" x14ac:dyDescent="0.25">
      <c r="A137" s="191">
        <f t="shared" si="9"/>
        <v>2023</v>
      </c>
      <c r="B137" s="192">
        <f t="shared" si="9"/>
        <v>0</v>
      </c>
      <c r="C137" s="191" t="str">
        <f t="shared" si="9"/>
        <v>B</v>
      </c>
      <c r="D137" s="50" t="s">
        <v>21</v>
      </c>
      <c r="E137" s="193">
        <v>106</v>
      </c>
      <c r="F137" s="194" t="s">
        <v>305</v>
      </c>
      <c r="G137" s="195">
        <f>'III MH'!Z8</f>
        <v>0</v>
      </c>
    </row>
    <row r="138" spans="1:7" x14ac:dyDescent="0.25">
      <c r="A138" s="191">
        <f t="shared" si="9"/>
        <v>2023</v>
      </c>
      <c r="B138" s="192">
        <f t="shared" si="9"/>
        <v>0</v>
      </c>
      <c r="C138" s="191" t="str">
        <f t="shared" si="9"/>
        <v>B</v>
      </c>
      <c r="D138" s="50" t="s">
        <v>21</v>
      </c>
      <c r="E138" s="193">
        <v>106</v>
      </c>
      <c r="F138" s="194" t="s">
        <v>306</v>
      </c>
      <c r="G138" s="195">
        <f>'III MH'!AA8</f>
        <v>0</v>
      </c>
    </row>
    <row r="139" spans="1:7" x14ac:dyDescent="0.25">
      <c r="A139" s="191">
        <f t="shared" si="9"/>
        <v>2023</v>
      </c>
      <c r="B139" s="192">
        <f t="shared" si="9"/>
        <v>0</v>
      </c>
      <c r="C139" s="191" t="str">
        <f t="shared" si="9"/>
        <v>B</v>
      </c>
      <c r="D139" s="50" t="s">
        <v>21</v>
      </c>
      <c r="E139" s="193">
        <v>106</v>
      </c>
      <c r="F139" s="194" t="s">
        <v>307</v>
      </c>
      <c r="G139" s="195">
        <f>'III MH'!AB8</f>
        <v>0</v>
      </c>
    </row>
    <row r="140" spans="1:7" x14ac:dyDescent="0.25">
      <c r="A140" s="191">
        <f t="shared" si="9"/>
        <v>2023</v>
      </c>
      <c r="B140" s="192">
        <f t="shared" si="9"/>
        <v>0</v>
      </c>
      <c r="C140" s="191" t="str">
        <f t="shared" si="9"/>
        <v>B</v>
      </c>
      <c r="D140" s="50" t="s">
        <v>21</v>
      </c>
      <c r="E140" s="193">
        <v>106</v>
      </c>
      <c r="F140" s="194" t="s">
        <v>308</v>
      </c>
      <c r="G140" s="195">
        <f>'III MH'!AC8</f>
        <v>0</v>
      </c>
    </row>
    <row r="141" spans="1:7" x14ac:dyDescent="0.25">
      <c r="A141" s="191">
        <f t="shared" si="9"/>
        <v>2023</v>
      </c>
      <c r="B141" s="192">
        <f t="shared" si="9"/>
        <v>0</v>
      </c>
      <c r="C141" s="191" t="str">
        <f t="shared" si="9"/>
        <v>B</v>
      </c>
      <c r="D141" s="50" t="s">
        <v>21</v>
      </c>
      <c r="E141" s="193">
        <v>106</v>
      </c>
      <c r="F141" s="194" t="s">
        <v>309</v>
      </c>
      <c r="G141" s="195">
        <f>'III MH'!AD8</f>
        <v>0</v>
      </c>
    </row>
    <row r="142" spans="1:7" x14ac:dyDescent="0.25">
      <c r="A142" s="191">
        <f t="shared" si="9"/>
        <v>2023</v>
      </c>
      <c r="B142" s="192">
        <f t="shared" si="9"/>
        <v>0</v>
      </c>
      <c r="C142" s="191" t="str">
        <f t="shared" si="9"/>
        <v>B</v>
      </c>
      <c r="D142" s="50" t="s">
        <v>21</v>
      </c>
      <c r="E142" s="193">
        <v>106</v>
      </c>
      <c r="F142" s="194" t="s">
        <v>310</v>
      </c>
      <c r="G142" s="195">
        <f>'III MH'!AF8</f>
        <v>0</v>
      </c>
    </row>
    <row r="143" spans="1:7" x14ac:dyDescent="0.25">
      <c r="A143" s="191">
        <f t="shared" si="9"/>
        <v>2023</v>
      </c>
      <c r="B143" s="192">
        <f t="shared" si="9"/>
        <v>0</v>
      </c>
      <c r="C143" s="191" t="str">
        <f t="shared" si="9"/>
        <v>B</v>
      </c>
      <c r="D143" s="50" t="s">
        <v>21</v>
      </c>
      <c r="E143" s="193">
        <v>106</v>
      </c>
      <c r="F143" s="194" t="s">
        <v>311</v>
      </c>
      <c r="G143" s="195">
        <f>'III MH'!AG8</f>
        <v>0</v>
      </c>
    </row>
    <row r="144" spans="1:7" x14ac:dyDescent="0.25">
      <c r="A144" s="191">
        <f t="shared" si="9"/>
        <v>2023</v>
      </c>
      <c r="B144" s="192">
        <f t="shared" si="9"/>
        <v>0</v>
      </c>
      <c r="C144" s="191" t="str">
        <f t="shared" si="9"/>
        <v>B</v>
      </c>
      <c r="D144" s="50" t="s">
        <v>21</v>
      </c>
      <c r="E144" s="193">
        <v>106</v>
      </c>
      <c r="F144" s="194" t="s">
        <v>312</v>
      </c>
      <c r="G144" s="195">
        <f>'III MH'!AI8</f>
        <v>0</v>
      </c>
    </row>
    <row r="145" spans="1:7" x14ac:dyDescent="0.25">
      <c r="A145" s="191">
        <f t="shared" si="9"/>
        <v>2023</v>
      </c>
      <c r="B145" s="192">
        <f t="shared" si="9"/>
        <v>0</v>
      </c>
      <c r="C145" s="191" t="str">
        <f t="shared" si="9"/>
        <v>B</v>
      </c>
      <c r="D145" s="50" t="s">
        <v>21</v>
      </c>
      <c r="E145" s="193">
        <v>106</v>
      </c>
      <c r="F145" s="194" t="s">
        <v>313</v>
      </c>
      <c r="G145" s="195">
        <f>'III MH'!AJ8</f>
        <v>0</v>
      </c>
    </row>
    <row r="146" spans="1:7" x14ac:dyDescent="0.25">
      <c r="A146" s="191">
        <f t="shared" si="9"/>
        <v>2023</v>
      </c>
      <c r="B146" s="192">
        <f t="shared" si="9"/>
        <v>0</v>
      </c>
      <c r="C146" s="191" t="str">
        <f t="shared" si="9"/>
        <v>B</v>
      </c>
      <c r="D146" s="50" t="s">
        <v>21</v>
      </c>
      <c r="E146" s="193">
        <v>106</v>
      </c>
      <c r="F146" s="194" t="s">
        <v>314</v>
      </c>
      <c r="G146" s="195">
        <f>'III MH'!AK8</f>
        <v>0</v>
      </c>
    </row>
    <row r="147" spans="1:7" x14ac:dyDescent="0.25">
      <c r="A147" s="191">
        <f t="shared" si="9"/>
        <v>2023</v>
      </c>
      <c r="B147" s="192">
        <f t="shared" si="9"/>
        <v>0</v>
      </c>
      <c r="C147" s="191" t="str">
        <f t="shared" si="9"/>
        <v>B</v>
      </c>
      <c r="D147" s="50" t="s">
        <v>21</v>
      </c>
      <c r="E147" s="193">
        <v>106</v>
      </c>
      <c r="F147" s="194" t="s">
        <v>315</v>
      </c>
      <c r="G147" s="195">
        <f>'III MH'!AM8</f>
        <v>0</v>
      </c>
    </row>
    <row r="148" spans="1:7" x14ac:dyDescent="0.25">
      <c r="A148" s="191">
        <f t="shared" si="9"/>
        <v>2023</v>
      </c>
      <c r="B148" s="192">
        <f t="shared" si="9"/>
        <v>0</v>
      </c>
      <c r="C148" s="191" t="str">
        <f t="shared" si="9"/>
        <v>B</v>
      </c>
      <c r="D148" s="50" t="s">
        <v>21</v>
      </c>
      <c r="E148" s="193">
        <v>106</v>
      </c>
      <c r="F148" s="194" t="s">
        <v>316</v>
      </c>
      <c r="G148" s="195">
        <f>'III MH'!AN8</f>
        <v>0</v>
      </c>
    </row>
    <row r="149" spans="1:7" x14ac:dyDescent="0.25">
      <c r="A149" s="191">
        <f t="shared" si="9"/>
        <v>2023</v>
      </c>
      <c r="B149" s="192">
        <f t="shared" si="9"/>
        <v>0</v>
      </c>
      <c r="C149" s="191" t="str">
        <f t="shared" si="9"/>
        <v>B</v>
      </c>
      <c r="D149" s="50" t="s">
        <v>21</v>
      </c>
      <c r="E149" s="193">
        <v>106</v>
      </c>
      <c r="F149" s="194" t="s">
        <v>317</v>
      </c>
      <c r="G149" s="195">
        <f>'III MH'!AO8</f>
        <v>0</v>
      </c>
    </row>
    <row r="150" spans="1:7" x14ac:dyDescent="0.25">
      <c r="A150" s="191">
        <f t="shared" ref="A150:C165" si="10">A149</f>
        <v>2023</v>
      </c>
      <c r="B150" s="192">
        <f t="shared" si="10"/>
        <v>0</v>
      </c>
      <c r="C150" s="191" t="str">
        <f t="shared" si="10"/>
        <v>B</v>
      </c>
      <c r="D150" s="50" t="s">
        <v>21</v>
      </c>
      <c r="E150" s="193">
        <v>106</v>
      </c>
      <c r="F150" s="194" t="s">
        <v>319</v>
      </c>
      <c r="G150" s="195">
        <f>'III MH'!AQ8</f>
        <v>0</v>
      </c>
    </row>
    <row r="151" spans="1:7" x14ac:dyDescent="0.25">
      <c r="A151" s="191">
        <f t="shared" si="10"/>
        <v>2023</v>
      </c>
      <c r="B151" s="192">
        <f t="shared" si="10"/>
        <v>0</v>
      </c>
      <c r="C151" s="191" t="str">
        <f t="shared" si="10"/>
        <v>B</v>
      </c>
      <c r="D151" s="50" t="s">
        <v>21</v>
      </c>
      <c r="E151" s="193">
        <v>106</v>
      </c>
      <c r="F151" s="194" t="s">
        <v>318</v>
      </c>
      <c r="G151" s="195">
        <f>'III MH'!AS8</f>
        <v>0</v>
      </c>
    </row>
    <row r="152" spans="1:7" x14ac:dyDescent="0.25">
      <c r="A152" s="191">
        <f t="shared" si="10"/>
        <v>2023</v>
      </c>
      <c r="B152" s="192">
        <f t="shared" si="10"/>
        <v>0</v>
      </c>
      <c r="C152" s="191" t="str">
        <f t="shared" si="10"/>
        <v>B</v>
      </c>
      <c r="D152" s="50" t="s">
        <v>21</v>
      </c>
      <c r="E152" s="193" t="s">
        <v>27</v>
      </c>
      <c r="F152" s="194" t="s">
        <v>298</v>
      </c>
      <c r="G152" s="195">
        <f>'III MH'!I9</f>
        <v>0</v>
      </c>
    </row>
    <row r="153" spans="1:7" x14ac:dyDescent="0.25">
      <c r="A153" s="191">
        <f t="shared" si="10"/>
        <v>2023</v>
      </c>
      <c r="B153" s="192">
        <f t="shared" si="10"/>
        <v>0</v>
      </c>
      <c r="C153" s="191" t="str">
        <f t="shared" si="10"/>
        <v>B</v>
      </c>
      <c r="D153" s="50" t="s">
        <v>21</v>
      </c>
      <c r="E153" s="193" t="s">
        <v>27</v>
      </c>
      <c r="F153" s="194" t="s">
        <v>299</v>
      </c>
      <c r="G153" s="195">
        <f>'III MH'!J9</f>
        <v>0</v>
      </c>
    </row>
    <row r="154" spans="1:7" x14ac:dyDescent="0.25">
      <c r="A154" s="191">
        <f t="shared" si="10"/>
        <v>2023</v>
      </c>
      <c r="B154" s="192">
        <f t="shared" si="10"/>
        <v>0</v>
      </c>
      <c r="C154" s="191" t="str">
        <f t="shared" si="10"/>
        <v>B</v>
      </c>
      <c r="D154" s="50" t="s">
        <v>21</v>
      </c>
      <c r="E154" s="193" t="s">
        <v>27</v>
      </c>
      <c r="F154" s="194" t="s">
        <v>300</v>
      </c>
      <c r="G154" s="195">
        <f>'III MH'!K9</f>
        <v>0</v>
      </c>
    </row>
    <row r="155" spans="1:7" x14ac:dyDescent="0.25">
      <c r="A155" s="191">
        <f t="shared" si="10"/>
        <v>2023</v>
      </c>
      <c r="B155" s="192">
        <f t="shared" si="10"/>
        <v>0</v>
      </c>
      <c r="C155" s="191" t="str">
        <f t="shared" si="10"/>
        <v>B</v>
      </c>
      <c r="D155" s="50" t="s">
        <v>21</v>
      </c>
      <c r="E155" s="193" t="s">
        <v>27</v>
      </c>
      <c r="F155" s="194" t="s">
        <v>374</v>
      </c>
      <c r="G155" s="195">
        <f>'III MH'!L9</f>
        <v>0</v>
      </c>
    </row>
    <row r="156" spans="1:7" x14ac:dyDescent="0.25">
      <c r="A156" s="191">
        <f t="shared" si="10"/>
        <v>2023</v>
      </c>
      <c r="B156" s="192">
        <f t="shared" si="10"/>
        <v>0</v>
      </c>
      <c r="C156" s="191" t="str">
        <f t="shared" si="10"/>
        <v>B</v>
      </c>
      <c r="D156" s="50" t="s">
        <v>21</v>
      </c>
      <c r="E156" s="193" t="s">
        <v>27</v>
      </c>
      <c r="F156" s="194" t="s">
        <v>375</v>
      </c>
      <c r="G156" s="195">
        <f>'III MH'!M9</f>
        <v>0</v>
      </c>
    </row>
    <row r="157" spans="1:7" x14ac:dyDescent="0.25">
      <c r="A157" s="191">
        <f t="shared" si="10"/>
        <v>2023</v>
      </c>
      <c r="B157" s="192">
        <f t="shared" si="10"/>
        <v>0</v>
      </c>
      <c r="C157" s="191" t="str">
        <f t="shared" si="10"/>
        <v>B</v>
      </c>
      <c r="D157" s="50" t="s">
        <v>21</v>
      </c>
      <c r="E157" s="193" t="s">
        <v>27</v>
      </c>
      <c r="F157" s="194" t="s">
        <v>376</v>
      </c>
      <c r="G157" s="195">
        <f>'III MH'!N9</f>
        <v>0</v>
      </c>
    </row>
    <row r="158" spans="1:7" x14ac:dyDescent="0.25">
      <c r="A158" s="191">
        <f t="shared" si="10"/>
        <v>2023</v>
      </c>
      <c r="B158" s="192">
        <f t="shared" si="10"/>
        <v>0</v>
      </c>
      <c r="C158" s="191" t="str">
        <f t="shared" si="10"/>
        <v>B</v>
      </c>
      <c r="D158" s="50" t="s">
        <v>21</v>
      </c>
      <c r="E158" s="193" t="s">
        <v>27</v>
      </c>
      <c r="F158" s="194" t="s">
        <v>377</v>
      </c>
      <c r="G158" s="195">
        <f>'III MH'!O9</f>
        <v>0</v>
      </c>
    </row>
    <row r="159" spans="1:7" x14ac:dyDescent="0.25">
      <c r="A159" s="191">
        <f t="shared" si="10"/>
        <v>2023</v>
      </c>
      <c r="B159" s="192">
        <f t="shared" si="10"/>
        <v>0</v>
      </c>
      <c r="C159" s="191" t="str">
        <f t="shared" si="10"/>
        <v>B</v>
      </c>
      <c r="D159" s="50" t="s">
        <v>21</v>
      </c>
      <c r="E159" s="193" t="s">
        <v>27</v>
      </c>
      <c r="F159" s="194" t="s">
        <v>301</v>
      </c>
      <c r="G159" s="195">
        <f>'III MH'!Q9</f>
        <v>0</v>
      </c>
    </row>
    <row r="160" spans="1:7" x14ac:dyDescent="0.25">
      <c r="A160" s="191">
        <f t="shared" si="10"/>
        <v>2023</v>
      </c>
      <c r="B160" s="192">
        <f t="shared" si="10"/>
        <v>0</v>
      </c>
      <c r="C160" s="191" t="str">
        <f t="shared" si="10"/>
        <v>B</v>
      </c>
      <c r="D160" s="50" t="s">
        <v>21</v>
      </c>
      <c r="E160" s="193" t="s">
        <v>27</v>
      </c>
      <c r="F160" s="194" t="s">
        <v>302</v>
      </c>
      <c r="G160" s="195">
        <f>'III MH'!R9</f>
        <v>0</v>
      </c>
    </row>
    <row r="161" spans="1:7" x14ac:dyDescent="0.25">
      <c r="A161" s="191">
        <f t="shared" si="10"/>
        <v>2023</v>
      </c>
      <c r="B161" s="192">
        <f t="shared" si="10"/>
        <v>0</v>
      </c>
      <c r="C161" s="191" t="str">
        <f t="shared" si="10"/>
        <v>B</v>
      </c>
      <c r="D161" s="50" t="s">
        <v>21</v>
      </c>
      <c r="E161" s="193" t="s">
        <v>27</v>
      </c>
      <c r="F161" s="194" t="s">
        <v>378</v>
      </c>
      <c r="G161" s="195">
        <f>'III MH'!S9</f>
        <v>0</v>
      </c>
    </row>
    <row r="162" spans="1:7" x14ac:dyDescent="0.25">
      <c r="A162" s="191">
        <f t="shared" si="10"/>
        <v>2023</v>
      </c>
      <c r="B162" s="192">
        <f t="shared" si="10"/>
        <v>0</v>
      </c>
      <c r="C162" s="191" t="str">
        <f t="shared" si="10"/>
        <v>B</v>
      </c>
      <c r="D162" s="50" t="s">
        <v>21</v>
      </c>
      <c r="E162" s="193" t="s">
        <v>27</v>
      </c>
      <c r="F162" s="194" t="s">
        <v>390</v>
      </c>
      <c r="G162" s="195">
        <f>'III MH'!T9</f>
        <v>0</v>
      </c>
    </row>
    <row r="163" spans="1:7" x14ac:dyDescent="0.25">
      <c r="A163" s="191">
        <f t="shared" si="10"/>
        <v>2023</v>
      </c>
      <c r="B163" s="192">
        <f t="shared" si="10"/>
        <v>0</v>
      </c>
      <c r="C163" s="191" t="str">
        <f t="shared" si="10"/>
        <v>B</v>
      </c>
      <c r="D163" s="50" t="s">
        <v>21</v>
      </c>
      <c r="E163" s="193" t="s">
        <v>27</v>
      </c>
      <c r="F163" s="194" t="s">
        <v>379</v>
      </c>
      <c r="G163" s="195">
        <f>'III MH'!U9</f>
        <v>0</v>
      </c>
    </row>
    <row r="164" spans="1:7" x14ac:dyDescent="0.25">
      <c r="A164" s="191">
        <f t="shared" si="10"/>
        <v>2023</v>
      </c>
      <c r="B164" s="192">
        <f t="shared" si="10"/>
        <v>0</v>
      </c>
      <c r="C164" s="191" t="str">
        <f t="shared" si="10"/>
        <v>B</v>
      </c>
      <c r="D164" s="50" t="s">
        <v>21</v>
      </c>
      <c r="E164" s="193" t="s">
        <v>27</v>
      </c>
      <c r="F164" s="194" t="s">
        <v>380</v>
      </c>
      <c r="G164" s="195">
        <f>'III MH'!V9</f>
        <v>0</v>
      </c>
    </row>
    <row r="165" spans="1:7" x14ac:dyDescent="0.25">
      <c r="A165" s="191">
        <f t="shared" si="10"/>
        <v>2023</v>
      </c>
      <c r="B165" s="192">
        <f t="shared" si="10"/>
        <v>0</v>
      </c>
      <c r="C165" s="191" t="str">
        <f t="shared" si="10"/>
        <v>B</v>
      </c>
      <c r="D165" s="50" t="s">
        <v>21</v>
      </c>
      <c r="E165" s="193" t="s">
        <v>27</v>
      </c>
      <c r="F165" s="194" t="s">
        <v>303</v>
      </c>
      <c r="G165" s="195">
        <f>'III MH'!X9</f>
        <v>0</v>
      </c>
    </row>
    <row r="166" spans="1:7" x14ac:dyDescent="0.25">
      <c r="A166" s="191">
        <f t="shared" ref="A166:C181" si="11">A165</f>
        <v>2023</v>
      </c>
      <c r="B166" s="192">
        <f t="shared" si="11"/>
        <v>0</v>
      </c>
      <c r="C166" s="191" t="str">
        <f t="shared" si="11"/>
        <v>B</v>
      </c>
      <c r="D166" s="50" t="s">
        <v>21</v>
      </c>
      <c r="E166" s="193" t="s">
        <v>27</v>
      </c>
      <c r="F166" s="194" t="s">
        <v>304</v>
      </c>
      <c r="G166" s="195">
        <f>'III MH'!Y9</f>
        <v>204</v>
      </c>
    </row>
    <row r="167" spans="1:7" x14ac:dyDescent="0.25">
      <c r="A167" s="191">
        <f t="shared" si="11"/>
        <v>2023</v>
      </c>
      <c r="B167" s="192">
        <f t="shared" si="11"/>
        <v>0</v>
      </c>
      <c r="C167" s="191" t="str">
        <f t="shared" si="11"/>
        <v>B</v>
      </c>
      <c r="D167" s="50" t="s">
        <v>21</v>
      </c>
      <c r="E167" s="193" t="s">
        <v>27</v>
      </c>
      <c r="F167" s="194" t="s">
        <v>305</v>
      </c>
      <c r="G167" s="195">
        <f>'III MH'!Z9</f>
        <v>0</v>
      </c>
    </row>
    <row r="168" spans="1:7" x14ac:dyDescent="0.25">
      <c r="A168" s="191">
        <f t="shared" si="11"/>
        <v>2023</v>
      </c>
      <c r="B168" s="192">
        <f t="shared" si="11"/>
        <v>0</v>
      </c>
      <c r="C168" s="191" t="str">
        <f t="shared" si="11"/>
        <v>B</v>
      </c>
      <c r="D168" s="50" t="s">
        <v>21</v>
      </c>
      <c r="E168" s="193" t="s">
        <v>27</v>
      </c>
      <c r="F168" s="194" t="s">
        <v>306</v>
      </c>
      <c r="G168" s="195">
        <f>'III MH'!AA9</f>
        <v>0</v>
      </c>
    </row>
    <row r="169" spans="1:7" x14ac:dyDescent="0.25">
      <c r="A169" s="191">
        <f t="shared" si="11"/>
        <v>2023</v>
      </c>
      <c r="B169" s="192">
        <f t="shared" si="11"/>
        <v>0</v>
      </c>
      <c r="C169" s="191" t="str">
        <f t="shared" si="11"/>
        <v>B</v>
      </c>
      <c r="D169" s="50" t="s">
        <v>21</v>
      </c>
      <c r="E169" s="193" t="s">
        <v>27</v>
      </c>
      <c r="F169" s="194" t="s">
        <v>307</v>
      </c>
      <c r="G169" s="195">
        <f>'III MH'!AB9</f>
        <v>0</v>
      </c>
    </row>
    <row r="170" spans="1:7" x14ac:dyDescent="0.25">
      <c r="A170" s="191">
        <f t="shared" si="11"/>
        <v>2023</v>
      </c>
      <c r="B170" s="192">
        <f t="shared" si="11"/>
        <v>0</v>
      </c>
      <c r="C170" s="191" t="str">
        <f t="shared" si="11"/>
        <v>B</v>
      </c>
      <c r="D170" s="50" t="s">
        <v>21</v>
      </c>
      <c r="E170" s="193" t="s">
        <v>27</v>
      </c>
      <c r="F170" s="194" t="s">
        <v>308</v>
      </c>
      <c r="G170" s="195">
        <f>'III MH'!AC9</f>
        <v>0</v>
      </c>
    </row>
    <row r="171" spans="1:7" x14ac:dyDescent="0.25">
      <c r="A171" s="191">
        <f t="shared" si="11"/>
        <v>2023</v>
      </c>
      <c r="B171" s="192">
        <f t="shared" si="11"/>
        <v>0</v>
      </c>
      <c r="C171" s="191" t="str">
        <f t="shared" si="11"/>
        <v>B</v>
      </c>
      <c r="D171" s="50" t="s">
        <v>21</v>
      </c>
      <c r="E171" s="193" t="s">
        <v>27</v>
      </c>
      <c r="F171" s="194" t="s">
        <v>309</v>
      </c>
      <c r="G171" s="195">
        <f>'III MH'!AD9</f>
        <v>0</v>
      </c>
    </row>
    <row r="172" spans="1:7" x14ac:dyDescent="0.25">
      <c r="A172" s="191">
        <f t="shared" si="11"/>
        <v>2023</v>
      </c>
      <c r="B172" s="192">
        <f t="shared" si="11"/>
        <v>0</v>
      </c>
      <c r="C172" s="191" t="str">
        <f t="shared" si="11"/>
        <v>B</v>
      </c>
      <c r="D172" s="50" t="s">
        <v>21</v>
      </c>
      <c r="E172" s="193" t="s">
        <v>27</v>
      </c>
      <c r="F172" s="194" t="s">
        <v>310</v>
      </c>
      <c r="G172" s="195">
        <f>'III MH'!AF9</f>
        <v>0</v>
      </c>
    </row>
    <row r="173" spans="1:7" x14ac:dyDescent="0.25">
      <c r="A173" s="191">
        <f t="shared" si="11"/>
        <v>2023</v>
      </c>
      <c r="B173" s="192">
        <f t="shared" si="11"/>
        <v>0</v>
      </c>
      <c r="C173" s="191" t="str">
        <f t="shared" si="11"/>
        <v>B</v>
      </c>
      <c r="D173" s="50" t="s">
        <v>21</v>
      </c>
      <c r="E173" s="193" t="s">
        <v>27</v>
      </c>
      <c r="F173" s="194" t="s">
        <v>311</v>
      </c>
      <c r="G173" s="195">
        <f>'III MH'!AG9</f>
        <v>0</v>
      </c>
    </row>
    <row r="174" spans="1:7" x14ac:dyDescent="0.25">
      <c r="A174" s="191">
        <f t="shared" si="11"/>
        <v>2023</v>
      </c>
      <c r="B174" s="192">
        <f t="shared" si="11"/>
        <v>0</v>
      </c>
      <c r="C174" s="191" t="str">
        <f t="shared" si="11"/>
        <v>B</v>
      </c>
      <c r="D174" s="50" t="s">
        <v>21</v>
      </c>
      <c r="E174" s="193" t="s">
        <v>27</v>
      </c>
      <c r="F174" s="194" t="s">
        <v>312</v>
      </c>
      <c r="G174" s="195">
        <f>'III MH'!AI9</f>
        <v>0</v>
      </c>
    </row>
    <row r="175" spans="1:7" x14ac:dyDescent="0.25">
      <c r="A175" s="191">
        <f t="shared" si="11"/>
        <v>2023</v>
      </c>
      <c r="B175" s="192">
        <f t="shared" si="11"/>
        <v>0</v>
      </c>
      <c r="C175" s="191" t="str">
        <f t="shared" si="11"/>
        <v>B</v>
      </c>
      <c r="D175" s="50" t="s">
        <v>21</v>
      </c>
      <c r="E175" s="193" t="s">
        <v>27</v>
      </c>
      <c r="F175" s="194" t="s">
        <v>313</v>
      </c>
      <c r="G175" s="195">
        <f>'III MH'!AJ9</f>
        <v>0</v>
      </c>
    </row>
    <row r="176" spans="1:7" x14ac:dyDescent="0.25">
      <c r="A176" s="191">
        <f t="shared" si="11"/>
        <v>2023</v>
      </c>
      <c r="B176" s="192">
        <f t="shared" si="11"/>
        <v>0</v>
      </c>
      <c r="C176" s="191" t="str">
        <f t="shared" si="11"/>
        <v>B</v>
      </c>
      <c r="D176" s="50" t="s">
        <v>21</v>
      </c>
      <c r="E176" s="193" t="s">
        <v>27</v>
      </c>
      <c r="F176" s="194" t="s">
        <v>314</v>
      </c>
      <c r="G176" s="195">
        <f>'III MH'!AK9</f>
        <v>0</v>
      </c>
    </row>
    <row r="177" spans="1:7" x14ac:dyDescent="0.25">
      <c r="A177" s="191">
        <f t="shared" si="11"/>
        <v>2023</v>
      </c>
      <c r="B177" s="192">
        <f t="shared" si="11"/>
        <v>0</v>
      </c>
      <c r="C177" s="191" t="str">
        <f t="shared" si="11"/>
        <v>B</v>
      </c>
      <c r="D177" s="50" t="s">
        <v>21</v>
      </c>
      <c r="E177" s="193" t="s">
        <v>27</v>
      </c>
      <c r="F177" s="194" t="s">
        <v>315</v>
      </c>
      <c r="G177" s="195">
        <f>'III MH'!AM9</f>
        <v>0</v>
      </c>
    </row>
    <row r="178" spans="1:7" x14ac:dyDescent="0.25">
      <c r="A178" s="191">
        <f t="shared" si="11"/>
        <v>2023</v>
      </c>
      <c r="B178" s="192">
        <f t="shared" si="11"/>
        <v>0</v>
      </c>
      <c r="C178" s="191" t="str">
        <f t="shared" si="11"/>
        <v>B</v>
      </c>
      <c r="D178" s="50" t="s">
        <v>21</v>
      </c>
      <c r="E178" s="193" t="s">
        <v>27</v>
      </c>
      <c r="F178" s="194" t="s">
        <v>316</v>
      </c>
      <c r="G178" s="195">
        <f>'III MH'!AN9</f>
        <v>0</v>
      </c>
    </row>
    <row r="179" spans="1:7" x14ac:dyDescent="0.25">
      <c r="A179" s="191">
        <f t="shared" si="11"/>
        <v>2023</v>
      </c>
      <c r="B179" s="192">
        <f t="shared" si="11"/>
        <v>0</v>
      </c>
      <c r="C179" s="191" t="str">
        <f t="shared" si="11"/>
        <v>B</v>
      </c>
      <c r="D179" s="50" t="s">
        <v>21</v>
      </c>
      <c r="E179" s="193" t="s">
        <v>27</v>
      </c>
      <c r="F179" s="194" t="s">
        <v>317</v>
      </c>
      <c r="G179" s="195">
        <f>'III MH'!AO9</f>
        <v>0</v>
      </c>
    </row>
    <row r="180" spans="1:7" x14ac:dyDescent="0.25">
      <c r="A180" s="191">
        <f t="shared" si="11"/>
        <v>2023</v>
      </c>
      <c r="B180" s="192">
        <f t="shared" si="11"/>
        <v>0</v>
      </c>
      <c r="C180" s="191" t="str">
        <f t="shared" si="11"/>
        <v>B</v>
      </c>
      <c r="D180" s="50" t="s">
        <v>21</v>
      </c>
      <c r="E180" s="193" t="s">
        <v>27</v>
      </c>
      <c r="F180" s="194" t="s">
        <v>319</v>
      </c>
      <c r="G180" s="195">
        <f>'III MH'!AQ9</f>
        <v>0</v>
      </c>
    </row>
    <row r="181" spans="1:7" x14ac:dyDescent="0.25">
      <c r="A181" s="191">
        <f t="shared" si="11"/>
        <v>2023</v>
      </c>
      <c r="B181" s="192">
        <f t="shared" si="11"/>
        <v>0</v>
      </c>
      <c r="C181" s="191" t="str">
        <f t="shared" si="11"/>
        <v>B</v>
      </c>
      <c r="D181" s="50" t="s">
        <v>21</v>
      </c>
      <c r="E181" s="193" t="s">
        <v>27</v>
      </c>
      <c r="F181" s="194" t="s">
        <v>318</v>
      </c>
      <c r="G181" s="195">
        <f>'III MH'!AS9</f>
        <v>0</v>
      </c>
    </row>
    <row r="182" spans="1:7" x14ac:dyDescent="0.25">
      <c r="A182" s="191">
        <f t="shared" ref="A182:C197" si="12">A181</f>
        <v>2023</v>
      </c>
      <c r="B182" s="192">
        <f t="shared" si="12"/>
        <v>0</v>
      </c>
      <c r="C182" s="191" t="str">
        <f t="shared" si="12"/>
        <v>B</v>
      </c>
      <c r="D182" s="50" t="s">
        <v>21</v>
      </c>
      <c r="E182" s="193" t="s">
        <v>29</v>
      </c>
      <c r="F182" s="194" t="s">
        <v>298</v>
      </c>
      <c r="G182" s="195">
        <f>'III MH'!I10</f>
        <v>0</v>
      </c>
    </row>
    <row r="183" spans="1:7" x14ac:dyDescent="0.25">
      <c r="A183" s="191">
        <f t="shared" si="12"/>
        <v>2023</v>
      </c>
      <c r="B183" s="192">
        <f t="shared" si="12"/>
        <v>0</v>
      </c>
      <c r="C183" s="191" t="str">
        <f t="shared" si="12"/>
        <v>B</v>
      </c>
      <c r="D183" s="50" t="s">
        <v>21</v>
      </c>
      <c r="E183" s="193" t="s">
        <v>29</v>
      </c>
      <c r="F183" s="194" t="s">
        <v>299</v>
      </c>
      <c r="G183" s="195">
        <f>'III MH'!J10</f>
        <v>0</v>
      </c>
    </row>
    <row r="184" spans="1:7" x14ac:dyDescent="0.25">
      <c r="A184" s="191">
        <f t="shared" si="12"/>
        <v>2023</v>
      </c>
      <c r="B184" s="192">
        <f t="shared" si="12"/>
        <v>0</v>
      </c>
      <c r="C184" s="191" t="str">
        <f t="shared" si="12"/>
        <v>B</v>
      </c>
      <c r="D184" s="50" t="s">
        <v>21</v>
      </c>
      <c r="E184" s="193" t="s">
        <v>29</v>
      </c>
      <c r="F184" s="194" t="s">
        <v>300</v>
      </c>
      <c r="G184" s="195">
        <f>'III MH'!K10</f>
        <v>0</v>
      </c>
    </row>
    <row r="185" spans="1:7" x14ac:dyDescent="0.25">
      <c r="A185" s="191">
        <f t="shared" si="12"/>
        <v>2023</v>
      </c>
      <c r="B185" s="192">
        <f t="shared" si="12"/>
        <v>0</v>
      </c>
      <c r="C185" s="191" t="str">
        <f t="shared" si="12"/>
        <v>B</v>
      </c>
      <c r="D185" s="50" t="s">
        <v>21</v>
      </c>
      <c r="E185" s="193" t="s">
        <v>29</v>
      </c>
      <c r="F185" s="194" t="s">
        <v>374</v>
      </c>
      <c r="G185" s="195">
        <f>'III MH'!L10</f>
        <v>0</v>
      </c>
    </row>
    <row r="186" spans="1:7" x14ac:dyDescent="0.25">
      <c r="A186" s="191">
        <f t="shared" si="12"/>
        <v>2023</v>
      </c>
      <c r="B186" s="192">
        <f t="shared" si="12"/>
        <v>0</v>
      </c>
      <c r="C186" s="191" t="str">
        <f t="shared" si="12"/>
        <v>B</v>
      </c>
      <c r="D186" s="50" t="s">
        <v>21</v>
      </c>
      <c r="E186" s="193" t="s">
        <v>29</v>
      </c>
      <c r="F186" s="194" t="s">
        <v>375</v>
      </c>
      <c r="G186" s="195">
        <f>'III MH'!M10</f>
        <v>0</v>
      </c>
    </row>
    <row r="187" spans="1:7" x14ac:dyDescent="0.25">
      <c r="A187" s="191">
        <f t="shared" si="12"/>
        <v>2023</v>
      </c>
      <c r="B187" s="192">
        <f t="shared" si="12"/>
        <v>0</v>
      </c>
      <c r="C187" s="191" t="str">
        <f t="shared" si="12"/>
        <v>B</v>
      </c>
      <c r="D187" s="50" t="s">
        <v>21</v>
      </c>
      <c r="E187" s="193" t="s">
        <v>29</v>
      </c>
      <c r="F187" s="194" t="s">
        <v>376</v>
      </c>
      <c r="G187" s="195">
        <f>'III MH'!N10</f>
        <v>0</v>
      </c>
    </row>
    <row r="188" spans="1:7" x14ac:dyDescent="0.25">
      <c r="A188" s="191">
        <f t="shared" si="12"/>
        <v>2023</v>
      </c>
      <c r="B188" s="192">
        <f t="shared" si="12"/>
        <v>0</v>
      </c>
      <c r="C188" s="191" t="str">
        <f t="shared" si="12"/>
        <v>B</v>
      </c>
      <c r="D188" s="50" t="s">
        <v>21</v>
      </c>
      <c r="E188" s="193" t="s">
        <v>29</v>
      </c>
      <c r="F188" s="194" t="s">
        <v>377</v>
      </c>
      <c r="G188" s="195">
        <f>'III MH'!O10</f>
        <v>0</v>
      </c>
    </row>
    <row r="189" spans="1:7" x14ac:dyDescent="0.25">
      <c r="A189" s="191">
        <f t="shared" si="12"/>
        <v>2023</v>
      </c>
      <c r="B189" s="192">
        <f t="shared" si="12"/>
        <v>0</v>
      </c>
      <c r="C189" s="191" t="str">
        <f t="shared" si="12"/>
        <v>B</v>
      </c>
      <c r="D189" s="50" t="s">
        <v>21</v>
      </c>
      <c r="E189" s="193" t="s">
        <v>29</v>
      </c>
      <c r="F189" s="194" t="s">
        <v>301</v>
      </c>
      <c r="G189" s="195">
        <f>'III MH'!Q10</f>
        <v>0</v>
      </c>
    </row>
    <row r="190" spans="1:7" x14ac:dyDescent="0.25">
      <c r="A190" s="191">
        <f t="shared" si="12"/>
        <v>2023</v>
      </c>
      <c r="B190" s="192">
        <f t="shared" si="12"/>
        <v>0</v>
      </c>
      <c r="C190" s="191" t="str">
        <f t="shared" si="12"/>
        <v>B</v>
      </c>
      <c r="D190" s="50" t="s">
        <v>21</v>
      </c>
      <c r="E190" s="193" t="s">
        <v>29</v>
      </c>
      <c r="F190" s="194" t="s">
        <v>302</v>
      </c>
      <c r="G190" s="195">
        <f>'III MH'!R10</f>
        <v>0</v>
      </c>
    </row>
    <row r="191" spans="1:7" x14ac:dyDescent="0.25">
      <c r="A191" s="191">
        <f t="shared" si="12"/>
        <v>2023</v>
      </c>
      <c r="B191" s="192">
        <f t="shared" si="12"/>
        <v>0</v>
      </c>
      <c r="C191" s="191" t="str">
        <f t="shared" si="12"/>
        <v>B</v>
      </c>
      <c r="D191" s="50" t="s">
        <v>21</v>
      </c>
      <c r="E191" s="193" t="s">
        <v>29</v>
      </c>
      <c r="F191" s="194" t="s">
        <v>378</v>
      </c>
      <c r="G191" s="195">
        <f>'III MH'!S10</f>
        <v>0</v>
      </c>
    </row>
    <row r="192" spans="1:7" x14ac:dyDescent="0.25">
      <c r="A192" s="191">
        <f t="shared" si="12"/>
        <v>2023</v>
      </c>
      <c r="B192" s="192">
        <f t="shared" si="12"/>
        <v>0</v>
      </c>
      <c r="C192" s="191" t="str">
        <f t="shared" si="12"/>
        <v>B</v>
      </c>
      <c r="D192" s="50" t="s">
        <v>21</v>
      </c>
      <c r="E192" s="193" t="s">
        <v>29</v>
      </c>
      <c r="F192" s="194" t="s">
        <v>390</v>
      </c>
      <c r="G192" s="195">
        <f>'III MH'!T10</f>
        <v>0</v>
      </c>
    </row>
    <row r="193" spans="1:7" x14ac:dyDescent="0.25">
      <c r="A193" s="191">
        <f t="shared" si="12"/>
        <v>2023</v>
      </c>
      <c r="B193" s="192">
        <f t="shared" si="12"/>
        <v>0</v>
      </c>
      <c r="C193" s="191" t="str">
        <f t="shared" si="12"/>
        <v>B</v>
      </c>
      <c r="D193" s="50" t="s">
        <v>21</v>
      </c>
      <c r="E193" s="193" t="s">
        <v>29</v>
      </c>
      <c r="F193" s="194" t="s">
        <v>379</v>
      </c>
      <c r="G193" s="195">
        <f>'III MH'!U10</f>
        <v>0</v>
      </c>
    </row>
    <row r="194" spans="1:7" x14ac:dyDescent="0.25">
      <c r="A194" s="191">
        <f t="shared" si="12"/>
        <v>2023</v>
      </c>
      <c r="B194" s="192">
        <f t="shared" si="12"/>
        <v>0</v>
      </c>
      <c r="C194" s="191" t="str">
        <f t="shared" si="12"/>
        <v>B</v>
      </c>
      <c r="D194" s="50" t="s">
        <v>21</v>
      </c>
      <c r="E194" s="193" t="s">
        <v>29</v>
      </c>
      <c r="F194" s="194" t="s">
        <v>380</v>
      </c>
      <c r="G194" s="195">
        <f>'III MH'!V10</f>
        <v>0</v>
      </c>
    </row>
    <row r="195" spans="1:7" x14ac:dyDescent="0.25">
      <c r="A195" s="191">
        <f t="shared" si="12"/>
        <v>2023</v>
      </c>
      <c r="B195" s="192">
        <f t="shared" si="12"/>
        <v>0</v>
      </c>
      <c r="C195" s="191" t="str">
        <f t="shared" si="12"/>
        <v>B</v>
      </c>
      <c r="D195" s="50" t="s">
        <v>21</v>
      </c>
      <c r="E195" s="193" t="s">
        <v>29</v>
      </c>
      <c r="F195" s="194" t="s">
        <v>303</v>
      </c>
      <c r="G195" s="195">
        <f>'III MH'!X10</f>
        <v>0</v>
      </c>
    </row>
    <row r="196" spans="1:7" x14ac:dyDescent="0.25">
      <c r="A196" s="191">
        <f t="shared" si="12"/>
        <v>2023</v>
      </c>
      <c r="B196" s="192">
        <f t="shared" si="12"/>
        <v>0</v>
      </c>
      <c r="C196" s="191" t="str">
        <f t="shared" si="12"/>
        <v>B</v>
      </c>
      <c r="D196" s="50" t="s">
        <v>21</v>
      </c>
      <c r="E196" s="193" t="s">
        <v>29</v>
      </c>
      <c r="F196" s="194" t="s">
        <v>304</v>
      </c>
      <c r="G196" s="195">
        <f>'III MH'!Y10</f>
        <v>180</v>
      </c>
    </row>
    <row r="197" spans="1:7" x14ac:dyDescent="0.25">
      <c r="A197" s="191">
        <f t="shared" si="12"/>
        <v>2023</v>
      </c>
      <c r="B197" s="192">
        <f t="shared" si="12"/>
        <v>0</v>
      </c>
      <c r="C197" s="191" t="str">
        <f t="shared" si="12"/>
        <v>B</v>
      </c>
      <c r="D197" s="50" t="s">
        <v>21</v>
      </c>
      <c r="E197" s="193" t="s">
        <v>29</v>
      </c>
      <c r="F197" s="194" t="s">
        <v>305</v>
      </c>
      <c r="G197" s="195">
        <f>'III MH'!Z10</f>
        <v>0</v>
      </c>
    </row>
    <row r="198" spans="1:7" x14ac:dyDescent="0.25">
      <c r="A198" s="191">
        <f t="shared" ref="A198:C213" si="13">A197</f>
        <v>2023</v>
      </c>
      <c r="B198" s="192">
        <f t="shared" si="13"/>
        <v>0</v>
      </c>
      <c r="C198" s="191" t="str">
        <f t="shared" si="13"/>
        <v>B</v>
      </c>
      <c r="D198" s="50" t="s">
        <v>21</v>
      </c>
      <c r="E198" s="193" t="s">
        <v>29</v>
      </c>
      <c r="F198" s="194" t="s">
        <v>306</v>
      </c>
      <c r="G198" s="195">
        <f>'III MH'!AA10</f>
        <v>0</v>
      </c>
    </row>
    <row r="199" spans="1:7" x14ac:dyDescent="0.25">
      <c r="A199" s="191">
        <f t="shared" si="13"/>
        <v>2023</v>
      </c>
      <c r="B199" s="192">
        <f t="shared" si="13"/>
        <v>0</v>
      </c>
      <c r="C199" s="191" t="str">
        <f t="shared" si="13"/>
        <v>B</v>
      </c>
      <c r="D199" s="50" t="s">
        <v>21</v>
      </c>
      <c r="E199" s="193" t="s">
        <v>29</v>
      </c>
      <c r="F199" s="194" t="s">
        <v>307</v>
      </c>
      <c r="G199" s="195">
        <f>'III MH'!AB10</f>
        <v>0</v>
      </c>
    </row>
    <row r="200" spans="1:7" x14ac:dyDescent="0.25">
      <c r="A200" s="191">
        <f t="shared" si="13"/>
        <v>2023</v>
      </c>
      <c r="B200" s="192">
        <f t="shared" si="13"/>
        <v>0</v>
      </c>
      <c r="C200" s="191" t="str">
        <f t="shared" si="13"/>
        <v>B</v>
      </c>
      <c r="D200" s="50" t="s">
        <v>21</v>
      </c>
      <c r="E200" s="193" t="s">
        <v>29</v>
      </c>
      <c r="F200" s="194" t="s">
        <v>308</v>
      </c>
      <c r="G200" s="195">
        <f>'III MH'!AC10</f>
        <v>0</v>
      </c>
    </row>
    <row r="201" spans="1:7" x14ac:dyDescent="0.25">
      <c r="A201" s="191">
        <f t="shared" si="13"/>
        <v>2023</v>
      </c>
      <c r="B201" s="192">
        <f t="shared" si="13"/>
        <v>0</v>
      </c>
      <c r="C201" s="191" t="str">
        <f t="shared" si="13"/>
        <v>B</v>
      </c>
      <c r="D201" s="50" t="s">
        <v>21</v>
      </c>
      <c r="E201" s="193" t="s">
        <v>29</v>
      </c>
      <c r="F201" s="194" t="s">
        <v>309</v>
      </c>
      <c r="G201" s="195">
        <f>'III MH'!AD10</f>
        <v>0</v>
      </c>
    </row>
    <row r="202" spans="1:7" x14ac:dyDescent="0.25">
      <c r="A202" s="191">
        <f t="shared" si="13"/>
        <v>2023</v>
      </c>
      <c r="B202" s="192">
        <f t="shared" si="13"/>
        <v>0</v>
      </c>
      <c r="C202" s="191" t="str">
        <f t="shared" si="13"/>
        <v>B</v>
      </c>
      <c r="D202" s="50" t="s">
        <v>21</v>
      </c>
      <c r="E202" s="193" t="s">
        <v>29</v>
      </c>
      <c r="F202" s="194" t="s">
        <v>310</v>
      </c>
      <c r="G202" s="195">
        <f>'III MH'!AF10</f>
        <v>0</v>
      </c>
    </row>
    <row r="203" spans="1:7" x14ac:dyDescent="0.25">
      <c r="A203" s="191">
        <f t="shared" si="13"/>
        <v>2023</v>
      </c>
      <c r="B203" s="192">
        <f t="shared" si="13"/>
        <v>0</v>
      </c>
      <c r="C203" s="191" t="str">
        <f t="shared" si="13"/>
        <v>B</v>
      </c>
      <c r="D203" s="50" t="s">
        <v>21</v>
      </c>
      <c r="E203" s="193" t="s">
        <v>29</v>
      </c>
      <c r="F203" s="194" t="s">
        <v>311</v>
      </c>
      <c r="G203" s="195">
        <f>'III MH'!AG10</f>
        <v>0</v>
      </c>
    </row>
    <row r="204" spans="1:7" x14ac:dyDescent="0.25">
      <c r="A204" s="191">
        <f t="shared" si="13"/>
        <v>2023</v>
      </c>
      <c r="B204" s="192">
        <f t="shared" si="13"/>
        <v>0</v>
      </c>
      <c r="C204" s="191" t="str">
        <f t="shared" si="13"/>
        <v>B</v>
      </c>
      <c r="D204" s="50" t="s">
        <v>21</v>
      </c>
      <c r="E204" s="193" t="s">
        <v>29</v>
      </c>
      <c r="F204" s="194" t="s">
        <v>312</v>
      </c>
      <c r="G204" s="195">
        <f>'III MH'!AI10</f>
        <v>0</v>
      </c>
    </row>
    <row r="205" spans="1:7" x14ac:dyDescent="0.25">
      <c r="A205" s="191">
        <f t="shared" si="13"/>
        <v>2023</v>
      </c>
      <c r="B205" s="192">
        <f t="shared" si="13"/>
        <v>0</v>
      </c>
      <c r="C205" s="191" t="str">
        <f t="shared" si="13"/>
        <v>B</v>
      </c>
      <c r="D205" s="50" t="s">
        <v>21</v>
      </c>
      <c r="E205" s="193" t="s">
        <v>29</v>
      </c>
      <c r="F205" s="194" t="s">
        <v>313</v>
      </c>
      <c r="G205" s="195">
        <f>'III MH'!AJ10</f>
        <v>0</v>
      </c>
    </row>
    <row r="206" spans="1:7" x14ac:dyDescent="0.25">
      <c r="A206" s="191">
        <f t="shared" si="13"/>
        <v>2023</v>
      </c>
      <c r="B206" s="192">
        <f t="shared" si="13"/>
        <v>0</v>
      </c>
      <c r="C206" s="191" t="str">
        <f t="shared" si="13"/>
        <v>B</v>
      </c>
      <c r="D206" s="50" t="s">
        <v>21</v>
      </c>
      <c r="E206" s="193" t="s">
        <v>29</v>
      </c>
      <c r="F206" s="194" t="s">
        <v>314</v>
      </c>
      <c r="G206" s="195">
        <f>'III MH'!AK10</f>
        <v>0</v>
      </c>
    </row>
    <row r="207" spans="1:7" x14ac:dyDescent="0.25">
      <c r="A207" s="191">
        <f t="shared" si="13"/>
        <v>2023</v>
      </c>
      <c r="B207" s="192">
        <f t="shared" si="13"/>
        <v>0</v>
      </c>
      <c r="C207" s="191" t="str">
        <f t="shared" si="13"/>
        <v>B</v>
      </c>
      <c r="D207" s="50" t="s">
        <v>21</v>
      </c>
      <c r="E207" s="193" t="s">
        <v>29</v>
      </c>
      <c r="F207" s="194" t="s">
        <v>315</v>
      </c>
      <c r="G207" s="195">
        <f>'III MH'!AM10</f>
        <v>0</v>
      </c>
    </row>
    <row r="208" spans="1:7" x14ac:dyDescent="0.25">
      <c r="A208" s="191">
        <f t="shared" si="13"/>
        <v>2023</v>
      </c>
      <c r="B208" s="192">
        <f t="shared" si="13"/>
        <v>0</v>
      </c>
      <c r="C208" s="191" t="str">
        <f t="shared" si="13"/>
        <v>B</v>
      </c>
      <c r="D208" s="50" t="s">
        <v>21</v>
      </c>
      <c r="E208" s="193" t="s">
        <v>29</v>
      </c>
      <c r="F208" s="194" t="s">
        <v>316</v>
      </c>
      <c r="G208" s="195">
        <f>'III MH'!AN10</f>
        <v>0</v>
      </c>
    </row>
    <row r="209" spans="1:7" x14ac:dyDescent="0.25">
      <c r="A209" s="191">
        <f t="shared" si="13"/>
        <v>2023</v>
      </c>
      <c r="B209" s="192">
        <f t="shared" si="13"/>
        <v>0</v>
      </c>
      <c r="C209" s="191" t="str">
        <f t="shared" si="13"/>
        <v>B</v>
      </c>
      <c r="D209" s="50" t="s">
        <v>21</v>
      </c>
      <c r="E209" s="193" t="s">
        <v>29</v>
      </c>
      <c r="F209" s="194" t="s">
        <v>317</v>
      </c>
      <c r="G209" s="195">
        <f>'III MH'!AO10</f>
        <v>0</v>
      </c>
    </row>
    <row r="210" spans="1:7" x14ac:dyDescent="0.25">
      <c r="A210" s="191">
        <f t="shared" si="13"/>
        <v>2023</v>
      </c>
      <c r="B210" s="192">
        <f t="shared" si="13"/>
        <v>0</v>
      </c>
      <c r="C210" s="191" t="str">
        <f t="shared" si="13"/>
        <v>B</v>
      </c>
      <c r="D210" s="50" t="s">
        <v>21</v>
      </c>
      <c r="E210" s="193" t="s">
        <v>29</v>
      </c>
      <c r="F210" s="194" t="s">
        <v>319</v>
      </c>
      <c r="G210" s="195">
        <f>'III MH'!AQ10</f>
        <v>0</v>
      </c>
    </row>
    <row r="211" spans="1:7" x14ac:dyDescent="0.25">
      <c r="A211" s="191">
        <f t="shared" si="13"/>
        <v>2023</v>
      </c>
      <c r="B211" s="192">
        <f t="shared" si="13"/>
        <v>0</v>
      </c>
      <c r="C211" s="191" t="str">
        <f t="shared" si="13"/>
        <v>B</v>
      </c>
      <c r="D211" s="50" t="s">
        <v>21</v>
      </c>
      <c r="E211" s="193" t="s">
        <v>29</v>
      </c>
      <c r="F211" s="194" t="s">
        <v>318</v>
      </c>
      <c r="G211" s="195">
        <f>'III MH'!AS10</f>
        <v>0</v>
      </c>
    </row>
    <row r="212" spans="1:7" x14ac:dyDescent="0.25">
      <c r="A212" s="191">
        <f t="shared" si="13"/>
        <v>2023</v>
      </c>
      <c r="B212" s="192">
        <f t="shared" si="13"/>
        <v>0</v>
      </c>
      <c r="C212" s="191" t="str">
        <f t="shared" si="13"/>
        <v>B</v>
      </c>
      <c r="D212" s="50" t="s">
        <v>21</v>
      </c>
      <c r="E212" s="193" t="s">
        <v>31</v>
      </c>
      <c r="F212" s="194" t="s">
        <v>298</v>
      </c>
      <c r="G212" s="195">
        <f>'III MH'!I11</f>
        <v>0</v>
      </c>
    </row>
    <row r="213" spans="1:7" x14ac:dyDescent="0.25">
      <c r="A213" s="191">
        <f t="shared" si="13"/>
        <v>2023</v>
      </c>
      <c r="B213" s="192">
        <f t="shared" si="13"/>
        <v>0</v>
      </c>
      <c r="C213" s="191" t="str">
        <f t="shared" si="13"/>
        <v>B</v>
      </c>
      <c r="D213" s="50" t="s">
        <v>21</v>
      </c>
      <c r="E213" s="193" t="s">
        <v>31</v>
      </c>
      <c r="F213" s="194" t="s">
        <v>299</v>
      </c>
      <c r="G213" s="195">
        <f>'III MH'!J11</f>
        <v>0</v>
      </c>
    </row>
    <row r="214" spans="1:7" x14ac:dyDescent="0.25">
      <c r="A214" s="191">
        <f t="shared" ref="A214:C229" si="14">A213</f>
        <v>2023</v>
      </c>
      <c r="B214" s="192">
        <f t="shared" si="14"/>
        <v>0</v>
      </c>
      <c r="C214" s="191" t="str">
        <f t="shared" si="14"/>
        <v>B</v>
      </c>
      <c r="D214" s="50" t="s">
        <v>21</v>
      </c>
      <c r="E214" s="193" t="s">
        <v>31</v>
      </c>
      <c r="F214" s="194" t="s">
        <v>300</v>
      </c>
      <c r="G214" s="195">
        <f>'III MH'!K11</f>
        <v>0</v>
      </c>
    </row>
    <row r="215" spans="1:7" x14ac:dyDescent="0.25">
      <c r="A215" s="191">
        <f t="shared" si="14"/>
        <v>2023</v>
      </c>
      <c r="B215" s="192">
        <f t="shared" si="14"/>
        <v>0</v>
      </c>
      <c r="C215" s="191" t="str">
        <f t="shared" si="14"/>
        <v>B</v>
      </c>
      <c r="D215" s="50" t="s">
        <v>21</v>
      </c>
      <c r="E215" s="193" t="s">
        <v>31</v>
      </c>
      <c r="F215" s="194" t="s">
        <v>374</v>
      </c>
      <c r="G215" s="195">
        <f>'III MH'!L11</f>
        <v>0</v>
      </c>
    </row>
    <row r="216" spans="1:7" x14ac:dyDescent="0.25">
      <c r="A216" s="191">
        <f t="shared" si="14"/>
        <v>2023</v>
      </c>
      <c r="B216" s="192">
        <f t="shared" si="14"/>
        <v>0</v>
      </c>
      <c r="C216" s="191" t="str">
        <f t="shared" si="14"/>
        <v>B</v>
      </c>
      <c r="D216" s="50" t="s">
        <v>21</v>
      </c>
      <c r="E216" s="193" t="s">
        <v>31</v>
      </c>
      <c r="F216" s="194" t="s">
        <v>375</v>
      </c>
      <c r="G216" s="195">
        <f>'III MH'!M11</f>
        <v>0</v>
      </c>
    </row>
    <row r="217" spans="1:7" x14ac:dyDescent="0.25">
      <c r="A217" s="191">
        <f t="shared" si="14"/>
        <v>2023</v>
      </c>
      <c r="B217" s="192">
        <f t="shared" si="14"/>
        <v>0</v>
      </c>
      <c r="C217" s="191" t="str">
        <f t="shared" si="14"/>
        <v>B</v>
      </c>
      <c r="D217" s="50" t="s">
        <v>21</v>
      </c>
      <c r="E217" s="193" t="s">
        <v>31</v>
      </c>
      <c r="F217" s="194" t="s">
        <v>376</v>
      </c>
      <c r="G217" s="195">
        <f>'III MH'!N11</f>
        <v>0</v>
      </c>
    </row>
    <row r="218" spans="1:7" x14ac:dyDescent="0.25">
      <c r="A218" s="191">
        <f t="shared" si="14"/>
        <v>2023</v>
      </c>
      <c r="B218" s="192">
        <f t="shared" si="14"/>
        <v>0</v>
      </c>
      <c r="C218" s="191" t="str">
        <f t="shared" si="14"/>
        <v>B</v>
      </c>
      <c r="D218" s="50" t="s">
        <v>21</v>
      </c>
      <c r="E218" s="193" t="s">
        <v>31</v>
      </c>
      <c r="F218" s="194" t="s">
        <v>377</v>
      </c>
      <c r="G218" s="195">
        <f>'III MH'!O11</f>
        <v>0</v>
      </c>
    </row>
    <row r="219" spans="1:7" x14ac:dyDescent="0.25">
      <c r="A219" s="191">
        <f t="shared" si="14"/>
        <v>2023</v>
      </c>
      <c r="B219" s="192">
        <f t="shared" si="14"/>
        <v>0</v>
      </c>
      <c r="C219" s="191" t="str">
        <f t="shared" si="14"/>
        <v>B</v>
      </c>
      <c r="D219" s="50" t="s">
        <v>21</v>
      </c>
      <c r="E219" s="193" t="s">
        <v>31</v>
      </c>
      <c r="F219" s="194" t="s">
        <v>301</v>
      </c>
      <c r="G219" s="195">
        <f>'III MH'!Q11</f>
        <v>0</v>
      </c>
    </row>
    <row r="220" spans="1:7" x14ac:dyDescent="0.25">
      <c r="A220" s="191">
        <f t="shared" si="14"/>
        <v>2023</v>
      </c>
      <c r="B220" s="192">
        <f t="shared" si="14"/>
        <v>0</v>
      </c>
      <c r="C220" s="191" t="str">
        <f t="shared" si="14"/>
        <v>B</v>
      </c>
      <c r="D220" s="50" t="s">
        <v>21</v>
      </c>
      <c r="E220" s="193" t="s">
        <v>31</v>
      </c>
      <c r="F220" s="194" t="s">
        <v>302</v>
      </c>
      <c r="G220" s="195">
        <f>'III MH'!R11</f>
        <v>0</v>
      </c>
    </row>
    <row r="221" spans="1:7" x14ac:dyDescent="0.25">
      <c r="A221" s="191">
        <f t="shared" si="14"/>
        <v>2023</v>
      </c>
      <c r="B221" s="192">
        <f t="shared" si="14"/>
        <v>0</v>
      </c>
      <c r="C221" s="191" t="str">
        <f t="shared" si="14"/>
        <v>B</v>
      </c>
      <c r="D221" s="50" t="s">
        <v>21</v>
      </c>
      <c r="E221" s="193" t="s">
        <v>31</v>
      </c>
      <c r="F221" s="194" t="s">
        <v>378</v>
      </c>
      <c r="G221" s="195">
        <f>'III MH'!S11</f>
        <v>0</v>
      </c>
    </row>
    <row r="222" spans="1:7" x14ac:dyDescent="0.25">
      <c r="A222" s="191">
        <f t="shared" si="14"/>
        <v>2023</v>
      </c>
      <c r="B222" s="192">
        <f t="shared" si="14"/>
        <v>0</v>
      </c>
      <c r="C222" s="191" t="str">
        <f t="shared" si="14"/>
        <v>B</v>
      </c>
      <c r="D222" s="50" t="s">
        <v>21</v>
      </c>
      <c r="E222" s="193" t="s">
        <v>31</v>
      </c>
      <c r="F222" s="194" t="s">
        <v>390</v>
      </c>
      <c r="G222" s="195">
        <f>'III MH'!T11</f>
        <v>0</v>
      </c>
    </row>
    <row r="223" spans="1:7" x14ac:dyDescent="0.25">
      <c r="A223" s="191">
        <f t="shared" si="14"/>
        <v>2023</v>
      </c>
      <c r="B223" s="192">
        <f t="shared" si="14"/>
        <v>0</v>
      </c>
      <c r="C223" s="191" t="str">
        <f t="shared" si="14"/>
        <v>B</v>
      </c>
      <c r="D223" s="50" t="s">
        <v>21</v>
      </c>
      <c r="E223" s="193" t="s">
        <v>31</v>
      </c>
      <c r="F223" s="194" t="s">
        <v>379</v>
      </c>
      <c r="G223" s="195">
        <f>'III MH'!U11</f>
        <v>0</v>
      </c>
    </row>
    <row r="224" spans="1:7" x14ac:dyDescent="0.25">
      <c r="A224" s="191">
        <f t="shared" si="14"/>
        <v>2023</v>
      </c>
      <c r="B224" s="192">
        <f t="shared" si="14"/>
        <v>0</v>
      </c>
      <c r="C224" s="191" t="str">
        <f t="shared" si="14"/>
        <v>B</v>
      </c>
      <c r="D224" s="50" t="s">
        <v>21</v>
      </c>
      <c r="E224" s="193" t="s">
        <v>31</v>
      </c>
      <c r="F224" s="194" t="s">
        <v>380</v>
      </c>
      <c r="G224" s="195">
        <f>'III MH'!V11</f>
        <v>0</v>
      </c>
    </row>
    <row r="225" spans="1:7" x14ac:dyDescent="0.25">
      <c r="A225" s="191">
        <f t="shared" si="14"/>
        <v>2023</v>
      </c>
      <c r="B225" s="192">
        <f t="shared" si="14"/>
        <v>0</v>
      </c>
      <c r="C225" s="191" t="str">
        <f t="shared" si="14"/>
        <v>B</v>
      </c>
      <c r="D225" s="50" t="s">
        <v>21</v>
      </c>
      <c r="E225" s="193" t="s">
        <v>31</v>
      </c>
      <c r="F225" s="194" t="s">
        <v>303</v>
      </c>
      <c r="G225" s="195">
        <f>'III MH'!X11</f>
        <v>0</v>
      </c>
    </row>
    <row r="226" spans="1:7" x14ac:dyDescent="0.25">
      <c r="A226" s="191">
        <f t="shared" si="14"/>
        <v>2023</v>
      </c>
      <c r="B226" s="192">
        <f t="shared" si="14"/>
        <v>0</v>
      </c>
      <c r="C226" s="191" t="str">
        <f t="shared" si="14"/>
        <v>B</v>
      </c>
      <c r="D226" s="50" t="s">
        <v>21</v>
      </c>
      <c r="E226" s="193" t="s">
        <v>31</v>
      </c>
      <c r="F226" s="194" t="s">
        <v>304</v>
      </c>
      <c r="G226" s="195">
        <f>'III MH'!Y11</f>
        <v>0</v>
      </c>
    </row>
    <row r="227" spans="1:7" x14ac:dyDescent="0.25">
      <c r="A227" s="191">
        <f t="shared" si="14"/>
        <v>2023</v>
      </c>
      <c r="B227" s="192">
        <f t="shared" si="14"/>
        <v>0</v>
      </c>
      <c r="C227" s="191" t="str">
        <f t="shared" si="14"/>
        <v>B</v>
      </c>
      <c r="D227" s="50" t="s">
        <v>21</v>
      </c>
      <c r="E227" s="193" t="s">
        <v>31</v>
      </c>
      <c r="F227" s="194" t="s">
        <v>305</v>
      </c>
      <c r="G227" s="195">
        <f>'III MH'!Z11</f>
        <v>0</v>
      </c>
    </row>
    <row r="228" spans="1:7" x14ac:dyDescent="0.25">
      <c r="A228" s="191">
        <f t="shared" si="14"/>
        <v>2023</v>
      </c>
      <c r="B228" s="192">
        <f t="shared" si="14"/>
        <v>0</v>
      </c>
      <c r="C228" s="191" t="str">
        <f t="shared" si="14"/>
        <v>B</v>
      </c>
      <c r="D228" s="50" t="s">
        <v>21</v>
      </c>
      <c r="E228" s="193" t="s">
        <v>31</v>
      </c>
      <c r="F228" s="194" t="s">
        <v>306</v>
      </c>
      <c r="G228" s="195">
        <f>'III MH'!AA11</f>
        <v>0</v>
      </c>
    </row>
    <row r="229" spans="1:7" x14ac:dyDescent="0.25">
      <c r="A229" s="191">
        <f t="shared" si="14"/>
        <v>2023</v>
      </c>
      <c r="B229" s="192">
        <f t="shared" si="14"/>
        <v>0</v>
      </c>
      <c r="C229" s="191" t="str">
        <f t="shared" si="14"/>
        <v>B</v>
      </c>
      <c r="D229" s="50" t="s">
        <v>21</v>
      </c>
      <c r="E229" s="193" t="s">
        <v>31</v>
      </c>
      <c r="F229" s="194" t="s">
        <v>307</v>
      </c>
      <c r="G229" s="195">
        <f>'III MH'!AB11</f>
        <v>0</v>
      </c>
    </row>
    <row r="230" spans="1:7" x14ac:dyDescent="0.25">
      <c r="A230" s="191">
        <f t="shared" ref="A230:C245" si="15">A229</f>
        <v>2023</v>
      </c>
      <c r="B230" s="192">
        <f t="shared" si="15"/>
        <v>0</v>
      </c>
      <c r="C230" s="191" t="str">
        <f t="shared" si="15"/>
        <v>B</v>
      </c>
      <c r="D230" s="50" t="s">
        <v>21</v>
      </c>
      <c r="E230" s="193" t="s">
        <v>31</v>
      </c>
      <c r="F230" s="194" t="s">
        <v>308</v>
      </c>
      <c r="G230" s="195">
        <f>'III MH'!AC11</f>
        <v>0</v>
      </c>
    </row>
    <row r="231" spans="1:7" x14ac:dyDescent="0.25">
      <c r="A231" s="191">
        <f t="shared" si="15"/>
        <v>2023</v>
      </c>
      <c r="B231" s="192">
        <f t="shared" si="15"/>
        <v>0</v>
      </c>
      <c r="C231" s="191" t="str">
        <f t="shared" si="15"/>
        <v>B</v>
      </c>
      <c r="D231" s="50" t="s">
        <v>21</v>
      </c>
      <c r="E231" s="193" t="s">
        <v>31</v>
      </c>
      <c r="F231" s="194" t="s">
        <v>309</v>
      </c>
      <c r="G231" s="195">
        <f>'III MH'!AD11</f>
        <v>0</v>
      </c>
    </row>
    <row r="232" spans="1:7" x14ac:dyDescent="0.25">
      <c r="A232" s="191">
        <f t="shared" si="15"/>
        <v>2023</v>
      </c>
      <c r="B232" s="192">
        <f t="shared" si="15"/>
        <v>0</v>
      </c>
      <c r="C232" s="191" t="str">
        <f t="shared" si="15"/>
        <v>B</v>
      </c>
      <c r="D232" s="50" t="s">
        <v>21</v>
      </c>
      <c r="E232" s="193" t="s">
        <v>31</v>
      </c>
      <c r="F232" s="194" t="s">
        <v>310</v>
      </c>
      <c r="G232" s="195">
        <f>'III MH'!AF11</f>
        <v>0</v>
      </c>
    </row>
    <row r="233" spans="1:7" x14ac:dyDescent="0.25">
      <c r="A233" s="191">
        <f t="shared" si="15"/>
        <v>2023</v>
      </c>
      <c r="B233" s="192">
        <f t="shared" si="15"/>
        <v>0</v>
      </c>
      <c r="C233" s="191" t="str">
        <f t="shared" si="15"/>
        <v>B</v>
      </c>
      <c r="D233" s="50" t="s">
        <v>21</v>
      </c>
      <c r="E233" s="193" t="s">
        <v>31</v>
      </c>
      <c r="F233" s="194" t="s">
        <v>311</v>
      </c>
      <c r="G233" s="195">
        <f>'III MH'!AG11</f>
        <v>0</v>
      </c>
    </row>
    <row r="234" spans="1:7" x14ac:dyDescent="0.25">
      <c r="A234" s="191">
        <f t="shared" si="15"/>
        <v>2023</v>
      </c>
      <c r="B234" s="192">
        <f t="shared" si="15"/>
        <v>0</v>
      </c>
      <c r="C234" s="191" t="str">
        <f t="shared" si="15"/>
        <v>B</v>
      </c>
      <c r="D234" s="50" t="s">
        <v>21</v>
      </c>
      <c r="E234" s="193" t="s">
        <v>31</v>
      </c>
      <c r="F234" s="194" t="s">
        <v>312</v>
      </c>
      <c r="G234" s="195">
        <f>'III MH'!AI11</f>
        <v>0</v>
      </c>
    </row>
    <row r="235" spans="1:7" x14ac:dyDescent="0.25">
      <c r="A235" s="191">
        <f t="shared" si="15"/>
        <v>2023</v>
      </c>
      <c r="B235" s="192">
        <f t="shared" si="15"/>
        <v>0</v>
      </c>
      <c r="C235" s="191" t="str">
        <f t="shared" si="15"/>
        <v>B</v>
      </c>
      <c r="D235" s="50" t="s">
        <v>21</v>
      </c>
      <c r="E235" s="193" t="s">
        <v>31</v>
      </c>
      <c r="F235" s="194" t="s">
        <v>313</v>
      </c>
      <c r="G235" s="195">
        <f>'III MH'!AJ11</f>
        <v>0</v>
      </c>
    </row>
    <row r="236" spans="1:7" x14ac:dyDescent="0.25">
      <c r="A236" s="191">
        <f t="shared" si="15"/>
        <v>2023</v>
      </c>
      <c r="B236" s="192">
        <f t="shared" si="15"/>
        <v>0</v>
      </c>
      <c r="C236" s="191" t="str">
        <f t="shared" si="15"/>
        <v>B</v>
      </c>
      <c r="D236" s="50" t="s">
        <v>21</v>
      </c>
      <c r="E236" s="193" t="s">
        <v>31</v>
      </c>
      <c r="F236" s="194" t="s">
        <v>314</v>
      </c>
      <c r="G236" s="195">
        <f>'III MH'!AK11</f>
        <v>0</v>
      </c>
    </row>
    <row r="237" spans="1:7" x14ac:dyDescent="0.25">
      <c r="A237" s="191">
        <f t="shared" si="15"/>
        <v>2023</v>
      </c>
      <c r="B237" s="192">
        <f t="shared" si="15"/>
        <v>0</v>
      </c>
      <c r="C237" s="191" t="str">
        <f t="shared" si="15"/>
        <v>B</v>
      </c>
      <c r="D237" s="50" t="s">
        <v>21</v>
      </c>
      <c r="E237" s="193" t="s">
        <v>31</v>
      </c>
      <c r="F237" s="194" t="s">
        <v>315</v>
      </c>
      <c r="G237" s="195">
        <f>'III MH'!AM11</f>
        <v>0</v>
      </c>
    </row>
    <row r="238" spans="1:7" x14ac:dyDescent="0.25">
      <c r="A238" s="191">
        <f t="shared" si="15"/>
        <v>2023</v>
      </c>
      <c r="B238" s="192">
        <f t="shared" si="15"/>
        <v>0</v>
      </c>
      <c r="C238" s="191" t="str">
        <f t="shared" si="15"/>
        <v>B</v>
      </c>
      <c r="D238" s="50" t="s">
        <v>21</v>
      </c>
      <c r="E238" s="193" t="s">
        <v>31</v>
      </c>
      <c r="F238" s="194" t="s">
        <v>316</v>
      </c>
      <c r="G238" s="195">
        <f>'III MH'!AN11</f>
        <v>0</v>
      </c>
    </row>
    <row r="239" spans="1:7" x14ac:dyDescent="0.25">
      <c r="A239" s="191">
        <f t="shared" si="15"/>
        <v>2023</v>
      </c>
      <c r="B239" s="192">
        <f t="shared" si="15"/>
        <v>0</v>
      </c>
      <c r="C239" s="191" t="str">
        <f t="shared" si="15"/>
        <v>B</v>
      </c>
      <c r="D239" s="50" t="s">
        <v>21</v>
      </c>
      <c r="E239" s="193" t="s">
        <v>31</v>
      </c>
      <c r="F239" s="194" t="s">
        <v>317</v>
      </c>
      <c r="G239" s="195">
        <f>'III MH'!AO11</f>
        <v>0</v>
      </c>
    </row>
    <row r="240" spans="1:7" x14ac:dyDescent="0.25">
      <c r="A240" s="191">
        <f t="shared" si="15"/>
        <v>2023</v>
      </c>
      <c r="B240" s="192">
        <f t="shared" si="15"/>
        <v>0</v>
      </c>
      <c r="C240" s="191" t="str">
        <f t="shared" si="15"/>
        <v>B</v>
      </c>
      <c r="D240" s="50" t="s">
        <v>21</v>
      </c>
      <c r="E240" s="193" t="s">
        <v>31</v>
      </c>
      <c r="F240" s="194" t="s">
        <v>319</v>
      </c>
      <c r="G240" s="195">
        <f>'III MH'!AQ11</f>
        <v>0</v>
      </c>
    </row>
    <row r="241" spans="1:7" x14ac:dyDescent="0.25">
      <c r="A241" s="191">
        <f t="shared" si="15"/>
        <v>2023</v>
      </c>
      <c r="B241" s="192">
        <f t="shared" si="15"/>
        <v>0</v>
      </c>
      <c r="C241" s="191" t="str">
        <f t="shared" si="15"/>
        <v>B</v>
      </c>
      <c r="D241" s="50" t="s">
        <v>21</v>
      </c>
      <c r="E241" s="193" t="s">
        <v>31</v>
      </c>
      <c r="F241" s="194" t="s">
        <v>318</v>
      </c>
      <c r="G241" s="195">
        <f>'III MH'!AS11</f>
        <v>0</v>
      </c>
    </row>
    <row r="242" spans="1:7" x14ac:dyDescent="0.25">
      <c r="A242" s="191">
        <f t="shared" si="15"/>
        <v>2023</v>
      </c>
      <c r="B242" s="192">
        <f t="shared" si="15"/>
        <v>0</v>
      </c>
      <c r="C242" s="191" t="str">
        <f t="shared" si="15"/>
        <v>B</v>
      </c>
      <c r="D242" s="50" t="s">
        <v>21</v>
      </c>
      <c r="E242" s="193" t="s">
        <v>33</v>
      </c>
      <c r="F242" s="194" t="s">
        <v>298</v>
      </c>
      <c r="G242" s="195">
        <f>'III MH'!I12</f>
        <v>0</v>
      </c>
    </row>
    <row r="243" spans="1:7" x14ac:dyDescent="0.25">
      <c r="A243" s="191">
        <f t="shared" si="15"/>
        <v>2023</v>
      </c>
      <c r="B243" s="192">
        <f t="shared" si="15"/>
        <v>0</v>
      </c>
      <c r="C243" s="191" t="str">
        <f t="shared" si="15"/>
        <v>B</v>
      </c>
      <c r="D243" s="50" t="s">
        <v>21</v>
      </c>
      <c r="E243" s="193" t="s">
        <v>33</v>
      </c>
      <c r="F243" s="194" t="s">
        <v>299</v>
      </c>
      <c r="G243" s="195">
        <f>'III MH'!J12</f>
        <v>0</v>
      </c>
    </row>
    <row r="244" spans="1:7" x14ac:dyDescent="0.25">
      <c r="A244" s="191">
        <f t="shared" si="15"/>
        <v>2023</v>
      </c>
      <c r="B244" s="192">
        <f t="shared" si="15"/>
        <v>0</v>
      </c>
      <c r="C244" s="191" t="str">
        <f t="shared" si="15"/>
        <v>B</v>
      </c>
      <c r="D244" s="50" t="s">
        <v>21</v>
      </c>
      <c r="E244" s="193" t="s">
        <v>33</v>
      </c>
      <c r="F244" s="194" t="s">
        <v>300</v>
      </c>
      <c r="G244" s="195">
        <f>'III MH'!K12</f>
        <v>0</v>
      </c>
    </row>
    <row r="245" spans="1:7" x14ac:dyDescent="0.25">
      <c r="A245" s="191">
        <f t="shared" si="15"/>
        <v>2023</v>
      </c>
      <c r="B245" s="192">
        <f t="shared" si="15"/>
        <v>0</v>
      </c>
      <c r="C245" s="191" t="str">
        <f t="shared" si="15"/>
        <v>B</v>
      </c>
      <c r="D245" s="50" t="s">
        <v>21</v>
      </c>
      <c r="E245" s="193" t="s">
        <v>33</v>
      </c>
      <c r="F245" s="194" t="s">
        <v>374</v>
      </c>
      <c r="G245" s="195">
        <f>'III MH'!L12</f>
        <v>0</v>
      </c>
    </row>
    <row r="246" spans="1:7" x14ac:dyDescent="0.25">
      <c r="A246" s="191">
        <f t="shared" ref="A246:C261" si="16">A245</f>
        <v>2023</v>
      </c>
      <c r="B246" s="192">
        <f t="shared" si="16"/>
        <v>0</v>
      </c>
      <c r="C246" s="191" t="str">
        <f t="shared" si="16"/>
        <v>B</v>
      </c>
      <c r="D246" s="50" t="s">
        <v>21</v>
      </c>
      <c r="E246" s="193" t="s">
        <v>33</v>
      </c>
      <c r="F246" s="194" t="s">
        <v>375</v>
      </c>
      <c r="G246" s="195">
        <f>'III MH'!M12</f>
        <v>0</v>
      </c>
    </row>
    <row r="247" spans="1:7" x14ac:dyDescent="0.25">
      <c r="A247" s="191">
        <f t="shared" si="16"/>
        <v>2023</v>
      </c>
      <c r="B247" s="192">
        <f t="shared" si="16"/>
        <v>0</v>
      </c>
      <c r="C247" s="191" t="str">
        <f t="shared" si="16"/>
        <v>B</v>
      </c>
      <c r="D247" s="50" t="s">
        <v>21</v>
      </c>
      <c r="E247" s="193" t="s">
        <v>33</v>
      </c>
      <c r="F247" s="194" t="s">
        <v>376</v>
      </c>
      <c r="G247" s="195">
        <f>'III MH'!N12</f>
        <v>0</v>
      </c>
    </row>
    <row r="248" spans="1:7" x14ac:dyDescent="0.25">
      <c r="A248" s="191">
        <f t="shared" si="16"/>
        <v>2023</v>
      </c>
      <c r="B248" s="192">
        <f t="shared" si="16"/>
        <v>0</v>
      </c>
      <c r="C248" s="191" t="str">
        <f t="shared" si="16"/>
        <v>B</v>
      </c>
      <c r="D248" s="50" t="s">
        <v>21</v>
      </c>
      <c r="E248" s="193" t="s">
        <v>33</v>
      </c>
      <c r="F248" s="194" t="s">
        <v>377</v>
      </c>
      <c r="G248" s="195">
        <f>'III MH'!O12</f>
        <v>0</v>
      </c>
    </row>
    <row r="249" spans="1:7" x14ac:dyDescent="0.25">
      <c r="A249" s="191">
        <f t="shared" si="16"/>
        <v>2023</v>
      </c>
      <c r="B249" s="192">
        <f t="shared" si="16"/>
        <v>0</v>
      </c>
      <c r="C249" s="191" t="str">
        <f t="shared" si="16"/>
        <v>B</v>
      </c>
      <c r="D249" s="50" t="s">
        <v>21</v>
      </c>
      <c r="E249" s="193" t="s">
        <v>33</v>
      </c>
      <c r="F249" s="194" t="s">
        <v>301</v>
      </c>
      <c r="G249" s="195">
        <f>'III MH'!Q12</f>
        <v>0</v>
      </c>
    </row>
    <row r="250" spans="1:7" x14ac:dyDescent="0.25">
      <c r="A250" s="191">
        <f t="shared" si="16"/>
        <v>2023</v>
      </c>
      <c r="B250" s="192">
        <f t="shared" si="16"/>
        <v>0</v>
      </c>
      <c r="C250" s="191" t="str">
        <f t="shared" si="16"/>
        <v>B</v>
      </c>
      <c r="D250" s="50" t="s">
        <v>21</v>
      </c>
      <c r="E250" s="193" t="s">
        <v>33</v>
      </c>
      <c r="F250" s="194" t="s">
        <v>302</v>
      </c>
      <c r="G250" s="195">
        <f>'III MH'!R12</f>
        <v>0</v>
      </c>
    </row>
    <row r="251" spans="1:7" x14ac:dyDescent="0.25">
      <c r="A251" s="191">
        <f t="shared" si="16"/>
        <v>2023</v>
      </c>
      <c r="B251" s="192">
        <f t="shared" si="16"/>
        <v>0</v>
      </c>
      <c r="C251" s="191" t="str">
        <f t="shared" si="16"/>
        <v>B</v>
      </c>
      <c r="D251" s="50" t="s">
        <v>21</v>
      </c>
      <c r="E251" s="193" t="s">
        <v>33</v>
      </c>
      <c r="F251" s="194" t="s">
        <v>378</v>
      </c>
      <c r="G251" s="195">
        <f>'III MH'!S12</f>
        <v>0</v>
      </c>
    </row>
    <row r="252" spans="1:7" x14ac:dyDescent="0.25">
      <c r="A252" s="191">
        <f t="shared" si="16"/>
        <v>2023</v>
      </c>
      <c r="B252" s="192">
        <f t="shared" si="16"/>
        <v>0</v>
      </c>
      <c r="C252" s="191" t="str">
        <f t="shared" si="16"/>
        <v>B</v>
      </c>
      <c r="D252" s="50" t="s">
        <v>21</v>
      </c>
      <c r="E252" s="193" t="s">
        <v>33</v>
      </c>
      <c r="F252" s="194" t="s">
        <v>390</v>
      </c>
      <c r="G252" s="195">
        <f>'III MH'!T12</f>
        <v>0</v>
      </c>
    </row>
    <row r="253" spans="1:7" x14ac:dyDescent="0.25">
      <c r="A253" s="191">
        <f t="shared" si="16"/>
        <v>2023</v>
      </c>
      <c r="B253" s="192">
        <f t="shared" si="16"/>
        <v>0</v>
      </c>
      <c r="C253" s="191" t="str">
        <f t="shared" si="16"/>
        <v>B</v>
      </c>
      <c r="D253" s="50" t="s">
        <v>21</v>
      </c>
      <c r="E253" s="193" t="s">
        <v>33</v>
      </c>
      <c r="F253" s="194" t="s">
        <v>379</v>
      </c>
      <c r="G253" s="195">
        <f>'III MH'!U12</f>
        <v>0</v>
      </c>
    </row>
    <row r="254" spans="1:7" x14ac:dyDescent="0.25">
      <c r="A254" s="191">
        <f t="shared" si="16"/>
        <v>2023</v>
      </c>
      <c r="B254" s="192">
        <f t="shared" si="16"/>
        <v>0</v>
      </c>
      <c r="C254" s="191" t="str">
        <f t="shared" si="16"/>
        <v>B</v>
      </c>
      <c r="D254" s="50" t="s">
        <v>21</v>
      </c>
      <c r="E254" s="193" t="s">
        <v>33</v>
      </c>
      <c r="F254" s="194" t="s">
        <v>380</v>
      </c>
      <c r="G254" s="195">
        <f>'III MH'!V12</f>
        <v>0</v>
      </c>
    </row>
    <row r="255" spans="1:7" x14ac:dyDescent="0.25">
      <c r="A255" s="191">
        <f t="shared" si="16"/>
        <v>2023</v>
      </c>
      <c r="B255" s="192">
        <f t="shared" si="16"/>
        <v>0</v>
      </c>
      <c r="C255" s="191" t="str">
        <f t="shared" si="16"/>
        <v>B</v>
      </c>
      <c r="D255" s="50" t="s">
        <v>21</v>
      </c>
      <c r="E255" s="193" t="s">
        <v>33</v>
      </c>
      <c r="F255" s="194" t="s">
        <v>303</v>
      </c>
      <c r="G255" s="195">
        <f>'III MH'!X12</f>
        <v>0</v>
      </c>
    </row>
    <row r="256" spans="1:7" x14ac:dyDescent="0.25">
      <c r="A256" s="191">
        <f t="shared" si="16"/>
        <v>2023</v>
      </c>
      <c r="B256" s="192">
        <f t="shared" si="16"/>
        <v>0</v>
      </c>
      <c r="C256" s="191" t="str">
        <f t="shared" si="16"/>
        <v>B</v>
      </c>
      <c r="D256" s="50" t="s">
        <v>21</v>
      </c>
      <c r="E256" s="193" t="s">
        <v>33</v>
      </c>
      <c r="F256" s="194" t="s">
        <v>304</v>
      </c>
      <c r="G256" s="195">
        <f>'III MH'!Y12</f>
        <v>0</v>
      </c>
    </row>
    <row r="257" spans="1:7" x14ac:dyDescent="0.25">
      <c r="A257" s="191">
        <f t="shared" si="16"/>
        <v>2023</v>
      </c>
      <c r="B257" s="192">
        <f t="shared" si="16"/>
        <v>0</v>
      </c>
      <c r="C257" s="191" t="str">
        <f t="shared" si="16"/>
        <v>B</v>
      </c>
      <c r="D257" s="50" t="s">
        <v>21</v>
      </c>
      <c r="E257" s="193" t="s">
        <v>33</v>
      </c>
      <c r="F257" s="194" t="s">
        <v>305</v>
      </c>
      <c r="G257" s="195">
        <f>'III MH'!Z12</f>
        <v>0</v>
      </c>
    </row>
    <row r="258" spans="1:7" x14ac:dyDescent="0.25">
      <c r="A258" s="191">
        <f t="shared" si="16"/>
        <v>2023</v>
      </c>
      <c r="B258" s="192">
        <f t="shared" si="16"/>
        <v>0</v>
      </c>
      <c r="C258" s="191" t="str">
        <f t="shared" si="16"/>
        <v>B</v>
      </c>
      <c r="D258" s="50" t="s">
        <v>21</v>
      </c>
      <c r="E258" s="193" t="s">
        <v>33</v>
      </c>
      <c r="F258" s="194" t="s">
        <v>306</v>
      </c>
      <c r="G258" s="195">
        <f>'III MH'!AA12</f>
        <v>0</v>
      </c>
    </row>
    <row r="259" spans="1:7" x14ac:dyDescent="0.25">
      <c r="A259" s="191">
        <f t="shared" si="16"/>
        <v>2023</v>
      </c>
      <c r="B259" s="192">
        <f t="shared" si="16"/>
        <v>0</v>
      </c>
      <c r="C259" s="191" t="str">
        <f t="shared" si="16"/>
        <v>B</v>
      </c>
      <c r="D259" s="50" t="s">
        <v>21</v>
      </c>
      <c r="E259" s="193" t="s">
        <v>33</v>
      </c>
      <c r="F259" s="194" t="s">
        <v>307</v>
      </c>
      <c r="G259" s="195">
        <f>'III MH'!AB12</f>
        <v>0</v>
      </c>
    </row>
    <row r="260" spans="1:7" x14ac:dyDescent="0.25">
      <c r="A260" s="191">
        <f t="shared" si="16"/>
        <v>2023</v>
      </c>
      <c r="B260" s="192">
        <f t="shared" si="16"/>
        <v>0</v>
      </c>
      <c r="C260" s="191" t="str">
        <f t="shared" si="16"/>
        <v>B</v>
      </c>
      <c r="D260" s="50" t="s">
        <v>21</v>
      </c>
      <c r="E260" s="193" t="s">
        <v>33</v>
      </c>
      <c r="F260" s="194" t="s">
        <v>308</v>
      </c>
      <c r="G260" s="195">
        <f>'III MH'!AC12</f>
        <v>0</v>
      </c>
    </row>
    <row r="261" spans="1:7" x14ac:dyDescent="0.25">
      <c r="A261" s="191">
        <f t="shared" si="16"/>
        <v>2023</v>
      </c>
      <c r="B261" s="192">
        <f t="shared" si="16"/>
        <v>0</v>
      </c>
      <c r="C261" s="191" t="str">
        <f t="shared" si="16"/>
        <v>B</v>
      </c>
      <c r="D261" s="50" t="s">
        <v>21</v>
      </c>
      <c r="E261" s="193" t="s">
        <v>33</v>
      </c>
      <c r="F261" s="194" t="s">
        <v>309</v>
      </c>
      <c r="G261" s="195">
        <f>'III MH'!AD12</f>
        <v>0</v>
      </c>
    </row>
    <row r="262" spans="1:7" x14ac:dyDescent="0.25">
      <c r="A262" s="191">
        <f t="shared" ref="A262:C277" si="17">A261</f>
        <v>2023</v>
      </c>
      <c r="B262" s="192">
        <f t="shared" si="17"/>
        <v>0</v>
      </c>
      <c r="C262" s="191" t="str">
        <f t="shared" si="17"/>
        <v>B</v>
      </c>
      <c r="D262" s="50" t="s">
        <v>21</v>
      </c>
      <c r="E262" s="193" t="s">
        <v>33</v>
      </c>
      <c r="F262" s="194" t="s">
        <v>310</v>
      </c>
      <c r="G262" s="195">
        <f>'III MH'!AF12</f>
        <v>0</v>
      </c>
    </row>
    <row r="263" spans="1:7" x14ac:dyDescent="0.25">
      <c r="A263" s="191">
        <f t="shared" si="17"/>
        <v>2023</v>
      </c>
      <c r="B263" s="192">
        <f t="shared" si="17"/>
        <v>0</v>
      </c>
      <c r="C263" s="191" t="str">
        <f t="shared" si="17"/>
        <v>B</v>
      </c>
      <c r="D263" s="50" t="s">
        <v>21</v>
      </c>
      <c r="E263" s="193" t="s">
        <v>33</v>
      </c>
      <c r="F263" s="194" t="s">
        <v>311</v>
      </c>
      <c r="G263" s="195">
        <f>'III MH'!AG12</f>
        <v>0</v>
      </c>
    </row>
    <row r="264" spans="1:7" x14ac:dyDescent="0.25">
      <c r="A264" s="191">
        <f t="shared" si="17"/>
        <v>2023</v>
      </c>
      <c r="B264" s="192">
        <f t="shared" si="17"/>
        <v>0</v>
      </c>
      <c r="C264" s="191" t="str">
        <f t="shared" si="17"/>
        <v>B</v>
      </c>
      <c r="D264" s="50" t="s">
        <v>21</v>
      </c>
      <c r="E264" s="193" t="s">
        <v>33</v>
      </c>
      <c r="F264" s="194" t="s">
        <v>312</v>
      </c>
      <c r="G264" s="195">
        <f>'III MH'!AI12</f>
        <v>0</v>
      </c>
    </row>
    <row r="265" spans="1:7" x14ac:dyDescent="0.25">
      <c r="A265" s="191">
        <f t="shared" si="17"/>
        <v>2023</v>
      </c>
      <c r="B265" s="192">
        <f t="shared" si="17"/>
        <v>0</v>
      </c>
      <c r="C265" s="191" t="str">
        <f t="shared" si="17"/>
        <v>B</v>
      </c>
      <c r="D265" s="50" t="s">
        <v>21</v>
      </c>
      <c r="E265" s="193" t="s">
        <v>33</v>
      </c>
      <c r="F265" s="194" t="s">
        <v>313</v>
      </c>
      <c r="G265" s="195">
        <f>'III MH'!AJ12</f>
        <v>0</v>
      </c>
    </row>
    <row r="266" spans="1:7" x14ac:dyDescent="0.25">
      <c r="A266" s="191">
        <f t="shared" si="17"/>
        <v>2023</v>
      </c>
      <c r="B266" s="192">
        <f t="shared" si="17"/>
        <v>0</v>
      </c>
      <c r="C266" s="191" t="str">
        <f t="shared" si="17"/>
        <v>B</v>
      </c>
      <c r="D266" s="50" t="s">
        <v>21</v>
      </c>
      <c r="E266" s="193" t="s">
        <v>33</v>
      </c>
      <c r="F266" s="194" t="s">
        <v>314</v>
      </c>
      <c r="G266" s="195">
        <f>'III MH'!AK12</f>
        <v>0</v>
      </c>
    </row>
    <row r="267" spans="1:7" x14ac:dyDescent="0.25">
      <c r="A267" s="191">
        <f t="shared" si="17"/>
        <v>2023</v>
      </c>
      <c r="B267" s="192">
        <f t="shared" si="17"/>
        <v>0</v>
      </c>
      <c r="C267" s="191" t="str">
        <f t="shared" si="17"/>
        <v>B</v>
      </c>
      <c r="D267" s="50" t="s">
        <v>21</v>
      </c>
      <c r="E267" s="193" t="s">
        <v>33</v>
      </c>
      <c r="F267" s="194" t="s">
        <v>315</v>
      </c>
      <c r="G267" s="195">
        <f>'III MH'!AM12</f>
        <v>0</v>
      </c>
    </row>
    <row r="268" spans="1:7" x14ac:dyDescent="0.25">
      <c r="A268" s="191">
        <f t="shared" si="17"/>
        <v>2023</v>
      </c>
      <c r="B268" s="192">
        <f t="shared" si="17"/>
        <v>0</v>
      </c>
      <c r="C268" s="191" t="str">
        <f t="shared" si="17"/>
        <v>B</v>
      </c>
      <c r="D268" s="50" t="s">
        <v>21</v>
      </c>
      <c r="E268" s="193" t="s">
        <v>33</v>
      </c>
      <c r="F268" s="194" t="s">
        <v>316</v>
      </c>
      <c r="G268" s="195">
        <f>'III MH'!AN12</f>
        <v>0</v>
      </c>
    </row>
    <row r="269" spans="1:7" x14ac:dyDescent="0.25">
      <c r="A269" s="191">
        <f t="shared" si="17"/>
        <v>2023</v>
      </c>
      <c r="B269" s="192">
        <f t="shared" si="17"/>
        <v>0</v>
      </c>
      <c r="C269" s="191" t="str">
        <f t="shared" si="17"/>
        <v>B</v>
      </c>
      <c r="D269" s="50" t="s">
        <v>21</v>
      </c>
      <c r="E269" s="193" t="s">
        <v>33</v>
      </c>
      <c r="F269" s="194" t="s">
        <v>317</v>
      </c>
      <c r="G269" s="195">
        <f>'III MH'!AO12</f>
        <v>0</v>
      </c>
    </row>
    <row r="270" spans="1:7" x14ac:dyDescent="0.25">
      <c r="A270" s="191">
        <f t="shared" si="17"/>
        <v>2023</v>
      </c>
      <c r="B270" s="192">
        <f t="shared" si="17"/>
        <v>0</v>
      </c>
      <c r="C270" s="191" t="str">
        <f t="shared" si="17"/>
        <v>B</v>
      </c>
      <c r="D270" s="50" t="s">
        <v>21</v>
      </c>
      <c r="E270" s="193" t="s">
        <v>33</v>
      </c>
      <c r="F270" s="194" t="s">
        <v>319</v>
      </c>
      <c r="G270" s="195">
        <f>'III MH'!AQ12</f>
        <v>0</v>
      </c>
    </row>
    <row r="271" spans="1:7" x14ac:dyDescent="0.25">
      <c r="A271" s="191">
        <f t="shared" si="17"/>
        <v>2023</v>
      </c>
      <c r="B271" s="192">
        <f t="shared" si="17"/>
        <v>0</v>
      </c>
      <c r="C271" s="191" t="str">
        <f t="shared" si="17"/>
        <v>B</v>
      </c>
      <c r="D271" s="50" t="s">
        <v>21</v>
      </c>
      <c r="E271" s="193" t="s">
        <v>33</v>
      </c>
      <c r="F271" s="194" t="s">
        <v>318</v>
      </c>
      <c r="G271" s="195">
        <f>'III MH'!AS12</f>
        <v>0</v>
      </c>
    </row>
    <row r="272" spans="1:7" x14ac:dyDescent="0.25">
      <c r="A272" s="191">
        <f t="shared" si="17"/>
        <v>2023</v>
      </c>
      <c r="B272" s="192">
        <f t="shared" si="17"/>
        <v>0</v>
      </c>
      <c r="C272" s="191" t="str">
        <f t="shared" si="17"/>
        <v>B</v>
      </c>
      <c r="D272" s="50" t="s">
        <v>21</v>
      </c>
      <c r="E272" s="193">
        <v>109</v>
      </c>
      <c r="F272" s="194" t="s">
        <v>298</v>
      </c>
      <c r="G272" s="195">
        <f>'III MH'!I13</f>
        <v>0</v>
      </c>
    </row>
    <row r="273" spans="1:7" x14ac:dyDescent="0.25">
      <c r="A273" s="191">
        <f t="shared" si="17"/>
        <v>2023</v>
      </c>
      <c r="B273" s="192">
        <f t="shared" si="17"/>
        <v>0</v>
      </c>
      <c r="C273" s="191" t="str">
        <f t="shared" si="17"/>
        <v>B</v>
      </c>
      <c r="D273" s="50" t="s">
        <v>21</v>
      </c>
      <c r="E273" s="193">
        <v>109</v>
      </c>
      <c r="F273" s="194" t="s">
        <v>299</v>
      </c>
      <c r="G273" s="195">
        <f>'III MH'!J13</f>
        <v>0</v>
      </c>
    </row>
    <row r="274" spans="1:7" x14ac:dyDescent="0.25">
      <c r="A274" s="191">
        <f t="shared" si="17"/>
        <v>2023</v>
      </c>
      <c r="B274" s="192">
        <f t="shared" si="17"/>
        <v>0</v>
      </c>
      <c r="C274" s="191" t="str">
        <f t="shared" si="17"/>
        <v>B</v>
      </c>
      <c r="D274" s="50" t="s">
        <v>21</v>
      </c>
      <c r="E274" s="193">
        <v>109</v>
      </c>
      <c r="F274" s="194" t="s">
        <v>300</v>
      </c>
      <c r="G274" s="195">
        <f>'III MH'!K13</f>
        <v>0</v>
      </c>
    </row>
    <row r="275" spans="1:7" x14ac:dyDescent="0.25">
      <c r="A275" s="191">
        <f t="shared" si="17"/>
        <v>2023</v>
      </c>
      <c r="B275" s="192">
        <f t="shared" si="17"/>
        <v>0</v>
      </c>
      <c r="C275" s="191" t="str">
        <f t="shared" si="17"/>
        <v>B</v>
      </c>
      <c r="D275" s="50" t="s">
        <v>21</v>
      </c>
      <c r="E275" s="193">
        <v>109</v>
      </c>
      <c r="F275" s="194" t="s">
        <v>374</v>
      </c>
      <c r="G275" s="195">
        <f>'III MH'!L13</f>
        <v>0</v>
      </c>
    </row>
    <row r="276" spans="1:7" x14ac:dyDescent="0.25">
      <c r="A276" s="191">
        <f t="shared" si="17"/>
        <v>2023</v>
      </c>
      <c r="B276" s="192">
        <f t="shared" si="17"/>
        <v>0</v>
      </c>
      <c r="C276" s="191" t="str">
        <f t="shared" si="17"/>
        <v>B</v>
      </c>
      <c r="D276" s="50" t="s">
        <v>21</v>
      </c>
      <c r="E276" s="193">
        <v>109</v>
      </c>
      <c r="F276" s="194" t="s">
        <v>375</v>
      </c>
      <c r="G276" s="195">
        <f>'III MH'!M13</f>
        <v>0</v>
      </c>
    </row>
    <row r="277" spans="1:7" x14ac:dyDescent="0.25">
      <c r="A277" s="191">
        <f t="shared" si="17"/>
        <v>2023</v>
      </c>
      <c r="B277" s="192">
        <f t="shared" si="17"/>
        <v>0</v>
      </c>
      <c r="C277" s="191" t="str">
        <f t="shared" si="17"/>
        <v>B</v>
      </c>
      <c r="D277" s="50" t="s">
        <v>21</v>
      </c>
      <c r="E277" s="193">
        <v>109</v>
      </c>
      <c r="F277" s="194" t="s">
        <v>376</v>
      </c>
      <c r="G277" s="195">
        <f>'III MH'!N13</f>
        <v>0</v>
      </c>
    </row>
    <row r="278" spans="1:7" x14ac:dyDescent="0.25">
      <c r="A278" s="191">
        <f t="shared" ref="A278:C293" si="18">A277</f>
        <v>2023</v>
      </c>
      <c r="B278" s="192">
        <f t="shared" si="18"/>
        <v>0</v>
      </c>
      <c r="C278" s="191" t="str">
        <f t="shared" si="18"/>
        <v>B</v>
      </c>
      <c r="D278" s="50" t="s">
        <v>21</v>
      </c>
      <c r="E278" s="193">
        <v>109</v>
      </c>
      <c r="F278" s="194" t="s">
        <v>377</v>
      </c>
      <c r="G278" s="195">
        <f>'III MH'!O13</f>
        <v>0</v>
      </c>
    </row>
    <row r="279" spans="1:7" x14ac:dyDescent="0.25">
      <c r="A279" s="191">
        <f t="shared" si="18"/>
        <v>2023</v>
      </c>
      <c r="B279" s="192">
        <f t="shared" si="18"/>
        <v>0</v>
      </c>
      <c r="C279" s="191" t="str">
        <f t="shared" si="18"/>
        <v>B</v>
      </c>
      <c r="D279" s="50" t="s">
        <v>21</v>
      </c>
      <c r="E279" s="193">
        <v>109</v>
      </c>
      <c r="F279" s="194" t="s">
        <v>301</v>
      </c>
      <c r="G279" s="195">
        <f>'III MH'!Q13</f>
        <v>0</v>
      </c>
    </row>
    <row r="280" spans="1:7" x14ac:dyDescent="0.25">
      <c r="A280" s="191">
        <f t="shared" si="18"/>
        <v>2023</v>
      </c>
      <c r="B280" s="192">
        <f t="shared" si="18"/>
        <v>0</v>
      </c>
      <c r="C280" s="191" t="str">
        <f t="shared" si="18"/>
        <v>B</v>
      </c>
      <c r="D280" s="50" t="s">
        <v>21</v>
      </c>
      <c r="E280" s="193">
        <v>109</v>
      </c>
      <c r="F280" s="194" t="s">
        <v>302</v>
      </c>
      <c r="G280" s="195">
        <f>'III MH'!R13</f>
        <v>0</v>
      </c>
    </row>
    <row r="281" spans="1:7" x14ac:dyDescent="0.25">
      <c r="A281" s="191">
        <f t="shared" si="18"/>
        <v>2023</v>
      </c>
      <c r="B281" s="192">
        <f t="shared" si="18"/>
        <v>0</v>
      </c>
      <c r="C281" s="191" t="str">
        <f t="shared" si="18"/>
        <v>B</v>
      </c>
      <c r="D281" s="50" t="s">
        <v>21</v>
      </c>
      <c r="E281" s="193">
        <v>109</v>
      </c>
      <c r="F281" s="194" t="s">
        <v>378</v>
      </c>
      <c r="G281" s="195">
        <f>'III MH'!S13</f>
        <v>0</v>
      </c>
    </row>
    <row r="282" spans="1:7" x14ac:dyDescent="0.25">
      <c r="A282" s="191">
        <f t="shared" si="18"/>
        <v>2023</v>
      </c>
      <c r="B282" s="192">
        <f t="shared" si="18"/>
        <v>0</v>
      </c>
      <c r="C282" s="191" t="str">
        <f t="shared" si="18"/>
        <v>B</v>
      </c>
      <c r="D282" s="50" t="s">
        <v>21</v>
      </c>
      <c r="E282" s="193">
        <v>109</v>
      </c>
      <c r="F282" s="194" t="s">
        <v>390</v>
      </c>
      <c r="G282" s="195">
        <f>'III MH'!T13</f>
        <v>0</v>
      </c>
    </row>
    <row r="283" spans="1:7" x14ac:dyDescent="0.25">
      <c r="A283" s="191">
        <f t="shared" si="18"/>
        <v>2023</v>
      </c>
      <c r="B283" s="192">
        <f t="shared" si="18"/>
        <v>0</v>
      </c>
      <c r="C283" s="191" t="str">
        <f t="shared" si="18"/>
        <v>B</v>
      </c>
      <c r="D283" s="50" t="s">
        <v>21</v>
      </c>
      <c r="E283" s="193">
        <v>109</v>
      </c>
      <c r="F283" s="194" t="s">
        <v>379</v>
      </c>
      <c r="G283" s="195">
        <f>'III MH'!U13</f>
        <v>0</v>
      </c>
    </row>
    <row r="284" spans="1:7" x14ac:dyDescent="0.25">
      <c r="A284" s="191">
        <f t="shared" si="18"/>
        <v>2023</v>
      </c>
      <c r="B284" s="192">
        <f t="shared" si="18"/>
        <v>0</v>
      </c>
      <c r="C284" s="191" t="str">
        <f t="shared" si="18"/>
        <v>B</v>
      </c>
      <c r="D284" s="50" t="s">
        <v>21</v>
      </c>
      <c r="E284" s="193">
        <v>109</v>
      </c>
      <c r="F284" s="194" t="s">
        <v>380</v>
      </c>
      <c r="G284" s="195">
        <f>'III MH'!V13</f>
        <v>0</v>
      </c>
    </row>
    <row r="285" spans="1:7" x14ac:dyDescent="0.25">
      <c r="A285" s="191">
        <f t="shared" si="18"/>
        <v>2023</v>
      </c>
      <c r="B285" s="192">
        <f t="shared" si="18"/>
        <v>0</v>
      </c>
      <c r="C285" s="191" t="str">
        <f t="shared" si="18"/>
        <v>B</v>
      </c>
      <c r="D285" s="50" t="s">
        <v>21</v>
      </c>
      <c r="E285" s="193">
        <v>109</v>
      </c>
      <c r="F285" s="194" t="s">
        <v>303</v>
      </c>
      <c r="G285" s="195">
        <f>'III MH'!X13</f>
        <v>0</v>
      </c>
    </row>
    <row r="286" spans="1:7" x14ac:dyDescent="0.25">
      <c r="A286" s="191">
        <f t="shared" si="18"/>
        <v>2023</v>
      </c>
      <c r="B286" s="192">
        <f t="shared" si="18"/>
        <v>0</v>
      </c>
      <c r="C286" s="191" t="str">
        <f t="shared" si="18"/>
        <v>B</v>
      </c>
      <c r="D286" s="50" t="s">
        <v>21</v>
      </c>
      <c r="E286" s="193">
        <v>109</v>
      </c>
      <c r="F286" s="194" t="s">
        <v>304</v>
      </c>
      <c r="G286" s="195">
        <f>'III MH'!Y13</f>
        <v>14174</v>
      </c>
    </row>
    <row r="287" spans="1:7" x14ac:dyDescent="0.25">
      <c r="A287" s="191">
        <f t="shared" si="18"/>
        <v>2023</v>
      </c>
      <c r="B287" s="192">
        <f t="shared" si="18"/>
        <v>0</v>
      </c>
      <c r="C287" s="191" t="str">
        <f t="shared" si="18"/>
        <v>B</v>
      </c>
      <c r="D287" s="50" t="s">
        <v>21</v>
      </c>
      <c r="E287" s="193">
        <v>109</v>
      </c>
      <c r="F287" s="194" t="s">
        <v>305</v>
      </c>
      <c r="G287" s="195">
        <f>'III MH'!Z13</f>
        <v>0</v>
      </c>
    </row>
    <row r="288" spans="1:7" x14ac:dyDescent="0.25">
      <c r="A288" s="191">
        <f t="shared" si="18"/>
        <v>2023</v>
      </c>
      <c r="B288" s="192">
        <f t="shared" si="18"/>
        <v>0</v>
      </c>
      <c r="C288" s="191" t="str">
        <f t="shared" si="18"/>
        <v>B</v>
      </c>
      <c r="D288" s="50" t="s">
        <v>21</v>
      </c>
      <c r="E288" s="193">
        <v>109</v>
      </c>
      <c r="F288" s="194" t="s">
        <v>306</v>
      </c>
      <c r="G288" s="195">
        <f>'III MH'!AA13</f>
        <v>0</v>
      </c>
    </row>
    <row r="289" spans="1:7" x14ac:dyDescent="0.25">
      <c r="A289" s="191">
        <f t="shared" si="18"/>
        <v>2023</v>
      </c>
      <c r="B289" s="192">
        <f t="shared" si="18"/>
        <v>0</v>
      </c>
      <c r="C289" s="191" t="str">
        <f t="shared" si="18"/>
        <v>B</v>
      </c>
      <c r="D289" s="50" t="s">
        <v>21</v>
      </c>
      <c r="E289" s="193">
        <v>109</v>
      </c>
      <c r="F289" s="194" t="s">
        <v>307</v>
      </c>
      <c r="G289" s="195">
        <f>'III MH'!AB13</f>
        <v>0</v>
      </c>
    </row>
    <row r="290" spans="1:7" x14ac:dyDescent="0.25">
      <c r="A290" s="191">
        <f t="shared" si="18"/>
        <v>2023</v>
      </c>
      <c r="B290" s="192">
        <f t="shared" si="18"/>
        <v>0</v>
      </c>
      <c r="C290" s="191" t="str">
        <f t="shared" si="18"/>
        <v>B</v>
      </c>
      <c r="D290" s="50" t="s">
        <v>21</v>
      </c>
      <c r="E290" s="193">
        <v>109</v>
      </c>
      <c r="F290" s="194" t="s">
        <v>308</v>
      </c>
      <c r="G290" s="195">
        <f>'III MH'!AC13</f>
        <v>0</v>
      </c>
    </row>
    <row r="291" spans="1:7" x14ac:dyDescent="0.25">
      <c r="A291" s="191">
        <f t="shared" si="18"/>
        <v>2023</v>
      </c>
      <c r="B291" s="192">
        <f t="shared" si="18"/>
        <v>0</v>
      </c>
      <c r="C291" s="191" t="str">
        <f t="shared" si="18"/>
        <v>B</v>
      </c>
      <c r="D291" s="50" t="s">
        <v>21</v>
      </c>
      <c r="E291" s="193">
        <v>109</v>
      </c>
      <c r="F291" s="194" t="s">
        <v>309</v>
      </c>
      <c r="G291" s="195">
        <f>'III MH'!AD13</f>
        <v>0</v>
      </c>
    </row>
    <row r="292" spans="1:7" x14ac:dyDescent="0.25">
      <c r="A292" s="191">
        <f t="shared" si="18"/>
        <v>2023</v>
      </c>
      <c r="B292" s="192">
        <f t="shared" si="18"/>
        <v>0</v>
      </c>
      <c r="C292" s="191" t="str">
        <f t="shared" si="18"/>
        <v>B</v>
      </c>
      <c r="D292" s="50" t="s">
        <v>21</v>
      </c>
      <c r="E292" s="193">
        <v>109</v>
      </c>
      <c r="F292" s="194" t="s">
        <v>310</v>
      </c>
      <c r="G292" s="195">
        <f>'III MH'!AF13</f>
        <v>0</v>
      </c>
    </row>
    <row r="293" spans="1:7" x14ac:dyDescent="0.25">
      <c r="A293" s="191">
        <f t="shared" si="18"/>
        <v>2023</v>
      </c>
      <c r="B293" s="192">
        <f t="shared" si="18"/>
        <v>0</v>
      </c>
      <c r="C293" s="191" t="str">
        <f t="shared" si="18"/>
        <v>B</v>
      </c>
      <c r="D293" s="50" t="s">
        <v>21</v>
      </c>
      <c r="E293" s="193">
        <v>109</v>
      </c>
      <c r="F293" s="194" t="s">
        <v>311</v>
      </c>
      <c r="G293" s="195">
        <f>'III MH'!AG13</f>
        <v>0</v>
      </c>
    </row>
    <row r="294" spans="1:7" x14ac:dyDescent="0.25">
      <c r="A294" s="191">
        <f t="shared" ref="A294:C301" si="19">A293</f>
        <v>2023</v>
      </c>
      <c r="B294" s="192">
        <f t="shared" si="19"/>
        <v>0</v>
      </c>
      <c r="C294" s="191" t="str">
        <f t="shared" si="19"/>
        <v>B</v>
      </c>
      <c r="D294" s="50" t="s">
        <v>21</v>
      </c>
      <c r="E294" s="193">
        <v>109</v>
      </c>
      <c r="F294" s="194" t="s">
        <v>312</v>
      </c>
      <c r="G294" s="195">
        <f>'III MH'!AI13</f>
        <v>0</v>
      </c>
    </row>
    <row r="295" spans="1:7" x14ac:dyDescent="0.25">
      <c r="A295" s="191">
        <f t="shared" si="19"/>
        <v>2023</v>
      </c>
      <c r="B295" s="192">
        <f t="shared" si="19"/>
        <v>0</v>
      </c>
      <c r="C295" s="191" t="str">
        <f t="shared" si="19"/>
        <v>B</v>
      </c>
      <c r="D295" s="50" t="s">
        <v>21</v>
      </c>
      <c r="E295" s="193">
        <v>109</v>
      </c>
      <c r="F295" s="194" t="s">
        <v>313</v>
      </c>
      <c r="G295" s="195">
        <f>'III MH'!AJ13</f>
        <v>0</v>
      </c>
    </row>
    <row r="296" spans="1:7" x14ac:dyDescent="0.25">
      <c r="A296" s="191">
        <f t="shared" si="19"/>
        <v>2023</v>
      </c>
      <c r="B296" s="192">
        <f t="shared" si="19"/>
        <v>0</v>
      </c>
      <c r="C296" s="191" t="str">
        <f t="shared" si="19"/>
        <v>B</v>
      </c>
      <c r="D296" s="50" t="s">
        <v>21</v>
      </c>
      <c r="E296" s="193">
        <v>109</v>
      </c>
      <c r="F296" s="194" t="s">
        <v>314</v>
      </c>
      <c r="G296" s="195">
        <f>'III MH'!AK13</f>
        <v>0</v>
      </c>
    </row>
    <row r="297" spans="1:7" x14ac:dyDescent="0.25">
      <c r="A297" s="191">
        <f t="shared" si="19"/>
        <v>2023</v>
      </c>
      <c r="B297" s="192">
        <f t="shared" si="19"/>
        <v>0</v>
      </c>
      <c r="C297" s="191" t="str">
        <f t="shared" si="19"/>
        <v>B</v>
      </c>
      <c r="D297" s="50" t="s">
        <v>21</v>
      </c>
      <c r="E297" s="193">
        <v>109</v>
      </c>
      <c r="F297" s="194" t="s">
        <v>315</v>
      </c>
      <c r="G297" s="195">
        <f>'III MH'!AM13</f>
        <v>0</v>
      </c>
    </row>
    <row r="298" spans="1:7" x14ac:dyDescent="0.25">
      <c r="A298" s="191">
        <f t="shared" si="19"/>
        <v>2023</v>
      </c>
      <c r="B298" s="192">
        <f t="shared" si="19"/>
        <v>0</v>
      </c>
      <c r="C298" s="191" t="str">
        <f t="shared" si="19"/>
        <v>B</v>
      </c>
      <c r="D298" s="50" t="s">
        <v>21</v>
      </c>
      <c r="E298" s="193">
        <v>109</v>
      </c>
      <c r="F298" s="194" t="s">
        <v>316</v>
      </c>
      <c r="G298" s="195">
        <f>'III MH'!AN13</f>
        <v>0</v>
      </c>
    </row>
    <row r="299" spans="1:7" x14ac:dyDescent="0.25">
      <c r="A299" s="191">
        <f t="shared" si="19"/>
        <v>2023</v>
      </c>
      <c r="B299" s="192">
        <f t="shared" si="19"/>
        <v>0</v>
      </c>
      <c r="C299" s="191" t="str">
        <f t="shared" si="19"/>
        <v>B</v>
      </c>
      <c r="D299" s="50" t="s">
        <v>21</v>
      </c>
      <c r="E299" s="193">
        <v>109</v>
      </c>
      <c r="F299" s="194" t="s">
        <v>317</v>
      </c>
      <c r="G299" s="195">
        <f>'III MH'!AO13</f>
        <v>0</v>
      </c>
    </row>
    <row r="300" spans="1:7" x14ac:dyDescent="0.25">
      <c r="A300" s="191">
        <f t="shared" si="19"/>
        <v>2023</v>
      </c>
      <c r="B300" s="192">
        <f t="shared" si="19"/>
        <v>0</v>
      </c>
      <c r="C300" s="191" t="str">
        <f t="shared" si="19"/>
        <v>B</v>
      </c>
      <c r="D300" s="50" t="s">
        <v>21</v>
      </c>
      <c r="E300" s="193">
        <v>109</v>
      </c>
      <c r="F300" s="194" t="s">
        <v>319</v>
      </c>
      <c r="G300" s="195">
        <f>'III MH'!AQ13</f>
        <v>0</v>
      </c>
    </row>
    <row r="301" spans="1:7" x14ac:dyDescent="0.25">
      <c r="A301" s="191">
        <f t="shared" si="19"/>
        <v>2023</v>
      </c>
      <c r="B301" s="192">
        <f t="shared" si="19"/>
        <v>0</v>
      </c>
      <c r="C301" s="191" t="str">
        <f t="shared" si="19"/>
        <v>B</v>
      </c>
      <c r="D301" s="50" t="s">
        <v>21</v>
      </c>
      <c r="E301" s="193">
        <v>109</v>
      </c>
      <c r="F301" s="194" t="s">
        <v>318</v>
      </c>
      <c r="G301" s="195">
        <f>'III MH'!AS13</f>
        <v>0</v>
      </c>
    </row>
    <row r="302" spans="1:7" x14ac:dyDescent="0.25">
      <c r="A302" s="191">
        <f t="shared" ref="A302:C302" si="20">A301</f>
        <v>2023</v>
      </c>
      <c r="B302" s="192">
        <f t="shared" si="20"/>
        <v>0</v>
      </c>
      <c r="C302" s="191" t="str">
        <f t="shared" si="20"/>
        <v>B</v>
      </c>
      <c r="D302" s="50" t="s">
        <v>21</v>
      </c>
      <c r="E302" s="193">
        <v>202</v>
      </c>
      <c r="F302" s="194" t="s">
        <v>298</v>
      </c>
      <c r="G302" s="195">
        <f>'III MH'!I15</f>
        <v>0</v>
      </c>
    </row>
    <row r="303" spans="1:7" x14ac:dyDescent="0.25">
      <c r="A303" s="191">
        <f t="shared" ref="A303:C303" si="21">A302</f>
        <v>2023</v>
      </c>
      <c r="B303" s="192">
        <f t="shared" si="21"/>
        <v>0</v>
      </c>
      <c r="C303" s="191" t="str">
        <f t="shared" si="21"/>
        <v>B</v>
      </c>
      <c r="D303" s="50" t="s">
        <v>21</v>
      </c>
      <c r="E303" s="193">
        <v>202</v>
      </c>
      <c r="F303" s="194" t="s">
        <v>299</v>
      </c>
      <c r="G303" s="195">
        <f>'III MH'!J15</f>
        <v>0</v>
      </c>
    </row>
    <row r="304" spans="1:7" x14ac:dyDescent="0.25">
      <c r="A304" s="191">
        <f t="shared" ref="A304:C304" si="22">A303</f>
        <v>2023</v>
      </c>
      <c r="B304" s="192">
        <f t="shared" si="22"/>
        <v>0</v>
      </c>
      <c r="C304" s="191" t="str">
        <f t="shared" si="22"/>
        <v>B</v>
      </c>
      <c r="D304" s="50" t="s">
        <v>21</v>
      </c>
      <c r="E304" s="193">
        <v>202</v>
      </c>
      <c r="F304" s="194" t="s">
        <v>300</v>
      </c>
      <c r="G304" s="195">
        <f>'III MH'!K15</f>
        <v>0</v>
      </c>
    </row>
    <row r="305" spans="1:7" x14ac:dyDescent="0.25">
      <c r="A305" s="191">
        <f t="shared" ref="A305:C305" si="23">A304</f>
        <v>2023</v>
      </c>
      <c r="B305" s="192">
        <f t="shared" si="23"/>
        <v>0</v>
      </c>
      <c r="C305" s="191" t="str">
        <f t="shared" si="23"/>
        <v>B</v>
      </c>
      <c r="D305" s="50" t="s">
        <v>21</v>
      </c>
      <c r="E305" s="193">
        <v>202</v>
      </c>
      <c r="F305" s="194" t="s">
        <v>374</v>
      </c>
      <c r="G305" s="195">
        <f>'III MH'!L15</f>
        <v>0</v>
      </c>
    </row>
    <row r="306" spans="1:7" x14ac:dyDescent="0.25">
      <c r="A306" s="191">
        <f t="shared" ref="A306:C306" si="24">A305</f>
        <v>2023</v>
      </c>
      <c r="B306" s="192">
        <f t="shared" si="24"/>
        <v>0</v>
      </c>
      <c r="C306" s="191" t="str">
        <f t="shared" si="24"/>
        <v>B</v>
      </c>
      <c r="D306" s="50" t="s">
        <v>21</v>
      </c>
      <c r="E306" s="193">
        <v>202</v>
      </c>
      <c r="F306" s="194" t="s">
        <v>375</v>
      </c>
      <c r="G306" s="195">
        <f>'III MH'!M15</f>
        <v>0</v>
      </c>
    </row>
    <row r="307" spans="1:7" x14ac:dyDescent="0.25">
      <c r="A307" s="191">
        <f t="shared" ref="A307:C307" si="25">A306</f>
        <v>2023</v>
      </c>
      <c r="B307" s="192">
        <f t="shared" si="25"/>
        <v>0</v>
      </c>
      <c r="C307" s="191" t="str">
        <f t="shared" si="25"/>
        <v>B</v>
      </c>
      <c r="D307" s="50" t="s">
        <v>21</v>
      </c>
      <c r="E307" s="193">
        <v>202</v>
      </c>
      <c r="F307" s="194" t="s">
        <v>376</v>
      </c>
      <c r="G307" s="195">
        <f>'III MH'!N15</f>
        <v>0</v>
      </c>
    </row>
    <row r="308" spans="1:7" x14ac:dyDescent="0.25">
      <c r="A308" s="191">
        <f t="shared" ref="A308:C308" si="26">A307</f>
        <v>2023</v>
      </c>
      <c r="B308" s="192">
        <f t="shared" si="26"/>
        <v>0</v>
      </c>
      <c r="C308" s="191" t="str">
        <f t="shared" si="26"/>
        <v>B</v>
      </c>
      <c r="D308" s="50" t="s">
        <v>21</v>
      </c>
      <c r="E308" s="193">
        <v>202</v>
      </c>
      <c r="F308" s="194" t="s">
        <v>377</v>
      </c>
      <c r="G308" s="195">
        <f>'III MH'!O15</f>
        <v>0</v>
      </c>
    </row>
    <row r="309" spans="1:7" x14ac:dyDescent="0.25">
      <c r="A309" s="191">
        <f t="shared" ref="A309:C309" si="27">A308</f>
        <v>2023</v>
      </c>
      <c r="B309" s="192">
        <f t="shared" si="27"/>
        <v>0</v>
      </c>
      <c r="C309" s="191" t="str">
        <f t="shared" si="27"/>
        <v>B</v>
      </c>
      <c r="D309" s="50" t="s">
        <v>21</v>
      </c>
      <c r="E309" s="193">
        <v>202</v>
      </c>
      <c r="F309" s="194" t="s">
        <v>301</v>
      </c>
      <c r="G309" s="195">
        <f>'III MH'!Q15</f>
        <v>0</v>
      </c>
    </row>
    <row r="310" spans="1:7" x14ac:dyDescent="0.25">
      <c r="A310" s="191">
        <f t="shared" ref="A310:C310" si="28">A309</f>
        <v>2023</v>
      </c>
      <c r="B310" s="192">
        <f t="shared" si="28"/>
        <v>0</v>
      </c>
      <c r="C310" s="191" t="str">
        <f t="shared" si="28"/>
        <v>B</v>
      </c>
      <c r="D310" s="50" t="s">
        <v>21</v>
      </c>
      <c r="E310" s="193">
        <v>202</v>
      </c>
      <c r="F310" s="194" t="s">
        <v>302</v>
      </c>
      <c r="G310" s="195">
        <f>'III MH'!R15</f>
        <v>0</v>
      </c>
    </row>
    <row r="311" spans="1:7" x14ac:dyDescent="0.25">
      <c r="A311" s="191">
        <f t="shared" ref="A311:C311" si="29">A310</f>
        <v>2023</v>
      </c>
      <c r="B311" s="192">
        <f t="shared" si="29"/>
        <v>0</v>
      </c>
      <c r="C311" s="191" t="str">
        <f t="shared" si="29"/>
        <v>B</v>
      </c>
      <c r="D311" s="50" t="s">
        <v>21</v>
      </c>
      <c r="E311" s="193">
        <v>202</v>
      </c>
      <c r="F311" s="194" t="s">
        <v>378</v>
      </c>
      <c r="G311" s="195">
        <f>'III MH'!S15</f>
        <v>0</v>
      </c>
    </row>
    <row r="312" spans="1:7" x14ac:dyDescent="0.25">
      <c r="A312" s="191">
        <f t="shared" ref="A312:C312" si="30">A311</f>
        <v>2023</v>
      </c>
      <c r="B312" s="192">
        <f t="shared" si="30"/>
        <v>0</v>
      </c>
      <c r="C312" s="191" t="str">
        <f t="shared" si="30"/>
        <v>B</v>
      </c>
      <c r="D312" s="50" t="s">
        <v>21</v>
      </c>
      <c r="E312" s="193">
        <v>202</v>
      </c>
      <c r="F312" s="194" t="s">
        <v>390</v>
      </c>
      <c r="G312" s="195">
        <f>'III MH'!T15</f>
        <v>0</v>
      </c>
    </row>
    <row r="313" spans="1:7" x14ac:dyDescent="0.25">
      <c r="A313" s="191">
        <f t="shared" ref="A313:C313" si="31">A312</f>
        <v>2023</v>
      </c>
      <c r="B313" s="192">
        <f t="shared" si="31"/>
        <v>0</v>
      </c>
      <c r="C313" s="191" t="str">
        <f t="shared" si="31"/>
        <v>B</v>
      </c>
      <c r="D313" s="50" t="s">
        <v>21</v>
      </c>
      <c r="E313" s="193">
        <v>202</v>
      </c>
      <c r="F313" s="194" t="s">
        <v>379</v>
      </c>
      <c r="G313" s="195">
        <f>'III MH'!U15</f>
        <v>0</v>
      </c>
    </row>
    <row r="314" spans="1:7" x14ac:dyDescent="0.25">
      <c r="A314" s="191">
        <f t="shared" ref="A314:C314" si="32">A313</f>
        <v>2023</v>
      </c>
      <c r="B314" s="192">
        <f t="shared" si="32"/>
        <v>0</v>
      </c>
      <c r="C314" s="191" t="str">
        <f t="shared" si="32"/>
        <v>B</v>
      </c>
      <c r="D314" s="50" t="s">
        <v>21</v>
      </c>
      <c r="E314" s="193">
        <v>202</v>
      </c>
      <c r="F314" s="194" t="s">
        <v>380</v>
      </c>
      <c r="G314" s="195">
        <f>'III MH'!V15</f>
        <v>0</v>
      </c>
    </row>
    <row r="315" spans="1:7" x14ac:dyDescent="0.25">
      <c r="A315" s="191">
        <f t="shared" ref="A315:C315" si="33">A314</f>
        <v>2023</v>
      </c>
      <c r="B315" s="192">
        <f t="shared" si="33"/>
        <v>0</v>
      </c>
      <c r="C315" s="191" t="str">
        <f t="shared" si="33"/>
        <v>B</v>
      </c>
      <c r="D315" s="50" t="s">
        <v>21</v>
      </c>
      <c r="E315" s="193">
        <v>202</v>
      </c>
      <c r="F315" s="194" t="s">
        <v>303</v>
      </c>
      <c r="G315" s="195">
        <f>'III MH'!X15</f>
        <v>0</v>
      </c>
    </row>
    <row r="316" spans="1:7" x14ac:dyDescent="0.25">
      <c r="A316" s="191">
        <f t="shared" ref="A316:C316" si="34">A315</f>
        <v>2023</v>
      </c>
      <c r="B316" s="192">
        <f t="shared" si="34"/>
        <v>0</v>
      </c>
      <c r="C316" s="191" t="str">
        <f t="shared" si="34"/>
        <v>B</v>
      </c>
      <c r="D316" s="50" t="s">
        <v>21</v>
      </c>
      <c r="E316" s="193">
        <v>202</v>
      </c>
      <c r="F316" s="194" t="s">
        <v>304</v>
      </c>
      <c r="G316" s="195">
        <f>'III MH'!Y15</f>
        <v>0</v>
      </c>
    </row>
    <row r="317" spans="1:7" x14ac:dyDescent="0.25">
      <c r="A317" s="191">
        <f t="shared" ref="A317:C317" si="35">A316</f>
        <v>2023</v>
      </c>
      <c r="B317" s="192">
        <f t="shared" si="35"/>
        <v>0</v>
      </c>
      <c r="C317" s="191" t="str">
        <f t="shared" si="35"/>
        <v>B</v>
      </c>
      <c r="D317" s="50" t="s">
        <v>21</v>
      </c>
      <c r="E317" s="193">
        <v>202</v>
      </c>
      <c r="F317" s="194" t="s">
        <v>305</v>
      </c>
      <c r="G317" s="195">
        <f>'III MH'!Z15</f>
        <v>0</v>
      </c>
    </row>
    <row r="318" spans="1:7" x14ac:dyDescent="0.25">
      <c r="A318" s="191">
        <f t="shared" ref="A318:C318" si="36">A317</f>
        <v>2023</v>
      </c>
      <c r="B318" s="192">
        <f t="shared" si="36"/>
        <v>0</v>
      </c>
      <c r="C318" s="191" t="str">
        <f t="shared" si="36"/>
        <v>B</v>
      </c>
      <c r="D318" s="50" t="s">
        <v>21</v>
      </c>
      <c r="E318" s="193">
        <v>202</v>
      </c>
      <c r="F318" s="194" t="s">
        <v>306</v>
      </c>
      <c r="G318" s="195">
        <f>'III MH'!AA15</f>
        <v>0</v>
      </c>
    </row>
    <row r="319" spans="1:7" x14ac:dyDescent="0.25">
      <c r="A319" s="191">
        <f t="shared" ref="A319:C319" si="37">A318</f>
        <v>2023</v>
      </c>
      <c r="B319" s="192">
        <f t="shared" si="37"/>
        <v>0</v>
      </c>
      <c r="C319" s="191" t="str">
        <f t="shared" si="37"/>
        <v>B</v>
      </c>
      <c r="D319" s="50" t="s">
        <v>21</v>
      </c>
      <c r="E319" s="193">
        <v>202</v>
      </c>
      <c r="F319" s="194" t="s">
        <v>307</v>
      </c>
      <c r="G319" s="195">
        <f>'III MH'!AB15</f>
        <v>0</v>
      </c>
    </row>
    <row r="320" spans="1:7" x14ac:dyDescent="0.25">
      <c r="A320" s="191">
        <f t="shared" ref="A320:C320" si="38">A319</f>
        <v>2023</v>
      </c>
      <c r="B320" s="192">
        <f t="shared" si="38"/>
        <v>0</v>
      </c>
      <c r="C320" s="191" t="str">
        <f t="shared" si="38"/>
        <v>B</v>
      </c>
      <c r="D320" s="50" t="s">
        <v>21</v>
      </c>
      <c r="E320" s="193">
        <v>202</v>
      </c>
      <c r="F320" s="194" t="s">
        <v>308</v>
      </c>
      <c r="G320" s="195">
        <f>'III MH'!AC15</f>
        <v>0</v>
      </c>
    </row>
    <row r="321" spans="1:7" x14ac:dyDescent="0.25">
      <c r="A321" s="191">
        <f t="shared" ref="A321:C321" si="39">A320</f>
        <v>2023</v>
      </c>
      <c r="B321" s="192">
        <f t="shared" si="39"/>
        <v>0</v>
      </c>
      <c r="C321" s="191" t="str">
        <f t="shared" si="39"/>
        <v>B</v>
      </c>
      <c r="D321" s="50" t="s">
        <v>21</v>
      </c>
      <c r="E321" s="193">
        <v>202</v>
      </c>
      <c r="F321" s="194" t="s">
        <v>309</v>
      </c>
      <c r="G321" s="195">
        <f>'III MH'!AD15</f>
        <v>0</v>
      </c>
    </row>
    <row r="322" spans="1:7" x14ac:dyDescent="0.25">
      <c r="A322" s="191">
        <f t="shared" ref="A322:C322" si="40">A321</f>
        <v>2023</v>
      </c>
      <c r="B322" s="192">
        <f t="shared" si="40"/>
        <v>0</v>
      </c>
      <c r="C322" s="191" t="str">
        <f t="shared" si="40"/>
        <v>B</v>
      </c>
      <c r="D322" s="50" t="s">
        <v>21</v>
      </c>
      <c r="E322" s="193">
        <v>202</v>
      </c>
      <c r="F322" s="194" t="s">
        <v>310</v>
      </c>
      <c r="G322" s="195">
        <f>'III MH'!AF15</f>
        <v>0</v>
      </c>
    </row>
    <row r="323" spans="1:7" x14ac:dyDescent="0.25">
      <c r="A323" s="191">
        <f t="shared" ref="A323:C323" si="41">A322</f>
        <v>2023</v>
      </c>
      <c r="B323" s="192">
        <f t="shared" si="41"/>
        <v>0</v>
      </c>
      <c r="C323" s="191" t="str">
        <f t="shared" si="41"/>
        <v>B</v>
      </c>
      <c r="D323" s="50" t="s">
        <v>21</v>
      </c>
      <c r="E323" s="193">
        <v>202</v>
      </c>
      <c r="F323" s="194" t="s">
        <v>311</v>
      </c>
      <c r="G323" s="195">
        <f>'III MH'!AG15</f>
        <v>0</v>
      </c>
    </row>
    <row r="324" spans="1:7" x14ac:dyDescent="0.25">
      <c r="A324" s="191">
        <f t="shared" ref="A324:C324" si="42">A323</f>
        <v>2023</v>
      </c>
      <c r="B324" s="192">
        <f t="shared" si="42"/>
        <v>0</v>
      </c>
      <c r="C324" s="191" t="str">
        <f t="shared" si="42"/>
        <v>B</v>
      </c>
      <c r="D324" s="50" t="s">
        <v>21</v>
      </c>
      <c r="E324" s="193">
        <v>202</v>
      </c>
      <c r="F324" s="194" t="s">
        <v>312</v>
      </c>
      <c r="G324" s="195">
        <f>'III MH'!AI15</f>
        <v>0</v>
      </c>
    </row>
    <row r="325" spans="1:7" x14ac:dyDescent="0.25">
      <c r="A325" s="191">
        <f t="shared" ref="A325:C325" si="43">A324</f>
        <v>2023</v>
      </c>
      <c r="B325" s="192">
        <f t="shared" si="43"/>
        <v>0</v>
      </c>
      <c r="C325" s="191" t="str">
        <f t="shared" si="43"/>
        <v>B</v>
      </c>
      <c r="D325" s="50" t="s">
        <v>21</v>
      </c>
      <c r="E325" s="193">
        <v>202</v>
      </c>
      <c r="F325" s="194" t="s">
        <v>313</v>
      </c>
      <c r="G325" s="195">
        <f>'III MH'!AJ15</f>
        <v>0</v>
      </c>
    </row>
    <row r="326" spans="1:7" x14ac:dyDescent="0.25">
      <c r="A326" s="191">
        <f t="shared" ref="A326:C326" si="44">A325</f>
        <v>2023</v>
      </c>
      <c r="B326" s="192">
        <f t="shared" si="44"/>
        <v>0</v>
      </c>
      <c r="C326" s="191" t="str">
        <f t="shared" si="44"/>
        <v>B</v>
      </c>
      <c r="D326" s="50" t="s">
        <v>21</v>
      </c>
      <c r="E326" s="193">
        <v>202</v>
      </c>
      <c r="F326" s="194" t="s">
        <v>314</v>
      </c>
      <c r="G326" s="195">
        <f>'III MH'!AK15</f>
        <v>0</v>
      </c>
    </row>
    <row r="327" spans="1:7" x14ac:dyDescent="0.25">
      <c r="A327" s="191">
        <f t="shared" ref="A327:C327" si="45">A326</f>
        <v>2023</v>
      </c>
      <c r="B327" s="192">
        <f t="shared" si="45"/>
        <v>0</v>
      </c>
      <c r="C327" s="191" t="str">
        <f t="shared" si="45"/>
        <v>B</v>
      </c>
      <c r="D327" s="50" t="s">
        <v>21</v>
      </c>
      <c r="E327" s="193">
        <v>202</v>
      </c>
      <c r="F327" s="194" t="s">
        <v>315</v>
      </c>
      <c r="G327" s="195">
        <f>'III MH'!AM15</f>
        <v>0</v>
      </c>
    </row>
    <row r="328" spans="1:7" x14ac:dyDescent="0.25">
      <c r="A328" s="191">
        <f t="shared" ref="A328:C328" si="46">A327</f>
        <v>2023</v>
      </c>
      <c r="B328" s="192">
        <f t="shared" si="46"/>
        <v>0</v>
      </c>
      <c r="C328" s="191" t="str">
        <f t="shared" si="46"/>
        <v>B</v>
      </c>
      <c r="D328" s="50" t="s">
        <v>21</v>
      </c>
      <c r="E328" s="193">
        <v>202</v>
      </c>
      <c r="F328" s="194" t="s">
        <v>316</v>
      </c>
      <c r="G328" s="195">
        <f>'III MH'!AN15</f>
        <v>0</v>
      </c>
    </row>
    <row r="329" spans="1:7" x14ac:dyDescent="0.25">
      <c r="A329" s="191">
        <f t="shared" ref="A329:C329" si="47">A328</f>
        <v>2023</v>
      </c>
      <c r="B329" s="192">
        <f t="shared" si="47"/>
        <v>0</v>
      </c>
      <c r="C329" s="191" t="str">
        <f t="shared" si="47"/>
        <v>B</v>
      </c>
      <c r="D329" s="50" t="s">
        <v>21</v>
      </c>
      <c r="E329" s="193">
        <v>202</v>
      </c>
      <c r="F329" s="194" t="s">
        <v>317</v>
      </c>
      <c r="G329" s="195">
        <f>'III MH'!AO15</f>
        <v>0</v>
      </c>
    </row>
    <row r="330" spans="1:7" x14ac:dyDescent="0.25">
      <c r="A330" s="191">
        <f t="shared" ref="A330:C330" si="48">A329</f>
        <v>2023</v>
      </c>
      <c r="B330" s="192">
        <f t="shared" si="48"/>
        <v>0</v>
      </c>
      <c r="C330" s="191" t="str">
        <f t="shared" si="48"/>
        <v>B</v>
      </c>
      <c r="D330" s="50" t="s">
        <v>21</v>
      </c>
      <c r="E330" s="193">
        <v>202</v>
      </c>
      <c r="F330" s="194" t="s">
        <v>319</v>
      </c>
      <c r="G330" s="195">
        <f>'III MH'!AQ15</f>
        <v>0</v>
      </c>
    </row>
    <row r="331" spans="1:7" x14ac:dyDescent="0.25">
      <c r="A331" s="191">
        <f t="shared" ref="A331:C331" si="49">A330</f>
        <v>2023</v>
      </c>
      <c r="B331" s="192">
        <f t="shared" si="49"/>
        <v>0</v>
      </c>
      <c r="C331" s="191" t="str">
        <f t="shared" si="49"/>
        <v>B</v>
      </c>
      <c r="D331" s="50" t="s">
        <v>21</v>
      </c>
      <c r="E331" s="193">
        <v>202</v>
      </c>
      <c r="F331" s="194" t="s">
        <v>318</v>
      </c>
      <c r="G331" s="195">
        <f>'III MH'!AS15</f>
        <v>0</v>
      </c>
    </row>
    <row r="332" spans="1:7" x14ac:dyDescent="0.25">
      <c r="A332" s="191">
        <f t="shared" ref="A332:C332" si="50">A331</f>
        <v>2023</v>
      </c>
      <c r="B332" s="192">
        <f t="shared" si="50"/>
        <v>0</v>
      </c>
      <c r="C332" s="191" t="str">
        <f t="shared" si="50"/>
        <v>B</v>
      </c>
      <c r="D332" s="50" t="s">
        <v>21</v>
      </c>
      <c r="E332" s="193">
        <v>300</v>
      </c>
      <c r="F332" s="194" t="s">
        <v>298</v>
      </c>
      <c r="G332" s="195">
        <f>'III MH'!I17</f>
        <v>0</v>
      </c>
    </row>
    <row r="333" spans="1:7" x14ac:dyDescent="0.25">
      <c r="A333" s="191">
        <f t="shared" ref="A333:C333" si="51">A332</f>
        <v>2023</v>
      </c>
      <c r="B333" s="192">
        <f t="shared" si="51"/>
        <v>0</v>
      </c>
      <c r="C333" s="191" t="str">
        <f t="shared" si="51"/>
        <v>B</v>
      </c>
      <c r="D333" s="50" t="s">
        <v>21</v>
      </c>
      <c r="E333" s="193">
        <v>300</v>
      </c>
      <c r="F333" s="194" t="s">
        <v>299</v>
      </c>
      <c r="G333" s="195">
        <f>'III MH'!J17</f>
        <v>0</v>
      </c>
    </row>
    <row r="334" spans="1:7" x14ac:dyDescent="0.25">
      <c r="A334" s="191">
        <f t="shared" ref="A334:C334" si="52">A333</f>
        <v>2023</v>
      </c>
      <c r="B334" s="192">
        <f t="shared" si="52"/>
        <v>0</v>
      </c>
      <c r="C334" s="191" t="str">
        <f t="shared" si="52"/>
        <v>B</v>
      </c>
      <c r="D334" s="50" t="s">
        <v>21</v>
      </c>
      <c r="E334" s="193">
        <v>300</v>
      </c>
      <c r="F334" s="194" t="s">
        <v>300</v>
      </c>
      <c r="G334" s="195">
        <f>'III MH'!K17</f>
        <v>0</v>
      </c>
    </row>
    <row r="335" spans="1:7" x14ac:dyDescent="0.25">
      <c r="A335" s="191">
        <f t="shared" ref="A335:C335" si="53">A334</f>
        <v>2023</v>
      </c>
      <c r="B335" s="192">
        <f t="shared" si="53"/>
        <v>0</v>
      </c>
      <c r="C335" s="191" t="str">
        <f t="shared" si="53"/>
        <v>B</v>
      </c>
      <c r="D335" s="50" t="s">
        <v>21</v>
      </c>
      <c r="E335" s="193">
        <v>300</v>
      </c>
      <c r="F335" s="194" t="s">
        <v>374</v>
      </c>
      <c r="G335" s="195">
        <f>'III MH'!L17</f>
        <v>0</v>
      </c>
    </row>
    <row r="336" spans="1:7" x14ac:dyDescent="0.25">
      <c r="A336" s="191">
        <f t="shared" ref="A336:C336" si="54">A335</f>
        <v>2023</v>
      </c>
      <c r="B336" s="192">
        <f t="shared" si="54"/>
        <v>0</v>
      </c>
      <c r="C336" s="191" t="str">
        <f t="shared" si="54"/>
        <v>B</v>
      </c>
      <c r="D336" s="50" t="s">
        <v>21</v>
      </c>
      <c r="E336" s="193">
        <v>300</v>
      </c>
      <c r="F336" s="194" t="s">
        <v>375</v>
      </c>
      <c r="G336" s="195">
        <f>'III MH'!M17</f>
        <v>0</v>
      </c>
    </row>
    <row r="337" spans="1:7" x14ac:dyDescent="0.25">
      <c r="A337" s="191">
        <f t="shared" ref="A337:C337" si="55">A336</f>
        <v>2023</v>
      </c>
      <c r="B337" s="192">
        <f t="shared" si="55"/>
        <v>0</v>
      </c>
      <c r="C337" s="191" t="str">
        <f t="shared" si="55"/>
        <v>B</v>
      </c>
      <c r="D337" s="50" t="s">
        <v>21</v>
      </c>
      <c r="E337" s="193">
        <v>300</v>
      </c>
      <c r="F337" s="194" t="s">
        <v>376</v>
      </c>
      <c r="G337" s="195">
        <f>'III MH'!N17</f>
        <v>0</v>
      </c>
    </row>
    <row r="338" spans="1:7" x14ac:dyDescent="0.25">
      <c r="A338" s="191">
        <f t="shared" ref="A338:C338" si="56">A337</f>
        <v>2023</v>
      </c>
      <c r="B338" s="192">
        <f t="shared" si="56"/>
        <v>0</v>
      </c>
      <c r="C338" s="191" t="str">
        <f t="shared" si="56"/>
        <v>B</v>
      </c>
      <c r="D338" s="50" t="s">
        <v>21</v>
      </c>
      <c r="E338" s="193">
        <v>300</v>
      </c>
      <c r="F338" s="194" t="s">
        <v>377</v>
      </c>
      <c r="G338" s="195">
        <f>'III MH'!O17</f>
        <v>0</v>
      </c>
    </row>
    <row r="339" spans="1:7" x14ac:dyDescent="0.25">
      <c r="A339" s="191">
        <f t="shared" ref="A339:C339" si="57">A338</f>
        <v>2023</v>
      </c>
      <c r="B339" s="192">
        <f t="shared" si="57"/>
        <v>0</v>
      </c>
      <c r="C339" s="191" t="str">
        <f t="shared" si="57"/>
        <v>B</v>
      </c>
      <c r="D339" s="50" t="s">
        <v>21</v>
      </c>
      <c r="E339" s="193">
        <v>300</v>
      </c>
      <c r="F339" s="194" t="s">
        <v>301</v>
      </c>
      <c r="G339" s="195">
        <f>'III MH'!Q17</f>
        <v>0</v>
      </c>
    </row>
    <row r="340" spans="1:7" x14ac:dyDescent="0.25">
      <c r="A340" s="191">
        <f t="shared" ref="A340:C340" si="58">A339</f>
        <v>2023</v>
      </c>
      <c r="B340" s="192">
        <f t="shared" si="58"/>
        <v>0</v>
      </c>
      <c r="C340" s="191" t="str">
        <f t="shared" si="58"/>
        <v>B</v>
      </c>
      <c r="D340" s="50" t="s">
        <v>21</v>
      </c>
      <c r="E340" s="193">
        <v>300</v>
      </c>
      <c r="F340" s="194" t="s">
        <v>302</v>
      </c>
      <c r="G340" s="195">
        <f>'III MH'!R17</f>
        <v>0</v>
      </c>
    </row>
    <row r="341" spans="1:7" x14ac:dyDescent="0.25">
      <c r="A341" s="191">
        <f t="shared" ref="A341:C341" si="59">A340</f>
        <v>2023</v>
      </c>
      <c r="B341" s="192">
        <f t="shared" si="59"/>
        <v>0</v>
      </c>
      <c r="C341" s="191" t="str">
        <f t="shared" si="59"/>
        <v>B</v>
      </c>
      <c r="D341" s="50" t="s">
        <v>21</v>
      </c>
      <c r="E341" s="193">
        <v>300</v>
      </c>
      <c r="F341" s="194" t="s">
        <v>378</v>
      </c>
      <c r="G341" s="195">
        <f>'III MH'!S17</f>
        <v>0</v>
      </c>
    </row>
    <row r="342" spans="1:7" x14ac:dyDescent="0.25">
      <c r="A342" s="191">
        <f t="shared" ref="A342:C342" si="60">A341</f>
        <v>2023</v>
      </c>
      <c r="B342" s="192">
        <f t="shared" si="60"/>
        <v>0</v>
      </c>
      <c r="C342" s="191" t="str">
        <f t="shared" si="60"/>
        <v>B</v>
      </c>
      <c r="D342" s="50" t="s">
        <v>21</v>
      </c>
      <c r="E342" s="193">
        <v>300</v>
      </c>
      <c r="F342" s="194" t="s">
        <v>390</v>
      </c>
      <c r="G342" s="195">
        <f>'III MH'!T17</f>
        <v>0</v>
      </c>
    </row>
    <row r="343" spans="1:7" x14ac:dyDescent="0.25">
      <c r="A343" s="191">
        <f t="shared" ref="A343:C343" si="61">A342</f>
        <v>2023</v>
      </c>
      <c r="B343" s="192">
        <f t="shared" si="61"/>
        <v>0</v>
      </c>
      <c r="C343" s="191" t="str">
        <f t="shared" si="61"/>
        <v>B</v>
      </c>
      <c r="D343" s="50" t="s">
        <v>21</v>
      </c>
      <c r="E343" s="193">
        <v>300</v>
      </c>
      <c r="F343" s="194" t="s">
        <v>379</v>
      </c>
      <c r="G343" s="195">
        <f>'III MH'!U17</f>
        <v>0</v>
      </c>
    </row>
    <row r="344" spans="1:7" x14ac:dyDescent="0.25">
      <c r="A344" s="191">
        <f t="shared" ref="A344:C344" si="62">A343</f>
        <v>2023</v>
      </c>
      <c r="B344" s="192">
        <f t="shared" si="62"/>
        <v>0</v>
      </c>
      <c r="C344" s="191" t="str">
        <f t="shared" si="62"/>
        <v>B</v>
      </c>
      <c r="D344" s="50" t="s">
        <v>21</v>
      </c>
      <c r="E344" s="193">
        <v>300</v>
      </c>
      <c r="F344" s="194" t="s">
        <v>380</v>
      </c>
      <c r="G344" s="195">
        <f>'III MH'!V17</f>
        <v>0</v>
      </c>
    </row>
    <row r="345" spans="1:7" x14ac:dyDescent="0.25">
      <c r="A345" s="191">
        <f t="shared" ref="A345:C345" si="63">A344</f>
        <v>2023</v>
      </c>
      <c r="B345" s="192">
        <f t="shared" si="63"/>
        <v>0</v>
      </c>
      <c r="C345" s="191" t="str">
        <f t="shared" si="63"/>
        <v>B</v>
      </c>
      <c r="D345" s="50" t="s">
        <v>21</v>
      </c>
      <c r="E345" s="193">
        <v>300</v>
      </c>
      <c r="F345" s="194" t="s">
        <v>303</v>
      </c>
      <c r="G345" s="195">
        <f>'III MH'!X17</f>
        <v>0</v>
      </c>
    </row>
    <row r="346" spans="1:7" x14ac:dyDescent="0.25">
      <c r="A346" s="191">
        <f t="shared" ref="A346:C346" si="64">A345</f>
        <v>2023</v>
      </c>
      <c r="B346" s="192">
        <f t="shared" si="64"/>
        <v>0</v>
      </c>
      <c r="C346" s="191" t="str">
        <f t="shared" si="64"/>
        <v>B</v>
      </c>
      <c r="D346" s="50" t="s">
        <v>21</v>
      </c>
      <c r="E346" s="193">
        <v>300</v>
      </c>
      <c r="F346" s="194" t="s">
        <v>304</v>
      </c>
      <c r="G346" s="195">
        <f>'III MH'!Y17</f>
        <v>0</v>
      </c>
    </row>
    <row r="347" spans="1:7" x14ac:dyDescent="0.25">
      <c r="A347" s="191">
        <f t="shared" ref="A347:C347" si="65">A346</f>
        <v>2023</v>
      </c>
      <c r="B347" s="192">
        <f t="shared" si="65"/>
        <v>0</v>
      </c>
      <c r="C347" s="191" t="str">
        <f t="shared" si="65"/>
        <v>B</v>
      </c>
      <c r="D347" s="50" t="s">
        <v>21</v>
      </c>
      <c r="E347" s="193">
        <v>300</v>
      </c>
      <c r="F347" s="194" t="s">
        <v>305</v>
      </c>
      <c r="G347" s="195">
        <f>'III MH'!Z17</f>
        <v>0</v>
      </c>
    </row>
    <row r="348" spans="1:7" x14ac:dyDescent="0.25">
      <c r="A348" s="191">
        <f t="shared" ref="A348:C348" si="66">A347</f>
        <v>2023</v>
      </c>
      <c r="B348" s="192">
        <f t="shared" si="66"/>
        <v>0</v>
      </c>
      <c r="C348" s="191" t="str">
        <f t="shared" si="66"/>
        <v>B</v>
      </c>
      <c r="D348" s="50" t="s">
        <v>21</v>
      </c>
      <c r="E348" s="193">
        <v>300</v>
      </c>
      <c r="F348" s="194" t="s">
        <v>306</v>
      </c>
      <c r="G348" s="195">
        <f>'III MH'!AA17</f>
        <v>0</v>
      </c>
    </row>
    <row r="349" spans="1:7" x14ac:dyDescent="0.25">
      <c r="A349" s="191">
        <f t="shared" ref="A349:C349" si="67">A348</f>
        <v>2023</v>
      </c>
      <c r="B349" s="192">
        <f t="shared" si="67"/>
        <v>0</v>
      </c>
      <c r="C349" s="191" t="str">
        <f t="shared" si="67"/>
        <v>B</v>
      </c>
      <c r="D349" s="50" t="s">
        <v>21</v>
      </c>
      <c r="E349" s="193">
        <v>300</v>
      </c>
      <c r="F349" s="194" t="s">
        <v>307</v>
      </c>
      <c r="G349" s="195">
        <f>'III MH'!AB17</f>
        <v>0</v>
      </c>
    </row>
    <row r="350" spans="1:7" x14ac:dyDescent="0.25">
      <c r="A350" s="191">
        <f t="shared" ref="A350:C350" si="68">A349</f>
        <v>2023</v>
      </c>
      <c r="B350" s="192">
        <f t="shared" si="68"/>
        <v>0</v>
      </c>
      <c r="C350" s="191" t="str">
        <f t="shared" si="68"/>
        <v>B</v>
      </c>
      <c r="D350" s="50" t="s">
        <v>21</v>
      </c>
      <c r="E350" s="193">
        <v>300</v>
      </c>
      <c r="F350" s="194" t="s">
        <v>308</v>
      </c>
      <c r="G350" s="195">
        <f>'III MH'!AC17</f>
        <v>0</v>
      </c>
    </row>
    <row r="351" spans="1:7" x14ac:dyDescent="0.25">
      <c r="A351" s="191">
        <f t="shared" ref="A351:C351" si="69">A350</f>
        <v>2023</v>
      </c>
      <c r="B351" s="192">
        <f t="shared" si="69"/>
        <v>0</v>
      </c>
      <c r="C351" s="191" t="str">
        <f t="shared" si="69"/>
        <v>B</v>
      </c>
      <c r="D351" s="50" t="s">
        <v>21</v>
      </c>
      <c r="E351" s="193">
        <v>300</v>
      </c>
      <c r="F351" s="194" t="s">
        <v>309</v>
      </c>
      <c r="G351" s="195">
        <f>'III MH'!AD17</f>
        <v>0</v>
      </c>
    </row>
    <row r="352" spans="1:7" x14ac:dyDescent="0.25">
      <c r="A352" s="191">
        <f t="shared" ref="A352:C352" si="70">A351</f>
        <v>2023</v>
      </c>
      <c r="B352" s="192">
        <f t="shared" si="70"/>
        <v>0</v>
      </c>
      <c r="C352" s="191" t="str">
        <f t="shared" si="70"/>
        <v>B</v>
      </c>
      <c r="D352" s="50" t="s">
        <v>21</v>
      </c>
      <c r="E352" s="193">
        <v>300</v>
      </c>
      <c r="F352" s="194" t="s">
        <v>310</v>
      </c>
      <c r="G352" s="195">
        <f>'III MH'!AF17</f>
        <v>0</v>
      </c>
    </row>
    <row r="353" spans="1:7" x14ac:dyDescent="0.25">
      <c r="A353" s="191">
        <f t="shared" ref="A353:C353" si="71">A352</f>
        <v>2023</v>
      </c>
      <c r="B353" s="192">
        <f t="shared" si="71"/>
        <v>0</v>
      </c>
      <c r="C353" s="191" t="str">
        <f t="shared" si="71"/>
        <v>B</v>
      </c>
      <c r="D353" s="50" t="s">
        <v>21</v>
      </c>
      <c r="E353" s="193">
        <v>300</v>
      </c>
      <c r="F353" s="194" t="s">
        <v>311</v>
      </c>
      <c r="G353" s="195">
        <f>'III MH'!AG17</f>
        <v>0</v>
      </c>
    </row>
    <row r="354" spans="1:7" x14ac:dyDescent="0.25">
      <c r="A354" s="191">
        <f t="shared" ref="A354:C354" si="72">A353</f>
        <v>2023</v>
      </c>
      <c r="B354" s="192">
        <f t="shared" si="72"/>
        <v>0</v>
      </c>
      <c r="C354" s="191" t="str">
        <f t="shared" si="72"/>
        <v>B</v>
      </c>
      <c r="D354" s="50" t="s">
        <v>21</v>
      </c>
      <c r="E354" s="193">
        <v>300</v>
      </c>
      <c r="F354" s="194" t="s">
        <v>312</v>
      </c>
      <c r="G354" s="195">
        <f>'III MH'!AI17</f>
        <v>0</v>
      </c>
    </row>
    <row r="355" spans="1:7" x14ac:dyDescent="0.25">
      <c r="A355" s="191">
        <f t="shared" ref="A355:C355" si="73">A354</f>
        <v>2023</v>
      </c>
      <c r="B355" s="192">
        <f t="shared" si="73"/>
        <v>0</v>
      </c>
      <c r="C355" s="191" t="str">
        <f t="shared" si="73"/>
        <v>B</v>
      </c>
      <c r="D355" s="50" t="s">
        <v>21</v>
      </c>
      <c r="E355" s="193">
        <v>300</v>
      </c>
      <c r="F355" s="194" t="s">
        <v>313</v>
      </c>
      <c r="G355" s="195">
        <f>'III MH'!AJ17</f>
        <v>0</v>
      </c>
    </row>
    <row r="356" spans="1:7" x14ac:dyDescent="0.25">
      <c r="A356" s="191">
        <f t="shared" ref="A356:C356" si="74">A355</f>
        <v>2023</v>
      </c>
      <c r="B356" s="192">
        <f t="shared" si="74"/>
        <v>0</v>
      </c>
      <c r="C356" s="191" t="str">
        <f t="shared" si="74"/>
        <v>B</v>
      </c>
      <c r="D356" s="50" t="s">
        <v>21</v>
      </c>
      <c r="E356" s="193">
        <v>300</v>
      </c>
      <c r="F356" s="194" t="s">
        <v>314</v>
      </c>
      <c r="G356" s="195">
        <f>'III MH'!AK17</f>
        <v>0</v>
      </c>
    </row>
    <row r="357" spans="1:7" x14ac:dyDescent="0.25">
      <c r="A357" s="191">
        <f t="shared" ref="A357:C357" si="75">A356</f>
        <v>2023</v>
      </c>
      <c r="B357" s="192">
        <f t="shared" si="75"/>
        <v>0</v>
      </c>
      <c r="C357" s="191" t="str">
        <f t="shared" si="75"/>
        <v>B</v>
      </c>
      <c r="D357" s="50" t="s">
        <v>21</v>
      </c>
      <c r="E357" s="193">
        <v>300</v>
      </c>
      <c r="F357" s="194" t="s">
        <v>315</v>
      </c>
      <c r="G357" s="195">
        <f>'III MH'!AM17</f>
        <v>0</v>
      </c>
    </row>
    <row r="358" spans="1:7" x14ac:dyDescent="0.25">
      <c r="A358" s="191">
        <f t="shared" ref="A358:C358" si="76">A357</f>
        <v>2023</v>
      </c>
      <c r="B358" s="192">
        <f t="shared" si="76"/>
        <v>0</v>
      </c>
      <c r="C358" s="191" t="str">
        <f t="shared" si="76"/>
        <v>B</v>
      </c>
      <c r="D358" s="50" t="s">
        <v>21</v>
      </c>
      <c r="E358" s="193">
        <v>300</v>
      </c>
      <c r="F358" s="194" t="s">
        <v>316</v>
      </c>
      <c r="G358" s="195">
        <f>'III MH'!AN17</f>
        <v>0</v>
      </c>
    </row>
    <row r="359" spans="1:7" x14ac:dyDescent="0.25">
      <c r="A359" s="191">
        <f t="shared" ref="A359:C359" si="77">A358</f>
        <v>2023</v>
      </c>
      <c r="B359" s="192">
        <f t="shared" si="77"/>
        <v>0</v>
      </c>
      <c r="C359" s="191" t="str">
        <f t="shared" si="77"/>
        <v>B</v>
      </c>
      <c r="D359" s="50" t="s">
        <v>21</v>
      </c>
      <c r="E359" s="193">
        <v>300</v>
      </c>
      <c r="F359" s="194" t="s">
        <v>317</v>
      </c>
      <c r="G359" s="195">
        <f>'III MH'!AO17</f>
        <v>0</v>
      </c>
    </row>
    <row r="360" spans="1:7" x14ac:dyDescent="0.25">
      <c r="A360" s="191">
        <f t="shared" ref="A360:C360" si="78">A359</f>
        <v>2023</v>
      </c>
      <c r="B360" s="192">
        <f t="shared" si="78"/>
        <v>0</v>
      </c>
      <c r="C360" s="191" t="str">
        <f t="shared" si="78"/>
        <v>B</v>
      </c>
      <c r="D360" s="50" t="s">
        <v>21</v>
      </c>
      <c r="E360" s="193">
        <v>300</v>
      </c>
      <c r="F360" s="194" t="s">
        <v>319</v>
      </c>
      <c r="G360" s="195">
        <f>'III MH'!AQ17</f>
        <v>0</v>
      </c>
    </row>
    <row r="361" spans="1:7" x14ac:dyDescent="0.25">
      <c r="A361" s="191">
        <f t="shared" ref="A361:C361" si="79">A360</f>
        <v>2023</v>
      </c>
      <c r="B361" s="192">
        <f t="shared" si="79"/>
        <v>0</v>
      </c>
      <c r="C361" s="191" t="str">
        <f t="shared" si="79"/>
        <v>B</v>
      </c>
      <c r="D361" s="50" t="s">
        <v>21</v>
      </c>
      <c r="E361" s="193">
        <v>300</v>
      </c>
      <c r="F361" s="194" t="s">
        <v>318</v>
      </c>
      <c r="G361" s="195">
        <f>'III MH'!AS17</f>
        <v>0</v>
      </c>
    </row>
    <row r="362" spans="1:7" x14ac:dyDescent="0.25">
      <c r="A362" s="191">
        <f t="shared" ref="A362:C362" si="80">A361</f>
        <v>2023</v>
      </c>
      <c r="B362" s="192">
        <f t="shared" si="80"/>
        <v>0</v>
      </c>
      <c r="C362" s="191" t="str">
        <f t="shared" si="80"/>
        <v>B</v>
      </c>
      <c r="D362" s="50" t="s">
        <v>21</v>
      </c>
      <c r="E362" s="193">
        <v>301</v>
      </c>
      <c r="F362" s="194" t="s">
        <v>298</v>
      </c>
      <c r="G362" s="195">
        <f>'III MH'!I18</f>
        <v>0</v>
      </c>
    </row>
    <row r="363" spans="1:7" x14ac:dyDescent="0.25">
      <c r="A363" s="191">
        <f t="shared" ref="A363:C363" si="81">A362</f>
        <v>2023</v>
      </c>
      <c r="B363" s="192">
        <f t="shared" si="81"/>
        <v>0</v>
      </c>
      <c r="C363" s="191" t="str">
        <f t="shared" si="81"/>
        <v>B</v>
      </c>
      <c r="D363" s="50" t="s">
        <v>21</v>
      </c>
      <c r="E363" s="193">
        <v>301</v>
      </c>
      <c r="F363" s="194" t="s">
        <v>299</v>
      </c>
      <c r="G363" s="195">
        <f>'III MH'!J18</f>
        <v>0</v>
      </c>
    </row>
    <row r="364" spans="1:7" x14ac:dyDescent="0.25">
      <c r="A364" s="191">
        <f t="shared" ref="A364:C364" si="82">A363</f>
        <v>2023</v>
      </c>
      <c r="B364" s="192">
        <f t="shared" si="82"/>
        <v>0</v>
      </c>
      <c r="C364" s="191" t="str">
        <f t="shared" si="82"/>
        <v>B</v>
      </c>
      <c r="D364" s="50" t="s">
        <v>21</v>
      </c>
      <c r="E364" s="193">
        <v>301</v>
      </c>
      <c r="F364" s="194" t="s">
        <v>300</v>
      </c>
      <c r="G364" s="195">
        <f>'III MH'!K18</f>
        <v>0</v>
      </c>
    </row>
    <row r="365" spans="1:7" x14ac:dyDescent="0.25">
      <c r="A365" s="191">
        <f t="shared" ref="A365:C365" si="83">A364</f>
        <v>2023</v>
      </c>
      <c r="B365" s="192">
        <f t="shared" si="83"/>
        <v>0</v>
      </c>
      <c r="C365" s="191" t="str">
        <f t="shared" si="83"/>
        <v>B</v>
      </c>
      <c r="D365" s="50" t="s">
        <v>21</v>
      </c>
      <c r="E365" s="193">
        <v>301</v>
      </c>
      <c r="F365" s="194" t="s">
        <v>374</v>
      </c>
      <c r="G365" s="195">
        <f>'III MH'!L18</f>
        <v>0</v>
      </c>
    </row>
    <row r="366" spans="1:7" x14ac:dyDescent="0.25">
      <c r="A366" s="191">
        <f t="shared" ref="A366:C366" si="84">A365</f>
        <v>2023</v>
      </c>
      <c r="B366" s="192">
        <f t="shared" si="84"/>
        <v>0</v>
      </c>
      <c r="C366" s="191" t="str">
        <f t="shared" si="84"/>
        <v>B</v>
      </c>
      <c r="D366" s="50" t="s">
        <v>21</v>
      </c>
      <c r="E366" s="193">
        <v>301</v>
      </c>
      <c r="F366" s="194" t="s">
        <v>375</v>
      </c>
      <c r="G366" s="195">
        <f>'III MH'!M18</f>
        <v>0</v>
      </c>
    </row>
    <row r="367" spans="1:7" x14ac:dyDescent="0.25">
      <c r="A367" s="191">
        <f t="shared" ref="A367:C367" si="85">A366</f>
        <v>2023</v>
      </c>
      <c r="B367" s="192">
        <f t="shared" si="85"/>
        <v>0</v>
      </c>
      <c r="C367" s="191" t="str">
        <f t="shared" si="85"/>
        <v>B</v>
      </c>
      <c r="D367" s="50" t="s">
        <v>21</v>
      </c>
      <c r="E367" s="193">
        <v>301</v>
      </c>
      <c r="F367" s="194" t="s">
        <v>376</v>
      </c>
      <c r="G367" s="195">
        <f>'III MH'!N18</f>
        <v>0</v>
      </c>
    </row>
    <row r="368" spans="1:7" x14ac:dyDescent="0.25">
      <c r="A368" s="191">
        <f t="shared" ref="A368:C368" si="86">A367</f>
        <v>2023</v>
      </c>
      <c r="B368" s="192">
        <f t="shared" si="86"/>
        <v>0</v>
      </c>
      <c r="C368" s="191" t="str">
        <f t="shared" si="86"/>
        <v>B</v>
      </c>
      <c r="D368" s="50" t="s">
        <v>21</v>
      </c>
      <c r="E368" s="193">
        <v>301</v>
      </c>
      <c r="F368" s="194" t="s">
        <v>377</v>
      </c>
      <c r="G368" s="195">
        <f>'III MH'!O18</f>
        <v>0</v>
      </c>
    </row>
    <row r="369" spans="1:7" x14ac:dyDescent="0.25">
      <c r="A369" s="191">
        <f t="shared" ref="A369:C369" si="87">A368</f>
        <v>2023</v>
      </c>
      <c r="B369" s="192">
        <f t="shared" si="87"/>
        <v>0</v>
      </c>
      <c r="C369" s="191" t="str">
        <f t="shared" si="87"/>
        <v>B</v>
      </c>
      <c r="D369" s="50" t="s">
        <v>21</v>
      </c>
      <c r="E369" s="193">
        <v>301</v>
      </c>
      <c r="F369" s="194" t="s">
        <v>301</v>
      </c>
      <c r="G369" s="195">
        <f>'III MH'!Q18</f>
        <v>0</v>
      </c>
    </row>
    <row r="370" spans="1:7" x14ac:dyDescent="0.25">
      <c r="A370" s="191">
        <f t="shared" ref="A370:C370" si="88">A369</f>
        <v>2023</v>
      </c>
      <c r="B370" s="192">
        <f t="shared" si="88"/>
        <v>0</v>
      </c>
      <c r="C370" s="191" t="str">
        <f t="shared" si="88"/>
        <v>B</v>
      </c>
      <c r="D370" s="50" t="s">
        <v>21</v>
      </c>
      <c r="E370" s="193">
        <v>301</v>
      </c>
      <c r="F370" s="194" t="s">
        <v>302</v>
      </c>
      <c r="G370" s="195">
        <f>'III MH'!R18</f>
        <v>0</v>
      </c>
    </row>
    <row r="371" spans="1:7" x14ac:dyDescent="0.25">
      <c r="A371" s="191">
        <f t="shared" ref="A371:C371" si="89">A370</f>
        <v>2023</v>
      </c>
      <c r="B371" s="192">
        <f t="shared" si="89"/>
        <v>0</v>
      </c>
      <c r="C371" s="191" t="str">
        <f t="shared" si="89"/>
        <v>B</v>
      </c>
      <c r="D371" s="50" t="s">
        <v>21</v>
      </c>
      <c r="E371" s="193">
        <v>301</v>
      </c>
      <c r="F371" s="194" t="s">
        <v>378</v>
      </c>
      <c r="G371" s="195">
        <f>'III MH'!S18</f>
        <v>0</v>
      </c>
    </row>
    <row r="372" spans="1:7" x14ac:dyDescent="0.25">
      <c r="A372" s="191">
        <f t="shared" ref="A372:C372" si="90">A371</f>
        <v>2023</v>
      </c>
      <c r="B372" s="192">
        <f t="shared" si="90"/>
        <v>0</v>
      </c>
      <c r="C372" s="191" t="str">
        <f t="shared" si="90"/>
        <v>B</v>
      </c>
      <c r="D372" s="50" t="s">
        <v>21</v>
      </c>
      <c r="E372" s="193">
        <v>301</v>
      </c>
      <c r="F372" s="194" t="s">
        <v>390</v>
      </c>
      <c r="G372" s="195">
        <f>'III MH'!T18</f>
        <v>0</v>
      </c>
    </row>
    <row r="373" spans="1:7" x14ac:dyDescent="0.25">
      <c r="A373" s="191">
        <f t="shared" ref="A373:C373" si="91">A372</f>
        <v>2023</v>
      </c>
      <c r="B373" s="192">
        <f t="shared" si="91"/>
        <v>0</v>
      </c>
      <c r="C373" s="191" t="str">
        <f t="shared" si="91"/>
        <v>B</v>
      </c>
      <c r="D373" s="50" t="s">
        <v>21</v>
      </c>
      <c r="E373" s="193">
        <v>301</v>
      </c>
      <c r="F373" s="194" t="s">
        <v>379</v>
      </c>
      <c r="G373" s="195">
        <f>'III MH'!U18</f>
        <v>0</v>
      </c>
    </row>
    <row r="374" spans="1:7" x14ac:dyDescent="0.25">
      <c r="A374" s="191">
        <f t="shared" ref="A374:C374" si="92">A373</f>
        <v>2023</v>
      </c>
      <c r="B374" s="192">
        <f t="shared" si="92"/>
        <v>0</v>
      </c>
      <c r="C374" s="191" t="str">
        <f t="shared" si="92"/>
        <v>B</v>
      </c>
      <c r="D374" s="50" t="s">
        <v>21</v>
      </c>
      <c r="E374" s="193">
        <v>301</v>
      </c>
      <c r="F374" s="194" t="s">
        <v>380</v>
      </c>
      <c r="G374" s="195">
        <f>'III MH'!V18</f>
        <v>0</v>
      </c>
    </row>
    <row r="375" spans="1:7" x14ac:dyDescent="0.25">
      <c r="A375" s="191">
        <f t="shared" ref="A375:C375" si="93">A374</f>
        <v>2023</v>
      </c>
      <c r="B375" s="192">
        <f t="shared" si="93"/>
        <v>0</v>
      </c>
      <c r="C375" s="191" t="str">
        <f t="shared" si="93"/>
        <v>B</v>
      </c>
      <c r="D375" s="50" t="s">
        <v>21</v>
      </c>
      <c r="E375" s="193">
        <v>301</v>
      </c>
      <c r="F375" s="194" t="s">
        <v>303</v>
      </c>
      <c r="G375" s="195">
        <f>'III MH'!X18</f>
        <v>0</v>
      </c>
    </row>
    <row r="376" spans="1:7" x14ac:dyDescent="0.25">
      <c r="A376" s="191">
        <f t="shared" ref="A376:C376" si="94">A375</f>
        <v>2023</v>
      </c>
      <c r="B376" s="192">
        <f t="shared" si="94"/>
        <v>0</v>
      </c>
      <c r="C376" s="191" t="str">
        <f t="shared" si="94"/>
        <v>B</v>
      </c>
      <c r="D376" s="50" t="s">
        <v>21</v>
      </c>
      <c r="E376" s="193">
        <v>301</v>
      </c>
      <c r="F376" s="194" t="s">
        <v>304</v>
      </c>
      <c r="G376" s="195">
        <f>'III MH'!Y18</f>
        <v>0</v>
      </c>
    </row>
    <row r="377" spans="1:7" x14ac:dyDescent="0.25">
      <c r="A377" s="191">
        <f t="shared" ref="A377:C377" si="95">A376</f>
        <v>2023</v>
      </c>
      <c r="B377" s="192">
        <f t="shared" si="95"/>
        <v>0</v>
      </c>
      <c r="C377" s="191" t="str">
        <f t="shared" si="95"/>
        <v>B</v>
      </c>
      <c r="D377" s="50" t="s">
        <v>21</v>
      </c>
      <c r="E377" s="193">
        <v>301</v>
      </c>
      <c r="F377" s="194" t="s">
        <v>305</v>
      </c>
      <c r="G377" s="195">
        <f>'III MH'!Z18</f>
        <v>0</v>
      </c>
    </row>
    <row r="378" spans="1:7" x14ac:dyDescent="0.25">
      <c r="A378" s="191">
        <f t="shared" ref="A378:C378" si="96">A377</f>
        <v>2023</v>
      </c>
      <c r="B378" s="192">
        <f t="shared" si="96"/>
        <v>0</v>
      </c>
      <c r="C378" s="191" t="str">
        <f t="shared" si="96"/>
        <v>B</v>
      </c>
      <c r="D378" s="50" t="s">
        <v>21</v>
      </c>
      <c r="E378" s="193">
        <v>301</v>
      </c>
      <c r="F378" s="194" t="s">
        <v>306</v>
      </c>
      <c r="G378" s="195">
        <f>'III MH'!AA18</f>
        <v>0</v>
      </c>
    </row>
    <row r="379" spans="1:7" x14ac:dyDescent="0.25">
      <c r="A379" s="191">
        <f t="shared" ref="A379:C379" si="97">A378</f>
        <v>2023</v>
      </c>
      <c r="B379" s="192">
        <f t="shared" si="97"/>
        <v>0</v>
      </c>
      <c r="C379" s="191" t="str">
        <f t="shared" si="97"/>
        <v>B</v>
      </c>
      <c r="D379" s="50" t="s">
        <v>21</v>
      </c>
      <c r="E379" s="193">
        <v>301</v>
      </c>
      <c r="F379" s="194" t="s">
        <v>307</v>
      </c>
      <c r="G379" s="195">
        <f>'III MH'!AB18</f>
        <v>0</v>
      </c>
    </row>
    <row r="380" spans="1:7" x14ac:dyDescent="0.25">
      <c r="A380" s="191">
        <f t="shared" ref="A380:C380" si="98">A379</f>
        <v>2023</v>
      </c>
      <c r="B380" s="192">
        <f t="shared" si="98"/>
        <v>0</v>
      </c>
      <c r="C380" s="191" t="str">
        <f t="shared" si="98"/>
        <v>B</v>
      </c>
      <c r="D380" s="50" t="s">
        <v>21</v>
      </c>
      <c r="E380" s="193">
        <v>301</v>
      </c>
      <c r="F380" s="194" t="s">
        <v>308</v>
      </c>
      <c r="G380" s="195">
        <f>'III MH'!AC18</f>
        <v>0</v>
      </c>
    </row>
    <row r="381" spans="1:7" x14ac:dyDescent="0.25">
      <c r="A381" s="191">
        <f t="shared" ref="A381:C381" si="99">A380</f>
        <v>2023</v>
      </c>
      <c r="B381" s="192">
        <f t="shared" si="99"/>
        <v>0</v>
      </c>
      <c r="C381" s="191" t="str">
        <f t="shared" si="99"/>
        <v>B</v>
      </c>
      <c r="D381" s="50" t="s">
        <v>21</v>
      </c>
      <c r="E381" s="193">
        <v>301</v>
      </c>
      <c r="F381" s="194" t="s">
        <v>309</v>
      </c>
      <c r="G381" s="195">
        <f>'III MH'!AD18</f>
        <v>0</v>
      </c>
    </row>
    <row r="382" spans="1:7" x14ac:dyDescent="0.25">
      <c r="A382" s="191">
        <f t="shared" ref="A382:C382" si="100">A381</f>
        <v>2023</v>
      </c>
      <c r="B382" s="192">
        <f t="shared" si="100"/>
        <v>0</v>
      </c>
      <c r="C382" s="191" t="str">
        <f t="shared" si="100"/>
        <v>B</v>
      </c>
      <c r="D382" s="50" t="s">
        <v>21</v>
      </c>
      <c r="E382" s="193">
        <v>301</v>
      </c>
      <c r="F382" s="194" t="s">
        <v>310</v>
      </c>
      <c r="G382" s="195">
        <f>'III MH'!AF18</f>
        <v>0</v>
      </c>
    </row>
    <row r="383" spans="1:7" x14ac:dyDescent="0.25">
      <c r="A383" s="191">
        <f t="shared" ref="A383:C383" si="101">A382</f>
        <v>2023</v>
      </c>
      <c r="B383" s="192">
        <f t="shared" si="101"/>
        <v>0</v>
      </c>
      <c r="C383" s="191" t="str">
        <f t="shared" si="101"/>
        <v>B</v>
      </c>
      <c r="D383" s="50" t="s">
        <v>21</v>
      </c>
      <c r="E383" s="193">
        <v>301</v>
      </c>
      <c r="F383" s="194" t="s">
        <v>311</v>
      </c>
      <c r="G383" s="195">
        <f>'III MH'!AG18</f>
        <v>0</v>
      </c>
    </row>
    <row r="384" spans="1:7" x14ac:dyDescent="0.25">
      <c r="A384" s="191">
        <f t="shared" ref="A384:C384" si="102">A383</f>
        <v>2023</v>
      </c>
      <c r="B384" s="192">
        <f t="shared" si="102"/>
        <v>0</v>
      </c>
      <c r="C384" s="191" t="str">
        <f t="shared" si="102"/>
        <v>B</v>
      </c>
      <c r="D384" s="50" t="s">
        <v>21</v>
      </c>
      <c r="E384" s="193">
        <v>301</v>
      </c>
      <c r="F384" s="194" t="s">
        <v>312</v>
      </c>
      <c r="G384" s="195">
        <f>'III MH'!AI18</f>
        <v>0</v>
      </c>
    </row>
    <row r="385" spans="1:7" x14ac:dyDescent="0.25">
      <c r="A385" s="191">
        <f t="shared" ref="A385:C385" si="103">A384</f>
        <v>2023</v>
      </c>
      <c r="B385" s="192">
        <f t="shared" si="103"/>
        <v>0</v>
      </c>
      <c r="C385" s="191" t="str">
        <f t="shared" si="103"/>
        <v>B</v>
      </c>
      <c r="D385" s="50" t="s">
        <v>21</v>
      </c>
      <c r="E385" s="193">
        <v>301</v>
      </c>
      <c r="F385" s="194" t="s">
        <v>313</v>
      </c>
      <c r="G385" s="195">
        <f>'III MH'!AJ18</f>
        <v>0</v>
      </c>
    </row>
    <row r="386" spans="1:7" x14ac:dyDescent="0.25">
      <c r="A386" s="191">
        <f t="shared" ref="A386:C386" si="104">A385</f>
        <v>2023</v>
      </c>
      <c r="B386" s="192">
        <f t="shared" si="104"/>
        <v>0</v>
      </c>
      <c r="C386" s="191" t="str">
        <f t="shared" si="104"/>
        <v>B</v>
      </c>
      <c r="D386" s="50" t="s">
        <v>21</v>
      </c>
      <c r="E386" s="193">
        <v>301</v>
      </c>
      <c r="F386" s="194" t="s">
        <v>314</v>
      </c>
      <c r="G386" s="195">
        <f>'III MH'!AK18</f>
        <v>0</v>
      </c>
    </row>
    <row r="387" spans="1:7" x14ac:dyDescent="0.25">
      <c r="A387" s="191">
        <f t="shared" ref="A387:C387" si="105">A386</f>
        <v>2023</v>
      </c>
      <c r="B387" s="192">
        <f t="shared" si="105"/>
        <v>0</v>
      </c>
      <c r="C387" s="191" t="str">
        <f t="shared" si="105"/>
        <v>B</v>
      </c>
      <c r="D387" s="50" t="s">
        <v>21</v>
      </c>
      <c r="E387" s="193">
        <v>301</v>
      </c>
      <c r="F387" s="194" t="s">
        <v>315</v>
      </c>
      <c r="G387" s="195">
        <f>'III MH'!AM18</f>
        <v>0</v>
      </c>
    </row>
    <row r="388" spans="1:7" x14ac:dyDescent="0.25">
      <c r="A388" s="191">
        <f t="shared" ref="A388:C388" si="106">A387</f>
        <v>2023</v>
      </c>
      <c r="B388" s="192">
        <f t="shared" si="106"/>
        <v>0</v>
      </c>
      <c r="C388" s="191" t="str">
        <f t="shared" si="106"/>
        <v>B</v>
      </c>
      <c r="D388" s="50" t="s">
        <v>21</v>
      </c>
      <c r="E388" s="193">
        <v>301</v>
      </c>
      <c r="F388" s="194" t="s">
        <v>316</v>
      </c>
      <c r="G388" s="195">
        <f>'III MH'!AN18</f>
        <v>0</v>
      </c>
    </row>
    <row r="389" spans="1:7" x14ac:dyDescent="0.25">
      <c r="A389" s="191">
        <f t="shared" ref="A389:C389" si="107">A388</f>
        <v>2023</v>
      </c>
      <c r="B389" s="192">
        <f t="shared" si="107"/>
        <v>0</v>
      </c>
      <c r="C389" s="191" t="str">
        <f t="shared" si="107"/>
        <v>B</v>
      </c>
      <c r="D389" s="50" t="s">
        <v>21</v>
      </c>
      <c r="E389" s="193">
        <v>301</v>
      </c>
      <c r="F389" s="194" t="s">
        <v>317</v>
      </c>
      <c r="G389" s="195">
        <f>'III MH'!AO18</f>
        <v>0</v>
      </c>
    </row>
    <row r="390" spans="1:7" x14ac:dyDescent="0.25">
      <c r="A390" s="191">
        <f t="shared" ref="A390:C390" si="108">A389</f>
        <v>2023</v>
      </c>
      <c r="B390" s="192">
        <f t="shared" si="108"/>
        <v>0</v>
      </c>
      <c r="C390" s="191" t="str">
        <f t="shared" si="108"/>
        <v>B</v>
      </c>
      <c r="D390" s="50" t="s">
        <v>21</v>
      </c>
      <c r="E390" s="193">
        <v>301</v>
      </c>
      <c r="F390" s="194" t="s">
        <v>319</v>
      </c>
      <c r="G390" s="195">
        <f>'III MH'!AQ18</f>
        <v>0</v>
      </c>
    </row>
    <row r="391" spans="1:7" x14ac:dyDescent="0.25">
      <c r="A391" s="191">
        <f t="shared" ref="A391:C391" si="109">A390</f>
        <v>2023</v>
      </c>
      <c r="B391" s="192">
        <f t="shared" si="109"/>
        <v>0</v>
      </c>
      <c r="C391" s="191" t="str">
        <f t="shared" si="109"/>
        <v>B</v>
      </c>
      <c r="D391" s="50" t="s">
        <v>21</v>
      </c>
      <c r="E391" s="193">
        <v>301</v>
      </c>
      <c r="F391" s="194" t="s">
        <v>318</v>
      </c>
      <c r="G391" s="195">
        <f>'III MH'!AS18</f>
        <v>0</v>
      </c>
    </row>
    <row r="392" spans="1:7" x14ac:dyDescent="0.25">
      <c r="A392" s="191">
        <f t="shared" ref="A392:C392" si="110">A391</f>
        <v>2023</v>
      </c>
      <c r="B392" s="192">
        <f t="shared" si="110"/>
        <v>0</v>
      </c>
      <c r="C392" s="191" t="str">
        <f t="shared" si="110"/>
        <v>B</v>
      </c>
      <c r="D392" s="50" t="s">
        <v>21</v>
      </c>
      <c r="E392" s="193">
        <v>302</v>
      </c>
      <c r="F392" s="194" t="s">
        <v>298</v>
      </c>
      <c r="G392" s="195">
        <f>'III MH'!I19</f>
        <v>0</v>
      </c>
    </row>
    <row r="393" spans="1:7" x14ac:dyDescent="0.25">
      <c r="A393" s="191">
        <f t="shared" ref="A393:C393" si="111">A392</f>
        <v>2023</v>
      </c>
      <c r="B393" s="192">
        <f t="shared" si="111"/>
        <v>0</v>
      </c>
      <c r="C393" s="191" t="str">
        <f t="shared" si="111"/>
        <v>B</v>
      </c>
      <c r="D393" s="50" t="s">
        <v>21</v>
      </c>
      <c r="E393" s="193">
        <v>302</v>
      </c>
      <c r="F393" s="194" t="s">
        <v>299</v>
      </c>
      <c r="G393" s="195">
        <f>'III MH'!J19</f>
        <v>0</v>
      </c>
    </row>
    <row r="394" spans="1:7" x14ac:dyDescent="0.25">
      <c r="A394" s="191">
        <f t="shared" ref="A394:C394" si="112">A393</f>
        <v>2023</v>
      </c>
      <c r="B394" s="192">
        <f t="shared" si="112"/>
        <v>0</v>
      </c>
      <c r="C394" s="191" t="str">
        <f t="shared" si="112"/>
        <v>B</v>
      </c>
      <c r="D394" s="50" t="s">
        <v>21</v>
      </c>
      <c r="E394" s="193">
        <v>302</v>
      </c>
      <c r="F394" s="194" t="s">
        <v>300</v>
      </c>
      <c r="G394" s="195">
        <f>'III MH'!K19</f>
        <v>0</v>
      </c>
    </row>
    <row r="395" spans="1:7" x14ac:dyDescent="0.25">
      <c r="A395" s="191">
        <f t="shared" ref="A395:C395" si="113">A394</f>
        <v>2023</v>
      </c>
      <c r="B395" s="192">
        <f t="shared" si="113"/>
        <v>0</v>
      </c>
      <c r="C395" s="191" t="str">
        <f t="shared" si="113"/>
        <v>B</v>
      </c>
      <c r="D395" s="50" t="s">
        <v>21</v>
      </c>
      <c r="E395" s="193">
        <v>302</v>
      </c>
      <c r="F395" s="194" t="s">
        <v>374</v>
      </c>
      <c r="G395" s="195">
        <f>'III MH'!L19</f>
        <v>0</v>
      </c>
    </row>
    <row r="396" spans="1:7" x14ac:dyDescent="0.25">
      <c r="A396" s="191">
        <f t="shared" ref="A396:C396" si="114">A395</f>
        <v>2023</v>
      </c>
      <c r="B396" s="192">
        <f t="shared" si="114"/>
        <v>0</v>
      </c>
      <c r="C396" s="191" t="str">
        <f t="shared" si="114"/>
        <v>B</v>
      </c>
      <c r="D396" s="50" t="s">
        <v>21</v>
      </c>
      <c r="E396" s="193">
        <v>302</v>
      </c>
      <c r="F396" s="194" t="s">
        <v>375</v>
      </c>
      <c r="G396" s="195">
        <f>'III MH'!M19</f>
        <v>0</v>
      </c>
    </row>
    <row r="397" spans="1:7" x14ac:dyDescent="0.25">
      <c r="A397" s="191">
        <f t="shared" ref="A397:C397" si="115">A396</f>
        <v>2023</v>
      </c>
      <c r="B397" s="192">
        <f t="shared" si="115"/>
        <v>0</v>
      </c>
      <c r="C397" s="191" t="str">
        <f t="shared" si="115"/>
        <v>B</v>
      </c>
      <c r="D397" s="50" t="s">
        <v>21</v>
      </c>
      <c r="E397" s="193">
        <v>302</v>
      </c>
      <c r="F397" s="194" t="s">
        <v>376</v>
      </c>
      <c r="G397" s="195">
        <f>'III MH'!N19</f>
        <v>0</v>
      </c>
    </row>
    <row r="398" spans="1:7" x14ac:dyDescent="0.25">
      <c r="A398" s="191">
        <f t="shared" ref="A398:C398" si="116">A397</f>
        <v>2023</v>
      </c>
      <c r="B398" s="192">
        <f t="shared" si="116"/>
        <v>0</v>
      </c>
      <c r="C398" s="191" t="str">
        <f t="shared" si="116"/>
        <v>B</v>
      </c>
      <c r="D398" s="50" t="s">
        <v>21</v>
      </c>
      <c r="E398" s="193">
        <v>302</v>
      </c>
      <c r="F398" s="194" t="s">
        <v>377</v>
      </c>
      <c r="G398" s="195">
        <f>'III MH'!O19</f>
        <v>0</v>
      </c>
    </row>
    <row r="399" spans="1:7" x14ac:dyDescent="0.25">
      <c r="A399" s="191">
        <f t="shared" ref="A399:C399" si="117">A398</f>
        <v>2023</v>
      </c>
      <c r="B399" s="192">
        <f t="shared" si="117"/>
        <v>0</v>
      </c>
      <c r="C399" s="191" t="str">
        <f t="shared" si="117"/>
        <v>B</v>
      </c>
      <c r="D399" s="50" t="s">
        <v>21</v>
      </c>
      <c r="E399" s="193">
        <v>302</v>
      </c>
      <c r="F399" s="194" t="s">
        <v>301</v>
      </c>
      <c r="G399" s="195">
        <f>'III MH'!Q19</f>
        <v>0</v>
      </c>
    </row>
    <row r="400" spans="1:7" x14ac:dyDescent="0.25">
      <c r="A400" s="191">
        <f t="shared" ref="A400:C400" si="118">A399</f>
        <v>2023</v>
      </c>
      <c r="B400" s="192">
        <f t="shared" si="118"/>
        <v>0</v>
      </c>
      <c r="C400" s="191" t="str">
        <f t="shared" si="118"/>
        <v>B</v>
      </c>
      <c r="D400" s="50" t="s">
        <v>21</v>
      </c>
      <c r="E400" s="193">
        <v>302</v>
      </c>
      <c r="F400" s="194" t="s">
        <v>302</v>
      </c>
      <c r="G400" s="195">
        <f>'III MH'!R19</f>
        <v>0</v>
      </c>
    </row>
    <row r="401" spans="1:7" x14ac:dyDescent="0.25">
      <c r="A401" s="191">
        <f t="shared" ref="A401:C401" si="119">A400</f>
        <v>2023</v>
      </c>
      <c r="B401" s="192">
        <f t="shared" si="119"/>
        <v>0</v>
      </c>
      <c r="C401" s="191" t="str">
        <f t="shared" si="119"/>
        <v>B</v>
      </c>
      <c r="D401" s="50" t="s">
        <v>21</v>
      </c>
      <c r="E401" s="193">
        <v>302</v>
      </c>
      <c r="F401" s="194" t="s">
        <v>378</v>
      </c>
      <c r="G401" s="195">
        <f>'III MH'!S19</f>
        <v>0</v>
      </c>
    </row>
    <row r="402" spans="1:7" x14ac:dyDescent="0.25">
      <c r="A402" s="191">
        <f t="shared" ref="A402:C402" si="120">A401</f>
        <v>2023</v>
      </c>
      <c r="B402" s="192">
        <f t="shared" si="120"/>
        <v>0</v>
      </c>
      <c r="C402" s="191" t="str">
        <f t="shared" si="120"/>
        <v>B</v>
      </c>
      <c r="D402" s="50" t="s">
        <v>21</v>
      </c>
      <c r="E402" s="193">
        <v>302</v>
      </c>
      <c r="F402" s="194" t="s">
        <v>390</v>
      </c>
      <c r="G402" s="195">
        <f>'III MH'!T19</f>
        <v>0</v>
      </c>
    </row>
    <row r="403" spans="1:7" x14ac:dyDescent="0.25">
      <c r="A403" s="191">
        <f t="shared" ref="A403:C403" si="121">A402</f>
        <v>2023</v>
      </c>
      <c r="B403" s="192">
        <f t="shared" si="121"/>
        <v>0</v>
      </c>
      <c r="C403" s="191" t="str">
        <f t="shared" si="121"/>
        <v>B</v>
      </c>
      <c r="D403" s="50" t="s">
        <v>21</v>
      </c>
      <c r="E403" s="193">
        <v>302</v>
      </c>
      <c r="F403" s="194" t="s">
        <v>379</v>
      </c>
      <c r="G403" s="195">
        <f>'III MH'!U19</f>
        <v>0</v>
      </c>
    </row>
    <row r="404" spans="1:7" x14ac:dyDescent="0.25">
      <c r="A404" s="191">
        <f t="shared" ref="A404:C404" si="122">A403</f>
        <v>2023</v>
      </c>
      <c r="B404" s="192">
        <f t="shared" si="122"/>
        <v>0</v>
      </c>
      <c r="C404" s="191" t="str">
        <f t="shared" si="122"/>
        <v>B</v>
      </c>
      <c r="D404" s="50" t="s">
        <v>21</v>
      </c>
      <c r="E404" s="193">
        <v>302</v>
      </c>
      <c r="F404" s="194" t="s">
        <v>380</v>
      </c>
      <c r="G404" s="195">
        <f>'III MH'!V19</f>
        <v>0</v>
      </c>
    </row>
    <row r="405" spans="1:7" x14ac:dyDescent="0.25">
      <c r="A405" s="191">
        <f t="shared" ref="A405:C405" si="123">A404</f>
        <v>2023</v>
      </c>
      <c r="B405" s="192">
        <f t="shared" si="123"/>
        <v>0</v>
      </c>
      <c r="C405" s="191" t="str">
        <f t="shared" si="123"/>
        <v>B</v>
      </c>
      <c r="D405" s="50" t="s">
        <v>21</v>
      </c>
      <c r="E405" s="193">
        <v>302</v>
      </c>
      <c r="F405" s="194" t="s">
        <v>303</v>
      </c>
      <c r="G405" s="195">
        <f>'III MH'!X19</f>
        <v>0</v>
      </c>
    </row>
    <row r="406" spans="1:7" x14ac:dyDescent="0.25">
      <c r="A406" s="191">
        <f t="shared" ref="A406:C406" si="124">A405</f>
        <v>2023</v>
      </c>
      <c r="B406" s="192">
        <f t="shared" si="124"/>
        <v>0</v>
      </c>
      <c r="C406" s="191" t="str">
        <f t="shared" si="124"/>
        <v>B</v>
      </c>
      <c r="D406" s="50" t="s">
        <v>21</v>
      </c>
      <c r="E406" s="193">
        <v>302</v>
      </c>
      <c r="F406" s="194" t="s">
        <v>304</v>
      </c>
      <c r="G406" s="195">
        <f>'III MH'!Y19</f>
        <v>0</v>
      </c>
    </row>
    <row r="407" spans="1:7" x14ac:dyDescent="0.25">
      <c r="A407" s="191">
        <f t="shared" ref="A407:C407" si="125">A406</f>
        <v>2023</v>
      </c>
      <c r="B407" s="192">
        <f t="shared" si="125"/>
        <v>0</v>
      </c>
      <c r="C407" s="191" t="str">
        <f t="shared" si="125"/>
        <v>B</v>
      </c>
      <c r="D407" s="50" t="s">
        <v>21</v>
      </c>
      <c r="E407" s="193">
        <v>302</v>
      </c>
      <c r="F407" s="194" t="s">
        <v>305</v>
      </c>
      <c r="G407" s="195">
        <f>'III MH'!Z19</f>
        <v>0</v>
      </c>
    </row>
    <row r="408" spans="1:7" x14ac:dyDescent="0.25">
      <c r="A408" s="191">
        <f t="shared" ref="A408:C408" si="126">A407</f>
        <v>2023</v>
      </c>
      <c r="B408" s="192">
        <f t="shared" si="126"/>
        <v>0</v>
      </c>
      <c r="C408" s="191" t="str">
        <f t="shared" si="126"/>
        <v>B</v>
      </c>
      <c r="D408" s="50" t="s">
        <v>21</v>
      </c>
      <c r="E408" s="193">
        <v>302</v>
      </c>
      <c r="F408" s="194" t="s">
        <v>306</v>
      </c>
      <c r="G408" s="195">
        <f>'III MH'!AA19</f>
        <v>0</v>
      </c>
    </row>
    <row r="409" spans="1:7" x14ac:dyDescent="0.25">
      <c r="A409" s="191">
        <f t="shared" ref="A409:C409" si="127">A408</f>
        <v>2023</v>
      </c>
      <c r="B409" s="192">
        <f t="shared" si="127"/>
        <v>0</v>
      </c>
      <c r="C409" s="191" t="str">
        <f t="shared" si="127"/>
        <v>B</v>
      </c>
      <c r="D409" s="50" t="s">
        <v>21</v>
      </c>
      <c r="E409" s="193">
        <v>302</v>
      </c>
      <c r="F409" s="194" t="s">
        <v>307</v>
      </c>
      <c r="G409" s="195">
        <f>'III MH'!AB19</f>
        <v>0</v>
      </c>
    </row>
    <row r="410" spans="1:7" x14ac:dyDescent="0.25">
      <c r="A410" s="191">
        <f t="shared" ref="A410:C410" si="128">A409</f>
        <v>2023</v>
      </c>
      <c r="B410" s="192">
        <f t="shared" si="128"/>
        <v>0</v>
      </c>
      <c r="C410" s="191" t="str">
        <f t="shared" si="128"/>
        <v>B</v>
      </c>
      <c r="D410" s="50" t="s">
        <v>21</v>
      </c>
      <c r="E410" s="193">
        <v>302</v>
      </c>
      <c r="F410" s="194" t="s">
        <v>308</v>
      </c>
      <c r="G410" s="195">
        <f>'III MH'!AC19</f>
        <v>0</v>
      </c>
    </row>
    <row r="411" spans="1:7" x14ac:dyDescent="0.25">
      <c r="A411" s="191">
        <f t="shared" ref="A411:C411" si="129">A410</f>
        <v>2023</v>
      </c>
      <c r="B411" s="192">
        <f t="shared" si="129"/>
        <v>0</v>
      </c>
      <c r="C411" s="191" t="str">
        <f t="shared" si="129"/>
        <v>B</v>
      </c>
      <c r="D411" s="50" t="s">
        <v>21</v>
      </c>
      <c r="E411" s="193">
        <v>302</v>
      </c>
      <c r="F411" s="194" t="s">
        <v>309</v>
      </c>
      <c r="G411" s="195">
        <f>'III MH'!AD19</f>
        <v>0</v>
      </c>
    </row>
    <row r="412" spans="1:7" x14ac:dyDescent="0.25">
      <c r="A412" s="191">
        <f t="shared" ref="A412:C412" si="130">A411</f>
        <v>2023</v>
      </c>
      <c r="B412" s="192">
        <f t="shared" si="130"/>
        <v>0</v>
      </c>
      <c r="C412" s="191" t="str">
        <f t="shared" si="130"/>
        <v>B</v>
      </c>
      <c r="D412" s="50" t="s">
        <v>21</v>
      </c>
      <c r="E412" s="193">
        <v>302</v>
      </c>
      <c r="F412" s="194" t="s">
        <v>310</v>
      </c>
      <c r="G412" s="195">
        <f>'III MH'!AF19</f>
        <v>0</v>
      </c>
    </row>
    <row r="413" spans="1:7" x14ac:dyDescent="0.25">
      <c r="A413" s="191">
        <f t="shared" ref="A413:C413" si="131">A412</f>
        <v>2023</v>
      </c>
      <c r="B413" s="192">
        <f t="shared" si="131"/>
        <v>0</v>
      </c>
      <c r="C413" s="191" t="str">
        <f t="shared" si="131"/>
        <v>B</v>
      </c>
      <c r="D413" s="50" t="s">
        <v>21</v>
      </c>
      <c r="E413" s="193">
        <v>302</v>
      </c>
      <c r="F413" s="194" t="s">
        <v>311</v>
      </c>
      <c r="G413" s="195">
        <f>'III MH'!AG19</f>
        <v>0</v>
      </c>
    </row>
    <row r="414" spans="1:7" x14ac:dyDescent="0.25">
      <c r="A414" s="191">
        <f t="shared" ref="A414:C414" si="132">A413</f>
        <v>2023</v>
      </c>
      <c r="B414" s="192">
        <f t="shared" si="132"/>
        <v>0</v>
      </c>
      <c r="C414" s="191" t="str">
        <f t="shared" si="132"/>
        <v>B</v>
      </c>
      <c r="D414" s="50" t="s">
        <v>21</v>
      </c>
      <c r="E414" s="193">
        <v>302</v>
      </c>
      <c r="F414" s="194" t="s">
        <v>312</v>
      </c>
      <c r="G414" s="195">
        <f>'III MH'!AI19</f>
        <v>0</v>
      </c>
    </row>
    <row r="415" spans="1:7" x14ac:dyDescent="0.25">
      <c r="A415" s="191">
        <f t="shared" ref="A415:C415" si="133">A414</f>
        <v>2023</v>
      </c>
      <c r="B415" s="192">
        <f t="shared" si="133"/>
        <v>0</v>
      </c>
      <c r="C415" s="191" t="str">
        <f t="shared" si="133"/>
        <v>B</v>
      </c>
      <c r="D415" s="50" t="s">
        <v>21</v>
      </c>
      <c r="E415" s="193">
        <v>302</v>
      </c>
      <c r="F415" s="194" t="s">
        <v>313</v>
      </c>
      <c r="G415" s="195">
        <f>'III MH'!AJ19</f>
        <v>0</v>
      </c>
    </row>
    <row r="416" spans="1:7" x14ac:dyDescent="0.25">
      <c r="A416" s="191">
        <f t="shared" ref="A416:C416" si="134">A415</f>
        <v>2023</v>
      </c>
      <c r="B416" s="192">
        <f t="shared" si="134"/>
        <v>0</v>
      </c>
      <c r="C416" s="191" t="str">
        <f t="shared" si="134"/>
        <v>B</v>
      </c>
      <c r="D416" s="50" t="s">
        <v>21</v>
      </c>
      <c r="E416" s="193">
        <v>302</v>
      </c>
      <c r="F416" s="194" t="s">
        <v>314</v>
      </c>
      <c r="G416" s="195">
        <f>'III MH'!AK19</f>
        <v>0</v>
      </c>
    </row>
    <row r="417" spans="1:7" x14ac:dyDescent="0.25">
      <c r="A417" s="191">
        <f t="shared" ref="A417:C417" si="135">A416</f>
        <v>2023</v>
      </c>
      <c r="B417" s="192">
        <f t="shared" si="135"/>
        <v>0</v>
      </c>
      <c r="C417" s="191" t="str">
        <f t="shared" si="135"/>
        <v>B</v>
      </c>
      <c r="D417" s="50" t="s">
        <v>21</v>
      </c>
      <c r="E417" s="193">
        <v>302</v>
      </c>
      <c r="F417" s="194" t="s">
        <v>315</v>
      </c>
      <c r="G417" s="195">
        <f>'III MH'!AM19</f>
        <v>0</v>
      </c>
    </row>
    <row r="418" spans="1:7" x14ac:dyDescent="0.25">
      <c r="A418" s="191">
        <f t="shared" ref="A418:C418" si="136">A417</f>
        <v>2023</v>
      </c>
      <c r="B418" s="192">
        <f t="shared" si="136"/>
        <v>0</v>
      </c>
      <c r="C418" s="191" t="str">
        <f t="shared" si="136"/>
        <v>B</v>
      </c>
      <c r="D418" s="50" t="s">
        <v>21</v>
      </c>
      <c r="E418" s="193">
        <v>302</v>
      </c>
      <c r="F418" s="194" t="s">
        <v>316</v>
      </c>
      <c r="G418" s="195">
        <f>'III MH'!AN19</f>
        <v>0</v>
      </c>
    </row>
    <row r="419" spans="1:7" x14ac:dyDescent="0.25">
      <c r="A419" s="191">
        <f t="shared" ref="A419:C419" si="137">A418</f>
        <v>2023</v>
      </c>
      <c r="B419" s="192">
        <f t="shared" si="137"/>
        <v>0</v>
      </c>
      <c r="C419" s="191" t="str">
        <f t="shared" si="137"/>
        <v>B</v>
      </c>
      <c r="D419" s="50" t="s">
        <v>21</v>
      </c>
      <c r="E419" s="193">
        <v>302</v>
      </c>
      <c r="F419" s="194" t="s">
        <v>317</v>
      </c>
      <c r="G419" s="195">
        <f>'III MH'!AO19</f>
        <v>0</v>
      </c>
    </row>
    <row r="420" spans="1:7" x14ac:dyDescent="0.25">
      <c r="A420" s="191">
        <f t="shared" ref="A420:C420" si="138">A419</f>
        <v>2023</v>
      </c>
      <c r="B420" s="192">
        <f t="shared" si="138"/>
        <v>0</v>
      </c>
      <c r="C420" s="191" t="str">
        <f t="shared" si="138"/>
        <v>B</v>
      </c>
      <c r="D420" s="50" t="s">
        <v>21</v>
      </c>
      <c r="E420" s="193">
        <v>302</v>
      </c>
      <c r="F420" s="194" t="s">
        <v>319</v>
      </c>
      <c r="G420" s="195">
        <f>'III MH'!AQ19</f>
        <v>0</v>
      </c>
    </row>
    <row r="421" spans="1:7" x14ac:dyDescent="0.25">
      <c r="A421" s="191">
        <f t="shared" ref="A421:C421" si="139">A420</f>
        <v>2023</v>
      </c>
      <c r="B421" s="192">
        <f t="shared" si="139"/>
        <v>0</v>
      </c>
      <c r="C421" s="191" t="str">
        <f t="shared" si="139"/>
        <v>B</v>
      </c>
      <c r="D421" s="50" t="s">
        <v>21</v>
      </c>
      <c r="E421" s="193">
        <v>302</v>
      </c>
      <c r="F421" s="194" t="s">
        <v>318</v>
      </c>
      <c r="G421" s="195">
        <f>'III MH'!AS19</f>
        <v>0</v>
      </c>
    </row>
    <row r="422" spans="1:7" x14ac:dyDescent="0.25">
      <c r="A422" s="191">
        <f t="shared" ref="A422:C422" si="140">A421</f>
        <v>2023</v>
      </c>
      <c r="B422" s="192">
        <f t="shared" si="140"/>
        <v>0</v>
      </c>
      <c r="C422" s="191" t="str">
        <f t="shared" si="140"/>
        <v>B</v>
      </c>
      <c r="D422" s="50" t="s">
        <v>21</v>
      </c>
      <c r="E422" s="193">
        <v>750</v>
      </c>
      <c r="F422" s="194" t="s">
        <v>298</v>
      </c>
      <c r="G422" s="195">
        <f>'III MH'!I20</f>
        <v>0</v>
      </c>
    </row>
    <row r="423" spans="1:7" x14ac:dyDescent="0.25">
      <c r="A423" s="191">
        <f t="shared" ref="A423:C423" si="141">A422</f>
        <v>2023</v>
      </c>
      <c r="B423" s="192">
        <f t="shared" si="141"/>
        <v>0</v>
      </c>
      <c r="C423" s="191" t="str">
        <f t="shared" si="141"/>
        <v>B</v>
      </c>
      <c r="D423" s="50" t="s">
        <v>21</v>
      </c>
      <c r="E423" s="193">
        <v>750</v>
      </c>
      <c r="F423" s="194" t="s">
        <v>299</v>
      </c>
      <c r="G423" s="195">
        <f>'III MH'!J20</f>
        <v>0</v>
      </c>
    </row>
    <row r="424" spans="1:7" x14ac:dyDescent="0.25">
      <c r="A424" s="191">
        <f t="shared" ref="A424:C424" si="142">A423</f>
        <v>2023</v>
      </c>
      <c r="B424" s="192">
        <f t="shared" si="142"/>
        <v>0</v>
      </c>
      <c r="C424" s="191" t="str">
        <f t="shared" si="142"/>
        <v>B</v>
      </c>
      <c r="D424" s="50" t="s">
        <v>21</v>
      </c>
      <c r="E424" s="193">
        <v>750</v>
      </c>
      <c r="F424" s="194" t="s">
        <v>300</v>
      </c>
      <c r="G424" s="195">
        <f>'III MH'!K20</f>
        <v>0</v>
      </c>
    </row>
    <row r="425" spans="1:7" x14ac:dyDescent="0.25">
      <c r="A425" s="191">
        <f t="shared" ref="A425:C425" si="143">A424</f>
        <v>2023</v>
      </c>
      <c r="B425" s="192">
        <f t="shared" si="143"/>
        <v>0</v>
      </c>
      <c r="C425" s="191" t="str">
        <f t="shared" si="143"/>
        <v>B</v>
      </c>
      <c r="D425" s="50" t="s">
        <v>21</v>
      </c>
      <c r="E425" s="193">
        <v>750</v>
      </c>
      <c r="F425" s="194" t="s">
        <v>374</v>
      </c>
      <c r="G425" s="195">
        <f>'III MH'!L20</f>
        <v>0</v>
      </c>
    </row>
    <row r="426" spans="1:7" x14ac:dyDescent="0.25">
      <c r="A426" s="191">
        <f t="shared" ref="A426:C426" si="144">A425</f>
        <v>2023</v>
      </c>
      <c r="B426" s="192">
        <f t="shared" si="144"/>
        <v>0</v>
      </c>
      <c r="C426" s="191" t="str">
        <f t="shared" si="144"/>
        <v>B</v>
      </c>
      <c r="D426" s="50" t="s">
        <v>21</v>
      </c>
      <c r="E426" s="193">
        <v>750</v>
      </c>
      <c r="F426" s="194" t="s">
        <v>375</v>
      </c>
      <c r="G426" s="195">
        <f>'III MH'!M20</f>
        <v>0</v>
      </c>
    </row>
    <row r="427" spans="1:7" x14ac:dyDescent="0.25">
      <c r="A427" s="191">
        <f t="shared" ref="A427:C427" si="145">A426</f>
        <v>2023</v>
      </c>
      <c r="B427" s="192">
        <f t="shared" si="145"/>
        <v>0</v>
      </c>
      <c r="C427" s="191" t="str">
        <f t="shared" si="145"/>
        <v>B</v>
      </c>
      <c r="D427" s="50" t="s">
        <v>21</v>
      </c>
      <c r="E427" s="193">
        <v>750</v>
      </c>
      <c r="F427" s="194" t="s">
        <v>376</v>
      </c>
      <c r="G427" s="195">
        <f>'III MH'!N20</f>
        <v>0</v>
      </c>
    </row>
    <row r="428" spans="1:7" x14ac:dyDescent="0.25">
      <c r="A428" s="191">
        <f t="shared" ref="A428:C428" si="146">A427</f>
        <v>2023</v>
      </c>
      <c r="B428" s="192">
        <f t="shared" si="146"/>
        <v>0</v>
      </c>
      <c r="C428" s="191" t="str">
        <f t="shared" si="146"/>
        <v>B</v>
      </c>
      <c r="D428" s="50" t="s">
        <v>21</v>
      </c>
      <c r="E428" s="193">
        <v>750</v>
      </c>
      <c r="F428" s="194" t="s">
        <v>377</v>
      </c>
      <c r="G428" s="195">
        <f>'III MH'!O20</f>
        <v>0</v>
      </c>
    </row>
    <row r="429" spans="1:7" x14ac:dyDescent="0.25">
      <c r="A429" s="191">
        <f t="shared" ref="A429:C429" si="147">A428</f>
        <v>2023</v>
      </c>
      <c r="B429" s="192">
        <f t="shared" si="147"/>
        <v>0</v>
      </c>
      <c r="C429" s="191" t="str">
        <f t="shared" si="147"/>
        <v>B</v>
      </c>
      <c r="D429" s="50" t="s">
        <v>21</v>
      </c>
      <c r="E429" s="193">
        <v>750</v>
      </c>
      <c r="F429" s="194" t="s">
        <v>301</v>
      </c>
      <c r="G429" s="195">
        <f>'III MH'!Q20</f>
        <v>0</v>
      </c>
    </row>
    <row r="430" spans="1:7" x14ac:dyDescent="0.25">
      <c r="A430" s="191">
        <f t="shared" ref="A430:C430" si="148">A429</f>
        <v>2023</v>
      </c>
      <c r="B430" s="192">
        <f t="shared" si="148"/>
        <v>0</v>
      </c>
      <c r="C430" s="191" t="str">
        <f t="shared" si="148"/>
        <v>B</v>
      </c>
      <c r="D430" s="50" t="s">
        <v>21</v>
      </c>
      <c r="E430" s="193">
        <v>750</v>
      </c>
      <c r="F430" s="194" t="s">
        <v>302</v>
      </c>
      <c r="G430" s="195">
        <f>'III MH'!R20</f>
        <v>0</v>
      </c>
    </row>
    <row r="431" spans="1:7" x14ac:dyDescent="0.25">
      <c r="A431" s="191">
        <f t="shared" ref="A431:C431" si="149">A430</f>
        <v>2023</v>
      </c>
      <c r="B431" s="192">
        <f t="shared" si="149"/>
        <v>0</v>
      </c>
      <c r="C431" s="191" t="str">
        <f t="shared" si="149"/>
        <v>B</v>
      </c>
      <c r="D431" s="50" t="s">
        <v>21</v>
      </c>
      <c r="E431" s="193">
        <v>750</v>
      </c>
      <c r="F431" s="194" t="s">
        <v>378</v>
      </c>
      <c r="G431" s="195">
        <f>'III MH'!S20</f>
        <v>0</v>
      </c>
    </row>
    <row r="432" spans="1:7" x14ac:dyDescent="0.25">
      <c r="A432" s="191">
        <f t="shared" ref="A432:C432" si="150">A431</f>
        <v>2023</v>
      </c>
      <c r="B432" s="192">
        <f t="shared" si="150"/>
        <v>0</v>
      </c>
      <c r="C432" s="191" t="str">
        <f t="shared" si="150"/>
        <v>B</v>
      </c>
      <c r="D432" s="50" t="s">
        <v>21</v>
      </c>
      <c r="E432" s="193">
        <v>750</v>
      </c>
      <c r="F432" s="194" t="s">
        <v>390</v>
      </c>
      <c r="G432" s="195">
        <f>'III MH'!T20</f>
        <v>0</v>
      </c>
    </row>
    <row r="433" spans="1:7" x14ac:dyDescent="0.25">
      <c r="A433" s="191">
        <f t="shared" ref="A433:C433" si="151">A432</f>
        <v>2023</v>
      </c>
      <c r="B433" s="192">
        <f t="shared" si="151"/>
        <v>0</v>
      </c>
      <c r="C433" s="191" t="str">
        <f t="shared" si="151"/>
        <v>B</v>
      </c>
      <c r="D433" s="50" t="s">
        <v>21</v>
      </c>
      <c r="E433" s="193">
        <v>750</v>
      </c>
      <c r="F433" s="194" t="s">
        <v>379</v>
      </c>
      <c r="G433" s="195">
        <f>'III MH'!U20</f>
        <v>0</v>
      </c>
    </row>
    <row r="434" spans="1:7" x14ac:dyDescent="0.25">
      <c r="A434" s="191">
        <f t="shared" ref="A434:C434" si="152">A433</f>
        <v>2023</v>
      </c>
      <c r="B434" s="192">
        <f t="shared" si="152"/>
        <v>0</v>
      </c>
      <c r="C434" s="191" t="str">
        <f t="shared" si="152"/>
        <v>B</v>
      </c>
      <c r="D434" s="50" t="s">
        <v>21</v>
      </c>
      <c r="E434" s="193">
        <v>750</v>
      </c>
      <c r="F434" s="194" t="s">
        <v>380</v>
      </c>
      <c r="G434" s="195">
        <f>'III MH'!V20</f>
        <v>0</v>
      </c>
    </row>
    <row r="435" spans="1:7" x14ac:dyDescent="0.25">
      <c r="A435" s="191">
        <f t="shared" ref="A435:C435" si="153">A434</f>
        <v>2023</v>
      </c>
      <c r="B435" s="192">
        <f t="shared" si="153"/>
        <v>0</v>
      </c>
      <c r="C435" s="191" t="str">
        <f t="shared" si="153"/>
        <v>B</v>
      </c>
      <c r="D435" s="50" t="s">
        <v>21</v>
      </c>
      <c r="E435" s="193">
        <v>750</v>
      </c>
      <c r="F435" s="194" t="s">
        <v>303</v>
      </c>
      <c r="G435" s="195">
        <f>'III MH'!X20</f>
        <v>0</v>
      </c>
    </row>
    <row r="436" spans="1:7" x14ac:dyDescent="0.25">
      <c r="A436" s="191">
        <f t="shared" ref="A436:C436" si="154">A435</f>
        <v>2023</v>
      </c>
      <c r="B436" s="192">
        <f t="shared" si="154"/>
        <v>0</v>
      </c>
      <c r="C436" s="191" t="str">
        <f t="shared" si="154"/>
        <v>B</v>
      </c>
      <c r="D436" s="50" t="s">
        <v>21</v>
      </c>
      <c r="E436" s="193">
        <v>750</v>
      </c>
      <c r="F436" s="194" t="s">
        <v>304</v>
      </c>
      <c r="G436" s="195">
        <f>'III MH'!Y20</f>
        <v>3650472</v>
      </c>
    </row>
    <row r="437" spans="1:7" x14ac:dyDescent="0.25">
      <c r="A437" s="191">
        <f t="shared" ref="A437:C437" si="155">A436</f>
        <v>2023</v>
      </c>
      <c r="B437" s="192">
        <f t="shared" si="155"/>
        <v>0</v>
      </c>
      <c r="C437" s="191" t="str">
        <f t="shared" si="155"/>
        <v>B</v>
      </c>
      <c r="D437" s="50" t="s">
        <v>21</v>
      </c>
      <c r="E437" s="193">
        <v>750</v>
      </c>
      <c r="F437" s="194" t="s">
        <v>305</v>
      </c>
      <c r="G437" s="195">
        <f>'III MH'!Z20</f>
        <v>0</v>
      </c>
    </row>
    <row r="438" spans="1:7" x14ac:dyDescent="0.25">
      <c r="A438" s="191">
        <f t="shared" ref="A438:C438" si="156">A437</f>
        <v>2023</v>
      </c>
      <c r="B438" s="192">
        <f t="shared" si="156"/>
        <v>0</v>
      </c>
      <c r="C438" s="191" t="str">
        <f t="shared" si="156"/>
        <v>B</v>
      </c>
      <c r="D438" s="50" t="s">
        <v>21</v>
      </c>
      <c r="E438" s="193">
        <v>750</v>
      </c>
      <c r="F438" s="194" t="s">
        <v>306</v>
      </c>
      <c r="G438" s="195">
        <f>'III MH'!AA20</f>
        <v>0</v>
      </c>
    </row>
    <row r="439" spans="1:7" x14ac:dyDescent="0.25">
      <c r="A439" s="191">
        <f t="shared" ref="A439:C439" si="157">A438</f>
        <v>2023</v>
      </c>
      <c r="B439" s="192">
        <f t="shared" si="157"/>
        <v>0</v>
      </c>
      <c r="C439" s="191" t="str">
        <f t="shared" si="157"/>
        <v>B</v>
      </c>
      <c r="D439" s="50" t="s">
        <v>21</v>
      </c>
      <c r="E439" s="193">
        <v>750</v>
      </c>
      <c r="F439" s="194" t="s">
        <v>307</v>
      </c>
      <c r="G439" s="195">
        <f>'III MH'!AB20</f>
        <v>0</v>
      </c>
    </row>
    <row r="440" spans="1:7" x14ac:dyDescent="0.25">
      <c r="A440" s="191">
        <f t="shared" ref="A440:C440" si="158">A439</f>
        <v>2023</v>
      </c>
      <c r="B440" s="192">
        <f t="shared" si="158"/>
        <v>0</v>
      </c>
      <c r="C440" s="191" t="str">
        <f t="shared" si="158"/>
        <v>B</v>
      </c>
      <c r="D440" s="50" t="s">
        <v>21</v>
      </c>
      <c r="E440" s="193">
        <v>750</v>
      </c>
      <c r="F440" s="194" t="s">
        <v>308</v>
      </c>
      <c r="G440" s="195">
        <f>'III MH'!AC20</f>
        <v>0</v>
      </c>
    </row>
    <row r="441" spans="1:7" x14ac:dyDescent="0.25">
      <c r="A441" s="191">
        <f t="shared" ref="A441:C441" si="159">A440</f>
        <v>2023</v>
      </c>
      <c r="B441" s="192">
        <f t="shared" si="159"/>
        <v>0</v>
      </c>
      <c r="C441" s="191" t="str">
        <f t="shared" si="159"/>
        <v>B</v>
      </c>
      <c r="D441" s="50" t="s">
        <v>21</v>
      </c>
      <c r="E441" s="193">
        <v>750</v>
      </c>
      <c r="F441" s="194" t="s">
        <v>309</v>
      </c>
      <c r="G441" s="195">
        <f>'III MH'!AD20</f>
        <v>0</v>
      </c>
    </row>
    <row r="442" spans="1:7" x14ac:dyDescent="0.25">
      <c r="A442" s="191">
        <f t="shared" ref="A442:C442" si="160">A441</f>
        <v>2023</v>
      </c>
      <c r="B442" s="192">
        <f t="shared" si="160"/>
        <v>0</v>
      </c>
      <c r="C442" s="191" t="str">
        <f t="shared" si="160"/>
        <v>B</v>
      </c>
      <c r="D442" s="50" t="s">
        <v>21</v>
      </c>
      <c r="E442" s="193">
        <v>750</v>
      </c>
      <c r="F442" s="194" t="s">
        <v>310</v>
      </c>
      <c r="G442" s="195">
        <f>'III MH'!AF20</f>
        <v>0</v>
      </c>
    </row>
    <row r="443" spans="1:7" x14ac:dyDescent="0.25">
      <c r="A443" s="191">
        <f t="shared" ref="A443:C443" si="161">A442</f>
        <v>2023</v>
      </c>
      <c r="B443" s="192">
        <f t="shared" si="161"/>
        <v>0</v>
      </c>
      <c r="C443" s="191" t="str">
        <f t="shared" si="161"/>
        <v>B</v>
      </c>
      <c r="D443" s="50" t="s">
        <v>21</v>
      </c>
      <c r="E443" s="193">
        <v>750</v>
      </c>
      <c r="F443" s="194" t="s">
        <v>311</v>
      </c>
      <c r="G443" s="195">
        <f>'III MH'!AG20</f>
        <v>0</v>
      </c>
    </row>
    <row r="444" spans="1:7" x14ac:dyDescent="0.25">
      <c r="A444" s="191">
        <f t="shared" ref="A444:C444" si="162">A443</f>
        <v>2023</v>
      </c>
      <c r="B444" s="192">
        <f t="shared" si="162"/>
        <v>0</v>
      </c>
      <c r="C444" s="191" t="str">
        <f t="shared" si="162"/>
        <v>B</v>
      </c>
      <c r="D444" s="50" t="s">
        <v>21</v>
      </c>
      <c r="E444" s="193">
        <v>750</v>
      </c>
      <c r="F444" s="194" t="s">
        <v>312</v>
      </c>
      <c r="G444" s="195">
        <f>'III MH'!AI20</f>
        <v>0</v>
      </c>
    </row>
    <row r="445" spans="1:7" x14ac:dyDescent="0.25">
      <c r="A445" s="191">
        <f t="shared" ref="A445:C445" si="163">A444</f>
        <v>2023</v>
      </c>
      <c r="B445" s="192">
        <f t="shared" si="163"/>
        <v>0</v>
      </c>
      <c r="C445" s="191" t="str">
        <f t="shared" si="163"/>
        <v>B</v>
      </c>
      <c r="D445" s="50" t="s">
        <v>21</v>
      </c>
      <c r="E445" s="193">
        <v>750</v>
      </c>
      <c r="F445" s="194" t="s">
        <v>313</v>
      </c>
      <c r="G445" s="195">
        <f>'III MH'!AJ20</f>
        <v>0</v>
      </c>
    </row>
    <row r="446" spans="1:7" x14ac:dyDescent="0.25">
      <c r="A446" s="191">
        <f t="shared" ref="A446:C446" si="164">A445</f>
        <v>2023</v>
      </c>
      <c r="B446" s="192">
        <f t="shared" si="164"/>
        <v>0</v>
      </c>
      <c r="C446" s="191" t="str">
        <f t="shared" si="164"/>
        <v>B</v>
      </c>
      <c r="D446" s="50" t="s">
        <v>21</v>
      </c>
      <c r="E446" s="193">
        <v>750</v>
      </c>
      <c r="F446" s="194" t="s">
        <v>314</v>
      </c>
      <c r="G446" s="195">
        <f>'III MH'!AK20</f>
        <v>0</v>
      </c>
    </row>
    <row r="447" spans="1:7" x14ac:dyDescent="0.25">
      <c r="A447" s="191">
        <f t="shared" ref="A447:C447" si="165">A446</f>
        <v>2023</v>
      </c>
      <c r="B447" s="192">
        <f t="shared" si="165"/>
        <v>0</v>
      </c>
      <c r="C447" s="191" t="str">
        <f t="shared" si="165"/>
        <v>B</v>
      </c>
      <c r="D447" s="50" t="s">
        <v>21</v>
      </c>
      <c r="E447" s="193">
        <v>750</v>
      </c>
      <c r="F447" s="194" t="s">
        <v>315</v>
      </c>
      <c r="G447" s="195">
        <f>'III MH'!AM20</f>
        <v>0</v>
      </c>
    </row>
    <row r="448" spans="1:7" x14ac:dyDescent="0.25">
      <c r="A448" s="191">
        <f t="shared" ref="A448:C448" si="166">A447</f>
        <v>2023</v>
      </c>
      <c r="B448" s="192">
        <f t="shared" si="166"/>
        <v>0</v>
      </c>
      <c r="C448" s="191" t="str">
        <f t="shared" si="166"/>
        <v>B</v>
      </c>
      <c r="D448" s="50" t="s">
        <v>21</v>
      </c>
      <c r="E448" s="193">
        <v>750</v>
      </c>
      <c r="F448" s="194" t="s">
        <v>316</v>
      </c>
      <c r="G448" s="195">
        <f>'III MH'!AN20</f>
        <v>0</v>
      </c>
    </row>
    <row r="449" spans="1:7" x14ac:dyDescent="0.25">
      <c r="A449" s="191">
        <f t="shared" ref="A449:C449" si="167">A448</f>
        <v>2023</v>
      </c>
      <c r="B449" s="192">
        <f t="shared" si="167"/>
        <v>0</v>
      </c>
      <c r="C449" s="191" t="str">
        <f t="shared" si="167"/>
        <v>B</v>
      </c>
      <c r="D449" s="50" t="s">
        <v>21</v>
      </c>
      <c r="E449" s="193">
        <v>750</v>
      </c>
      <c r="F449" s="194" t="s">
        <v>317</v>
      </c>
      <c r="G449" s="195">
        <f>'III MH'!AO20</f>
        <v>0</v>
      </c>
    </row>
    <row r="450" spans="1:7" x14ac:dyDescent="0.25">
      <c r="A450" s="191">
        <f t="shared" ref="A450:C450" si="168">A449</f>
        <v>2023</v>
      </c>
      <c r="B450" s="192">
        <f t="shared" si="168"/>
        <v>0</v>
      </c>
      <c r="C450" s="191" t="str">
        <f t="shared" si="168"/>
        <v>B</v>
      </c>
      <c r="D450" s="50" t="s">
        <v>21</v>
      </c>
      <c r="E450" s="193">
        <v>750</v>
      </c>
      <c r="F450" s="194" t="s">
        <v>319</v>
      </c>
      <c r="G450" s="195">
        <f>'III MH'!AQ20</f>
        <v>0</v>
      </c>
    </row>
    <row r="451" spans="1:7" x14ac:dyDescent="0.25">
      <c r="A451" s="191">
        <f t="shared" ref="A451:C451" si="169">A450</f>
        <v>2023</v>
      </c>
      <c r="B451" s="192">
        <f t="shared" si="169"/>
        <v>0</v>
      </c>
      <c r="C451" s="191" t="str">
        <f t="shared" si="169"/>
        <v>B</v>
      </c>
      <c r="D451" s="50" t="s">
        <v>21</v>
      </c>
      <c r="E451" s="193">
        <v>750</v>
      </c>
      <c r="F451" s="194" t="s">
        <v>318</v>
      </c>
      <c r="G451" s="195">
        <f>'III MH'!AS20</f>
        <v>0</v>
      </c>
    </row>
    <row r="452" spans="1:7" x14ac:dyDescent="0.25">
      <c r="A452" s="191">
        <f t="shared" ref="A452:C452" si="170">A451</f>
        <v>2023</v>
      </c>
      <c r="B452" s="192">
        <f t="shared" si="170"/>
        <v>0</v>
      </c>
      <c r="C452" s="191" t="str">
        <f t="shared" si="170"/>
        <v>B</v>
      </c>
      <c r="D452" s="50" t="s">
        <v>21</v>
      </c>
      <c r="E452" s="193">
        <v>754</v>
      </c>
      <c r="F452" s="194" t="s">
        <v>298</v>
      </c>
      <c r="G452" s="195">
        <f>'III MH'!I21</f>
        <v>0</v>
      </c>
    </row>
    <row r="453" spans="1:7" x14ac:dyDescent="0.25">
      <c r="A453" s="191">
        <f t="shared" ref="A453:C453" si="171">A452</f>
        <v>2023</v>
      </c>
      <c r="B453" s="192">
        <f t="shared" si="171"/>
        <v>0</v>
      </c>
      <c r="C453" s="191" t="str">
        <f t="shared" si="171"/>
        <v>B</v>
      </c>
      <c r="D453" s="50" t="s">
        <v>21</v>
      </c>
      <c r="E453" s="193">
        <v>754</v>
      </c>
      <c r="F453" s="194" t="s">
        <v>299</v>
      </c>
      <c r="G453" s="195">
        <f>'III MH'!J21</f>
        <v>0</v>
      </c>
    </row>
    <row r="454" spans="1:7" x14ac:dyDescent="0.25">
      <c r="A454" s="191">
        <f t="shared" ref="A454:C454" si="172">A453</f>
        <v>2023</v>
      </c>
      <c r="B454" s="192">
        <f t="shared" si="172"/>
        <v>0</v>
      </c>
      <c r="C454" s="191" t="str">
        <f t="shared" si="172"/>
        <v>B</v>
      </c>
      <c r="D454" s="50" t="s">
        <v>21</v>
      </c>
      <c r="E454" s="193">
        <v>754</v>
      </c>
      <c r="F454" s="194" t="s">
        <v>300</v>
      </c>
      <c r="G454" s="195">
        <f>'III MH'!K21</f>
        <v>0</v>
      </c>
    </row>
    <row r="455" spans="1:7" x14ac:dyDescent="0.25">
      <c r="A455" s="191">
        <f t="shared" ref="A455:C455" si="173">A454</f>
        <v>2023</v>
      </c>
      <c r="B455" s="192">
        <f t="shared" si="173"/>
        <v>0</v>
      </c>
      <c r="C455" s="191" t="str">
        <f t="shared" si="173"/>
        <v>B</v>
      </c>
      <c r="D455" s="50" t="s">
        <v>21</v>
      </c>
      <c r="E455" s="193">
        <v>754</v>
      </c>
      <c r="F455" s="194" t="s">
        <v>374</v>
      </c>
      <c r="G455" s="195">
        <f>'III MH'!L21</f>
        <v>0</v>
      </c>
    </row>
    <row r="456" spans="1:7" x14ac:dyDescent="0.25">
      <c r="A456" s="191">
        <f t="shared" ref="A456:C456" si="174">A455</f>
        <v>2023</v>
      </c>
      <c r="B456" s="192">
        <f t="shared" si="174"/>
        <v>0</v>
      </c>
      <c r="C456" s="191" t="str">
        <f t="shared" si="174"/>
        <v>B</v>
      </c>
      <c r="D456" s="50" t="s">
        <v>21</v>
      </c>
      <c r="E456" s="193">
        <v>754</v>
      </c>
      <c r="F456" s="194" t="s">
        <v>375</v>
      </c>
      <c r="G456" s="195">
        <f>'III MH'!M21</f>
        <v>0</v>
      </c>
    </row>
    <row r="457" spans="1:7" x14ac:dyDescent="0.25">
      <c r="A457" s="191">
        <f t="shared" ref="A457:C457" si="175">A456</f>
        <v>2023</v>
      </c>
      <c r="B457" s="192">
        <f t="shared" si="175"/>
        <v>0</v>
      </c>
      <c r="C457" s="191" t="str">
        <f t="shared" si="175"/>
        <v>B</v>
      </c>
      <c r="D457" s="50" t="s">
        <v>21</v>
      </c>
      <c r="E457" s="193">
        <v>754</v>
      </c>
      <c r="F457" s="194" t="s">
        <v>376</v>
      </c>
      <c r="G457" s="195">
        <f>'III MH'!N21</f>
        <v>0</v>
      </c>
    </row>
    <row r="458" spans="1:7" x14ac:dyDescent="0.25">
      <c r="A458" s="191">
        <f t="shared" ref="A458:C458" si="176">A457</f>
        <v>2023</v>
      </c>
      <c r="B458" s="192">
        <f t="shared" si="176"/>
        <v>0</v>
      </c>
      <c r="C458" s="191" t="str">
        <f t="shared" si="176"/>
        <v>B</v>
      </c>
      <c r="D458" s="50" t="s">
        <v>21</v>
      </c>
      <c r="E458" s="193">
        <v>754</v>
      </c>
      <c r="F458" s="194" t="s">
        <v>377</v>
      </c>
      <c r="G458" s="195">
        <f>'III MH'!O21</f>
        <v>0</v>
      </c>
    </row>
    <row r="459" spans="1:7" x14ac:dyDescent="0.25">
      <c r="A459" s="191">
        <f t="shared" ref="A459:C459" si="177">A458</f>
        <v>2023</v>
      </c>
      <c r="B459" s="192">
        <f t="shared" si="177"/>
        <v>0</v>
      </c>
      <c r="C459" s="191" t="str">
        <f t="shared" si="177"/>
        <v>B</v>
      </c>
      <c r="D459" s="50" t="s">
        <v>21</v>
      </c>
      <c r="E459" s="193">
        <v>754</v>
      </c>
      <c r="F459" s="194" t="s">
        <v>301</v>
      </c>
      <c r="G459" s="195">
        <f>'III MH'!Q21</f>
        <v>0</v>
      </c>
    </row>
    <row r="460" spans="1:7" x14ac:dyDescent="0.25">
      <c r="A460" s="191">
        <f t="shared" ref="A460:C460" si="178">A459</f>
        <v>2023</v>
      </c>
      <c r="B460" s="192">
        <f t="shared" si="178"/>
        <v>0</v>
      </c>
      <c r="C460" s="191" t="str">
        <f t="shared" si="178"/>
        <v>B</v>
      </c>
      <c r="D460" s="50" t="s">
        <v>21</v>
      </c>
      <c r="E460" s="193">
        <v>754</v>
      </c>
      <c r="F460" s="194" t="s">
        <v>302</v>
      </c>
      <c r="G460" s="195">
        <f>'III MH'!R21</f>
        <v>0</v>
      </c>
    </row>
    <row r="461" spans="1:7" x14ac:dyDescent="0.25">
      <c r="A461" s="191">
        <f t="shared" ref="A461:C461" si="179">A460</f>
        <v>2023</v>
      </c>
      <c r="B461" s="192">
        <f t="shared" si="179"/>
        <v>0</v>
      </c>
      <c r="C461" s="191" t="str">
        <f t="shared" si="179"/>
        <v>B</v>
      </c>
      <c r="D461" s="50" t="s">
        <v>21</v>
      </c>
      <c r="E461" s="193">
        <v>754</v>
      </c>
      <c r="F461" s="194" t="s">
        <v>378</v>
      </c>
      <c r="G461" s="195">
        <f>'III MH'!S21</f>
        <v>0</v>
      </c>
    </row>
    <row r="462" spans="1:7" x14ac:dyDescent="0.25">
      <c r="A462" s="191">
        <f t="shared" ref="A462:C462" si="180">A461</f>
        <v>2023</v>
      </c>
      <c r="B462" s="192">
        <f t="shared" si="180"/>
        <v>0</v>
      </c>
      <c r="C462" s="191" t="str">
        <f t="shared" si="180"/>
        <v>B</v>
      </c>
      <c r="D462" s="50" t="s">
        <v>21</v>
      </c>
      <c r="E462" s="193">
        <v>754</v>
      </c>
      <c r="F462" s="194" t="s">
        <v>390</v>
      </c>
      <c r="G462" s="195">
        <f>'III MH'!T21</f>
        <v>0</v>
      </c>
    </row>
    <row r="463" spans="1:7" x14ac:dyDescent="0.25">
      <c r="A463" s="191">
        <f t="shared" ref="A463:C463" si="181">A462</f>
        <v>2023</v>
      </c>
      <c r="B463" s="192">
        <f t="shared" si="181"/>
        <v>0</v>
      </c>
      <c r="C463" s="191" t="str">
        <f t="shared" si="181"/>
        <v>B</v>
      </c>
      <c r="D463" s="50" t="s">
        <v>21</v>
      </c>
      <c r="E463" s="193">
        <v>754</v>
      </c>
      <c r="F463" s="194" t="s">
        <v>379</v>
      </c>
      <c r="G463" s="195">
        <f>'III MH'!U21</f>
        <v>0</v>
      </c>
    </row>
    <row r="464" spans="1:7" x14ac:dyDescent="0.25">
      <c r="A464" s="191">
        <f t="shared" ref="A464:C464" si="182">A463</f>
        <v>2023</v>
      </c>
      <c r="B464" s="192">
        <f t="shared" si="182"/>
        <v>0</v>
      </c>
      <c r="C464" s="191" t="str">
        <f t="shared" si="182"/>
        <v>B</v>
      </c>
      <c r="D464" s="50" t="s">
        <v>21</v>
      </c>
      <c r="E464" s="193">
        <v>754</v>
      </c>
      <c r="F464" s="194" t="s">
        <v>380</v>
      </c>
      <c r="G464" s="195">
        <f>'III MH'!V21</f>
        <v>0</v>
      </c>
    </row>
    <row r="465" spans="1:7" x14ac:dyDescent="0.25">
      <c r="A465" s="191">
        <f t="shared" ref="A465:C465" si="183">A464</f>
        <v>2023</v>
      </c>
      <c r="B465" s="192">
        <f t="shared" si="183"/>
        <v>0</v>
      </c>
      <c r="C465" s="191" t="str">
        <f t="shared" si="183"/>
        <v>B</v>
      </c>
      <c r="D465" s="50" t="s">
        <v>21</v>
      </c>
      <c r="E465" s="193">
        <v>754</v>
      </c>
      <c r="F465" s="194" t="s">
        <v>303</v>
      </c>
      <c r="G465" s="195">
        <f>'III MH'!X21</f>
        <v>0</v>
      </c>
    </row>
    <row r="466" spans="1:7" x14ac:dyDescent="0.25">
      <c r="A466" s="191">
        <f t="shared" ref="A466:C466" si="184">A465</f>
        <v>2023</v>
      </c>
      <c r="B466" s="192">
        <f t="shared" si="184"/>
        <v>0</v>
      </c>
      <c r="C466" s="191" t="str">
        <f t="shared" si="184"/>
        <v>B</v>
      </c>
      <c r="D466" s="50" t="s">
        <v>21</v>
      </c>
      <c r="E466" s="193">
        <v>754</v>
      </c>
      <c r="F466" s="194" t="s">
        <v>304</v>
      </c>
      <c r="G466" s="195">
        <f>'III MH'!Y21</f>
        <v>0</v>
      </c>
    </row>
    <row r="467" spans="1:7" x14ac:dyDescent="0.25">
      <c r="A467" s="191">
        <f t="shared" ref="A467:C467" si="185">A466</f>
        <v>2023</v>
      </c>
      <c r="B467" s="192">
        <f t="shared" si="185"/>
        <v>0</v>
      </c>
      <c r="C467" s="191" t="str">
        <f t="shared" si="185"/>
        <v>B</v>
      </c>
      <c r="D467" s="50" t="s">
        <v>21</v>
      </c>
      <c r="E467" s="193">
        <v>754</v>
      </c>
      <c r="F467" s="194" t="s">
        <v>305</v>
      </c>
      <c r="G467" s="195">
        <f>'III MH'!Z21</f>
        <v>0</v>
      </c>
    </row>
    <row r="468" spans="1:7" x14ac:dyDescent="0.25">
      <c r="A468" s="191">
        <f t="shared" ref="A468:C468" si="186">A467</f>
        <v>2023</v>
      </c>
      <c r="B468" s="192">
        <f t="shared" si="186"/>
        <v>0</v>
      </c>
      <c r="C468" s="191" t="str">
        <f t="shared" si="186"/>
        <v>B</v>
      </c>
      <c r="D468" s="50" t="s">
        <v>21</v>
      </c>
      <c r="E468" s="193">
        <v>754</v>
      </c>
      <c r="F468" s="194" t="s">
        <v>306</v>
      </c>
      <c r="G468" s="195">
        <f>'III MH'!AA21</f>
        <v>0</v>
      </c>
    </row>
    <row r="469" spans="1:7" x14ac:dyDescent="0.25">
      <c r="A469" s="191">
        <f t="shared" ref="A469:C469" si="187">A468</f>
        <v>2023</v>
      </c>
      <c r="B469" s="192">
        <f t="shared" si="187"/>
        <v>0</v>
      </c>
      <c r="C469" s="191" t="str">
        <f t="shared" si="187"/>
        <v>B</v>
      </c>
      <c r="D469" s="50" t="s">
        <v>21</v>
      </c>
      <c r="E469" s="193">
        <v>754</v>
      </c>
      <c r="F469" s="194" t="s">
        <v>307</v>
      </c>
      <c r="G469" s="195">
        <f>'III MH'!AB21</f>
        <v>0</v>
      </c>
    </row>
    <row r="470" spans="1:7" x14ac:dyDescent="0.25">
      <c r="A470" s="191">
        <f t="shared" ref="A470:C470" si="188">A469</f>
        <v>2023</v>
      </c>
      <c r="B470" s="192">
        <f t="shared" si="188"/>
        <v>0</v>
      </c>
      <c r="C470" s="191" t="str">
        <f t="shared" si="188"/>
        <v>B</v>
      </c>
      <c r="D470" s="50" t="s">
        <v>21</v>
      </c>
      <c r="E470" s="193">
        <v>754</v>
      </c>
      <c r="F470" s="194" t="s">
        <v>308</v>
      </c>
      <c r="G470" s="195">
        <f>'III MH'!AC21</f>
        <v>0</v>
      </c>
    </row>
    <row r="471" spans="1:7" x14ac:dyDescent="0.25">
      <c r="A471" s="191">
        <f t="shared" ref="A471:C471" si="189">A470</f>
        <v>2023</v>
      </c>
      <c r="B471" s="192">
        <f t="shared" si="189"/>
        <v>0</v>
      </c>
      <c r="C471" s="191" t="str">
        <f t="shared" si="189"/>
        <v>B</v>
      </c>
      <c r="D471" s="50" t="s">
        <v>21</v>
      </c>
      <c r="E471" s="193">
        <v>754</v>
      </c>
      <c r="F471" s="194" t="s">
        <v>309</v>
      </c>
      <c r="G471" s="195">
        <f>'III MH'!AD21</f>
        <v>0</v>
      </c>
    </row>
    <row r="472" spans="1:7" x14ac:dyDescent="0.25">
      <c r="A472" s="191">
        <f t="shared" ref="A472:C472" si="190">A471</f>
        <v>2023</v>
      </c>
      <c r="B472" s="192">
        <f t="shared" si="190"/>
        <v>0</v>
      </c>
      <c r="C472" s="191" t="str">
        <f t="shared" si="190"/>
        <v>B</v>
      </c>
      <c r="D472" s="50" t="s">
        <v>21</v>
      </c>
      <c r="E472" s="193">
        <v>754</v>
      </c>
      <c r="F472" s="194" t="s">
        <v>310</v>
      </c>
      <c r="G472" s="195">
        <f>'III MH'!AF21</f>
        <v>0</v>
      </c>
    </row>
    <row r="473" spans="1:7" x14ac:dyDescent="0.25">
      <c r="A473" s="191">
        <f t="shared" ref="A473:C473" si="191">A472</f>
        <v>2023</v>
      </c>
      <c r="B473" s="192">
        <f t="shared" si="191"/>
        <v>0</v>
      </c>
      <c r="C473" s="191" t="str">
        <f t="shared" si="191"/>
        <v>B</v>
      </c>
      <c r="D473" s="50" t="s">
        <v>21</v>
      </c>
      <c r="E473" s="193">
        <v>754</v>
      </c>
      <c r="F473" s="194" t="s">
        <v>311</v>
      </c>
      <c r="G473" s="195">
        <f>'III MH'!AG21</f>
        <v>0</v>
      </c>
    </row>
    <row r="474" spans="1:7" x14ac:dyDescent="0.25">
      <c r="A474" s="191">
        <f t="shared" ref="A474:C474" si="192">A473</f>
        <v>2023</v>
      </c>
      <c r="B474" s="192">
        <f t="shared" si="192"/>
        <v>0</v>
      </c>
      <c r="C474" s="191" t="str">
        <f t="shared" si="192"/>
        <v>B</v>
      </c>
      <c r="D474" s="50" t="s">
        <v>21</v>
      </c>
      <c r="E474" s="193">
        <v>754</v>
      </c>
      <c r="F474" s="194" t="s">
        <v>312</v>
      </c>
      <c r="G474" s="195">
        <f>'III MH'!AI21</f>
        <v>0</v>
      </c>
    </row>
    <row r="475" spans="1:7" x14ac:dyDescent="0.25">
      <c r="A475" s="191">
        <f t="shared" ref="A475:C475" si="193">A474</f>
        <v>2023</v>
      </c>
      <c r="B475" s="192">
        <f t="shared" si="193"/>
        <v>0</v>
      </c>
      <c r="C475" s="191" t="str">
        <f t="shared" si="193"/>
        <v>B</v>
      </c>
      <c r="D475" s="50" t="s">
        <v>21</v>
      </c>
      <c r="E475" s="193">
        <v>754</v>
      </c>
      <c r="F475" s="194" t="s">
        <v>313</v>
      </c>
      <c r="G475" s="195">
        <f>'III MH'!AJ21</f>
        <v>0</v>
      </c>
    </row>
    <row r="476" spans="1:7" x14ac:dyDescent="0.25">
      <c r="A476" s="191">
        <f t="shared" ref="A476:C476" si="194">A475</f>
        <v>2023</v>
      </c>
      <c r="B476" s="192">
        <f t="shared" si="194"/>
        <v>0</v>
      </c>
      <c r="C476" s="191" t="str">
        <f t="shared" si="194"/>
        <v>B</v>
      </c>
      <c r="D476" s="50" t="s">
        <v>21</v>
      </c>
      <c r="E476" s="193">
        <v>754</v>
      </c>
      <c r="F476" s="194" t="s">
        <v>314</v>
      </c>
      <c r="G476" s="195">
        <f>'III MH'!AK21</f>
        <v>0</v>
      </c>
    </row>
    <row r="477" spans="1:7" x14ac:dyDescent="0.25">
      <c r="A477" s="191">
        <f t="shared" ref="A477:C477" si="195">A476</f>
        <v>2023</v>
      </c>
      <c r="B477" s="192">
        <f t="shared" si="195"/>
        <v>0</v>
      </c>
      <c r="C477" s="191" t="str">
        <f t="shared" si="195"/>
        <v>B</v>
      </c>
      <c r="D477" s="50" t="s">
        <v>21</v>
      </c>
      <c r="E477" s="193">
        <v>754</v>
      </c>
      <c r="F477" s="194" t="s">
        <v>315</v>
      </c>
      <c r="G477" s="195">
        <f>'III MH'!AM21</f>
        <v>0</v>
      </c>
    </row>
    <row r="478" spans="1:7" x14ac:dyDescent="0.25">
      <c r="A478" s="191">
        <f t="shared" ref="A478:C478" si="196">A477</f>
        <v>2023</v>
      </c>
      <c r="B478" s="192">
        <f t="shared" si="196"/>
        <v>0</v>
      </c>
      <c r="C478" s="191" t="str">
        <f t="shared" si="196"/>
        <v>B</v>
      </c>
      <c r="D478" s="50" t="s">
        <v>21</v>
      </c>
      <c r="E478" s="193">
        <v>754</v>
      </c>
      <c r="F478" s="194" t="s">
        <v>316</v>
      </c>
      <c r="G478" s="195">
        <f>'III MH'!AN21</f>
        <v>0</v>
      </c>
    </row>
    <row r="479" spans="1:7" x14ac:dyDescent="0.25">
      <c r="A479" s="191">
        <f t="shared" ref="A479:C479" si="197">A478</f>
        <v>2023</v>
      </c>
      <c r="B479" s="192">
        <f t="shared" si="197"/>
        <v>0</v>
      </c>
      <c r="C479" s="191" t="str">
        <f t="shared" si="197"/>
        <v>B</v>
      </c>
      <c r="D479" s="50" t="s">
        <v>21</v>
      </c>
      <c r="E479" s="193">
        <v>754</v>
      </c>
      <c r="F479" s="194" t="s">
        <v>317</v>
      </c>
      <c r="G479" s="195">
        <f>'III MH'!AO21</f>
        <v>0</v>
      </c>
    </row>
    <row r="480" spans="1:7" x14ac:dyDescent="0.25">
      <c r="A480" s="191">
        <f t="shared" ref="A480:C480" si="198">A479</f>
        <v>2023</v>
      </c>
      <c r="B480" s="192">
        <f t="shared" si="198"/>
        <v>0</v>
      </c>
      <c r="C480" s="191" t="str">
        <f t="shared" si="198"/>
        <v>B</v>
      </c>
      <c r="D480" s="50" t="s">
        <v>21</v>
      </c>
      <c r="E480" s="193">
        <v>754</v>
      </c>
      <c r="F480" s="194" t="s">
        <v>319</v>
      </c>
      <c r="G480" s="195">
        <f>'III MH'!AQ21</f>
        <v>0</v>
      </c>
    </row>
    <row r="481" spans="1:7" x14ac:dyDescent="0.25">
      <c r="A481" s="191">
        <f t="shared" ref="A481:C481" si="199">A480</f>
        <v>2023</v>
      </c>
      <c r="B481" s="192">
        <f t="shared" si="199"/>
        <v>0</v>
      </c>
      <c r="C481" s="191" t="str">
        <f t="shared" si="199"/>
        <v>B</v>
      </c>
      <c r="D481" s="50" t="s">
        <v>21</v>
      </c>
      <c r="E481" s="193">
        <v>754</v>
      </c>
      <c r="F481" s="194" t="s">
        <v>318</v>
      </c>
      <c r="G481" s="195">
        <f>'III MH'!AS21</f>
        <v>0</v>
      </c>
    </row>
    <row r="482" spans="1:7" x14ac:dyDescent="0.25">
      <c r="A482" s="191">
        <f t="shared" ref="A482:C482" si="200">A481</f>
        <v>2023</v>
      </c>
      <c r="B482" s="192">
        <f t="shared" si="200"/>
        <v>0</v>
      </c>
      <c r="C482" s="191" t="str">
        <f t="shared" si="200"/>
        <v>B</v>
      </c>
      <c r="D482" s="50" t="s">
        <v>21</v>
      </c>
      <c r="E482" s="193">
        <v>755</v>
      </c>
      <c r="F482" s="194" t="s">
        <v>298</v>
      </c>
      <c r="G482" s="195">
        <f>'III MH'!I22</f>
        <v>0</v>
      </c>
    </row>
    <row r="483" spans="1:7" x14ac:dyDescent="0.25">
      <c r="A483" s="191">
        <f t="shared" ref="A483:C483" si="201">A482</f>
        <v>2023</v>
      </c>
      <c r="B483" s="192">
        <f t="shared" si="201"/>
        <v>0</v>
      </c>
      <c r="C483" s="191" t="str">
        <f t="shared" si="201"/>
        <v>B</v>
      </c>
      <c r="D483" s="50" t="s">
        <v>21</v>
      </c>
      <c r="E483" s="193">
        <v>755</v>
      </c>
      <c r="F483" s="194" t="s">
        <v>299</v>
      </c>
      <c r="G483" s="195">
        <f>'III MH'!J22</f>
        <v>0</v>
      </c>
    </row>
    <row r="484" spans="1:7" x14ac:dyDescent="0.25">
      <c r="A484" s="191">
        <f t="shared" ref="A484:C484" si="202">A483</f>
        <v>2023</v>
      </c>
      <c r="B484" s="192">
        <f t="shared" si="202"/>
        <v>0</v>
      </c>
      <c r="C484" s="191" t="str">
        <f t="shared" si="202"/>
        <v>B</v>
      </c>
      <c r="D484" s="50" t="s">
        <v>21</v>
      </c>
      <c r="E484" s="193">
        <v>755</v>
      </c>
      <c r="F484" s="194" t="s">
        <v>300</v>
      </c>
      <c r="G484" s="195">
        <f>'III MH'!K22</f>
        <v>0</v>
      </c>
    </row>
    <row r="485" spans="1:7" x14ac:dyDescent="0.25">
      <c r="A485" s="191">
        <f t="shared" ref="A485:C485" si="203">A484</f>
        <v>2023</v>
      </c>
      <c r="B485" s="192">
        <f t="shared" si="203"/>
        <v>0</v>
      </c>
      <c r="C485" s="191" t="str">
        <f t="shared" si="203"/>
        <v>B</v>
      </c>
      <c r="D485" s="50" t="s">
        <v>21</v>
      </c>
      <c r="E485" s="193">
        <v>755</v>
      </c>
      <c r="F485" s="194" t="s">
        <v>374</v>
      </c>
      <c r="G485" s="195">
        <f>'III MH'!L22</f>
        <v>0</v>
      </c>
    </row>
    <row r="486" spans="1:7" x14ac:dyDescent="0.25">
      <c r="A486" s="191">
        <f t="shared" ref="A486:C486" si="204">A485</f>
        <v>2023</v>
      </c>
      <c r="B486" s="192">
        <f t="shared" si="204"/>
        <v>0</v>
      </c>
      <c r="C486" s="191" t="str">
        <f t="shared" si="204"/>
        <v>B</v>
      </c>
      <c r="D486" s="50" t="s">
        <v>21</v>
      </c>
      <c r="E486" s="193">
        <v>755</v>
      </c>
      <c r="F486" s="194" t="s">
        <v>375</v>
      </c>
      <c r="G486" s="195">
        <f>'III MH'!M22</f>
        <v>0</v>
      </c>
    </row>
    <row r="487" spans="1:7" x14ac:dyDescent="0.25">
      <c r="A487" s="191">
        <f t="shared" ref="A487:C487" si="205">A486</f>
        <v>2023</v>
      </c>
      <c r="B487" s="192">
        <f t="shared" si="205"/>
        <v>0</v>
      </c>
      <c r="C487" s="191" t="str">
        <f t="shared" si="205"/>
        <v>B</v>
      </c>
      <c r="D487" s="50" t="s">
        <v>21</v>
      </c>
      <c r="E487" s="193">
        <v>755</v>
      </c>
      <c r="F487" s="194" t="s">
        <v>376</v>
      </c>
      <c r="G487" s="195">
        <f>'III MH'!N22</f>
        <v>0</v>
      </c>
    </row>
    <row r="488" spans="1:7" x14ac:dyDescent="0.25">
      <c r="A488" s="191">
        <f t="shared" ref="A488:C488" si="206">A487</f>
        <v>2023</v>
      </c>
      <c r="B488" s="192">
        <f t="shared" si="206"/>
        <v>0</v>
      </c>
      <c r="C488" s="191" t="str">
        <f t="shared" si="206"/>
        <v>B</v>
      </c>
      <c r="D488" s="50" t="s">
        <v>21</v>
      </c>
      <c r="E488" s="193">
        <v>755</v>
      </c>
      <c r="F488" s="194" t="s">
        <v>377</v>
      </c>
      <c r="G488" s="195">
        <f>'III MH'!O22</f>
        <v>0</v>
      </c>
    </row>
    <row r="489" spans="1:7" x14ac:dyDescent="0.25">
      <c r="A489" s="191">
        <f t="shared" ref="A489:C489" si="207">A488</f>
        <v>2023</v>
      </c>
      <c r="B489" s="192">
        <f t="shared" si="207"/>
        <v>0</v>
      </c>
      <c r="C489" s="191" t="str">
        <f t="shared" si="207"/>
        <v>B</v>
      </c>
      <c r="D489" s="50" t="s">
        <v>21</v>
      </c>
      <c r="E489" s="193">
        <v>755</v>
      </c>
      <c r="F489" s="194" t="s">
        <v>301</v>
      </c>
      <c r="G489" s="195">
        <f>'III MH'!Q22</f>
        <v>0</v>
      </c>
    </row>
    <row r="490" spans="1:7" x14ac:dyDescent="0.25">
      <c r="A490" s="191">
        <f t="shared" ref="A490:C490" si="208">A489</f>
        <v>2023</v>
      </c>
      <c r="B490" s="192">
        <f t="shared" si="208"/>
        <v>0</v>
      </c>
      <c r="C490" s="191" t="str">
        <f t="shared" si="208"/>
        <v>B</v>
      </c>
      <c r="D490" s="50" t="s">
        <v>21</v>
      </c>
      <c r="E490" s="193">
        <v>755</v>
      </c>
      <c r="F490" s="194" t="s">
        <v>302</v>
      </c>
      <c r="G490" s="195">
        <f>'III MH'!R22</f>
        <v>0</v>
      </c>
    </row>
    <row r="491" spans="1:7" x14ac:dyDescent="0.25">
      <c r="A491" s="191">
        <f t="shared" ref="A491:C491" si="209">A490</f>
        <v>2023</v>
      </c>
      <c r="B491" s="192">
        <f t="shared" si="209"/>
        <v>0</v>
      </c>
      <c r="C491" s="191" t="str">
        <f t="shared" si="209"/>
        <v>B</v>
      </c>
      <c r="D491" s="50" t="s">
        <v>21</v>
      </c>
      <c r="E491" s="193">
        <v>755</v>
      </c>
      <c r="F491" s="194" t="s">
        <v>378</v>
      </c>
      <c r="G491" s="195">
        <f>'III MH'!S22</f>
        <v>0</v>
      </c>
    </row>
    <row r="492" spans="1:7" x14ac:dyDescent="0.25">
      <c r="A492" s="191">
        <f t="shared" ref="A492:C492" si="210">A491</f>
        <v>2023</v>
      </c>
      <c r="B492" s="192">
        <f t="shared" si="210"/>
        <v>0</v>
      </c>
      <c r="C492" s="191" t="str">
        <f t="shared" si="210"/>
        <v>B</v>
      </c>
      <c r="D492" s="50" t="s">
        <v>21</v>
      </c>
      <c r="E492" s="193">
        <v>755</v>
      </c>
      <c r="F492" s="194" t="s">
        <v>390</v>
      </c>
      <c r="G492" s="195">
        <f>'III MH'!T22</f>
        <v>0</v>
      </c>
    </row>
    <row r="493" spans="1:7" x14ac:dyDescent="0.25">
      <c r="A493" s="191">
        <f t="shared" ref="A493:C493" si="211">A492</f>
        <v>2023</v>
      </c>
      <c r="B493" s="192">
        <f t="shared" si="211"/>
        <v>0</v>
      </c>
      <c r="C493" s="191" t="str">
        <f t="shared" si="211"/>
        <v>B</v>
      </c>
      <c r="D493" s="50" t="s">
        <v>21</v>
      </c>
      <c r="E493" s="193">
        <v>755</v>
      </c>
      <c r="F493" s="194" t="s">
        <v>379</v>
      </c>
      <c r="G493" s="195">
        <f>'III MH'!U22</f>
        <v>0</v>
      </c>
    </row>
    <row r="494" spans="1:7" x14ac:dyDescent="0.25">
      <c r="A494" s="191">
        <f t="shared" ref="A494:C494" si="212">A493</f>
        <v>2023</v>
      </c>
      <c r="B494" s="192">
        <f t="shared" si="212"/>
        <v>0</v>
      </c>
      <c r="C494" s="191" t="str">
        <f t="shared" si="212"/>
        <v>B</v>
      </c>
      <c r="D494" s="50" t="s">
        <v>21</v>
      </c>
      <c r="E494" s="193">
        <v>755</v>
      </c>
      <c r="F494" s="194" t="s">
        <v>380</v>
      </c>
      <c r="G494" s="195">
        <f>'III MH'!V22</f>
        <v>0</v>
      </c>
    </row>
    <row r="495" spans="1:7" x14ac:dyDescent="0.25">
      <c r="A495" s="191">
        <f t="shared" ref="A495:C495" si="213">A494</f>
        <v>2023</v>
      </c>
      <c r="B495" s="192">
        <f t="shared" si="213"/>
        <v>0</v>
      </c>
      <c r="C495" s="191" t="str">
        <f t="shared" si="213"/>
        <v>B</v>
      </c>
      <c r="D495" s="50" t="s">
        <v>21</v>
      </c>
      <c r="E495" s="193">
        <v>755</v>
      </c>
      <c r="F495" s="194" t="s">
        <v>303</v>
      </c>
      <c r="G495" s="195">
        <f>'III MH'!X22</f>
        <v>0</v>
      </c>
    </row>
    <row r="496" spans="1:7" x14ac:dyDescent="0.25">
      <c r="A496" s="191">
        <f t="shared" ref="A496:C496" si="214">A495</f>
        <v>2023</v>
      </c>
      <c r="B496" s="192">
        <f t="shared" si="214"/>
        <v>0</v>
      </c>
      <c r="C496" s="191" t="str">
        <f t="shared" si="214"/>
        <v>B</v>
      </c>
      <c r="D496" s="50" t="s">
        <v>21</v>
      </c>
      <c r="E496" s="193">
        <v>755</v>
      </c>
      <c r="F496" s="194" t="s">
        <v>304</v>
      </c>
      <c r="G496" s="195">
        <f>'III MH'!Y22</f>
        <v>0</v>
      </c>
    </row>
    <row r="497" spans="1:7" x14ac:dyDescent="0.25">
      <c r="A497" s="191">
        <f t="shared" ref="A497:C497" si="215">A496</f>
        <v>2023</v>
      </c>
      <c r="B497" s="192">
        <f t="shared" si="215"/>
        <v>0</v>
      </c>
      <c r="C497" s="191" t="str">
        <f t="shared" si="215"/>
        <v>B</v>
      </c>
      <c r="D497" s="50" t="s">
        <v>21</v>
      </c>
      <c r="E497" s="193">
        <v>755</v>
      </c>
      <c r="F497" s="194" t="s">
        <v>305</v>
      </c>
      <c r="G497" s="195">
        <f>'III MH'!Z22</f>
        <v>0</v>
      </c>
    </row>
    <row r="498" spans="1:7" x14ac:dyDescent="0.25">
      <c r="A498" s="191">
        <f t="shared" ref="A498:C498" si="216">A497</f>
        <v>2023</v>
      </c>
      <c r="B498" s="192">
        <f t="shared" si="216"/>
        <v>0</v>
      </c>
      <c r="C498" s="191" t="str">
        <f t="shared" si="216"/>
        <v>B</v>
      </c>
      <c r="D498" s="50" t="s">
        <v>21</v>
      </c>
      <c r="E498" s="193">
        <v>755</v>
      </c>
      <c r="F498" s="194" t="s">
        <v>306</v>
      </c>
      <c r="G498" s="195">
        <f>'III MH'!AA22</f>
        <v>0</v>
      </c>
    </row>
    <row r="499" spans="1:7" x14ac:dyDescent="0.25">
      <c r="A499" s="191">
        <f t="shared" ref="A499:C499" si="217">A498</f>
        <v>2023</v>
      </c>
      <c r="B499" s="192">
        <f t="shared" si="217"/>
        <v>0</v>
      </c>
      <c r="C499" s="191" t="str">
        <f t="shared" si="217"/>
        <v>B</v>
      </c>
      <c r="D499" s="50" t="s">
        <v>21</v>
      </c>
      <c r="E499" s="193">
        <v>755</v>
      </c>
      <c r="F499" s="194" t="s">
        <v>307</v>
      </c>
      <c r="G499" s="195">
        <f>'III MH'!AB22</f>
        <v>0</v>
      </c>
    </row>
    <row r="500" spans="1:7" x14ac:dyDescent="0.25">
      <c r="A500" s="191">
        <f t="shared" ref="A500:C500" si="218">A499</f>
        <v>2023</v>
      </c>
      <c r="B500" s="192">
        <f t="shared" si="218"/>
        <v>0</v>
      </c>
      <c r="C500" s="191" t="str">
        <f t="shared" si="218"/>
        <v>B</v>
      </c>
      <c r="D500" s="50" t="s">
        <v>21</v>
      </c>
      <c r="E500" s="193">
        <v>755</v>
      </c>
      <c r="F500" s="194" t="s">
        <v>308</v>
      </c>
      <c r="G500" s="195">
        <f>'III MH'!AC22</f>
        <v>0</v>
      </c>
    </row>
    <row r="501" spans="1:7" x14ac:dyDescent="0.25">
      <c r="A501" s="191">
        <f t="shared" ref="A501:C501" si="219">A500</f>
        <v>2023</v>
      </c>
      <c r="B501" s="192">
        <f t="shared" si="219"/>
        <v>0</v>
      </c>
      <c r="C501" s="191" t="str">
        <f t="shared" si="219"/>
        <v>B</v>
      </c>
      <c r="D501" s="50" t="s">
        <v>21</v>
      </c>
      <c r="E501" s="193">
        <v>755</v>
      </c>
      <c r="F501" s="194" t="s">
        <v>309</v>
      </c>
      <c r="G501" s="195">
        <f>'III MH'!AD22</f>
        <v>0</v>
      </c>
    </row>
    <row r="502" spans="1:7" x14ac:dyDescent="0.25">
      <c r="A502" s="191">
        <f t="shared" ref="A502:C502" si="220">A501</f>
        <v>2023</v>
      </c>
      <c r="B502" s="192">
        <f t="shared" si="220"/>
        <v>0</v>
      </c>
      <c r="C502" s="191" t="str">
        <f t="shared" si="220"/>
        <v>B</v>
      </c>
      <c r="D502" s="50" t="s">
        <v>21</v>
      </c>
      <c r="E502" s="193">
        <v>755</v>
      </c>
      <c r="F502" s="194" t="s">
        <v>310</v>
      </c>
      <c r="G502" s="195">
        <f>'III MH'!AF22</f>
        <v>0</v>
      </c>
    </row>
    <row r="503" spans="1:7" x14ac:dyDescent="0.25">
      <c r="A503" s="191">
        <f t="shared" ref="A503:C503" si="221">A502</f>
        <v>2023</v>
      </c>
      <c r="B503" s="192">
        <f t="shared" si="221"/>
        <v>0</v>
      </c>
      <c r="C503" s="191" t="str">
        <f t="shared" si="221"/>
        <v>B</v>
      </c>
      <c r="D503" s="50" t="s">
        <v>21</v>
      </c>
      <c r="E503" s="193">
        <v>755</v>
      </c>
      <c r="F503" s="194" t="s">
        <v>311</v>
      </c>
      <c r="G503" s="195">
        <f>'III MH'!AG22</f>
        <v>0</v>
      </c>
    </row>
    <row r="504" spans="1:7" x14ac:dyDescent="0.25">
      <c r="A504" s="191">
        <f t="shared" ref="A504:C504" si="222">A503</f>
        <v>2023</v>
      </c>
      <c r="B504" s="192">
        <f t="shared" si="222"/>
        <v>0</v>
      </c>
      <c r="C504" s="191" t="str">
        <f t="shared" si="222"/>
        <v>B</v>
      </c>
      <c r="D504" s="50" t="s">
        <v>21</v>
      </c>
      <c r="E504" s="193">
        <v>755</v>
      </c>
      <c r="F504" s="194" t="s">
        <v>312</v>
      </c>
      <c r="G504" s="195">
        <f>'III MH'!AI22</f>
        <v>0</v>
      </c>
    </row>
    <row r="505" spans="1:7" x14ac:dyDescent="0.25">
      <c r="A505" s="191">
        <f t="shared" ref="A505:C505" si="223">A504</f>
        <v>2023</v>
      </c>
      <c r="B505" s="192">
        <f t="shared" si="223"/>
        <v>0</v>
      </c>
      <c r="C505" s="191" t="str">
        <f t="shared" si="223"/>
        <v>B</v>
      </c>
      <c r="D505" s="50" t="s">
        <v>21</v>
      </c>
      <c r="E505" s="193">
        <v>755</v>
      </c>
      <c r="F505" s="194" t="s">
        <v>313</v>
      </c>
      <c r="G505" s="195">
        <f>'III MH'!AJ22</f>
        <v>0</v>
      </c>
    </row>
    <row r="506" spans="1:7" x14ac:dyDescent="0.25">
      <c r="A506" s="191">
        <f t="shared" ref="A506:C506" si="224">A505</f>
        <v>2023</v>
      </c>
      <c r="B506" s="192">
        <f t="shared" si="224"/>
        <v>0</v>
      </c>
      <c r="C506" s="191" t="str">
        <f t="shared" si="224"/>
        <v>B</v>
      </c>
      <c r="D506" s="50" t="s">
        <v>21</v>
      </c>
      <c r="E506" s="193">
        <v>755</v>
      </c>
      <c r="F506" s="194" t="s">
        <v>314</v>
      </c>
      <c r="G506" s="195">
        <f>'III MH'!AK22</f>
        <v>0</v>
      </c>
    </row>
    <row r="507" spans="1:7" x14ac:dyDescent="0.25">
      <c r="A507" s="191">
        <f t="shared" ref="A507:C507" si="225">A506</f>
        <v>2023</v>
      </c>
      <c r="B507" s="192">
        <f t="shared" si="225"/>
        <v>0</v>
      </c>
      <c r="C507" s="191" t="str">
        <f t="shared" si="225"/>
        <v>B</v>
      </c>
      <c r="D507" s="50" t="s">
        <v>21</v>
      </c>
      <c r="E507" s="193">
        <v>755</v>
      </c>
      <c r="F507" s="194" t="s">
        <v>315</v>
      </c>
      <c r="G507" s="195">
        <f>'III MH'!AM22</f>
        <v>0</v>
      </c>
    </row>
    <row r="508" spans="1:7" x14ac:dyDescent="0.25">
      <c r="A508" s="191">
        <f t="shared" ref="A508:C508" si="226">A507</f>
        <v>2023</v>
      </c>
      <c r="B508" s="192">
        <f t="shared" si="226"/>
        <v>0</v>
      </c>
      <c r="C508" s="191" t="str">
        <f t="shared" si="226"/>
        <v>B</v>
      </c>
      <c r="D508" s="50" t="s">
        <v>21</v>
      </c>
      <c r="E508" s="193">
        <v>755</v>
      </c>
      <c r="F508" s="194" t="s">
        <v>316</v>
      </c>
      <c r="G508" s="195">
        <f>'III MH'!AN22</f>
        <v>0</v>
      </c>
    </row>
    <row r="509" spans="1:7" x14ac:dyDescent="0.25">
      <c r="A509" s="191">
        <f t="shared" ref="A509:C509" si="227">A508</f>
        <v>2023</v>
      </c>
      <c r="B509" s="192">
        <f t="shared" si="227"/>
        <v>0</v>
      </c>
      <c r="C509" s="191" t="str">
        <f t="shared" si="227"/>
        <v>B</v>
      </c>
      <c r="D509" s="50" t="s">
        <v>21</v>
      </c>
      <c r="E509" s="193">
        <v>755</v>
      </c>
      <c r="F509" s="194" t="s">
        <v>317</v>
      </c>
      <c r="G509" s="195">
        <f>'III MH'!AO22</f>
        <v>0</v>
      </c>
    </row>
    <row r="510" spans="1:7" x14ac:dyDescent="0.25">
      <c r="A510" s="191">
        <f t="shared" ref="A510:C510" si="228">A509</f>
        <v>2023</v>
      </c>
      <c r="B510" s="192">
        <f t="shared" si="228"/>
        <v>0</v>
      </c>
      <c r="C510" s="191" t="str">
        <f t="shared" si="228"/>
        <v>B</v>
      </c>
      <c r="D510" s="50" t="s">
        <v>21</v>
      </c>
      <c r="E510" s="193">
        <v>755</v>
      </c>
      <c r="F510" s="194" t="s">
        <v>319</v>
      </c>
      <c r="G510" s="195">
        <f>'III MH'!AQ22</f>
        <v>0</v>
      </c>
    </row>
    <row r="511" spans="1:7" x14ac:dyDescent="0.25">
      <c r="A511" s="191">
        <f t="shared" ref="A511:C511" si="229">A510</f>
        <v>2023</v>
      </c>
      <c r="B511" s="192">
        <f t="shared" si="229"/>
        <v>0</v>
      </c>
      <c r="C511" s="191" t="str">
        <f t="shared" si="229"/>
        <v>B</v>
      </c>
      <c r="D511" s="50" t="s">
        <v>21</v>
      </c>
      <c r="E511" s="193">
        <v>755</v>
      </c>
      <c r="F511" s="194" t="s">
        <v>318</v>
      </c>
      <c r="G511" s="195">
        <f>'III MH'!AS22</f>
        <v>0</v>
      </c>
    </row>
    <row r="512" spans="1:7" x14ac:dyDescent="0.25">
      <c r="A512" s="191">
        <f t="shared" ref="A512:C512" si="230">A511</f>
        <v>2023</v>
      </c>
      <c r="B512" s="192">
        <f t="shared" si="230"/>
        <v>0</v>
      </c>
      <c r="C512" s="191" t="str">
        <f t="shared" si="230"/>
        <v>B</v>
      </c>
      <c r="D512" s="50" t="s">
        <v>21</v>
      </c>
      <c r="E512" s="193">
        <v>756</v>
      </c>
      <c r="F512" s="194" t="s">
        <v>298</v>
      </c>
      <c r="G512" s="195">
        <f>'III MH'!I23</f>
        <v>0</v>
      </c>
    </row>
    <row r="513" spans="1:7" x14ac:dyDescent="0.25">
      <c r="A513" s="191">
        <f t="shared" ref="A513:C513" si="231">A512</f>
        <v>2023</v>
      </c>
      <c r="B513" s="192">
        <f t="shared" si="231"/>
        <v>0</v>
      </c>
      <c r="C513" s="191" t="str">
        <f t="shared" si="231"/>
        <v>B</v>
      </c>
      <c r="D513" s="50" t="s">
        <v>21</v>
      </c>
      <c r="E513" s="193">
        <v>756</v>
      </c>
      <c r="F513" s="194" t="s">
        <v>299</v>
      </c>
      <c r="G513" s="195">
        <f>'III MH'!J23</f>
        <v>0</v>
      </c>
    </row>
    <row r="514" spans="1:7" x14ac:dyDescent="0.25">
      <c r="A514" s="191">
        <f t="shared" ref="A514:C514" si="232">A513</f>
        <v>2023</v>
      </c>
      <c r="B514" s="192">
        <f t="shared" si="232"/>
        <v>0</v>
      </c>
      <c r="C514" s="191" t="str">
        <f t="shared" si="232"/>
        <v>B</v>
      </c>
      <c r="D514" s="50" t="s">
        <v>21</v>
      </c>
      <c r="E514" s="193">
        <v>756</v>
      </c>
      <c r="F514" s="194" t="s">
        <v>300</v>
      </c>
      <c r="G514" s="195">
        <f>'III MH'!K23</f>
        <v>0</v>
      </c>
    </row>
    <row r="515" spans="1:7" x14ac:dyDescent="0.25">
      <c r="A515" s="191">
        <f t="shared" ref="A515:C515" si="233">A514</f>
        <v>2023</v>
      </c>
      <c r="B515" s="192">
        <f t="shared" si="233"/>
        <v>0</v>
      </c>
      <c r="C515" s="191" t="str">
        <f t="shared" si="233"/>
        <v>B</v>
      </c>
      <c r="D515" s="50" t="s">
        <v>21</v>
      </c>
      <c r="E515" s="193">
        <v>756</v>
      </c>
      <c r="F515" s="194" t="s">
        <v>374</v>
      </c>
      <c r="G515" s="195">
        <f>'III MH'!L23</f>
        <v>0</v>
      </c>
    </row>
    <row r="516" spans="1:7" x14ac:dyDescent="0.25">
      <c r="A516" s="191">
        <f t="shared" ref="A516:C516" si="234">A515</f>
        <v>2023</v>
      </c>
      <c r="B516" s="192">
        <f t="shared" si="234"/>
        <v>0</v>
      </c>
      <c r="C516" s="191" t="str">
        <f t="shared" si="234"/>
        <v>B</v>
      </c>
      <c r="D516" s="50" t="s">
        <v>21</v>
      </c>
      <c r="E516" s="193">
        <v>756</v>
      </c>
      <c r="F516" s="194" t="s">
        <v>375</v>
      </c>
      <c r="G516" s="195">
        <f>'III MH'!M23</f>
        <v>0</v>
      </c>
    </row>
    <row r="517" spans="1:7" x14ac:dyDescent="0.25">
      <c r="A517" s="191">
        <f t="shared" ref="A517:C517" si="235">A516</f>
        <v>2023</v>
      </c>
      <c r="B517" s="192">
        <f t="shared" si="235"/>
        <v>0</v>
      </c>
      <c r="C517" s="191" t="str">
        <f t="shared" si="235"/>
        <v>B</v>
      </c>
      <c r="D517" s="50" t="s">
        <v>21</v>
      </c>
      <c r="E517" s="193">
        <v>756</v>
      </c>
      <c r="F517" s="194" t="s">
        <v>376</v>
      </c>
      <c r="G517" s="195">
        <f>'III MH'!N23</f>
        <v>0</v>
      </c>
    </row>
    <row r="518" spans="1:7" x14ac:dyDescent="0.25">
      <c r="A518" s="191">
        <f t="shared" ref="A518:C518" si="236">A517</f>
        <v>2023</v>
      </c>
      <c r="B518" s="192">
        <f t="shared" si="236"/>
        <v>0</v>
      </c>
      <c r="C518" s="191" t="str">
        <f t="shared" si="236"/>
        <v>B</v>
      </c>
      <c r="D518" s="50" t="s">
        <v>21</v>
      </c>
      <c r="E518" s="193">
        <v>756</v>
      </c>
      <c r="F518" s="194" t="s">
        <v>377</v>
      </c>
      <c r="G518" s="195">
        <f>'III MH'!O23</f>
        <v>0</v>
      </c>
    </row>
    <row r="519" spans="1:7" x14ac:dyDescent="0.25">
      <c r="A519" s="191">
        <f t="shared" ref="A519:C519" si="237">A518</f>
        <v>2023</v>
      </c>
      <c r="B519" s="192">
        <f t="shared" si="237"/>
        <v>0</v>
      </c>
      <c r="C519" s="191" t="str">
        <f t="shared" si="237"/>
        <v>B</v>
      </c>
      <c r="D519" s="50" t="s">
        <v>21</v>
      </c>
      <c r="E519" s="193">
        <v>756</v>
      </c>
      <c r="F519" s="194" t="s">
        <v>301</v>
      </c>
      <c r="G519" s="195">
        <f>'III MH'!Q23</f>
        <v>0</v>
      </c>
    </row>
    <row r="520" spans="1:7" x14ac:dyDescent="0.25">
      <c r="A520" s="191">
        <f t="shared" ref="A520:C520" si="238">A519</f>
        <v>2023</v>
      </c>
      <c r="B520" s="192">
        <f t="shared" si="238"/>
        <v>0</v>
      </c>
      <c r="C520" s="191" t="str">
        <f t="shared" si="238"/>
        <v>B</v>
      </c>
      <c r="D520" s="50" t="s">
        <v>21</v>
      </c>
      <c r="E520" s="193">
        <v>756</v>
      </c>
      <c r="F520" s="194" t="s">
        <v>302</v>
      </c>
      <c r="G520" s="195">
        <f>'III MH'!R23</f>
        <v>0</v>
      </c>
    </row>
    <row r="521" spans="1:7" x14ac:dyDescent="0.25">
      <c r="A521" s="191">
        <f t="shared" ref="A521:C521" si="239">A520</f>
        <v>2023</v>
      </c>
      <c r="B521" s="192">
        <f t="shared" si="239"/>
        <v>0</v>
      </c>
      <c r="C521" s="191" t="str">
        <f t="shared" si="239"/>
        <v>B</v>
      </c>
      <c r="D521" s="50" t="s">
        <v>21</v>
      </c>
      <c r="E521" s="193">
        <v>756</v>
      </c>
      <c r="F521" s="194" t="s">
        <v>378</v>
      </c>
      <c r="G521" s="195">
        <f>'III MH'!S23</f>
        <v>0</v>
      </c>
    </row>
    <row r="522" spans="1:7" x14ac:dyDescent="0.25">
      <c r="A522" s="191">
        <f t="shared" ref="A522:C522" si="240">A521</f>
        <v>2023</v>
      </c>
      <c r="B522" s="192">
        <f t="shared" si="240"/>
        <v>0</v>
      </c>
      <c r="C522" s="191" t="str">
        <f t="shared" si="240"/>
        <v>B</v>
      </c>
      <c r="D522" s="50" t="s">
        <v>21</v>
      </c>
      <c r="E522" s="193">
        <v>756</v>
      </c>
      <c r="F522" s="194" t="s">
        <v>390</v>
      </c>
      <c r="G522" s="195">
        <f>'III MH'!T23</f>
        <v>0</v>
      </c>
    </row>
    <row r="523" spans="1:7" x14ac:dyDescent="0.25">
      <c r="A523" s="191">
        <f t="shared" ref="A523:C523" si="241">A522</f>
        <v>2023</v>
      </c>
      <c r="B523" s="192">
        <f t="shared" si="241"/>
        <v>0</v>
      </c>
      <c r="C523" s="191" t="str">
        <f t="shared" si="241"/>
        <v>B</v>
      </c>
      <c r="D523" s="50" t="s">
        <v>21</v>
      </c>
      <c r="E523" s="193">
        <v>756</v>
      </c>
      <c r="F523" s="194" t="s">
        <v>379</v>
      </c>
      <c r="G523" s="195">
        <f>'III MH'!U23</f>
        <v>0</v>
      </c>
    </row>
    <row r="524" spans="1:7" x14ac:dyDescent="0.25">
      <c r="A524" s="191">
        <f t="shared" ref="A524:C524" si="242">A523</f>
        <v>2023</v>
      </c>
      <c r="B524" s="192">
        <f t="shared" si="242"/>
        <v>0</v>
      </c>
      <c r="C524" s="191" t="str">
        <f t="shared" si="242"/>
        <v>B</v>
      </c>
      <c r="D524" s="50" t="s">
        <v>21</v>
      </c>
      <c r="E524" s="193">
        <v>756</v>
      </c>
      <c r="F524" s="194" t="s">
        <v>380</v>
      </c>
      <c r="G524" s="195">
        <f>'III MH'!V23</f>
        <v>0</v>
      </c>
    </row>
    <row r="525" spans="1:7" x14ac:dyDescent="0.25">
      <c r="A525" s="191">
        <f t="shared" ref="A525:C525" si="243">A524</f>
        <v>2023</v>
      </c>
      <c r="B525" s="192">
        <f t="shared" si="243"/>
        <v>0</v>
      </c>
      <c r="C525" s="191" t="str">
        <f t="shared" si="243"/>
        <v>B</v>
      </c>
      <c r="D525" s="50" t="s">
        <v>21</v>
      </c>
      <c r="E525" s="193">
        <v>756</v>
      </c>
      <c r="F525" s="194" t="s">
        <v>303</v>
      </c>
      <c r="G525" s="195">
        <f>'III MH'!X23</f>
        <v>0</v>
      </c>
    </row>
    <row r="526" spans="1:7" x14ac:dyDescent="0.25">
      <c r="A526" s="191">
        <f t="shared" ref="A526:C526" si="244">A525</f>
        <v>2023</v>
      </c>
      <c r="B526" s="192">
        <f t="shared" si="244"/>
        <v>0</v>
      </c>
      <c r="C526" s="191" t="str">
        <f t="shared" si="244"/>
        <v>B</v>
      </c>
      <c r="D526" s="50" t="s">
        <v>21</v>
      </c>
      <c r="E526" s="193">
        <v>756</v>
      </c>
      <c r="F526" s="194" t="s">
        <v>304</v>
      </c>
      <c r="G526" s="195">
        <f>'III MH'!Y23</f>
        <v>0</v>
      </c>
    </row>
    <row r="527" spans="1:7" x14ac:dyDescent="0.25">
      <c r="A527" s="191">
        <f t="shared" ref="A527:C527" si="245">A526</f>
        <v>2023</v>
      </c>
      <c r="B527" s="192">
        <f t="shared" si="245"/>
        <v>0</v>
      </c>
      <c r="C527" s="191" t="str">
        <f t="shared" si="245"/>
        <v>B</v>
      </c>
      <c r="D527" s="50" t="s">
        <v>21</v>
      </c>
      <c r="E527" s="193">
        <v>756</v>
      </c>
      <c r="F527" s="194" t="s">
        <v>305</v>
      </c>
      <c r="G527" s="195">
        <f>'III MH'!Z23</f>
        <v>0</v>
      </c>
    </row>
    <row r="528" spans="1:7" x14ac:dyDescent="0.25">
      <c r="A528" s="191">
        <f t="shared" ref="A528:C528" si="246">A527</f>
        <v>2023</v>
      </c>
      <c r="B528" s="192">
        <f t="shared" si="246"/>
        <v>0</v>
      </c>
      <c r="C528" s="191" t="str">
        <f t="shared" si="246"/>
        <v>B</v>
      </c>
      <c r="D528" s="50" t="s">
        <v>21</v>
      </c>
      <c r="E528" s="193">
        <v>756</v>
      </c>
      <c r="F528" s="194" t="s">
        <v>306</v>
      </c>
      <c r="G528" s="195">
        <f>'III MH'!AA23</f>
        <v>0</v>
      </c>
    </row>
    <row r="529" spans="1:7" x14ac:dyDescent="0.25">
      <c r="A529" s="191">
        <f t="shared" ref="A529:C529" si="247">A528</f>
        <v>2023</v>
      </c>
      <c r="B529" s="192">
        <f t="shared" si="247"/>
        <v>0</v>
      </c>
      <c r="C529" s="191" t="str">
        <f t="shared" si="247"/>
        <v>B</v>
      </c>
      <c r="D529" s="50" t="s">
        <v>21</v>
      </c>
      <c r="E529" s="193">
        <v>756</v>
      </c>
      <c r="F529" s="194" t="s">
        <v>307</v>
      </c>
      <c r="G529" s="195">
        <f>'III MH'!AB23</f>
        <v>0</v>
      </c>
    </row>
    <row r="530" spans="1:7" x14ac:dyDescent="0.25">
      <c r="A530" s="191">
        <f t="shared" ref="A530:C530" si="248">A529</f>
        <v>2023</v>
      </c>
      <c r="B530" s="192">
        <f t="shared" si="248"/>
        <v>0</v>
      </c>
      <c r="C530" s="191" t="str">
        <f t="shared" si="248"/>
        <v>B</v>
      </c>
      <c r="D530" s="50" t="s">
        <v>21</v>
      </c>
      <c r="E530" s="193">
        <v>756</v>
      </c>
      <c r="F530" s="194" t="s">
        <v>308</v>
      </c>
      <c r="G530" s="195">
        <f>'III MH'!AC23</f>
        <v>0</v>
      </c>
    </row>
    <row r="531" spans="1:7" x14ac:dyDescent="0.25">
      <c r="A531" s="191">
        <f t="shared" ref="A531:C531" si="249">A530</f>
        <v>2023</v>
      </c>
      <c r="B531" s="192">
        <f t="shared" si="249"/>
        <v>0</v>
      </c>
      <c r="C531" s="191" t="str">
        <f t="shared" si="249"/>
        <v>B</v>
      </c>
      <c r="D531" s="50" t="s">
        <v>21</v>
      </c>
      <c r="E531" s="193">
        <v>756</v>
      </c>
      <c r="F531" s="194" t="s">
        <v>309</v>
      </c>
      <c r="G531" s="195">
        <f>'III MH'!AD23</f>
        <v>0</v>
      </c>
    </row>
    <row r="532" spans="1:7" x14ac:dyDescent="0.25">
      <c r="A532" s="191">
        <f t="shared" ref="A532:C532" si="250">A531</f>
        <v>2023</v>
      </c>
      <c r="B532" s="192">
        <f t="shared" si="250"/>
        <v>0</v>
      </c>
      <c r="C532" s="191" t="str">
        <f t="shared" si="250"/>
        <v>B</v>
      </c>
      <c r="D532" s="50" t="s">
        <v>21</v>
      </c>
      <c r="E532" s="193">
        <v>756</v>
      </c>
      <c r="F532" s="194" t="s">
        <v>310</v>
      </c>
      <c r="G532" s="195">
        <f>'III MH'!AF23</f>
        <v>0</v>
      </c>
    </row>
    <row r="533" spans="1:7" x14ac:dyDescent="0.25">
      <c r="A533" s="191">
        <f t="shared" ref="A533:C533" si="251">A532</f>
        <v>2023</v>
      </c>
      <c r="B533" s="192">
        <f t="shared" si="251"/>
        <v>0</v>
      </c>
      <c r="C533" s="191" t="str">
        <f t="shared" si="251"/>
        <v>B</v>
      </c>
      <c r="D533" s="50" t="s">
        <v>21</v>
      </c>
      <c r="E533" s="193">
        <v>756</v>
      </c>
      <c r="F533" s="194" t="s">
        <v>311</v>
      </c>
      <c r="G533" s="195">
        <f>'III MH'!AG23</f>
        <v>0</v>
      </c>
    </row>
    <row r="534" spans="1:7" x14ac:dyDescent="0.25">
      <c r="A534" s="191">
        <f t="shared" ref="A534:C534" si="252">A533</f>
        <v>2023</v>
      </c>
      <c r="B534" s="192">
        <f t="shared" si="252"/>
        <v>0</v>
      </c>
      <c r="C534" s="191" t="str">
        <f t="shared" si="252"/>
        <v>B</v>
      </c>
      <c r="D534" s="50" t="s">
        <v>21</v>
      </c>
      <c r="E534" s="193">
        <v>756</v>
      </c>
      <c r="F534" s="194" t="s">
        <v>312</v>
      </c>
      <c r="G534" s="195">
        <f>'III MH'!AI23</f>
        <v>0</v>
      </c>
    </row>
    <row r="535" spans="1:7" x14ac:dyDescent="0.25">
      <c r="A535" s="191">
        <f t="shared" ref="A535:C535" si="253">A534</f>
        <v>2023</v>
      </c>
      <c r="B535" s="192">
        <f t="shared" si="253"/>
        <v>0</v>
      </c>
      <c r="C535" s="191" t="str">
        <f t="shared" si="253"/>
        <v>B</v>
      </c>
      <c r="D535" s="50" t="s">
        <v>21</v>
      </c>
      <c r="E535" s="193">
        <v>756</v>
      </c>
      <c r="F535" s="194" t="s">
        <v>313</v>
      </c>
      <c r="G535" s="195">
        <f>'III MH'!AJ23</f>
        <v>0</v>
      </c>
    </row>
    <row r="536" spans="1:7" x14ac:dyDescent="0.25">
      <c r="A536" s="191">
        <f t="shared" ref="A536:C536" si="254">A535</f>
        <v>2023</v>
      </c>
      <c r="B536" s="192">
        <f t="shared" si="254"/>
        <v>0</v>
      </c>
      <c r="C536" s="191" t="str">
        <f t="shared" si="254"/>
        <v>B</v>
      </c>
      <c r="D536" s="50" t="s">
        <v>21</v>
      </c>
      <c r="E536" s="193">
        <v>756</v>
      </c>
      <c r="F536" s="194" t="s">
        <v>314</v>
      </c>
      <c r="G536" s="195">
        <f>'III MH'!AK23</f>
        <v>0</v>
      </c>
    </row>
    <row r="537" spans="1:7" x14ac:dyDescent="0.25">
      <c r="A537" s="191">
        <f t="shared" ref="A537:C537" si="255">A536</f>
        <v>2023</v>
      </c>
      <c r="B537" s="192">
        <f t="shared" si="255"/>
        <v>0</v>
      </c>
      <c r="C537" s="191" t="str">
        <f t="shared" si="255"/>
        <v>B</v>
      </c>
      <c r="D537" s="50" t="s">
        <v>21</v>
      </c>
      <c r="E537" s="193">
        <v>756</v>
      </c>
      <c r="F537" s="194" t="s">
        <v>315</v>
      </c>
      <c r="G537" s="195">
        <f>'III MH'!AM23</f>
        <v>0</v>
      </c>
    </row>
    <row r="538" spans="1:7" x14ac:dyDescent="0.25">
      <c r="A538" s="191">
        <f t="shared" ref="A538:C538" si="256">A537</f>
        <v>2023</v>
      </c>
      <c r="B538" s="192">
        <f t="shared" si="256"/>
        <v>0</v>
      </c>
      <c r="C538" s="191" t="str">
        <f t="shared" si="256"/>
        <v>B</v>
      </c>
      <c r="D538" s="50" t="s">
        <v>21</v>
      </c>
      <c r="E538" s="193">
        <v>756</v>
      </c>
      <c r="F538" s="194" t="s">
        <v>316</v>
      </c>
      <c r="G538" s="195">
        <f>'III MH'!AN23</f>
        <v>0</v>
      </c>
    </row>
    <row r="539" spans="1:7" x14ac:dyDescent="0.25">
      <c r="A539" s="191">
        <f t="shared" ref="A539:C539" si="257">A538</f>
        <v>2023</v>
      </c>
      <c r="B539" s="192">
        <f t="shared" si="257"/>
        <v>0</v>
      </c>
      <c r="C539" s="191" t="str">
        <f t="shared" si="257"/>
        <v>B</v>
      </c>
      <c r="D539" s="50" t="s">
        <v>21</v>
      </c>
      <c r="E539" s="193">
        <v>756</v>
      </c>
      <c r="F539" s="194" t="s">
        <v>317</v>
      </c>
      <c r="G539" s="195">
        <f>'III MH'!AO23</f>
        <v>0</v>
      </c>
    </row>
    <row r="540" spans="1:7" x14ac:dyDescent="0.25">
      <c r="A540" s="191">
        <f t="shared" ref="A540:C540" si="258">A539</f>
        <v>2023</v>
      </c>
      <c r="B540" s="192">
        <f t="shared" si="258"/>
        <v>0</v>
      </c>
      <c r="C540" s="191" t="str">
        <f t="shared" si="258"/>
        <v>B</v>
      </c>
      <c r="D540" s="50" t="s">
        <v>21</v>
      </c>
      <c r="E540" s="193">
        <v>756</v>
      </c>
      <c r="F540" s="194" t="s">
        <v>319</v>
      </c>
      <c r="G540" s="195">
        <f>'III MH'!AQ23</f>
        <v>0</v>
      </c>
    </row>
    <row r="541" spans="1:7" x14ac:dyDescent="0.25">
      <c r="A541" s="191">
        <f t="shared" ref="A541:C541" si="259">A540</f>
        <v>2023</v>
      </c>
      <c r="B541" s="192">
        <f t="shared" si="259"/>
        <v>0</v>
      </c>
      <c r="C541" s="191" t="str">
        <f t="shared" si="259"/>
        <v>B</v>
      </c>
      <c r="D541" s="50" t="s">
        <v>21</v>
      </c>
      <c r="E541" s="193">
        <v>756</v>
      </c>
      <c r="F541" s="194" t="s">
        <v>318</v>
      </c>
      <c r="G541" s="195">
        <f>'III MH'!AS23</f>
        <v>0</v>
      </c>
    </row>
    <row r="542" spans="1:7" x14ac:dyDescent="0.25">
      <c r="A542" s="191">
        <f t="shared" ref="A542:C542" si="260">A541</f>
        <v>2023</v>
      </c>
      <c r="B542" s="192">
        <f t="shared" si="260"/>
        <v>0</v>
      </c>
      <c r="C542" s="191" t="str">
        <f t="shared" si="260"/>
        <v>B</v>
      </c>
      <c r="D542" s="50" t="s">
        <v>21</v>
      </c>
      <c r="E542" s="193">
        <v>757</v>
      </c>
      <c r="F542" s="194" t="s">
        <v>298</v>
      </c>
      <c r="G542" s="195">
        <f>'III MH'!I24</f>
        <v>0</v>
      </c>
    </row>
    <row r="543" spans="1:7" x14ac:dyDescent="0.25">
      <c r="A543" s="191">
        <f t="shared" ref="A543:C543" si="261">A542</f>
        <v>2023</v>
      </c>
      <c r="B543" s="192">
        <f t="shared" si="261"/>
        <v>0</v>
      </c>
      <c r="C543" s="191" t="str">
        <f t="shared" si="261"/>
        <v>B</v>
      </c>
      <c r="D543" s="50" t="s">
        <v>21</v>
      </c>
      <c r="E543" s="193">
        <v>757</v>
      </c>
      <c r="F543" s="194" t="s">
        <v>299</v>
      </c>
      <c r="G543" s="195">
        <f>'III MH'!J24</f>
        <v>0</v>
      </c>
    </row>
    <row r="544" spans="1:7" x14ac:dyDescent="0.25">
      <c r="A544" s="191">
        <f t="shared" ref="A544:C544" si="262">A543</f>
        <v>2023</v>
      </c>
      <c r="B544" s="192">
        <f t="shared" si="262"/>
        <v>0</v>
      </c>
      <c r="C544" s="191" t="str">
        <f t="shared" si="262"/>
        <v>B</v>
      </c>
      <c r="D544" s="50" t="s">
        <v>21</v>
      </c>
      <c r="E544" s="193">
        <v>757</v>
      </c>
      <c r="F544" s="194" t="s">
        <v>300</v>
      </c>
      <c r="G544" s="195">
        <f>'III MH'!K24</f>
        <v>0</v>
      </c>
    </row>
    <row r="545" spans="1:7" x14ac:dyDescent="0.25">
      <c r="A545" s="191">
        <f t="shared" ref="A545:C545" si="263">A544</f>
        <v>2023</v>
      </c>
      <c r="B545" s="192">
        <f t="shared" si="263"/>
        <v>0</v>
      </c>
      <c r="C545" s="191" t="str">
        <f t="shared" si="263"/>
        <v>B</v>
      </c>
      <c r="D545" s="50" t="s">
        <v>21</v>
      </c>
      <c r="E545" s="193">
        <v>757</v>
      </c>
      <c r="F545" s="194" t="s">
        <v>374</v>
      </c>
      <c r="G545" s="195">
        <f>'III MH'!L24</f>
        <v>0</v>
      </c>
    </row>
    <row r="546" spans="1:7" x14ac:dyDescent="0.25">
      <c r="A546" s="191">
        <f t="shared" ref="A546:C546" si="264">A545</f>
        <v>2023</v>
      </c>
      <c r="B546" s="192">
        <f t="shared" si="264"/>
        <v>0</v>
      </c>
      <c r="C546" s="191" t="str">
        <f t="shared" si="264"/>
        <v>B</v>
      </c>
      <c r="D546" s="50" t="s">
        <v>21</v>
      </c>
      <c r="E546" s="193">
        <v>757</v>
      </c>
      <c r="F546" s="194" t="s">
        <v>375</v>
      </c>
      <c r="G546" s="195">
        <f>'III MH'!M24</f>
        <v>0</v>
      </c>
    </row>
    <row r="547" spans="1:7" x14ac:dyDescent="0.25">
      <c r="A547" s="191">
        <f t="shared" ref="A547:C547" si="265">A546</f>
        <v>2023</v>
      </c>
      <c r="B547" s="192">
        <f t="shared" si="265"/>
        <v>0</v>
      </c>
      <c r="C547" s="191" t="str">
        <f t="shared" si="265"/>
        <v>B</v>
      </c>
      <c r="D547" s="50" t="s">
        <v>21</v>
      </c>
      <c r="E547" s="193">
        <v>757</v>
      </c>
      <c r="F547" s="194" t="s">
        <v>376</v>
      </c>
      <c r="G547" s="195">
        <f>'III MH'!N24</f>
        <v>0</v>
      </c>
    </row>
    <row r="548" spans="1:7" x14ac:dyDescent="0.25">
      <c r="A548" s="191">
        <f t="shared" ref="A548:C548" si="266">A547</f>
        <v>2023</v>
      </c>
      <c r="B548" s="192">
        <f t="shared" si="266"/>
        <v>0</v>
      </c>
      <c r="C548" s="191" t="str">
        <f t="shared" si="266"/>
        <v>B</v>
      </c>
      <c r="D548" s="50" t="s">
        <v>21</v>
      </c>
      <c r="E548" s="193">
        <v>757</v>
      </c>
      <c r="F548" s="194" t="s">
        <v>377</v>
      </c>
      <c r="G548" s="195">
        <f>'III MH'!O24</f>
        <v>0</v>
      </c>
    </row>
    <row r="549" spans="1:7" x14ac:dyDescent="0.25">
      <c r="A549" s="191">
        <f t="shared" ref="A549:C549" si="267">A548</f>
        <v>2023</v>
      </c>
      <c r="B549" s="192">
        <f t="shared" si="267"/>
        <v>0</v>
      </c>
      <c r="C549" s="191" t="str">
        <f t="shared" si="267"/>
        <v>B</v>
      </c>
      <c r="D549" s="50" t="s">
        <v>21</v>
      </c>
      <c r="E549" s="193">
        <v>757</v>
      </c>
      <c r="F549" s="194" t="s">
        <v>301</v>
      </c>
      <c r="G549" s="195">
        <f>'III MH'!Q24</f>
        <v>0</v>
      </c>
    </row>
    <row r="550" spans="1:7" x14ac:dyDescent="0.25">
      <c r="A550" s="191">
        <f t="shared" ref="A550:C550" si="268">A549</f>
        <v>2023</v>
      </c>
      <c r="B550" s="192">
        <f t="shared" si="268"/>
        <v>0</v>
      </c>
      <c r="C550" s="191" t="str">
        <f t="shared" si="268"/>
        <v>B</v>
      </c>
      <c r="D550" s="50" t="s">
        <v>21</v>
      </c>
      <c r="E550" s="193">
        <v>757</v>
      </c>
      <c r="F550" s="194" t="s">
        <v>302</v>
      </c>
      <c r="G550" s="195">
        <f>'III MH'!R24</f>
        <v>0</v>
      </c>
    </row>
    <row r="551" spans="1:7" x14ac:dyDescent="0.25">
      <c r="A551" s="191">
        <f t="shared" ref="A551:C551" si="269">A550</f>
        <v>2023</v>
      </c>
      <c r="B551" s="192">
        <f t="shared" si="269"/>
        <v>0</v>
      </c>
      <c r="C551" s="191" t="str">
        <f t="shared" si="269"/>
        <v>B</v>
      </c>
      <c r="D551" s="50" t="s">
        <v>21</v>
      </c>
      <c r="E551" s="193">
        <v>757</v>
      </c>
      <c r="F551" s="194" t="s">
        <v>378</v>
      </c>
      <c r="G551" s="195">
        <f>'III MH'!S24</f>
        <v>0</v>
      </c>
    </row>
    <row r="552" spans="1:7" x14ac:dyDescent="0.25">
      <c r="A552" s="191">
        <f t="shared" ref="A552:C552" si="270">A551</f>
        <v>2023</v>
      </c>
      <c r="B552" s="192">
        <f t="shared" si="270"/>
        <v>0</v>
      </c>
      <c r="C552" s="191" t="str">
        <f t="shared" si="270"/>
        <v>B</v>
      </c>
      <c r="D552" s="50" t="s">
        <v>21</v>
      </c>
      <c r="E552" s="193">
        <v>757</v>
      </c>
      <c r="F552" s="194" t="s">
        <v>390</v>
      </c>
      <c r="G552" s="195">
        <f>'III MH'!T24</f>
        <v>0</v>
      </c>
    </row>
    <row r="553" spans="1:7" x14ac:dyDescent="0.25">
      <c r="A553" s="191">
        <f t="shared" ref="A553:C553" si="271">A552</f>
        <v>2023</v>
      </c>
      <c r="B553" s="192">
        <f t="shared" si="271"/>
        <v>0</v>
      </c>
      <c r="C553" s="191" t="str">
        <f t="shared" si="271"/>
        <v>B</v>
      </c>
      <c r="D553" s="50" t="s">
        <v>21</v>
      </c>
      <c r="E553" s="193">
        <v>757</v>
      </c>
      <c r="F553" s="194" t="s">
        <v>379</v>
      </c>
      <c r="G553" s="195">
        <f>'III MH'!U24</f>
        <v>0</v>
      </c>
    </row>
    <row r="554" spans="1:7" x14ac:dyDescent="0.25">
      <c r="A554" s="191">
        <f t="shared" ref="A554:C554" si="272">A553</f>
        <v>2023</v>
      </c>
      <c r="B554" s="192">
        <f t="shared" si="272"/>
        <v>0</v>
      </c>
      <c r="C554" s="191" t="str">
        <f t="shared" si="272"/>
        <v>B</v>
      </c>
      <c r="D554" s="50" t="s">
        <v>21</v>
      </c>
      <c r="E554" s="193">
        <v>757</v>
      </c>
      <c r="F554" s="194" t="s">
        <v>380</v>
      </c>
      <c r="G554" s="195">
        <f>'III MH'!V24</f>
        <v>0</v>
      </c>
    </row>
    <row r="555" spans="1:7" x14ac:dyDescent="0.25">
      <c r="A555" s="191">
        <f t="shared" ref="A555:C555" si="273">A554</f>
        <v>2023</v>
      </c>
      <c r="B555" s="192">
        <f t="shared" si="273"/>
        <v>0</v>
      </c>
      <c r="C555" s="191" t="str">
        <f t="shared" si="273"/>
        <v>B</v>
      </c>
      <c r="D555" s="50" t="s">
        <v>21</v>
      </c>
      <c r="E555" s="193">
        <v>757</v>
      </c>
      <c r="F555" s="194" t="s">
        <v>303</v>
      </c>
      <c r="G555" s="195">
        <f>'III MH'!X24</f>
        <v>0</v>
      </c>
    </row>
    <row r="556" spans="1:7" x14ac:dyDescent="0.25">
      <c r="A556" s="191">
        <f t="shared" ref="A556:C556" si="274">A555</f>
        <v>2023</v>
      </c>
      <c r="B556" s="192">
        <f t="shared" si="274"/>
        <v>0</v>
      </c>
      <c r="C556" s="191" t="str">
        <f t="shared" si="274"/>
        <v>B</v>
      </c>
      <c r="D556" s="50" t="s">
        <v>21</v>
      </c>
      <c r="E556" s="193">
        <v>757</v>
      </c>
      <c r="F556" s="194" t="s">
        <v>304</v>
      </c>
      <c r="G556" s="195">
        <f>'III MH'!Y24</f>
        <v>0</v>
      </c>
    </row>
    <row r="557" spans="1:7" x14ac:dyDescent="0.25">
      <c r="A557" s="191">
        <f t="shared" ref="A557:C557" si="275">A556</f>
        <v>2023</v>
      </c>
      <c r="B557" s="192">
        <f t="shared" si="275"/>
        <v>0</v>
      </c>
      <c r="C557" s="191" t="str">
        <f t="shared" si="275"/>
        <v>B</v>
      </c>
      <c r="D557" s="50" t="s">
        <v>21</v>
      </c>
      <c r="E557" s="193">
        <v>757</v>
      </c>
      <c r="F557" s="194" t="s">
        <v>305</v>
      </c>
      <c r="G557" s="195">
        <f>'III MH'!Z24</f>
        <v>0</v>
      </c>
    </row>
    <row r="558" spans="1:7" x14ac:dyDescent="0.25">
      <c r="A558" s="191">
        <f t="shared" ref="A558:C558" si="276">A557</f>
        <v>2023</v>
      </c>
      <c r="B558" s="192">
        <f t="shared" si="276"/>
        <v>0</v>
      </c>
      <c r="C558" s="191" t="str">
        <f t="shared" si="276"/>
        <v>B</v>
      </c>
      <c r="D558" s="50" t="s">
        <v>21</v>
      </c>
      <c r="E558" s="193">
        <v>757</v>
      </c>
      <c r="F558" s="194" t="s">
        <v>306</v>
      </c>
      <c r="G558" s="195">
        <f>'III MH'!AA24</f>
        <v>0</v>
      </c>
    </row>
    <row r="559" spans="1:7" x14ac:dyDescent="0.25">
      <c r="A559" s="191">
        <f t="shared" ref="A559:C559" si="277">A558</f>
        <v>2023</v>
      </c>
      <c r="B559" s="192">
        <f t="shared" si="277"/>
        <v>0</v>
      </c>
      <c r="C559" s="191" t="str">
        <f t="shared" si="277"/>
        <v>B</v>
      </c>
      <c r="D559" s="50" t="s">
        <v>21</v>
      </c>
      <c r="E559" s="193">
        <v>757</v>
      </c>
      <c r="F559" s="194" t="s">
        <v>307</v>
      </c>
      <c r="G559" s="195">
        <f>'III MH'!AB24</f>
        <v>0</v>
      </c>
    </row>
    <row r="560" spans="1:7" x14ac:dyDescent="0.25">
      <c r="A560" s="191">
        <f t="shared" ref="A560:C560" si="278">A559</f>
        <v>2023</v>
      </c>
      <c r="B560" s="192">
        <f t="shared" si="278"/>
        <v>0</v>
      </c>
      <c r="C560" s="191" t="str">
        <f t="shared" si="278"/>
        <v>B</v>
      </c>
      <c r="D560" s="50" t="s">
        <v>21</v>
      </c>
      <c r="E560" s="193">
        <v>757</v>
      </c>
      <c r="F560" s="194" t="s">
        <v>308</v>
      </c>
      <c r="G560" s="195">
        <f>'III MH'!AC24</f>
        <v>0</v>
      </c>
    </row>
    <row r="561" spans="1:7" x14ac:dyDescent="0.25">
      <c r="A561" s="191">
        <f t="shared" ref="A561:C561" si="279">A560</f>
        <v>2023</v>
      </c>
      <c r="B561" s="192">
        <f t="shared" si="279"/>
        <v>0</v>
      </c>
      <c r="C561" s="191" t="str">
        <f t="shared" si="279"/>
        <v>B</v>
      </c>
      <c r="D561" s="50" t="s">
        <v>21</v>
      </c>
      <c r="E561" s="193">
        <v>757</v>
      </c>
      <c r="F561" s="194" t="s">
        <v>309</v>
      </c>
      <c r="G561" s="195">
        <f>'III MH'!AD24</f>
        <v>0</v>
      </c>
    </row>
    <row r="562" spans="1:7" x14ac:dyDescent="0.25">
      <c r="A562" s="191">
        <f t="shared" ref="A562:C562" si="280">A561</f>
        <v>2023</v>
      </c>
      <c r="B562" s="192">
        <f t="shared" si="280"/>
        <v>0</v>
      </c>
      <c r="C562" s="191" t="str">
        <f t="shared" si="280"/>
        <v>B</v>
      </c>
      <c r="D562" s="50" t="s">
        <v>21</v>
      </c>
      <c r="E562" s="193">
        <v>757</v>
      </c>
      <c r="F562" s="194" t="s">
        <v>310</v>
      </c>
      <c r="G562" s="195">
        <f>'III MH'!AF24</f>
        <v>0</v>
      </c>
    </row>
    <row r="563" spans="1:7" x14ac:dyDescent="0.25">
      <c r="A563" s="191">
        <f t="shared" ref="A563:C563" si="281">A562</f>
        <v>2023</v>
      </c>
      <c r="B563" s="192">
        <f t="shared" si="281"/>
        <v>0</v>
      </c>
      <c r="C563" s="191" t="str">
        <f t="shared" si="281"/>
        <v>B</v>
      </c>
      <c r="D563" s="50" t="s">
        <v>21</v>
      </c>
      <c r="E563" s="193">
        <v>757</v>
      </c>
      <c r="F563" s="194" t="s">
        <v>311</v>
      </c>
      <c r="G563" s="195">
        <f>'III MH'!AG24</f>
        <v>0</v>
      </c>
    </row>
    <row r="564" spans="1:7" x14ac:dyDescent="0.25">
      <c r="A564" s="191">
        <f t="shared" ref="A564:C564" si="282">A563</f>
        <v>2023</v>
      </c>
      <c r="B564" s="192">
        <f t="shared" si="282"/>
        <v>0</v>
      </c>
      <c r="C564" s="191" t="str">
        <f t="shared" si="282"/>
        <v>B</v>
      </c>
      <c r="D564" s="50" t="s">
        <v>21</v>
      </c>
      <c r="E564" s="193">
        <v>757</v>
      </c>
      <c r="F564" s="194" t="s">
        <v>312</v>
      </c>
      <c r="G564" s="195">
        <f>'III MH'!AI24</f>
        <v>0</v>
      </c>
    </row>
    <row r="565" spans="1:7" x14ac:dyDescent="0.25">
      <c r="A565" s="191">
        <f t="shared" ref="A565:C565" si="283">A564</f>
        <v>2023</v>
      </c>
      <c r="B565" s="192">
        <f t="shared" si="283"/>
        <v>0</v>
      </c>
      <c r="C565" s="191" t="str">
        <f t="shared" si="283"/>
        <v>B</v>
      </c>
      <c r="D565" s="50" t="s">
        <v>21</v>
      </c>
      <c r="E565" s="193">
        <v>757</v>
      </c>
      <c r="F565" s="194" t="s">
        <v>313</v>
      </c>
      <c r="G565" s="195">
        <f>'III MH'!AJ24</f>
        <v>0</v>
      </c>
    </row>
    <row r="566" spans="1:7" x14ac:dyDescent="0.25">
      <c r="A566" s="191">
        <f t="shared" ref="A566:C566" si="284">A565</f>
        <v>2023</v>
      </c>
      <c r="B566" s="192">
        <f t="shared" si="284"/>
        <v>0</v>
      </c>
      <c r="C566" s="191" t="str">
        <f t="shared" si="284"/>
        <v>B</v>
      </c>
      <c r="D566" s="50" t="s">
        <v>21</v>
      </c>
      <c r="E566" s="193">
        <v>757</v>
      </c>
      <c r="F566" s="194" t="s">
        <v>314</v>
      </c>
      <c r="G566" s="195">
        <f>'III MH'!AK24</f>
        <v>0</v>
      </c>
    </row>
    <row r="567" spans="1:7" x14ac:dyDescent="0.25">
      <c r="A567" s="191">
        <f t="shared" ref="A567:C567" si="285">A566</f>
        <v>2023</v>
      </c>
      <c r="B567" s="192">
        <f t="shared" si="285"/>
        <v>0</v>
      </c>
      <c r="C567" s="191" t="str">
        <f t="shared" si="285"/>
        <v>B</v>
      </c>
      <c r="D567" s="50" t="s">
        <v>21</v>
      </c>
      <c r="E567" s="193">
        <v>757</v>
      </c>
      <c r="F567" s="194" t="s">
        <v>315</v>
      </c>
      <c r="G567" s="195">
        <f>'III MH'!AM24</f>
        <v>0</v>
      </c>
    </row>
    <row r="568" spans="1:7" x14ac:dyDescent="0.25">
      <c r="A568" s="191">
        <f t="shared" ref="A568:C568" si="286">A567</f>
        <v>2023</v>
      </c>
      <c r="B568" s="192">
        <f t="shared" si="286"/>
        <v>0</v>
      </c>
      <c r="C568" s="191" t="str">
        <f t="shared" si="286"/>
        <v>B</v>
      </c>
      <c r="D568" s="50" t="s">
        <v>21</v>
      </c>
      <c r="E568" s="193">
        <v>757</v>
      </c>
      <c r="F568" s="194" t="s">
        <v>316</v>
      </c>
      <c r="G568" s="195">
        <f>'III MH'!AN24</f>
        <v>0</v>
      </c>
    </row>
    <row r="569" spans="1:7" x14ac:dyDescent="0.25">
      <c r="A569" s="191">
        <f t="shared" ref="A569:C569" si="287">A568</f>
        <v>2023</v>
      </c>
      <c r="B569" s="192">
        <f t="shared" si="287"/>
        <v>0</v>
      </c>
      <c r="C569" s="191" t="str">
        <f t="shared" si="287"/>
        <v>B</v>
      </c>
      <c r="D569" s="50" t="s">
        <v>21</v>
      </c>
      <c r="E569" s="193">
        <v>757</v>
      </c>
      <c r="F569" s="194" t="s">
        <v>317</v>
      </c>
      <c r="G569" s="195">
        <f>'III MH'!AO24</f>
        <v>0</v>
      </c>
    </row>
    <row r="570" spans="1:7" x14ac:dyDescent="0.25">
      <c r="A570" s="191">
        <f t="shared" ref="A570:C570" si="288">A569</f>
        <v>2023</v>
      </c>
      <c r="B570" s="192">
        <f t="shared" si="288"/>
        <v>0</v>
      </c>
      <c r="C570" s="191" t="str">
        <f t="shared" si="288"/>
        <v>B</v>
      </c>
      <c r="D570" s="50" t="s">
        <v>21</v>
      </c>
      <c r="E570" s="193">
        <v>757</v>
      </c>
      <c r="F570" s="194" t="s">
        <v>319</v>
      </c>
      <c r="G570" s="195">
        <f>'III MH'!AQ24</f>
        <v>0</v>
      </c>
    </row>
    <row r="571" spans="1:7" x14ac:dyDescent="0.25">
      <c r="A571" s="191">
        <f t="shared" ref="A571:C571" si="289">A570</f>
        <v>2023</v>
      </c>
      <c r="B571" s="192">
        <f t="shared" si="289"/>
        <v>0</v>
      </c>
      <c r="C571" s="191" t="str">
        <f t="shared" si="289"/>
        <v>B</v>
      </c>
      <c r="D571" s="50" t="s">
        <v>21</v>
      </c>
      <c r="E571" s="193">
        <v>757</v>
      </c>
      <c r="F571" s="194" t="s">
        <v>318</v>
      </c>
      <c r="G571" s="195">
        <f>'III MH'!AS24</f>
        <v>0</v>
      </c>
    </row>
    <row r="572" spans="1:7" x14ac:dyDescent="0.25">
      <c r="A572" s="191">
        <f t="shared" ref="A572:C572" si="290">A571</f>
        <v>2023</v>
      </c>
      <c r="B572" s="192">
        <f t="shared" si="290"/>
        <v>0</v>
      </c>
      <c r="C572" s="191" t="str">
        <f t="shared" si="290"/>
        <v>B</v>
      </c>
      <c r="D572" s="50" t="s">
        <v>21</v>
      </c>
      <c r="E572" s="193">
        <v>758</v>
      </c>
      <c r="F572" s="194" t="s">
        <v>298</v>
      </c>
      <c r="G572" s="195">
        <f>'III MH'!I25</f>
        <v>0</v>
      </c>
    </row>
    <row r="573" spans="1:7" x14ac:dyDescent="0.25">
      <c r="A573" s="191">
        <f t="shared" ref="A573:C573" si="291">A572</f>
        <v>2023</v>
      </c>
      <c r="B573" s="192">
        <f t="shared" si="291"/>
        <v>0</v>
      </c>
      <c r="C573" s="191" t="str">
        <f t="shared" si="291"/>
        <v>B</v>
      </c>
      <c r="D573" s="50" t="s">
        <v>21</v>
      </c>
      <c r="E573" s="193">
        <v>758</v>
      </c>
      <c r="F573" s="194" t="s">
        <v>299</v>
      </c>
      <c r="G573" s="195">
        <f>'III MH'!J25</f>
        <v>0</v>
      </c>
    </row>
    <row r="574" spans="1:7" x14ac:dyDescent="0.25">
      <c r="A574" s="191">
        <f t="shared" ref="A574:C574" si="292">A573</f>
        <v>2023</v>
      </c>
      <c r="B574" s="192">
        <f t="shared" si="292"/>
        <v>0</v>
      </c>
      <c r="C574" s="191" t="str">
        <f t="shared" si="292"/>
        <v>B</v>
      </c>
      <c r="D574" s="50" t="s">
        <v>21</v>
      </c>
      <c r="E574" s="193">
        <v>758</v>
      </c>
      <c r="F574" s="194" t="s">
        <v>300</v>
      </c>
      <c r="G574" s="195">
        <f>'III MH'!K25</f>
        <v>0</v>
      </c>
    </row>
    <row r="575" spans="1:7" x14ac:dyDescent="0.25">
      <c r="A575" s="191">
        <f t="shared" ref="A575:C575" si="293">A574</f>
        <v>2023</v>
      </c>
      <c r="B575" s="192">
        <f t="shared" si="293"/>
        <v>0</v>
      </c>
      <c r="C575" s="191" t="str">
        <f t="shared" si="293"/>
        <v>B</v>
      </c>
      <c r="D575" s="50" t="s">
        <v>21</v>
      </c>
      <c r="E575" s="193">
        <v>758</v>
      </c>
      <c r="F575" s="194" t="s">
        <v>374</v>
      </c>
      <c r="G575" s="195">
        <f>'III MH'!L25</f>
        <v>0</v>
      </c>
    </row>
    <row r="576" spans="1:7" x14ac:dyDescent="0.25">
      <c r="A576" s="191">
        <f t="shared" ref="A576:C576" si="294">A575</f>
        <v>2023</v>
      </c>
      <c r="B576" s="192">
        <f t="shared" si="294"/>
        <v>0</v>
      </c>
      <c r="C576" s="191" t="str">
        <f t="shared" si="294"/>
        <v>B</v>
      </c>
      <c r="D576" s="50" t="s">
        <v>21</v>
      </c>
      <c r="E576" s="193">
        <v>758</v>
      </c>
      <c r="F576" s="194" t="s">
        <v>375</v>
      </c>
      <c r="G576" s="195">
        <f>'III MH'!M25</f>
        <v>0</v>
      </c>
    </row>
    <row r="577" spans="1:7" x14ac:dyDescent="0.25">
      <c r="A577" s="191">
        <f t="shared" ref="A577:C577" si="295">A576</f>
        <v>2023</v>
      </c>
      <c r="B577" s="192">
        <f t="shared" si="295"/>
        <v>0</v>
      </c>
      <c r="C577" s="191" t="str">
        <f t="shared" si="295"/>
        <v>B</v>
      </c>
      <c r="D577" s="50" t="s">
        <v>21</v>
      </c>
      <c r="E577" s="193">
        <v>758</v>
      </c>
      <c r="F577" s="194" t="s">
        <v>376</v>
      </c>
      <c r="G577" s="195">
        <f>'III MH'!N25</f>
        <v>0</v>
      </c>
    </row>
    <row r="578" spans="1:7" x14ac:dyDescent="0.25">
      <c r="A578" s="191">
        <f t="shared" ref="A578:C578" si="296">A577</f>
        <v>2023</v>
      </c>
      <c r="B578" s="192">
        <f t="shared" si="296"/>
        <v>0</v>
      </c>
      <c r="C578" s="191" t="str">
        <f t="shared" si="296"/>
        <v>B</v>
      </c>
      <c r="D578" s="50" t="s">
        <v>21</v>
      </c>
      <c r="E578" s="193">
        <v>758</v>
      </c>
      <c r="F578" s="194" t="s">
        <v>377</v>
      </c>
      <c r="G578" s="195">
        <f>'III MH'!O25</f>
        <v>0</v>
      </c>
    </row>
    <row r="579" spans="1:7" x14ac:dyDescent="0.25">
      <c r="A579" s="191">
        <f t="shared" ref="A579:C579" si="297">A578</f>
        <v>2023</v>
      </c>
      <c r="B579" s="192">
        <f t="shared" si="297"/>
        <v>0</v>
      </c>
      <c r="C579" s="191" t="str">
        <f t="shared" si="297"/>
        <v>B</v>
      </c>
      <c r="D579" s="50" t="s">
        <v>21</v>
      </c>
      <c r="E579" s="193">
        <v>758</v>
      </c>
      <c r="F579" s="194" t="s">
        <v>301</v>
      </c>
      <c r="G579" s="195">
        <f>'III MH'!Q25</f>
        <v>0</v>
      </c>
    </row>
    <row r="580" spans="1:7" x14ac:dyDescent="0.25">
      <c r="A580" s="191">
        <f t="shared" ref="A580:C580" si="298">A579</f>
        <v>2023</v>
      </c>
      <c r="B580" s="192">
        <f t="shared" si="298"/>
        <v>0</v>
      </c>
      <c r="C580" s="191" t="str">
        <f t="shared" si="298"/>
        <v>B</v>
      </c>
      <c r="D580" s="50" t="s">
        <v>21</v>
      </c>
      <c r="E580" s="193">
        <v>758</v>
      </c>
      <c r="F580" s="194" t="s">
        <v>302</v>
      </c>
      <c r="G580" s="195">
        <f>'III MH'!R25</f>
        <v>0</v>
      </c>
    </row>
    <row r="581" spans="1:7" x14ac:dyDescent="0.25">
      <c r="A581" s="191">
        <f t="shared" ref="A581:C581" si="299">A580</f>
        <v>2023</v>
      </c>
      <c r="B581" s="192">
        <f t="shared" si="299"/>
        <v>0</v>
      </c>
      <c r="C581" s="191" t="str">
        <f t="shared" si="299"/>
        <v>B</v>
      </c>
      <c r="D581" s="50" t="s">
        <v>21</v>
      </c>
      <c r="E581" s="193">
        <v>758</v>
      </c>
      <c r="F581" s="194" t="s">
        <v>378</v>
      </c>
      <c r="G581" s="195">
        <f>'III MH'!S25</f>
        <v>0</v>
      </c>
    </row>
    <row r="582" spans="1:7" x14ac:dyDescent="0.25">
      <c r="A582" s="191">
        <f t="shared" ref="A582:C582" si="300">A581</f>
        <v>2023</v>
      </c>
      <c r="B582" s="192">
        <f t="shared" si="300"/>
        <v>0</v>
      </c>
      <c r="C582" s="191" t="str">
        <f t="shared" si="300"/>
        <v>B</v>
      </c>
      <c r="D582" s="50" t="s">
        <v>21</v>
      </c>
      <c r="E582" s="193">
        <v>758</v>
      </c>
      <c r="F582" s="194" t="s">
        <v>390</v>
      </c>
      <c r="G582" s="195">
        <f>'III MH'!T25</f>
        <v>0</v>
      </c>
    </row>
    <row r="583" spans="1:7" x14ac:dyDescent="0.25">
      <c r="A583" s="191">
        <f t="shared" ref="A583:C583" si="301">A582</f>
        <v>2023</v>
      </c>
      <c r="B583" s="192">
        <f t="shared" si="301"/>
        <v>0</v>
      </c>
      <c r="C583" s="191" t="str">
        <f t="shared" si="301"/>
        <v>B</v>
      </c>
      <c r="D583" s="50" t="s">
        <v>21</v>
      </c>
      <c r="E583" s="193">
        <v>758</v>
      </c>
      <c r="F583" s="194" t="s">
        <v>379</v>
      </c>
      <c r="G583" s="195">
        <f>'III MH'!U25</f>
        <v>0</v>
      </c>
    </row>
    <row r="584" spans="1:7" x14ac:dyDescent="0.25">
      <c r="A584" s="191">
        <f t="shared" ref="A584:C584" si="302">A583</f>
        <v>2023</v>
      </c>
      <c r="B584" s="192">
        <f t="shared" si="302"/>
        <v>0</v>
      </c>
      <c r="C584" s="191" t="str">
        <f t="shared" si="302"/>
        <v>B</v>
      </c>
      <c r="D584" s="50" t="s">
        <v>21</v>
      </c>
      <c r="E584" s="193">
        <v>758</v>
      </c>
      <c r="F584" s="194" t="s">
        <v>380</v>
      </c>
      <c r="G584" s="195">
        <f>'III MH'!V25</f>
        <v>0</v>
      </c>
    </row>
    <row r="585" spans="1:7" x14ac:dyDescent="0.25">
      <c r="A585" s="191">
        <f t="shared" ref="A585:C585" si="303">A584</f>
        <v>2023</v>
      </c>
      <c r="B585" s="192">
        <f t="shared" si="303"/>
        <v>0</v>
      </c>
      <c r="C585" s="191" t="str">
        <f t="shared" si="303"/>
        <v>B</v>
      </c>
      <c r="D585" s="50" t="s">
        <v>21</v>
      </c>
      <c r="E585" s="193">
        <v>758</v>
      </c>
      <c r="F585" s="194" t="s">
        <v>303</v>
      </c>
      <c r="G585" s="195">
        <f>'III MH'!X25</f>
        <v>0</v>
      </c>
    </row>
    <row r="586" spans="1:7" x14ac:dyDescent="0.25">
      <c r="A586" s="191">
        <f t="shared" ref="A586:C586" si="304">A585</f>
        <v>2023</v>
      </c>
      <c r="B586" s="192">
        <f t="shared" si="304"/>
        <v>0</v>
      </c>
      <c r="C586" s="191" t="str">
        <f t="shared" si="304"/>
        <v>B</v>
      </c>
      <c r="D586" s="50" t="s">
        <v>21</v>
      </c>
      <c r="E586" s="193">
        <v>758</v>
      </c>
      <c r="F586" s="194" t="s">
        <v>304</v>
      </c>
      <c r="G586" s="195">
        <f>'III MH'!Y25</f>
        <v>0</v>
      </c>
    </row>
    <row r="587" spans="1:7" x14ac:dyDescent="0.25">
      <c r="A587" s="191">
        <f t="shared" ref="A587:C587" si="305">A586</f>
        <v>2023</v>
      </c>
      <c r="B587" s="192">
        <f t="shared" si="305"/>
        <v>0</v>
      </c>
      <c r="C587" s="191" t="str">
        <f t="shared" si="305"/>
        <v>B</v>
      </c>
      <c r="D587" s="50" t="s">
        <v>21</v>
      </c>
      <c r="E587" s="193">
        <v>758</v>
      </c>
      <c r="F587" s="194" t="s">
        <v>305</v>
      </c>
      <c r="G587" s="195">
        <f>'III MH'!Z25</f>
        <v>0</v>
      </c>
    </row>
    <row r="588" spans="1:7" x14ac:dyDescent="0.25">
      <c r="A588" s="191">
        <f t="shared" ref="A588:C588" si="306">A587</f>
        <v>2023</v>
      </c>
      <c r="B588" s="192">
        <f t="shared" si="306"/>
        <v>0</v>
      </c>
      <c r="C588" s="191" t="str">
        <f t="shared" si="306"/>
        <v>B</v>
      </c>
      <c r="D588" s="50" t="s">
        <v>21</v>
      </c>
      <c r="E588" s="193">
        <v>758</v>
      </c>
      <c r="F588" s="194" t="s">
        <v>306</v>
      </c>
      <c r="G588" s="195">
        <f>'III MH'!AA25</f>
        <v>0</v>
      </c>
    </row>
    <row r="589" spans="1:7" x14ac:dyDescent="0.25">
      <c r="A589" s="191">
        <f t="shared" ref="A589:C589" si="307">A588</f>
        <v>2023</v>
      </c>
      <c r="B589" s="192">
        <f t="shared" si="307"/>
        <v>0</v>
      </c>
      <c r="C589" s="191" t="str">
        <f t="shared" si="307"/>
        <v>B</v>
      </c>
      <c r="D589" s="50" t="s">
        <v>21</v>
      </c>
      <c r="E589" s="193">
        <v>758</v>
      </c>
      <c r="F589" s="194" t="s">
        <v>307</v>
      </c>
      <c r="G589" s="195">
        <f>'III MH'!AB25</f>
        <v>0</v>
      </c>
    </row>
    <row r="590" spans="1:7" x14ac:dyDescent="0.25">
      <c r="A590" s="191">
        <f t="shared" ref="A590:C590" si="308">A589</f>
        <v>2023</v>
      </c>
      <c r="B590" s="192">
        <f t="shared" si="308"/>
        <v>0</v>
      </c>
      <c r="C590" s="191" t="str">
        <f t="shared" si="308"/>
        <v>B</v>
      </c>
      <c r="D590" s="50" t="s">
        <v>21</v>
      </c>
      <c r="E590" s="193">
        <v>758</v>
      </c>
      <c r="F590" s="194" t="s">
        <v>308</v>
      </c>
      <c r="G590" s="195">
        <f>'III MH'!AC25</f>
        <v>0</v>
      </c>
    </row>
    <row r="591" spans="1:7" x14ac:dyDescent="0.25">
      <c r="A591" s="191">
        <f t="shared" ref="A591:C591" si="309">A590</f>
        <v>2023</v>
      </c>
      <c r="B591" s="192">
        <f t="shared" si="309"/>
        <v>0</v>
      </c>
      <c r="C591" s="191" t="str">
        <f t="shared" si="309"/>
        <v>B</v>
      </c>
      <c r="D591" s="50" t="s">
        <v>21</v>
      </c>
      <c r="E591" s="193">
        <v>758</v>
      </c>
      <c r="F591" s="194" t="s">
        <v>309</v>
      </c>
      <c r="G591" s="195">
        <f>'III MH'!AD25</f>
        <v>0</v>
      </c>
    </row>
    <row r="592" spans="1:7" x14ac:dyDescent="0.25">
      <c r="A592" s="191">
        <f t="shared" ref="A592:C592" si="310">A591</f>
        <v>2023</v>
      </c>
      <c r="B592" s="192">
        <f t="shared" si="310"/>
        <v>0</v>
      </c>
      <c r="C592" s="191" t="str">
        <f t="shared" si="310"/>
        <v>B</v>
      </c>
      <c r="D592" s="50" t="s">
        <v>21</v>
      </c>
      <c r="E592" s="193">
        <v>758</v>
      </c>
      <c r="F592" s="194" t="s">
        <v>310</v>
      </c>
      <c r="G592" s="195">
        <f>'III MH'!AF25</f>
        <v>0</v>
      </c>
    </row>
    <row r="593" spans="1:7" x14ac:dyDescent="0.25">
      <c r="A593" s="191">
        <f t="shared" ref="A593:C593" si="311">A592</f>
        <v>2023</v>
      </c>
      <c r="B593" s="192">
        <f t="shared" si="311"/>
        <v>0</v>
      </c>
      <c r="C593" s="191" t="str">
        <f t="shared" si="311"/>
        <v>B</v>
      </c>
      <c r="D593" s="50" t="s">
        <v>21</v>
      </c>
      <c r="E593" s="193">
        <v>758</v>
      </c>
      <c r="F593" s="194" t="s">
        <v>311</v>
      </c>
      <c r="G593" s="195">
        <f>'III MH'!AG25</f>
        <v>0</v>
      </c>
    </row>
    <row r="594" spans="1:7" x14ac:dyDescent="0.25">
      <c r="A594" s="191">
        <f t="shared" ref="A594:C594" si="312">A593</f>
        <v>2023</v>
      </c>
      <c r="B594" s="192">
        <f t="shared" si="312"/>
        <v>0</v>
      </c>
      <c r="C594" s="191" t="str">
        <f t="shared" si="312"/>
        <v>B</v>
      </c>
      <c r="D594" s="50" t="s">
        <v>21</v>
      </c>
      <c r="E594" s="193">
        <v>758</v>
      </c>
      <c r="F594" s="194" t="s">
        <v>312</v>
      </c>
      <c r="G594" s="195">
        <f>'III MH'!AI25</f>
        <v>0</v>
      </c>
    </row>
    <row r="595" spans="1:7" x14ac:dyDescent="0.25">
      <c r="A595" s="191">
        <f t="shared" ref="A595:C595" si="313">A594</f>
        <v>2023</v>
      </c>
      <c r="B595" s="192">
        <f t="shared" si="313"/>
        <v>0</v>
      </c>
      <c r="C595" s="191" t="str">
        <f t="shared" si="313"/>
        <v>B</v>
      </c>
      <c r="D595" s="50" t="s">
        <v>21</v>
      </c>
      <c r="E595" s="193">
        <v>758</v>
      </c>
      <c r="F595" s="194" t="s">
        <v>313</v>
      </c>
      <c r="G595" s="195">
        <f>'III MH'!AJ25</f>
        <v>0</v>
      </c>
    </row>
    <row r="596" spans="1:7" x14ac:dyDescent="0.25">
      <c r="A596" s="191">
        <f t="shared" ref="A596:C596" si="314">A595</f>
        <v>2023</v>
      </c>
      <c r="B596" s="192">
        <f t="shared" si="314"/>
        <v>0</v>
      </c>
      <c r="C596" s="191" t="str">
        <f t="shared" si="314"/>
        <v>B</v>
      </c>
      <c r="D596" s="50" t="s">
        <v>21</v>
      </c>
      <c r="E596" s="193">
        <v>758</v>
      </c>
      <c r="F596" s="194" t="s">
        <v>314</v>
      </c>
      <c r="G596" s="195">
        <f>'III MH'!AK25</f>
        <v>0</v>
      </c>
    </row>
    <row r="597" spans="1:7" x14ac:dyDescent="0.25">
      <c r="A597" s="191">
        <f t="shared" ref="A597:C597" si="315">A596</f>
        <v>2023</v>
      </c>
      <c r="B597" s="192">
        <f t="shared" si="315"/>
        <v>0</v>
      </c>
      <c r="C597" s="191" t="str">
        <f t="shared" si="315"/>
        <v>B</v>
      </c>
      <c r="D597" s="50" t="s">
        <v>21</v>
      </c>
      <c r="E597" s="193">
        <v>758</v>
      </c>
      <c r="F597" s="194" t="s">
        <v>315</v>
      </c>
      <c r="G597" s="195">
        <f>'III MH'!AM25</f>
        <v>0</v>
      </c>
    </row>
    <row r="598" spans="1:7" x14ac:dyDescent="0.25">
      <c r="A598" s="191">
        <f t="shared" ref="A598:C598" si="316">A597</f>
        <v>2023</v>
      </c>
      <c r="B598" s="192">
        <f t="shared" si="316"/>
        <v>0</v>
      </c>
      <c r="C598" s="191" t="str">
        <f t="shared" si="316"/>
        <v>B</v>
      </c>
      <c r="D598" s="50" t="s">
        <v>21</v>
      </c>
      <c r="E598" s="193">
        <v>758</v>
      </c>
      <c r="F598" s="194" t="s">
        <v>316</v>
      </c>
      <c r="G598" s="195">
        <f>'III MH'!AN25</f>
        <v>0</v>
      </c>
    </row>
    <row r="599" spans="1:7" x14ac:dyDescent="0.25">
      <c r="A599" s="191">
        <f t="shared" ref="A599:C599" si="317">A598</f>
        <v>2023</v>
      </c>
      <c r="B599" s="192">
        <f t="shared" si="317"/>
        <v>0</v>
      </c>
      <c r="C599" s="191" t="str">
        <f t="shared" si="317"/>
        <v>B</v>
      </c>
      <c r="D599" s="50" t="s">
        <v>21</v>
      </c>
      <c r="E599" s="193">
        <v>758</v>
      </c>
      <c r="F599" s="194" t="s">
        <v>317</v>
      </c>
      <c r="G599" s="195">
        <f>'III MH'!AO25</f>
        <v>0</v>
      </c>
    </row>
    <row r="600" spans="1:7" x14ac:dyDescent="0.25">
      <c r="A600" s="191">
        <f t="shared" ref="A600:C600" si="318">A599</f>
        <v>2023</v>
      </c>
      <c r="B600" s="192">
        <f t="shared" si="318"/>
        <v>0</v>
      </c>
      <c r="C600" s="191" t="str">
        <f t="shared" si="318"/>
        <v>B</v>
      </c>
      <c r="D600" s="50" t="s">
        <v>21</v>
      </c>
      <c r="E600" s="193">
        <v>758</v>
      </c>
      <c r="F600" s="194" t="s">
        <v>319</v>
      </c>
      <c r="G600" s="195">
        <f>'III MH'!AQ25</f>
        <v>0</v>
      </c>
    </row>
    <row r="601" spans="1:7" x14ac:dyDescent="0.25">
      <c r="A601" s="191">
        <f t="shared" ref="A601:C601" si="319">A600</f>
        <v>2023</v>
      </c>
      <c r="B601" s="192">
        <f t="shared" si="319"/>
        <v>0</v>
      </c>
      <c r="C601" s="191" t="str">
        <f t="shared" si="319"/>
        <v>B</v>
      </c>
      <c r="D601" s="50" t="s">
        <v>21</v>
      </c>
      <c r="E601" s="193">
        <v>758</v>
      </c>
      <c r="F601" s="194" t="s">
        <v>318</v>
      </c>
      <c r="G601" s="195">
        <f>'III MH'!AS25</f>
        <v>0</v>
      </c>
    </row>
    <row r="602" spans="1:7" x14ac:dyDescent="0.25">
      <c r="A602" s="191">
        <f t="shared" ref="A602:C602" si="320">A601</f>
        <v>2023</v>
      </c>
      <c r="B602" s="192">
        <f t="shared" si="320"/>
        <v>0</v>
      </c>
      <c r="C602" s="191" t="str">
        <f t="shared" si="320"/>
        <v>B</v>
      </c>
      <c r="D602" s="50" t="s">
        <v>21</v>
      </c>
      <c r="E602" s="193">
        <v>760</v>
      </c>
      <c r="F602" s="194" t="s">
        <v>298</v>
      </c>
      <c r="G602" s="195">
        <f>'III MH'!I26</f>
        <v>0</v>
      </c>
    </row>
    <row r="603" spans="1:7" x14ac:dyDescent="0.25">
      <c r="A603" s="191">
        <f t="shared" ref="A603:C603" si="321">A602</f>
        <v>2023</v>
      </c>
      <c r="B603" s="192">
        <f t="shared" si="321"/>
        <v>0</v>
      </c>
      <c r="C603" s="191" t="str">
        <f t="shared" si="321"/>
        <v>B</v>
      </c>
      <c r="D603" s="50" t="s">
        <v>21</v>
      </c>
      <c r="E603" s="193">
        <v>760</v>
      </c>
      <c r="F603" s="194" t="s">
        <v>299</v>
      </c>
      <c r="G603" s="195">
        <f>'III MH'!J26</f>
        <v>0</v>
      </c>
    </row>
    <row r="604" spans="1:7" x14ac:dyDescent="0.25">
      <c r="A604" s="191">
        <f t="shared" ref="A604:C604" si="322">A603</f>
        <v>2023</v>
      </c>
      <c r="B604" s="192">
        <f t="shared" si="322"/>
        <v>0</v>
      </c>
      <c r="C604" s="191" t="str">
        <f t="shared" si="322"/>
        <v>B</v>
      </c>
      <c r="D604" s="50" t="s">
        <v>21</v>
      </c>
      <c r="E604" s="193">
        <v>760</v>
      </c>
      <c r="F604" s="194" t="s">
        <v>300</v>
      </c>
      <c r="G604" s="195">
        <f>'III MH'!K26</f>
        <v>0</v>
      </c>
    </row>
    <row r="605" spans="1:7" x14ac:dyDescent="0.25">
      <c r="A605" s="191">
        <f t="shared" ref="A605:C605" si="323">A604</f>
        <v>2023</v>
      </c>
      <c r="B605" s="192">
        <f t="shared" si="323"/>
        <v>0</v>
      </c>
      <c r="C605" s="191" t="str">
        <f t="shared" si="323"/>
        <v>B</v>
      </c>
      <c r="D605" s="50" t="s">
        <v>21</v>
      </c>
      <c r="E605" s="193">
        <v>760</v>
      </c>
      <c r="F605" s="194" t="s">
        <v>374</v>
      </c>
      <c r="G605" s="195">
        <f>'III MH'!L26</f>
        <v>0</v>
      </c>
    </row>
    <row r="606" spans="1:7" x14ac:dyDescent="0.25">
      <c r="A606" s="191">
        <f t="shared" ref="A606:C606" si="324">A605</f>
        <v>2023</v>
      </c>
      <c r="B606" s="192">
        <f t="shared" si="324"/>
        <v>0</v>
      </c>
      <c r="C606" s="191" t="str">
        <f t="shared" si="324"/>
        <v>B</v>
      </c>
      <c r="D606" s="50" t="s">
        <v>21</v>
      </c>
      <c r="E606" s="193">
        <v>760</v>
      </c>
      <c r="F606" s="194" t="s">
        <v>375</v>
      </c>
      <c r="G606" s="195">
        <f>'III MH'!M26</f>
        <v>0</v>
      </c>
    </row>
    <row r="607" spans="1:7" x14ac:dyDescent="0.25">
      <c r="A607" s="191">
        <f t="shared" ref="A607:C607" si="325">A606</f>
        <v>2023</v>
      </c>
      <c r="B607" s="192">
        <f t="shared" si="325"/>
        <v>0</v>
      </c>
      <c r="C607" s="191" t="str">
        <f t="shared" si="325"/>
        <v>B</v>
      </c>
      <c r="D607" s="50" t="s">
        <v>21</v>
      </c>
      <c r="E607" s="193">
        <v>760</v>
      </c>
      <c r="F607" s="194" t="s">
        <v>376</v>
      </c>
      <c r="G607" s="195">
        <f>'III MH'!N26</f>
        <v>0</v>
      </c>
    </row>
    <row r="608" spans="1:7" x14ac:dyDescent="0.25">
      <c r="A608" s="191">
        <f t="shared" ref="A608:C608" si="326">A607</f>
        <v>2023</v>
      </c>
      <c r="B608" s="192">
        <f t="shared" si="326"/>
        <v>0</v>
      </c>
      <c r="C608" s="191" t="str">
        <f t="shared" si="326"/>
        <v>B</v>
      </c>
      <c r="D608" s="50" t="s">
        <v>21</v>
      </c>
      <c r="E608" s="193">
        <v>760</v>
      </c>
      <c r="F608" s="194" t="s">
        <v>377</v>
      </c>
      <c r="G608" s="195">
        <f>'III MH'!O26</f>
        <v>0</v>
      </c>
    </row>
    <row r="609" spans="1:7" x14ac:dyDescent="0.25">
      <c r="A609" s="191">
        <f t="shared" ref="A609:C609" si="327">A608</f>
        <v>2023</v>
      </c>
      <c r="B609" s="192">
        <f t="shared" si="327"/>
        <v>0</v>
      </c>
      <c r="C609" s="191" t="str">
        <f t="shared" si="327"/>
        <v>B</v>
      </c>
      <c r="D609" s="50" t="s">
        <v>21</v>
      </c>
      <c r="E609" s="193">
        <v>760</v>
      </c>
      <c r="F609" s="194" t="s">
        <v>301</v>
      </c>
      <c r="G609" s="195">
        <f>'III MH'!Q26</f>
        <v>0</v>
      </c>
    </row>
    <row r="610" spans="1:7" x14ac:dyDescent="0.25">
      <c r="A610" s="191">
        <f t="shared" ref="A610:C610" si="328">A609</f>
        <v>2023</v>
      </c>
      <c r="B610" s="192">
        <f t="shared" si="328"/>
        <v>0</v>
      </c>
      <c r="C610" s="191" t="str">
        <f t="shared" si="328"/>
        <v>B</v>
      </c>
      <c r="D610" s="50" t="s">
        <v>21</v>
      </c>
      <c r="E610" s="193">
        <v>760</v>
      </c>
      <c r="F610" s="194" t="s">
        <v>302</v>
      </c>
      <c r="G610" s="195">
        <f>'III MH'!R26</f>
        <v>0</v>
      </c>
    </row>
    <row r="611" spans="1:7" x14ac:dyDescent="0.25">
      <c r="A611" s="191">
        <f t="shared" ref="A611:C611" si="329">A610</f>
        <v>2023</v>
      </c>
      <c r="B611" s="192">
        <f t="shared" si="329"/>
        <v>0</v>
      </c>
      <c r="C611" s="191" t="str">
        <f t="shared" si="329"/>
        <v>B</v>
      </c>
      <c r="D611" s="50" t="s">
        <v>21</v>
      </c>
      <c r="E611" s="193">
        <v>760</v>
      </c>
      <c r="F611" s="194" t="s">
        <v>378</v>
      </c>
      <c r="G611" s="195">
        <f>'III MH'!S26</f>
        <v>0</v>
      </c>
    </row>
    <row r="612" spans="1:7" x14ac:dyDescent="0.25">
      <c r="A612" s="191">
        <f t="shared" ref="A612:C612" si="330">A611</f>
        <v>2023</v>
      </c>
      <c r="B612" s="192">
        <f t="shared" si="330"/>
        <v>0</v>
      </c>
      <c r="C612" s="191" t="str">
        <f t="shared" si="330"/>
        <v>B</v>
      </c>
      <c r="D612" s="50" t="s">
        <v>21</v>
      </c>
      <c r="E612" s="193">
        <v>760</v>
      </c>
      <c r="F612" s="194" t="s">
        <v>390</v>
      </c>
      <c r="G612" s="195">
        <f>'III MH'!T26</f>
        <v>0</v>
      </c>
    </row>
    <row r="613" spans="1:7" x14ac:dyDescent="0.25">
      <c r="A613" s="191">
        <f t="shared" ref="A613:C613" si="331">A612</f>
        <v>2023</v>
      </c>
      <c r="B613" s="192">
        <f t="shared" si="331"/>
        <v>0</v>
      </c>
      <c r="C613" s="191" t="str">
        <f t="shared" si="331"/>
        <v>B</v>
      </c>
      <c r="D613" s="50" t="s">
        <v>21</v>
      </c>
      <c r="E613" s="193">
        <v>760</v>
      </c>
      <c r="F613" s="194" t="s">
        <v>379</v>
      </c>
      <c r="G613" s="195">
        <f>'III MH'!U26</f>
        <v>0</v>
      </c>
    </row>
    <row r="614" spans="1:7" x14ac:dyDescent="0.25">
      <c r="A614" s="191">
        <f t="shared" ref="A614:C614" si="332">A613</f>
        <v>2023</v>
      </c>
      <c r="B614" s="192">
        <f t="shared" si="332"/>
        <v>0</v>
      </c>
      <c r="C614" s="191" t="str">
        <f t="shared" si="332"/>
        <v>B</v>
      </c>
      <c r="D614" s="50" t="s">
        <v>21</v>
      </c>
      <c r="E614" s="193">
        <v>760</v>
      </c>
      <c r="F614" s="194" t="s">
        <v>380</v>
      </c>
      <c r="G614" s="195">
        <f>'III MH'!V26</f>
        <v>0</v>
      </c>
    </row>
    <row r="615" spans="1:7" x14ac:dyDescent="0.25">
      <c r="A615" s="191">
        <f t="shared" ref="A615:C615" si="333">A614</f>
        <v>2023</v>
      </c>
      <c r="B615" s="192">
        <f t="shared" si="333"/>
        <v>0</v>
      </c>
      <c r="C615" s="191" t="str">
        <f t="shared" si="333"/>
        <v>B</v>
      </c>
      <c r="D615" s="50" t="s">
        <v>21</v>
      </c>
      <c r="E615" s="193">
        <v>760</v>
      </c>
      <c r="F615" s="194" t="s">
        <v>303</v>
      </c>
      <c r="G615" s="195">
        <f>'III MH'!X26</f>
        <v>0</v>
      </c>
    </row>
    <row r="616" spans="1:7" x14ac:dyDescent="0.25">
      <c r="A616" s="191">
        <f t="shared" ref="A616:C616" si="334">A615</f>
        <v>2023</v>
      </c>
      <c r="B616" s="192">
        <f t="shared" si="334"/>
        <v>0</v>
      </c>
      <c r="C616" s="191" t="str">
        <f t="shared" si="334"/>
        <v>B</v>
      </c>
      <c r="D616" s="50" t="s">
        <v>21</v>
      </c>
      <c r="E616" s="193">
        <v>760</v>
      </c>
      <c r="F616" s="194" t="s">
        <v>304</v>
      </c>
      <c r="G616" s="195">
        <f>'III MH'!Y26</f>
        <v>0</v>
      </c>
    </row>
    <row r="617" spans="1:7" x14ac:dyDescent="0.25">
      <c r="A617" s="191">
        <f t="shared" ref="A617:C617" si="335">A616</f>
        <v>2023</v>
      </c>
      <c r="B617" s="192">
        <f t="shared" si="335"/>
        <v>0</v>
      </c>
      <c r="C617" s="191" t="str">
        <f t="shared" si="335"/>
        <v>B</v>
      </c>
      <c r="D617" s="50" t="s">
        <v>21</v>
      </c>
      <c r="E617" s="193">
        <v>760</v>
      </c>
      <c r="F617" s="194" t="s">
        <v>305</v>
      </c>
      <c r="G617" s="195">
        <f>'III MH'!Z26</f>
        <v>0</v>
      </c>
    </row>
    <row r="618" spans="1:7" x14ac:dyDescent="0.25">
      <c r="A618" s="191">
        <f t="shared" ref="A618:C618" si="336">A617</f>
        <v>2023</v>
      </c>
      <c r="B618" s="192">
        <f t="shared" si="336"/>
        <v>0</v>
      </c>
      <c r="C618" s="191" t="str">
        <f t="shared" si="336"/>
        <v>B</v>
      </c>
      <c r="D618" s="50" t="s">
        <v>21</v>
      </c>
      <c r="E618" s="193">
        <v>760</v>
      </c>
      <c r="F618" s="194" t="s">
        <v>306</v>
      </c>
      <c r="G618" s="195">
        <f>'III MH'!AA26</f>
        <v>0</v>
      </c>
    </row>
    <row r="619" spans="1:7" x14ac:dyDescent="0.25">
      <c r="A619" s="191">
        <f t="shared" ref="A619:C619" si="337">A618</f>
        <v>2023</v>
      </c>
      <c r="B619" s="192">
        <f t="shared" si="337"/>
        <v>0</v>
      </c>
      <c r="C619" s="191" t="str">
        <f t="shared" si="337"/>
        <v>B</v>
      </c>
      <c r="D619" s="50" t="s">
        <v>21</v>
      </c>
      <c r="E619" s="193">
        <v>760</v>
      </c>
      <c r="F619" s="194" t="s">
        <v>307</v>
      </c>
      <c r="G619" s="195">
        <f>'III MH'!AB26</f>
        <v>0</v>
      </c>
    </row>
    <row r="620" spans="1:7" x14ac:dyDescent="0.25">
      <c r="A620" s="191">
        <f t="shared" ref="A620:C620" si="338">A619</f>
        <v>2023</v>
      </c>
      <c r="B620" s="192">
        <f t="shared" si="338"/>
        <v>0</v>
      </c>
      <c r="C620" s="191" t="str">
        <f t="shared" si="338"/>
        <v>B</v>
      </c>
      <c r="D620" s="50" t="s">
        <v>21</v>
      </c>
      <c r="E620" s="193">
        <v>760</v>
      </c>
      <c r="F620" s="194" t="s">
        <v>308</v>
      </c>
      <c r="G620" s="195">
        <f>'III MH'!AC26</f>
        <v>0</v>
      </c>
    </row>
    <row r="621" spans="1:7" x14ac:dyDescent="0.25">
      <c r="A621" s="191">
        <f t="shared" ref="A621:C621" si="339">A620</f>
        <v>2023</v>
      </c>
      <c r="B621" s="192">
        <f t="shared" si="339"/>
        <v>0</v>
      </c>
      <c r="C621" s="191" t="str">
        <f t="shared" si="339"/>
        <v>B</v>
      </c>
      <c r="D621" s="50" t="s">
        <v>21</v>
      </c>
      <c r="E621" s="193">
        <v>760</v>
      </c>
      <c r="F621" s="194" t="s">
        <v>309</v>
      </c>
      <c r="G621" s="195">
        <f>'III MH'!AD26</f>
        <v>0</v>
      </c>
    </row>
    <row r="622" spans="1:7" x14ac:dyDescent="0.25">
      <c r="A622" s="191">
        <f t="shared" ref="A622:C622" si="340">A621</f>
        <v>2023</v>
      </c>
      <c r="B622" s="192">
        <f t="shared" si="340"/>
        <v>0</v>
      </c>
      <c r="C622" s="191" t="str">
        <f t="shared" si="340"/>
        <v>B</v>
      </c>
      <c r="D622" s="50" t="s">
        <v>21</v>
      </c>
      <c r="E622" s="193">
        <v>760</v>
      </c>
      <c r="F622" s="194" t="s">
        <v>310</v>
      </c>
      <c r="G622" s="195">
        <f>'III MH'!AF26</f>
        <v>0</v>
      </c>
    </row>
    <row r="623" spans="1:7" x14ac:dyDescent="0.25">
      <c r="A623" s="191">
        <f t="shared" ref="A623:C623" si="341">A622</f>
        <v>2023</v>
      </c>
      <c r="B623" s="192">
        <f t="shared" si="341"/>
        <v>0</v>
      </c>
      <c r="C623" s="191" t="str">
        <f t="shared" si="341"/>
        <v>B</v>
      </c>
      <c r="D623" s="50" t="s">
        <v>21</v>
      </c>
      <c r="E623" s="193">
        <v>760</v>
      </c>
      <c r="F623" s="194" t="s">
        <v>311</v>
      </c>
      <c r="G623" s="195">
        <f>'III MH'!AG26</f>
        <v>0</v>
      </c>
    </row>
    <row r="624" spans="1:7" x14ac:dyDescent="0.25">
      <c r="A624" s="191">
        <f t="shared" ref="A624:C624" si="342">A623</f>
        <v>2023</v>
      </c>
      <c r="B624" s="192">
        <f t="shared" si="342"/>
        <v>0</v>
      </c>
      <c r="C624" s="191" t="str">
        <f t="shared" si="342"/>
        <v>B</v>
      </c>
      <c r="D624" s="50" t="s">
        <v>21</v>
      </c>
      <c r="E624" s="193">
        <v>760</v>
      </c>
      <c r="F624" s="194" t="s">
        <v>312</v>
      </c>
      <c r="G624" s="195">
        <f>'III MH'!AI26</f>
        <v>0</v>
      </c>
    </row>
    <row r="625" spans="1:7" x14ac:dyDescent="0.25">
      <c r="A625" s="191">
        <f t="shared" ref="A625:C625" si="343">A624</f>
        <v>2023</v>
      </c>
      <c r="B625" s="192">
        <f t="shared" si="343"/>
        <v>0</v>
      </c>
      <c r="C625" s="191" t="str">
        <f t="shared" si="343"/>
        <v>B</v>
      </c>
      <c r="D625" s="50" t="s">
        <v>21</v>
      </c>
      <c r="E625" s="193">
        <v>760</v>
      </c>
      <c r="F625" s="194" t="s">
        <v>313</v>
      </c>
      <c r="G625" s="195">
        <f>'III MH'!AJ26</f>
        <v>0</v>
      </c>
    </row>
    <row r="626" spans="1:7" x14ac:dyDescent="0.25">
      <c r="A626" s="191">
        <f t="shared" ref="A626:C626" si="344">A625</f>
        <v>2023</v>
      </c>
      <c r="B626" s="192">
        <f t="shared" si="344"/>
        <v>0</v>
      </c>
      <c r="C626" s="191" t="str">
        <f t="shared" si="344"/>
        <v>B</v>
      </c>
      <c r="D626" s="50" t="s">
        <v>21</v>
      </c>
      <c r="E626" s="193">
        <v>760</v>
      </c>
      <c r="F626" s="194" t="s">
        <v>314</v>
      </c>
      <c r="G626" s="195">
        <f>'III MH'!AK26</f>
        <v>0</v>
      </c>
    </row>
    <row r="627" spans="1:7" x14ac:dyDescent="0.25">
      <c r="A627" s="191">
        <f t="shared" ref="A627:C627" si="345">A626</f>
        <v>2023</v>
      </c>
      <c r="B627" s="192">
        <f t="shared" si="345"/>
        <v>0</v>
      </c>
      <c r="C627" s="191" t="str">
        <f t="shared" si="345"/>
        <v>B</v>
      </c>
      <c r="D627" s="50" t="s">
        <v>21</v>
      </c>
      <c r="E627" s="193">
        <v>760</v>
      </c>
      <c r="F627" s="194" t="s">
        <v>315</v>
      </c>
      <c r="G627" s="195">
        <f>'III MH'!AM26</f>
        <v>0</v>
      </c>
    </row>
    <row r="628" spans="1:7" x14ac:dyDescent="0.25">
      <c r="A628" s="191">
        <f t="shared" ref="A628:C628" si="346">A627</f>
        <v>2023</v>
      </c>
      <c r="B628" s="192">
        <f t="shared" si="346"/>
        <v>0</v>
      </c>
      <c r="C628" s="191" t="str">
        <f t="shared" si="346"/>
        <v>B</v>
      </c>
      <c r="D628" s="50" t="s">
        <v>21</v>
      </c>
      <c r="E628" s="193">
        <v>760</v>
      </c>
      <c r="F628" s="194" t="s">
        <v>316</v>
      </c>
      <c r="G628" s="195">
        <f>'III MH'!AN26</f>
        <v>0</v>
      </c>
    </row>
    <row r="629" spans="1:7" x14ac:dyDescent="0.25">
      <c r="A629" s="191">
        <f t="shared" ref="A629:C629" si="347">A628</f>
        <v>2023</v>
      </c>
      <c r="B629" s="192">
        <f t="shared" si="347"/>
        <v>0</v>
      </c>
      <c r="C629" s="191" t="str">
        <f t="shared" si="347"/>
        <v>B</v>
      </c>
      <c r="D629" s="50" t="s">
        <v>21</v>
      </c>
      <c r="E629" s="193">
        <v>760</v>
      </c>
      <c r="F629" s="194" t="s">
        <v>317</v>
      </c>
      <c r="G629" s="195">
        <f>'III MH'!AO26</f>
        <v>0</v>
      </c>
    </row>
    <row r="630" spans="1:7" x14ac:dyDescent="0.25">
      <c r="A630" s="191">
        <f t="shared" ref="A630:C630" si="348">A629</f>
        <v>2023</v>
      </c>
      <c r="B630" s="192">
        <f t="shared" si="348"/>
        <v>0</v>
      </c>
      <c r="C630" s="191" t="str">
        <f t="shared" si="348"/>
        <v>B</v>
      </c>
      <c r="D630" s="50" t="s">
        <v>21</v>
      </c>
      <c r="E630" s="193">
        <v>760</v>
      </c>
      <c r="F630" s="194" t="s">
        <v>319</v>
      </c>
      <c r="G630" s="195">
        <f>'III MH'!AQ26</f>
        <v>0</v>
      </c>
    </row>
    <row r="631" spans="1:7" x14ac:dyDescent="0.25">
      <c r="A631" s="191">
        <f t="shared" ref="A631:C631" si="349">A630</f>
        <v>2023</v>
      </c>
      <c r="B631" s="192">
        <f t="shared" si="349"/>
        <v>0</v>
      </c>
      <c r="C631" s="191" t="str">
        <f t="shared" si="349"/>
        <v>B</v>
      </c>
      <c r="D631" s="50" t="s">
        <v>21</v>
      </c>
      <c r="E631" s="193">
        <v>760</v>
      </c>
      <c r="F631" s="194" t="s">
        <v>318</v>
      </c>
      <c r="G631" s="195">
        <f>'III MH'!AS26</f>
        <v>0</v>
      </c>
    </row>
    <row r="632" spans="1:7" x14ac:dyDescent="0.25">
      <c r="A632" s="191">
        <f t="shared" ref="A632:C632" si="350">A631</f>
        <v>2023</v>
      </c>
      <c r="B632" s="192">
        <f t="shared" si="350"/>
        <v>0</v>
      </c>
      <c r="C632" s="191" t="str">
        <f t="shared" si="350"/>
        <v>B</v>
      </c>
      <c r="D632" s="50" t="s">
        <v>21</v>
      </c>
      <c r="E632" s="193">
        <v>761</v>
      </c>
      <c r="F632" s="194" t="s">
        <v>298</v>
      </c>
      <c r="G632" s="195">
        <f>'III MH'!I27</f>
        <v>0</v>
      </c>
    </row>
    <row r="633" spans="1:7" x14ac:dyDescent="0.25">
      <c r="A633" s="191">
        <f t="shared" ref="A633:C633" si="351">A632</f>
        <v>2023</v>
      </c>
      <c r="B633" s="192">
        <f t="shared" si="351"/>
        <v>0</v>
      </c>
      <c r="C633" s="191" t="str">
        <f t="shared" si="351"/>
        <v>B</v>
      </c>
      <c r="D633" s="50" t="s">
        <v>21</v>
      </c>
      <c r="E633" s="193">
        <v>761</v>
      </c>
      <c r="F633" s="194" t="s">
        <v>299</v>
      </c>
      <c r="G633" s="195">
        <f>'III MH'!J27</f>
        <v>0</v>
      </c>
    </row>
    <row r="634" spans="1:7" x14ac:dyDescent="0.25">
      <c r="A634" s="191">
        <f t="shared" ref="A634:C634" si="352">A633</f>
        <v>2023</v>
      </c>
      <c r="B634" s="192">
        <f t="shared" si="352"/>
        <v>0</v>
      </c>
      <c r="C634" s="191" t="str">
        <f t="shared" si="352"/>
        <v>B</v>
      </c>
      <c r="D634" s="50" t="s">
        <v>21</v>
      </c>
      <c r="E634" s="193">
        <v>761</v>
      </c>
      <c r="F634" s="194" t="s">
        <v>300</v>
      </c>
      <c r="G634" s="195">
        <f>'III MH'!K27</f>
        <v>0</v>
      </c>
    </row>
    <row r="635" spans="1:7" x14ac:dyDescent="0.25">
      <c r="A635" s="191">
        <f t="shared" ref="A635:C635" si="353">A634</f>
        <v>2023</v>
      </c>
      <c r="B635" s="192">
        <f t="shared" si="353"/>
        <v>0</v>
      </c>
      <c r="C635" s="191" t="str">
        <f t="shared" si="353"/>
        <v>B</v>
      </c>
      <c r="D635" s="50" t="s">
        <v>21</v>
      </c>
      <c r="E635" s="193">
        <v>761</v>
      </c>
      <c r="F635" s="194" t="s">
        <v>374</v>
      </c>
      <c r="G635" s="195">
        <f>'III MH'!L27</f>
        <v>0</v>
      </c>
    </row>
    <row r="636" spans="1:7" x14ac:dyDescent="0.25">
      <c r="A636" s="191">
        <f t="shared" ref="A636:C636" si="354">A635</f>
        <v>2023</v>
      </c>
      <c r="B636" s="192">
        <f t="shared" si="354"/>
        <v>0</v>
      </c>
      <c r="C636" s="191" t="str">
        <f t="shared" si="354"/>
        <v>B</v>
      </c>
      <c r="D636" s="50" t="s">
        <v>21</v>
      </c>
      <c r="E636" s="193">
        <v>761</v>
      </c>
      <c r="F636" s="194" t="s">
        <v>375</v>
      </c>
      <c r="G636" s="195">
        <f>'III MH'!M27</f>
        <v>0</v>
      </c>
    </row>
    <row r="637" spans="1:7" x14ac:dyDescent="0.25">
      <c r="A637" s="191">
        <f t="shared" ref="A637:C637" si="355">A636</f>
        <v>2023</v>
      </c>
      <c r="B637" s="192">
        <f t="shared" si="355"/>
        <v>0</v>
      </c>
      <c r="C637" s="191" t="str">
        <f t="shared" si="355"/>
        <v>B</v>
      </c>
      <c r="D637" s="50" t="s">
        <v>21</v>
      </c>
      <c r="E637" s="193">
        <v>761</v>
      </c>
      <c r="F637" s="194" t="s">
        <v>376</v>
      </c>
      <c r="G637" s="195">
        <f>'III MH'!N27</f>
        <v>0</v>
      </c>
    </row>
    <row r="638" spans="1:7" x14ac:dyDescent="0.25">
      <c r="A638" s="191">
        <f t="shared" ref="A638:C638" si="356">A637</f>
        <v>2023</v>
      </c>
      <c r="B638" s="192">
        <f t="shared" si="356"/>
        <v>0</v>
      </c>
      <c r="C638" s="191" t="str">
        <f t="shared" si="356"/>
        <v>B</v>
      </c>
      <c r="D638" s="50" t="s">
        <v>21</v>
      </c>
      <c r="E638" s="193">
        <v>761</v>
      </c>
      <c r="F638" s="194" t="s">
        <v>377</v>
      </c>
      <c r="G638" s="195">
        <f>'III MH'!O27</f>
        <v>0</v>
      </c>
    </row>
    <row r="639" spans="1:7" x14ac:dyDescent="0.25">
      <c r="A639" s="191">
        <f t="shared" ref="A639:C639" si="357">A638</f>
        <v>2023</v>
      </c>
      <c r="B639" s="192">
        <f t="shared" si="357"/>
        <v>0</v>
      </c>
      <c r="C639" s="191" t="str">
        <f t="shared" si="357"/>
        <v>B</v>
      </c>
      <c r="D639" s="50" t="s">
        <v>21</v>
      </c>
      <c r="E639" s="193">
        <v>761</v>
      </c>
      <c r="F639" s="194" t="s">
        <v>301</v>
      </c>
      <c r="G639" s="195">
        <f>'III MH'!Q27</f>
        <v>0</v>
      </c>
    </row>
    <row r="640" spans="1:7" x14ac:dyDescent="0.25">
      <c r="A640" s="191">
        <f t="shared" ref="A640:C640" si="358">A639</f>
        <v>2023</v>
      </c>
      <c r="B640" s="192">
        <f t="shared" si="358"/>
        <v>0</v>
      </c>
      <c r="C640" s="191" t="str">
        <f t="shared" si="358"/>
        <v>B</v>
      </c>
      <c r="D640" s="50" t="s">
        <v>21</v>
      </c>
      <c r="E640" s="193">
        <v>761</v>
      </c>
      <c r="F640" s="194" t="s">
        <v>302</v>
      </c>
      <c r="G640" s="195">
        <f>'III MH'!R27</f>
        <v>0</v>
      </c>
    </row>
    <row r="641" spans="1:7" x14ac:dyDescent="0.25">
      <c r="A641" s="191">
        <f t="shared" ref="A641:C641" si="359">A640</f>
        <v>2023</v>
      </c>
      <c r="B641" s="192">
        <f t="shared" si="359"/>
        <v>0</v>
      </c>
      <c r="C641" s="191" t="str">
        <f t="shared" si="359"/>
        <v>B</v>
      </c>
      <c r="D641" s="50" t="s">
        <v>21</v>
      </c>
      <c r="E641" s="193">
        <v>761</v>
      </c>
      <c r="F641" s="194" t="s">
        <v>378</v>
      </c>
      <c r="G641" s="195">
        <f>'III MH'!S27</f>
        <v>0</v>
      </c>
    </row>
    <row r="642" spans="1:7" x14ac:dyDescent="0.25">
      <c r="A642" s="191">
        <f t="shared" ref="A642:C642" si="360">A641</f>
        <v>2023</v>
      </c>
      <c r="B642" s="192">
        <f t="shared" si="360"/>
        <v>0</v>
      </c>
      <c r="C642" s="191" t="str">
        <f t="shared" si="360"/>
        <v>B</v>
      </c>
      <c r="D642" s="50" t="s">
        <v>21</v>
      </c>
      <c r="E642" s="193">
        <v>761</v>
      </c>
      <c r="F642" s="194" t="s">
        <v>390</v>
      </c>
      <c r="G642" s="195">
        <f>'III MH'!T27</f>
        <v>0</v>
      </c>
    </row>
    <row r="643" spans="1:7" x14ac:dyDescent="0.25">
      <c r="A643" s="191">
        <f t="shared" ref="A643:C643" si="361">A642</f>
        <v>2023</v>
      </c>
      <c r="B643" s="192">
        <f t="shared" si="361"/>
        <v>0</v>
      </c>
      <c r="C643" s="191" t="str">
        <f t="shared" si="361"/>
        <v>B</v>
      </c>
      <c r="D643" s="50" t="s">
        <v>21</v>
      </c>
      <c r="E643" s="193">
        <v>761</v>
      </c>
      <c r="F643" s="194" t="s">
        <v>379</v>
      </c>
      <c r="G643" s="195">
        <f>'III MH'!U27</f>
        <v>0</v>
      </c>
    </row>
    <row r="644" spans="1:7" x14ac:dyDescent="0.25">
      <c r="A644" s="191">
        <f t="shared" ref="A644:C644" si="362">A643</f>
        <v>2023</v>
      </c>
      <c r="B644" s="192">
        <f t="shared" si="362"/>
        <v>0</v>
      </c>
      <c r="C644" s="191" t="str">
        <f t="shared" si="362"/>
        <v>B</v>
      </c>
      <c r="D644" s="50" t="s">
        <v>21</v>
      </c>
      <c r="E644" s="193">
        <v>761</v>
      </c>
      <c r="F644" s="194" t="s">
        <v>380</v>
      </c>
      <c r="G644" s="195">
        <f>'III MH'!V27</f>
        <v>0</v>
      </c>
    </row>
    <row r="645" spans="1:7" x14ac:dyDescent="0.25">
      <c r="A645" s="191">
        <f t="shared" ref="A645:C645" si="363">A644</f>
        <v>2023</v>
      </c>
      <c r="B645" s="192">
        <f t="shared" si="363"/>
        <v>0</v>
      </c>
      <c r="C645" s="191" t="str">
        <f t="shared" si="363"/>
        <v>B</v>
      </c>
      <c r="D645" s="50" t="s">
        <v>21</v>
      </c>
      <c r="E645" s="193">
        <v>761</v>
      </c>
      <c r="F645" s="194" t="s">
        <v>303</v>
      </c>
      <c r="G645" s="195">
        <f>'III MH'!X27</f>
        <v>0</v>
      </c>
    </row>
    <row r="646" spans="1:7" x14ac:dyDescent="0.25">
      <c r="A646" s="191">
        <f t="shared" ref="A646:C646" si="364">A645</f>
        <v>2023</v>
      </c>
      <c r="B646" s="192">
        <f t="shared" si="364"/>
        <v>0</v>
      </c>
      <c r="C646" s="191" t="str">
        <f t="shared" si="364"/>
        <v>B</v>
      </c>
      <c r="D646" s="50" t="s">
        <v>21</v>
      </c>
      <c r="E646" s="193">
        <v>761</v>
      </c>
      <c r="F646" s="194" t="s">
        <v>304</v>
      </c>
      <c r="G646" s="195">
        <f>'III MH'!Y27</f>
        <v>0</v>
      </c>
    </row>
    <row r="647" spans="1:7" x14ac:dyDescent="0.25">
      <c r="A647" s="191">
        <f t="shared" ref="A647:C647" si="365">A646</f>
        <v>2023</v>
      </c>
      <c r="B647" s="192">
        <f t="shared" si="365"/>
        <v>0</v>
      </c>
      <c r="C647" s="191" t="str">
        <f t="shared" si="365"/>
        <v>B</v>
      </c>
      <c r="D647" s="50" t="s">
        <v>21</v>
      </c>
      <c r="E647" s="193">
        <v>761</v>
      </c>
      <c r="F647" s="194" t="s">
        <v>305</v>
      </c>
      <c r="G647" s="195">
        <f>'III MH'!Z27</f>
        <v>0</v>
      </c>
    </row>
    <row r="648" spans="1:7" x14ac:dyDescent="0.25">
      <c r="A648" s="191">
        <f t="shared" ref="A648:C648" si="366">A647</f>
        <v>2023</v>
      </c>
      <c r="B648" s="192">
        <f t="shared" si="366"/>
        <v>0</v>
      </c>
      <c r="C648" s="191" t="str">
        <f t="shared" si="366"/>
        <v>B</v>
      </c>
      <c r="D648" s="50" t="s">
        <v>21</v>
      </c>
      <c r="E648" s="193">
        <v>761</v>
      </c>
      <c r="F648" s="194" t="s">
        <v>306</v>
      </c>
      <c r="G648" s="195">
        <f>'III MH'!AA27</f>
        <v>0</v>
      </c>
    </row>
    <row r="649" spans="1:7" x14ac:dyDescent="0.25">
      <c r="A649" s="191">
        <f t="shared" ref="A649:C649" si="367">A648</f>
        <v>2023</v>
      </c>
      <c r="B649" s="192">
        <f t="shared" si="367"/>
        <v>0</v>
      </c>
      <c r="C649" s="191" t="str">
        <f t="shared" si="367"/>
        <v>B</v>
      </c>
      <c r="D649" s="50" t="s">
        <v>21</v>
      </c>
      <c r="E649" s="193">
        <v>761</v>
      </c>
      <c r="F649" s="194" t="s">
        <v>307</v>
      </c>
      <c r="G649" s="195">
        <f>'III MH'!AB27</f>
        <v>0</v>
      </c>
    </row>
    <row r="650" spans="1:7" x14ac:dyDescent="0.25">
      <c r="A650" s="191">
        <f t="shared" ref="A650:C650" si="368">A649</f>
        <v>2023</v>
      </c>
      <c r="B650" s="192">
        <f t="shared" si="368"/>
        <v>0</v>
      </c>
      <c r="C650" s="191" t="str">
        <f t="shared" si="368"/>
        <v>B</v>
      </c>
      <c r="D650" s="50" t="s">
        <v>21</v>
      </c>
      <c r="E650" s="193">
        <v>761</v>
      </c>
      <c r="F650" s="194" t="s">
        <v>308</v>
      </c>
      <c r="G650" s="195">
        <f>'III MH'!AC27</f>
        <v>0</v>
      </c>
    </row>
    <row r="651" spans="1:7" x14ac:dyDescent="0.25">
      <c r="A651" s="191">
        <f t="shared" ref="A651:C651" si="369">A650</f>
        <v>2023</v>
      </c>
      <c r="B651" s="192">
        <f t="shared" si="369"/>
        <v>0</v>
      </c>
      <c r="C651" s="191" t="str">
        <f t="shared" si="369"/>
        <v>B</v>
      </c>
      <c r="D651" s="50" t="s">
        <v>21</v>
      </c>
      <c r="E651" s="193">
        <v>761</v>
      </c>
      <c r="F651" s="194" t="s">
        <v>309</v>
      </c>
      <c r="G651" s="195">
        <f>'III MH'!AD27</f>
        <v>0</v>
      </c>
    </row>
    <row r="652" spans="1:7" x14ac:dyDescent="0.25">
      <c r="A652" s="191">
        <f t="shared" ref="A652:C652" si="370">A651</f>
        <v>2023</v>
      </c>
      <c r="B652" s="192">
        <f t="shared" si="370"/>
        <v>0</v>
      </c>
      <c r="C652" s="191" t="str">
        <f t="shared" si="370"/>
        <v>B</v>
      </c>
      <c r="D652" s="50" t="s">
        <v>21</v>
      </c>
      <c r="E652" s="193">
        <v>761</v>
      </c>
      <c r="F652" s="194" t="s">
        <v>310</v>
      </c>
      <c r="G652" s="195">
        <f>'III MH'!AF27</f>
        <v>0</v>
      </c>
    </row>
    <row r="653" spans="1:7" x14ac:dyDescent="0.25">
      <c r="A653" s="191">
        <f t="shared" ref="A653:C653" si="371">A652</f>
        <v>2023</v>
      </c>
      <c r="B653" s="192">
        <f t="shared" si="371"/>
        <v>0</v>
      </c>
      <c r="C653" s="191" t="str">
        <f t="shared" si="371"/>
        <v>B</v>
      </c>
      <c r="D653" s="50" t="s">
        <v>21</v>
      </c>
      <c r="E653" s="193">
        <v>761</v>
      </c>
      <c r="F653" s="194" t="s">
        <v>311</v>
      </c>
      <c r="G653" s="195">
        <f>'III MH'!AG27</f>
        <v>0</v>
      </c>
    </row>
    <row r="654" spans="1:7" x14ac:dyDescent="0.25">
      <c r="A654" s="191">
        <f t="shared" ref="A654:C654" si="372">A653</f>
        <v>2023</v>
      </c>
      <c r="B654" s="192">
        <f t="shared" si="372"/>
        <v>0</v>
      </c>
      <c r="C654" s="191" t="str">
        <f t="shared" si="372"/>
        <v>B</v>
      </c>
      <c r="D654" s="50" t="s">
        <v>21</v>
      </c>
      <c r="E654" s="193">
        <v>761</v>
      </c>
      <c r="F654" s="194" t="s">
        <v>312</v>
      </c>
      <c r="G654" s="195">
        <f>'III MH'!AI27</f>
        <v>0</v>
      </c>
    </row>
    <row r="655" spans="1:7" x14ac:dyDescent="0.25">
      <c r="A655" s="191">
        <f t="shared" ref="A655:C655" si="373">A654</f>
        <v>2023</v>
      </c>
      <c r="B655" s="192">
        <f t="shared" si="373"/>
        <v>0</v>
      </c>
      <c r="C655" s="191" t="str">
        <f t="shared" si="373"/>
        <v>B</v>
      </c>
      <c r="D655" s="50" t="s">
        <v>21</v>
      </c>
      <c r="E655" s="193">
        <v>761</v>
      </c>
      <c r="F655" s="194" t="s">
        <v>313</v>
      </c>
      <c r="G655" s="195">
        <f>'III MH'!AJ27</f>
        <v>0</v>
      </c>
    </row>
    <row r="656" spans="1:7" x14ac:dyDescent="0.25">
      <c r="A656" s="191">
        <f t="shared" ref="A656:C656" si="374">A655</f>
        <v>2023</v>
      </c>
      <c r="B656" s="192">
        <f t="shared" si="374"/>
        <v>0</v>
      </c>
      <c r="C656" s="191" t="str">
        <f t="shared" si="374"/>
        <v>B</v>
      </c>
      <c r="D656" s="50" t="s">
        <v>21</v>
      </c>
      <c r="E656" s="193">
        <v>761</v>
      </c>
      <c r="F656" s="194" t="s">
        <v>314</v>
      </c>
      <c r="G656" s="195">
        <f>'III MH'!AK27</f>
        <v>0</v>
      </c>
    </row>
    <row r="657" spans="1:7" x14ac:dyDescent="0.25">
      <c r="A657" s="191">
        <f t="shared" ref="A657:C657" si="375">A656</f>
        <v>2023</v>
      </c>
      <c r="B657" s="192">
        <f t="shared" si="375"/>
        <v>0</v>
      </c>
      <c r="C657" s="191" t="str">
        <f t="shared" si="375"/>
        <v>B</v>
      </c>
      <c r="D657" s="50" t="s">
        <v>21</v>
      </c>
      <c r="E657" s="193">
        <v>761</v>
      </c>
      <c r="F657" s="194" t="s">
        <v>315</v>
      </c>
      <c r="G657" s="195">
        <f>'III MH'!AM27</f>
        <v>0</v>
      </c>
    </row>
    <row r="658" spans="1:7" x14ac:dyDescent="0.25">
      <c r="A658" s="191">
        <f t="shared" ref="A658:C658" si="376">A657</f>
        <v>2023</v>
      </c>
      <c r="B658" s="192">
        <f t="shared" si="376"/>
        <v>0</v>
      </c>
      <c r="C658" s="191" t="str">
        <f t="shared" si="376"/>
        <v>B</v>
      </c>
      <c r="D658" s="50" t="s">
        <v>21</v>
      </c>
      <c r="E658" s="193">
        <v>761</v>
      </c>
      <c r="F658" s="194" t="s">
        <v>316</v>
      </c>
      <c r="G658" s="195">
        <f>'III MH'!AN27</f>
        <v>0</v>
      </c>
    </row>
    <row r="659" spans="1:7" x14ac:dyDescent="0.25">
      <c r="A659" s="191">
        <f t="shared" ref="A659:C659" si="377">A658</f>
        <v>2023</v>
      </c>
      <c r="B659" s="192">
        <f t="shared" si="377"/>
        <v>0</v>
      </c>
      <c r="C659" s="191" t="str">
        <f t="shared" si="377"/>
        <v>B</v>
      </c>
      <c r="D659" s="50" t="s">
        <v>21</v>
      </c>
      <c r="E659" s="193">
        <v>761</v>
      </c>
      <c r="F659" s="194" t="s">
        <v>317</v>
      </c>
      <c r="G659" s="195">
        <f>'III MH'!AO27</f>
        <v>0</v>
      </c>
    </row>
    <row r="660" spans="1:7" x14ac:dyDescent="0.25">
      <c r="A660" s="191">
        <f t="shared" ref="A660:C660" si="378">A659</f>
        <v>2023</v>
      </c>
      <c r="B660" s="192">
        <f t="shared" si="378"/>
        <v>0</v>
      </c>
      <c r="C660" s="191" t="str">
        <f t="shared" si="378"/>
        <v>B</v>
      </c>
      <c r="D660" s="50" t="s">
        <v>21</v>
      </c>
      <c r="E660" s="193">
        <v>761</v>
      </c>
      <c r="F660" s="194" t="s">
        <v>319</v>
      </c>
      <c r="G660" s="195">
        <f>'III MH'!AQ27</f>
        <v>0</v>
      </c>
    </row>
    <row r="661" spans="1:7" x14ac:dyDescent="0.25">
      <c r="A661" s="191">
        <f t="shared" ref="A661:C661" si="379">A660</f>
        <v>2023</v>
      </c>
      <c r="B661" s="192">
        <f t="shared" si="379"/>
        <v>0</v>
      </c>
      <c r="C661" s="191" t="str">
        <f t="shared" si="379"/>
        <v>B</v>
      </c>
      <c r="D661" s="50" t="s">
        <v>21</v>
      </c>
      <c r="E661" s="193">
        <v>761</v>
      </c>
      <c r="F661" s="194" t="s">
        <v>318</v>
      </c>
      <c r="G661" s="195">
        <f>'III MH'!AS27</f>
        <v>0</v>
      </c>
    </row>
    <row r="662" spans="1:7" x14ac:dyDescent="0.25">
      <c r="A662" s="191">
        <f t="shared" ref="A662:C662" si="380">A661</f>
        <v>2023</v>
      </c>
      <c r="B662" s="192">
        <f t="shared" si="380"/>
        <v>0</v>
      </c>
      <c r="C662" s="191" t="str">
        <f t="shared" si="380"/>
        <v>B</v>
      </c>
      <c r="D662" s="50" t="s">
        <v>21</v>
      </c>
      <c r="E662" s="193">
        <v>762</v>
      </c>
      <c r="F662" s="194" t="s">
        <v>298</v>
      </c>
      <c r="G662" s="195">
        <f>'III MH'!I28</f>
        <v>0</v>
      </c>
    </row>
    <row r="663" spans="1:7" x14ac:dyDescent="0.25">
      <c r="A663" s="191">
        <f t="shared" ref="A663:C663" si="381">A662</f>
        <v>2023</v>
      </c>
      <c r="B663" s="192">
        <f t="shared" si="381"/>
        <v>0</v>
      </c>
      <c r="C663" s="191" t="str">
        <f t="shared" si="381"/>
        <v>B</v>
      </c>
      <c r="D663" s="50" t="s">
        <v>21</v>
      </c>
      <c r="E663" s="193">
        <v>762</v>
      </c>
      <c r="F663" s="194" t="s">
        <v>299</v>
      </c>
      <c r="G663" s="195">
        <f>'III MH'!J28</f>
        <v>0</v>
      </c>
    </row>
    <row r="664" spans="1:7" x14ac:dyDescent="0.25">
      <c r="A664" s="191">
        <f t="shared" ref="A664:C664" si="382">A663</f>
        <v>2023</v>
      </c>
      <c r="B664" s="192">
        <f t="shared" si="382"/>
        <v>0</v>
      </c>
      <c r="C664" s="191" t="str">
        <f t="shared" si="382"/>
        <v>B</v>
      </c>
      <c r="D664" s="50" t="s">
        <v>21</v>
      </c>
      <c r="E664" s="193">
        <v>762</v>
      </c>
      <c r="F664" s="194" t="s">
        <v>300</v>
      </c>
      <c r="G664" s="195">
        <f>'III MH'!K28</f>
        <v>0</v>
      </c>
    </row>
    <row r="665" spans="1:7" x14ac:dyDescent="0.25">
      <c r="A665" s="191">
        <f t="shared" ref="A665:C665" si="383">A664</f>
        <v>2023</v>
      </c>
      <c r="B665" s="192">
        <f t="shared" si="383"/>
        <v>0</v>
      </c>
      <c r="C665" s="191" t="str">
        <f t="shared" si="383"/>
        <v>B</v>
      </c>
      <c r="D665" s="50" t="s">
        <v>21</v>
      </c>
      <c r="E665" s="193">
        <v>762</v>
      </c>
      <c r="F665" s="194" t="s">
        <v>374</v>
      </c>
      <c r="G665" s="195">
        <f>'III MH'!L28</f>
        <v>0</v>
      </c>
    </row>
    <row r="666" spans="1:7" x14ac:dyDescent="0.25">
      <c r="A666" s="191">
        <f t="shared" ref="A666:C666" si="384">A665</f>
        <v>2023</v>
      </c>
      <c r="B666" s="192">
        <f t="shared" si="384"/>
        <v>0</v>
      </c>
      <c r="C666" s="191" t="str">
        <f t="shared" si="384"/>
        <v>B</v>
      </c>
      <c r="D666" s="50" t="s">
        <v>21</v>
      </c>
      <c r="E666" s="193">
        <v>762</v>
      </c>
      <c r="F666" s="194" t="s">
        <v>375</v>
      </c>
      <c r="G666" s="195">
        <f>'III MH'!M28</f>
        <v>0</v>
      </c>
    </row>
    <row r="667" spans="1:7" x14ac:dyDescent="0.25">
      <c r="A667" s="191">
        <f t="shared" ref="A667:C667" si="385">A666</f>
        <v>2023</v>
      </c>
      <c r="B667" s="192">
        <f t="shared" si="385"/>
        <v>0</v>
      </c>
      <c r="C667" s="191" t="str">
        <f t="shared" si="385"/>
        <v>B</v>
      </c>
      <c r="D667" s="50" t="s">
        <v>21</v>
      </c>
      <c r="E667" s="193">
        <v>762</v>
      </c>
      <c r="F667" s="194" t="s">
        <v>376</v>
      </c>
      <c r="G667" s="195">
        <f>'III MH'!N28</f>
        <v>0</v>
      </c>
    </row>
    <row r="668" spans="1:7" x14ac:dyDescent="0.25">
      <c r="A668" s="191">
        <f t="shared" ref="A668:C668" si="386">A667</f>
        <v>2023</v>
      </c>
      <c r="B668" s="192">
        <f t="shared" si="386"/>
        <v>0</v>
      </c>
      <c r="C668" s="191" t="str">
        <f t="shared" si="386"/>
        <v>B</v>
      </c>
      <c r="D668" s="50" t="s">
        <v>21</v>
      </c>
      <c r="E668" s="193">
        <v>762</v>
      </c>
      <c r="F668" s="194" t="s">
        <v>377</v>
      </c>
      <c r="G668" s="195">
        <f>'III MH'!O28</f>
        <v>0</v>
      </c>
    </row>
    <row r="669" spans="1:7" x14ac:dyDescent="0.25">
      <c r="A669" s="191">
        <f t="shared" ref="A669:C669" si="387">A668</f>
        <v>2023</v>
      </c>
      <c r="B669" s="192">
        <f t="shared" si="387"/>
        <v>0</v>
      </c>
      <c r="C669" s="191" t="str">
        <f t="shared" si="387"/>
        <v>B</v>
      </c>
      <c r="D669" s="50" t="s">
        <v>21</v>
      </c>
      <c r="E669" s="193">
        <v>762</v>
      </c>
      <c r="F669" s="194" t="s">
        <v>301</v>
      </c>
      <c r="G669" s="195">
        <f>'III MH'!Q28</f>
        <v>0</v>
      </c>
    </row>
    <row r="670" spans="1:7" x14ac:dyDescent="0.25">
      <c r="A670" s="191">
        <f t="shared" ref="A670:C670" si="388">A669</f>
        <v>2023</v>
      </c>
      <c r="B670" s="192">
        <f t="shared" si="388"/>
        <v>0</v>
      </c>
      <c r="C670" s="191" t="str">
        <f t="shared" si="388"/>
        <v>B</v>
      </c>
      <c r="D670" s="50" t="s">
        <v>21</v>
      </c>
      <c r="E670" s="193">
        <v>762</v>
      </c>
      <c r="F670" s="194" t="s">
        <v>302</v>
      </c>
      <c r="G670" s="195">
        <f>'III MH'!R28</f>
        <v>0</v>
      </c>
    </row>
    <row r="671" spans="1:7" x14ac:dyDescent="0.25">
      <c r="A671" s="191">
        <f t="shared" ref="A671:C671" si="389">A670</f>
        <v>2023</v>
      </c>
      <c r="B671" s="192">
        <f t="shared" si="389"/>
        <v>0</v>
      </c>
      <c r="C671" s="191" t="str">
        <f t="shared" si="389"/>
        <v>B</v>
      </c>
      <c r="D671" s="50" t="s">
        <v>21</v>
      </c>
      <c r="E671" s="193">
        <v>762</v>
      </c>
      <c r="F671" s="194" t="s">
        <v>378</v>
      </c>
      <c r="G671" s="195">
        <f>'III MH'!S28</f>
        <v>0</v>
      </c>
    </row>
    <row r="672" spans="1:7" x14ac:dyDescent="0.25">
      <c r="A672" s="191">
        <f t="shared" ref="A672:C672" si="390">A671</f>
        <v>2023</v>
      </c>
      <c r="B672" s="192">
        <f t="shared" si="390"/>
        <v>0</v>
      </c>
      <c r="C672" s="191" t="str">
        <f t="shared" si="390"/>
        <v>B</v>
      </c>
      <c r="D672" s="50" t="s">
        <v>21</v>
      </c>
      <c r="E672" s="193">
        <v>762</v>
      </c>
      <c r="F672" s="194" t="s">
        <v>390</v>
      </c>
      <c r="G672" s="195">
        <f>'III MH'!T28</f>
        <v>0</v>
      </c>
    </row>
    <row r="673" spans="1:7" x14ac:dyDescent="0.25">
      <c r="A673" s="191">
        <f t="shared" ref="A673:C673" si="391">A672</f>
        <v>2023</v>
      </c>
      <c r="B673" s="192">
        <f t="shared" si="391"/>
        <v>0</v>
      </c>
      <c r="C673" s="191" t="str">
        <f t="shared" si="391"/>
        <v>B</v>
      </c>
      <c r="D673" s="50" t="s">
        <v>21</v>
      </c>
      <c r="E673" s="193">
        <v>762</v>
      </c>
      <c r="F673" s="194" t="s">
        <v>379</v>
      </c>
      <c r="G673" s="195">
        <f>'III MH'!U28</f>
        <v>0</v>
      </c>
    </row>
    <row r="674" spans="1:7" x14ac:dyDescent="0.25">
      <c r="A674" s="191">
        <f t="shared" ref="A674:C674" si="392">A673</f>
        <v>2023</v>
      </c>
      <c r="B674" s="192">
        <f t="shared" si="392"/>
        <v>0</v>
      </c>
      <c r="C674" s="191" t="str">
        <f t="shared" si="392"/>
        <v>B</v>
      </c>
      <c r="D674" s="50" t="s">
        <v>21</v>
      </c>
      <c r="E674" s="193">
        <v>762</v>
      </c>
      <c r="F674" s="194" t="s">
        <v>380</v>
      </c>
      <c r="G674" s="195">
        <f>'III MH'!V28</f>
        <v>0</v>
      </c>
    </row>
    <row r="675" spans="1:7" x14ac:dyDescent="0.25">
      <c r="A675" s="191">
        <f t="shared" ref="A675:C675" si="393">A674</f>
        <v>2023</v>
      </c>
      <c r="B675" s="192">
        <f t="shared" si="393"/>
        <v>0</v>
      </c>
      <c r="C675" s="191" t="str">
        <f t="shared" si="393"/>
        <v>B</v>
      </c>
      <c r="D675" s="50" t="s">
        <v>21</v>
      </c>
      <c r="E675" s="193">
        <v>762</v>
      </c>
      <c r="F675" s="194" t="s">
        <v>303</v>
      </c>
      <c r="G675" s="195">
        <f>'III MH'!X28</f>
        <v>0</v>
      </c>
    </row>
    <row r="676" spans="1:7" x14ac:dyDescent="0.25">
      <c r="A676" s="191">
        <f t="shared" ref="A676:C676" si="394">A675</f>
        <v>2023</v>
      </c>
      <c r="B676" s="192">
        <f t="shared" si="394"/>
        <v>0</v>
      </c>
      <c r="C676" s="191" t="str">
        <f t="shared" si="394"/>
        <v>B</v>
      </c>
      <c r="D676" s="50" t="s">
        <v>21</v>
      </c>
      <c r="E676" s="193">
        <v>762</v>
      </c>
      <c r="F676" s="194" t="s">
        <v>304</v>
      </c>
      <c r="G676" s="195">
        <f>'III MH'!Y28</f>
        <v>0</v>
      </c>
    </row>
    <row r="677" spans="1:7" x14ac:dyDescent="0.25">
      <c r="A677" s="191">
        <f t="shared" ref="A677:C677" si="395">A676</f>
        <v>2023</v>
      </c>
      <c r="B677" s="192">
        <f t="shared" si="395"/>
        <v>0</v>
      </c>
      <c r="C677" s="191" t="str">
        <f t="shared" si="395"/>
        <v>B</v>
      </c>
      <c r="D677" s="50" t="s">
        <v>21</v>
      </c>
      <c r="E677" s="193">
        <v>762</v>
      </c>
      <c r="F677" s="194" t="s">
        <v>305</v>
      </c>
      <c r="G677" s="195">
        <f>'III MH'!Z28</f>
        <v>0</v>
      </c>
    </row>
    <row r="678" spans="1:7" x14ac:dyDescent="0.25">
      <c r="A678" s="191">
        <f t="shared" ref="A678:C678" si="396">A677</f>
        <v>2023</v>
      </c>
      <c r="B678" s="192">
        <f t="shared" si="396"/>
        <v>0</v>
      </c>
      <c r="C678" s="191" t="str">
        <f t="shared" si="396"/>
        <v>B</v>
      </c>
      <c r="D678" s="50" t="s">
        <v>21</v>
      </c>
      <c r="E678" s="193">
        <v>762</v>
      </c>
      <c r="F678" s="194" t="s">
        <v>306</v>
      </c>
      <c r="G678" s="195">
        <f>'III MH'!AA28</f>
        <v>0</v>
      </c>
    </row>
    <row r="679" spans="1:7" x14ac:dyDescent="0.25">
      <c r="A679" s="191">
        <f t="shared" ref="A679:C679" si="397">A678</f>
        <v>2023</v>
      </c>
      <c r="B679" s="192">
        <f t="shared" si="397"/>
        <v>0</v>
      </c>
      <c r="C679" s="191" t="str">
        <f t="shared" si="397"/>
        <v>B</v>
      </c>
      <c r="D679" s="50" t="s">
        <v>21</v>
      </c>
      <c r="E679" s="193">
        <v>762</v>
      </c>
      <c r="F679" s="194" t="s">
        <v>307</v>
      </c>
      <c r="G679" s="195">
        <f>'III MH'!AB28</f>
        <v>0</v>
      </c>
    </row>
    <row r="680" spans="1:7" x14ac:dyDescent="0.25">
      <c r="A680" s="191">
        <f t="shared" ref="A680:C680" si="398">A679</f>
        <v>2023</v>
      </c>
      <c r="B680" s="192">
        <f t="shared" si="398"/>
        <v>0</v>
      </c>
      <c r="C680" s="191" t="str">
        <f t="shared" si="398"/>
        <v>B</v>
      </c>
      <c r="D680" s="50" t="s">
        <v>21</v>
      </c>
      <c r="E680" s="193">
        <v>762</v>
      </c>
      <c r="F680" s="194" t="s">
        <v>308</v>
      </c>
      <c r="G680" s="195">
        <f>'III MH'!AC28</f>
        <v>0</v>
      </c>
    </row>
    <row r="681" spans="1:7" x14ac:dyDescent="0.25">
      <c r="A681" s="191">
        <f t="shared" ref="A681:C681" si="399">A680</f>
        <v>2023</v>
      </c>
      <c r="B681" s="192">
        <f t="shared" si="399"/>
        <v>0</v>
      </c>
      <c r="C681" s="191" t="str">
        <f t="shared" si="399"/>
        <v>B</v>
      </c>
      <c r="D681" s="50" t="s">
        <v>21</v>
      </c>
      <c r="E681" s="193">
        <v>762</v>
      </c>
      <c r="F681" s="194" t="s">
        <v>309</v>
      </c>
      <c r="G681" s="195">
        <f>'III MH'!AD28</f>
        <v>0</v>
      </c>
    </row>
    <row r="682" spans="1:7" x14ac:dyDescent="0.25">
      <c r="A682" s="191">
        <f t="shared" ref="A682:C682" si="400">A681</f>
        <v>2023</v>
      </c>
      <c r="B682" s="192">
        <f t="shared" si="400"/>
        <v>0</v>
      </c>
      <c r="C682" s="191" t="str">
        <f t="shared" si="400"/>
        <v>B</v>
      </c>
      <c r="D682" s="50" t="s">
        <v>21</v>
      </c>
      <c r="E682" s="193">
        <v>762</v>
      </c>
      <c r="F682" s="194" t="s">
        <v>310</v>
      </c>
      <c r="G682" s="195">
        <f>'III MH'!AF28</f>
        <v>0</v>
      </c>
    </row>
    <row r="683" spans="1:7" x14ac:dyDescent="0.25">
      <c r="A683" s="191">
        <f t="shared" ref="A683:C683" si="401">A682</f>
        <v>2023</v>
      </c>
      <c r="B683" s="192">
        <f t="shared" si="401"/>
        <v>0</v>
      </c>
      <c r="C683" s="191" t="str">
        <f t="shared" si="401"/>
        <v>B</v>
      </c>
      <c r="D683" s="50" t="s">
        <v>21</v>
      </c>
      <c r="E683" s="193">
        <v>762</v>
      </c>
      <c r="F683" s="194" t="s">
        <v>311</v>
      </c>
      <c r="G683" s="195">
        <f>'III MH'!AG28</f>
        <v>0</v>
      </c>
    </row>
    <row r="684" spans="1:7" x14ac:dyDescent="0.25">
      <c r="A684" s="191">
        <f t="shared" ref="A684:C684" si="402">A683</f>
        <v>2023</v>
      </c>
      <c r="B684" s="192">
        <f t="shared" si="402"/>
        <v>0</v>
      </c>
      <c r="C684" s="191" t="str">
        <f t="shared" si="402"/>
        <v>B</v>
      </c>
      <c r="D684" s="50" t="s">
        <v>21</v>
      </c>
      <c r="E684" s="193">
        <v>762</v>
      </c>
      <c r="F684" s="194" t="s">
        <v>312</v>
      </c>
      <c r="G684" s="195">
        <f>'III MH'!AI28</f>
        <v>0</v>
      </c>
    </row>
    <row r="685" spans="1:7" x14ac:dyDescent="0.25">
      <c r="A685" s="191">
        <f t="shared" ref="A685:C685" si="403">A684</f>
        <v>2023</v>
      </c>
      <c r="B685" s="192">
        <f t="shared" si="403"/>
        <v>0</v>
      </c>
      <c r="C685" s="191" t="str">
        <f t="shared" si="403"/>
        <v>B</v>
      </c>
      <c r="D685" s="50" t="s">
        <v>21</v>
      </c>
      <c r="E685" s="193">
        <v>762</v>
      </c>
      <c r="F685" s="194" t="s">
        <v>313</v>
      </c>
      <c r="G685" s="195">
        <f>'III MH'!AJ28</f>
        <v>0</v>
      </c>
    </row>
    <row r="686" spans="1:7" x14ac:dyDescent="0.25">
      <c r="A686" s="191">
        <f t="shared" ref="A686:C686" si="404">A685</f>
        <v>2023</v>
      </c>
      <c r="B686" s="192">
        <f t="shared" si="404"/>
        <v>0</v>
      </c>
      <c r="C686" s="191" t="str">
        <f t="shared" si="404"/>
        <v>B</v>
      </c>
      <c r="D686" s="50" t="s">
        <v>21</v>
      </c>
      <c r="E686" s="193">
        <v>762</v>
      </c>
      <c r="F686" s="194" t="s">
        <v>314</v>
      </c>
      <c r="G686" s="195">
        <f>'III MH'!AK28</f>
        <v>0</v>
      </c>
    </row>
    <row r="687" spans="1:7" x14ac:dyDescent="0.25">
      <c r="A687" s="191">
        <f t="shared" ref="A687:C687" si="405">A686</f>
        <v>2023</v>
      </c>
      <c r="B687" s="192">
        <f t="shared" si="405"/>
        <v>0</v>
      </c>
      <c r="C687" s="191" t="str">
        <f t="shared" si="405"/>
        <v>B</v>
      </c>
      <c r="D687" s="50" t="s">
        <v>21</v>
      </c>
      <c r="E687" s="193">
        <v>762</v>
      </c>
      <c r="F687" s="194" t="s">
        <v>315</v>
      </c>
      <c r="G687" s="195">
        <f>'III MH'!AM28</f>
        <v>0</v>
      </c>
    </row>
    <row r="688" spans="1:7" x14ac:dyDescent="0.25">
      <c r="A688" s="191">
        <f t="shared" ref="A688:C688" si="406">A687</f>
        <v>2023</v>
      </c>
      <c r="B688" s="192">
        <f t="shared" si="406"/>
        <v>0</v>
      </c>
      <c r="C688" s="191" t="str">
        <f t="shared" si="406"/>
        <v>B</v>
      </c>
      <c r="D688" s="50" t="s">
        <v>21</v>
      </c>
      <c r="E688" s="193">
        <v>762</v>
      </c>
      <c r="F688" s="194" t="s">
        <v>316</v>
      </c>
      <c r="G688" s="195">
        <f>'III MH'!AN28</f>
        <v>0</v>
      </c>
    </row>
    <row r="689" spans="1:7" x14ac:dyDescent="0.25">
      <c r="A689" s="191">
        <f t="shared" ref="A689:C689" si="407">A688</f>
        <v>2023</v>
      </c>
      <c r="B689" s="192">
        <f t="shared" si="407"/>
        <v>0</v>
      </c>
      <c r="C689" s="191" t="str">
        <f t="shared" si="407"/>
        <v>B</v>
      </c>
      <c r="D689" s="50" t="s">
        <v>21</v>
      </c>
      <c r="E689" s="193">
        <v>762</v>
      </c>
      <c r="F689" s="194" t="s">
        <v>317</v>
      </c>
      <c r="G689" s="195">
        <f>'III MH'!AO28</f>
        <v>0</v>
      </c>
    </row>
    <row r="690" spans="1:7" x14ac:dyDescent="0.25">
      <c r="A690" s="191">
        <f t="shared" ref="A690:C690" si="408">A689</f>
        <v>2023</v>
      </c>
      <c r="B690" s="192">
        <f t="shared" si="408"/>
        <v>0</v>
      </c>
      <c r="C690" s="191" t="str">
        <f t="shared" si="408"/>
        <v>B</v>
      </c>
      <c r="D690" s="50" t="s">
        <v>21</v>
      </c>
      <c r="E690" s="193">
        <v>762</v>
      </c>
      <c r="F690" s="194" t="s">
        <v>319</v>
      </c>
      <c r="G690" s="195">
        <f>'III MH'!AQ28</f>
        <v>0</v>
      </c>
    </row>
    <row r="691" spans="1:7" x14ac:dyDescent="0.25">
      <c r="A691" s="191">
        <f t="shared" ref="A691:C691" si="409">A690</f>
        <v>2023</v>
      </c>
      <c r="B691" s="192">
        <f t="shared" si="409"/>
        <v>0</v>
      </c>
      <c r="C691" s="191" t="str">
        <f t="shared" si="409"/>
        <v>B</v>
      </c>
      <c r="D691" s="50" t="s">
        <v>21</v>
      </c>
      <c r="E691" s="193">
        <v>762</v>
      </c>
      <c r="F691" s="194" t="s">
        <v>318</v>
      </c>
      <c r="G691" s="195">
        <f>'III MH'!AS28</f>
        <v>0</v>
      </c>
    </row>
    <row r="692" spans="1:7" x14ac:dyDescent="0.25">
      <c r="A692" s="191">
        <f t="shared" ref="A692:C692" si="410">A691</f>
        <v>2023</v>
      </c>
      <c r="B692" s="192">
        <f t="shared" si="410"/>
        <v>0</v>
      </c>
      <c r="C692" s="191" t="str">
        <f t="shared" si="410"/>
        <v>B</v>
      </c>
      <c r="D692" s="50" t="s">
        <v>21</v>
      </c>
      <c r="E692" s="193">
        <v>763</v>
      </c>
      <c r="F692" s="194" t="s">
        <v>298</v>
      </c>
      <c r="G692" s="195">
        <f>'III MH'!I29</f>
        <v>0</v>
      </c>
    </row>
    <row r="693" spans="1:7" x14ac:dyDescent="0.25">
      <c r="A693" s="191">
        <f t="shared" ref="A693:C693" si="411">A692</f>
        <v>2023</v>
      </c>
      <c r="B693" s="192">
        <f t="shared" si="411"/>
        <v>0</v>
      </c>
      <c r="C693" s="191" t="str">
        <f t="shared" si="411"/>
        <v>B</v>
      </c>
      <c r="D693" s="50" t="s">
        <v>21</v>
      </c>
      <c r="E693" s="193">
        <v>763</v>
      </c>
      <c r="F693" s="194" t="s">
        <v>299</v>
      </c>
      <c r="G693" s="195">
        <f>'III MH'!J29</f>
        <v>0</v>
      </c>
    </row>
    <row r="694" spans="1:7" x14ac:dyDescent="0.25">
      <c r="A694" s="191">
        <f t="shared" ref="A694:C694" si="412">A693</f>
        <v>2023</v>
      </c>
      <c r="B694" s="192">
        <f t="shared" si="412"/>
        <v>0</v>
      </c>
      <c r="C694" s="191" t="str">
        <f t="shared" si="412"/>
        <v>B</v>
      </c>
      <c r="D694" s="50" t="s">
        <v>21</v>
      </c>
      <c r="E694" s="193">
        <v>763</v>
      </c>
      <c r="F694" s="194" t="s">
        <v>300</v>
      </c>
      <c r="G694" s="195">
        <f>'III MH'!K29</f>
        <v>0</v>
      </c>
    </row>
    <row r="695" spans="1:7" x14ac:dyDescent="0.25">
      <c r="A695" s="191">
        <f t="shared" ref="A695:C695" si="413">A694</f>
        <v>2023</v>
      </c>
      <c r="B695" s="192">
        <f t="shared" si="413"/>
        <v>0</v>
      </c>
      <c r="C695" s="191" t="str">
        <f t="shared" si="413"/>
        <v>B</v>
      </c>
      <c r="D695" s="50" t="s">
        <v>21</v>
      </c>
      <c r="E695" s="193">
        <v>763</v>
      </c>
      <c r="F695" s="194" t="s">
        <v>374</v>
      </c>
      <c r="G695" s="195">
        <f>'III MH'!L29</f>
        <v>0</v>
      </c>
    </row>
    <row r="696" spans="1:7" x14ac:dyDescent="0.25">
      <c r="A696" s="191">
        <f t="shared" ref="A696:C696" si="414">A695</f>
        <v>2023</v>
      </c>
      <c r="B696" s="192">
        <f t="shared" si="414"/>
        <v>0</v>
      </c>
      <c r="C696" s="191" t="str">
        <f t="shared" si="414"/>
        <v>B</v>
      </c>
      <c r="D696" s="50" t="s">
        <v>21</v>
      </c>
      <c r="E696" s="193">
        <v>763</v>
      </c>
      <c r="F696" s="194" t="s">
        <v>375</v>
      </c>
      <c r="G696" s="195">
        <f>'III MH'!M29</f>
        <v>0</v>
      </c>
    </row>
    <row r="697" spans="1:7" x14ac:dyDescent="0.25">
      <c r="A697" s="191">
        <f t="shared" ref="A697:C697" si="415">A696</f>
        <v>2023</v>
      </c>
      <c r="B697" s="192">
        <f t="shared" si="415"/>
        <v>0</v>
      </c>
      <c r="C697" s="191" t="str">
        <f t="shared" si="415"/>
        <v>B</v>
      </c>
      <c r="D697" s="50" t="s">
        <v>21</v>
      </c>
      <c r="E697" s="193">
        <v>763</v>
      </c>
      <c r="F697" s="194" t="s">
        <v>376</v>
      </c>
      <c r="G697" s="195">
        <f>'III MH'!N29</f>
        <v>0</v>
      </c>
    </row>
    <row r="698" spans="1:7" x14ac:dyDescent="0.25">
      <c r="A698" s="191">
        <f t="shared" ref="A698:C698" si="416">A697</f>
        <v>2023</v>
      </c>
      <c r="B698" s="192">
        <f t="shared" si="416"/>
        <v>0</v>
      </c>
      <c r="C698" s="191" t="str">
        <f t="shared" si="416"/>
        <v>B</v>
      </c>
      <c r="D698" s="50" t="s">
        <v>21</v>
      </c>
      <c r="E698" s="193">
        <v>763</v>
      </c>
      <c r="F698" s="194" t="s">
        <v>377</v>
      </c>
      <c r="G698" s="195">
        <f>'III MH'!O29</f>
        <v>0</v>
      </c>
    </row>
    <row r="699" spans="1:7" x14ac:dyDescent="0.25">
      <c r="A699" s="191">
        <f t="shared" ref="A699:C699" si="417">A698</f>
        <v>2023</v>
      </c>
      <c r="B699" s="192">
        <f t="shared" si="417"/>
        <v>0</v>
      </c>
      <c r="C699" s="191" t="str">
        <f t="shared" si="417"/>
        <v>B</v>
      </c>
      <c r="D699" s="50" t="s">
        <v>21</v>
      </c>
      <c r="E699" s="193">
        <v>763</v>
      </c>
      <c r="F699" s="194" t="s">
        <v>301</v>
      </c>
      <c r="G699" s="195">
        <f>'III MH'!Q29</f>
        <v>0</v>
      </c>
    </row>
    <row r="700" spans="1:7" x14ac:dyDescent="0.25">
      <c r="A700" s="191">
        <f t="shared" ref="A700:C700" si="418">A699</f>
        <v>2023</v>
      </c>
      <c r="B700" s="192">
        <f t="shared" si="418"/>
        <v>0</v>
      </c>
      <c r="C700" s="191" t="str">
        <f t="shared" si="418"/>
        <v>B</v>
      </c>
      <c r="D700" s="50" t="s">
        <v>21</v>
      </c>
      <c r="E700" s="193">
        <v>763</v>
      </c>
      <c r="F700" s="194" t="s">
        <v>302</v>
      </c>
      <c r="G700" s="195">
        <f>'III MH'!R29</f>
        <v>0</v>
      </c>
    </row>
    <row r="701" spans="1:7" x14ac:dyDescent="0.25">
      <c r="A701" s="191">
        <f t="shared" ref="A701:C701" si="419">A700</f>
        <v>2023</v>
      </c>
      <c r="B701" s="192">
        <f t="shared" si="419"/>
        <v>0</v>
      </c>
      <c r="C701" s="191" t="str">
        <f t="shared" si="419"/>
        <v>B</v>
      </c>
      <c r="D701" s="50" t="s">
        <v>21</v>
      </c>
      <c r="E701" s="193">
        <v>763</v>
      </c>
      <c r="F701" s="194" t="s">
        <v>378</v>
      </c>
      <c r="G701" s="195">
        <f>'III MH'!S29</f>
        <v>0</v>
      </c>
    </row>
    <row r="702" spans="1:7" x14ac:dyDescent="0.25">
      <c r="A702" s="191">
        <f t="shared" ref="A702:C702" si="420">A701</f>
        <v>2023</v>
      </c>
      <c r="B702" s="192">
        <f t="shared" si="420"/>
        <v>0</v>
      </c>
      <c r="C702" s="191" t="str">
        <f t="shared" si="420"/>
        <v>B</v>
      </c>
      <c r="D702" s="50" t="s">
        <v>21</v>
      </c>
      <c r="E702" s="193">
        <v>763</v>
      </c>
      <c r="F702" s="194" t="s">
        <v>390</v>
      </c>
      <c r="G702" s="195">
        <f>'III MH'!T29</f>
        <v>0</v>
      </c>
    </row>
    <row r="703" spans="1:7" x14ac:dyDescent="0.25">
      <c r="A703" s="191">
        <f t="shared" ref="A703:C703" si="421">A702</f>
        <v>2023</v>
      </c>
      <c r="B703" s="192">
        <f t="shared" si="421"/>
        <v>0</v>
      </c>
      <c r="C703" s="191" t="str">
        <f t="shared" si="421"/>
        <v>B</v>
      </c>
      <c r="D703" s="50" t="s">
        <v>21</v>
      </c>
      <c r="E703" s="193">
        <v>763</v>
      </c>
      <c r="F703" s="194" t="s">
        <v>379</v>
      </c>
      <c r="G703" s="195">
        <f>'III MH'!U29</f>
        <v>0</v>
      </c>
    </row>
    <row r="704" spans="1:7" x14ac:dyDescent="0.25">
      <c r="A704" s="191">
        <f t="shared" ref="A704:C704" si="422">A703</f>
        <v>2023</v>
      </c>
      <c r="B704" s="192">
        <f t="shared" si="422"/>
        <v>0</v>
      </c>
      <c r="C704" s="191" t="str">
        <f t="shared" si="422"/>
        <v>B</v>
      </c>
      <c r="D704" s="50" t="s">
        <v>21</v>
      </c>
      <c r="E704" s="193">
        <v>763</v>
      </c>
      <c r="F704" s="194" t="s">
        <v>380</v>
      </c>
      <c r="G704" s="195">
        <f>'III MH'!V29</f>
        <v>0</v>
      </c>
    </row>
    <row r="705" spans="1:7" x14ac:dyDescent="0.25">
      <c r="A705" s="191">
        <f t="shared" ref="A705:C705" si="423">A704</f>
        <v>2023</v>
      </c>
      <c r="B705" s="192">
        <f t="shared" si="423"/>
        <v>0</v>
      </c>
      <c r="C705" s="191" t="str">
        <f t="shared" si="423"/>
        <v>B</v>
      </c>
      <c r="D705" s="50" t="s">
        <v>21</v>
      </c>
      <c r="E705" s="193">
        <v>763</v>
      </c>
      <c r="F705" s="194" t="s">
        <v>303</v>
      </c>
      <c r="G705" s="195">
        <f>'III MH'!X29</f>
        <v>0</v>
      </c>
    </row>
    <row r="706" spans="1:7" x14ac:dyDescent="0.25">
      <c r="A706" s="191">
        <f t="shared" ref="A706:C706" si="424">A705</f>
        <v>2023</v>
      </c>
      <c r="B706" s="192">
        <f t="shared" si="424"/>
        <v>0</v>
      </c>
      <c r="C706" s="191" t="str">
        <f t="shared" si="424"/>
        <v>B</v>
      </c>
      <c r="D706" s="50" t="s">
        <v>21</v>
      </c>
      <c r="E706" s="193">
        <v>763</v>
      </c>
      <c r="F706" s="194" t="s">
        <v>304</v>
      </c>
      <c r="G706" s="195">
        <f>'III MH'!Y29</f>
        <v>0</v>
      </c>
    </row>
    <row r="707" spans="1:7" x14ac:dyDescent="0.25">
      <c r="A707" s="191">
        <f t="shared" ref="A707:C707" si="425">A706</f>
        <v>2023</v>
      </c>
      <c r="B707" s="192">
        <f t="shared" si="425"/>
        <v>0</v>
      </c>
      <c r="C707" s="191" t="str">
        <f t="shared" si="425"/>
        <v>B</v>
      </c>
      <c r="D707" s="50" t="s">
        <v>21</v>
      </c>
      <c r="E707" s="193">
        <v>763</v>
      </c>
      <c r="F707" s="194" t="s">
        <v>305</v>
      </c>
      <c r="G707" s="195">
        <f>'III MH'!Z29</f>
        <v>0</v>
      </c>
    </row>
    <row r="708" spans="1:7" x14ac:dyDescent="0.25">
      <c r="A708" s="191">
        <f t="shared" ref="A708:C708" si="426">A707</f>
        <v>2023</v>
      </c>
      <c r="B708" s="192">
        <f t="shared" si="426"/>
        <v>0</v>
      </c>
      <c r="C708" s="191" t="str">
        <f t="shared" si="426"/>
        <v>B</v>
      </c>
      <c r="D708" s="50" t="s">
        <v>21</v>
      </c>
      <c r="E708" s="193">
        <v>763</v>
      </c>
      <c r="F708" s="194" t="s">
        <v>306</v>
      </c>
      <c r="G708" s="195">
        <f>'III MH'!AA29</f>
        <v>0</v>
      </c>
    </row>
    <row r="709" spans="1:7" x14ac:dyDescent="0.25">
      <c r="A709" s="191">
        <f t="shared" ref="A709:C709" si="427">A708</f>
        <v>2023</v>
      </c>
      <c r="B709" s="192">
        <f t="shared" si="427"/>
        <v>0</v>
      </c>
      <c r="C709" s="191" t="str">
        <f t="shared" si="427"/>
        <v>B</v>
      </c>
      <c r="D709" s="50" t="s">
        <v>21</v>
      </c>
      <c r="E709" s="193">
        <v>763</v>
      </c>
      <c r="F709" s="194" t="s">
        <v>307</v>
      </c>
      <c r="G709" s="195">
        <f>'III MH'!AB29</f>
        <v>0</v>
      </c>
    </row>
    <row r="710" spans="1:7" x14ac:dyDescent="0.25">
      <c r="A710" s="191">
        <f t="shared" ref="A710:C710" si="428">A709</f>
        <v>2023</v>
      </c>
      <c r="B710" s="192">
        <f t="shared" si="428"/>
        <v>0</v>
      </c>
      <c r="C710" s="191" t="str">
        <f t="shared" si="428"/>
        <v>B</v>
      </c>
      <c r="D710" s="50" t="s">
        <v>21</v>
      </c>
      <c r="E710" s="193">
        <v>763</v>
      </c>
      <c r="F710" s="194" t="s">
        <v>308</v>
      </c>
      <c r="G710" s="195">
        <f>'III MH'!AC29</f>
        <v>0</v>
      </c>
    </row>
    <row r="711" spans="1:7" x14ac:dyDescent="0.25">
      <c r="A711" s="191">
        <f t="shared" ref="A711:C711" si="429">A710</f>
        <v>2023</v>
      </c>
      <c r="B711" s="192">
        <f t="shared" si="429"/>
        <v>0</v>
      </c>
      <c r="C711" s="191" t="str">
        <f t="shared" si="429"/>
        <v>B</v>
      </c>
      <c r="D711" s="50" t="s">
        <v>21</v>
      </c>
      <c r="E711" s="193">
        <v>763</v>
      </c>
      <c r="F711" s="194" t="s">
        <v>309</v>
      </c>
      <c r="G711" s="195">
        <f>'III MH'!AD29</f>
        <v>0</v>
      </c>
    </row>
    <row r="712" spans="1:7" x14ac:dyDescent="0.25">
      <c r="A712" s="191">
        <f t="shared" ref="A712:C712" si="430">A711</f>
        <v>2023</v>
      </c>
      <c r="B712" s="192">
        <f t="shared" si="430"/>
        <v>0</v>
      </c>
      <c r="C712" s="191" t="str">
        <f t="shared" si="430"/>
        <v>B</v>
      </c>
      <c r="D712" s="50" t="s">
        <v>21</v>
      </c>
      <c r="E712" s="193">
        <v>763</v>
      </c>
      <c r="F712" s="194" t="s">
        <v>310</v>
      </c>
      <c r="G712" s="195">
        <f>'III MH'!AF29</f>
        <v>0</v>
      </c>
    </row>
    <row r="713" spans="1:7" x14ac:dyDescent="0.25">
      <c r="A713" s="191">
        <f t="shared" ref="A713:C713" si="431">A712</f>
        <v>2023</v>
      </c>
      <c r="B713" s="192">
        <f t="shared" si="431"/>
        <v>0</v>
      </c>
      <c r="C713" s="191" t="str">
        <f t="shared" si="431"/>
        <v>B</v>
      </c>
      <c r="D713" s="50" t="s">
        <v>21</v>
      </c>
      <c r="E713" s="193">
        <v>763</v>
      </c>
      <c r="F713" s="194" t="s">
        <v>311</v>
      </c>
      <c r="G713" s="195">
        <f>'III MH'!AG29</f>
        <v>0</v>
      </c>
    </row>
    <row r="714" spans="1:7" x14ac:dyDescent="0.25">
      <c r="A714" s="191">
        <f t="shared" ref="A714:C714" si="432">A713</f>
        <v>2023</v>
      </c>
      <c r="B714" s="192">
        <f t="shared" si="432"/>
        <v>0</v>
      </c>
      <c r="C714" s="191" t="str">
        <f t="shared" si="432"/>
        <v>B</v>
      </c>
      <c r="D714" s="50" t="s">
        <v>21</v>
      </c>
      <c r="E714" s="193">
        <v>763</v>
      </c>
      <c r="F714" s="194" t="s">
        <v>312</v>
      </c>
      <c r="G714" s="195">
        <f>'III MH'!AI29</f>
        <v>0</v>
      </c>
    </row>
    <row r="715" spans="1:7" x14ac:dyDescent="0.25">
      <c r="A715" s="191">
        <f t="shared" ref="A715:C715" si="433">A714</f>
        <v>2023</v>
      </c>
      <c r="B715" s="192">
        <f t="shared" si="433"/>
        <v>0</v>
      </c>
      <c r="C715" s="191" t="str">
        <f t="shared" si="433"/>
        <v>B</v>
      </c>
      <c r="D715" s="50" t="s">
        <v>21</v>
      </c>
      <c r="E715" s="193">
        <v>763</v>
      </c>
      <c r="F715" s="194" t="s">
        <v>313</v>
      </c>
      <c r="G715" s="195">
        <f>'III MH'!AJ29</f>
        <v>0</v>
      </c>
    </row>
    <row r="716" spans="1:7" x14ac:dyDescent="0.25">
      <c r="A716" s="191">
        <f t="shared" ref="A716:C716" si="434">A715</f>
        <v>2023</v>
      </c>
      <c r="B716" s="192">
        <f t="shared" si="434"/>
        <v>0</v>
      </c>
      <c r="C716" s="191" t="str">
        <f t="shared" si="434"/>
        <v>B</v>
      </c>
      <c r="D716" s="50" t="s">
        <v>21</v>
      </c>
      <c r="E716" s="193">
        <v>763</v>
      </c>
      <c r="F716" s="194" t="s">
        <v>314</v>
      </c>
      <c r="G716" s="195">
        <f>'III MH'!AK29</f>
        <v>0</v>
      </c>
    </row>
    <row r="717" spans="1:7" x14ac:dyDescent="0.25">
      <c r="A717" s="191">
        <f t="shared" ref="A717:C717" si="435">A716</f>
        <v>2023</v>
      </c>
      <c r="B717" s="192">
        <f t="shared" si="435"/>
        <v>0</v>
      </c>
      <c r="C717" s="191" t="str">
        <f t="shared" si="435"/>
        <v>B</v>
      </c>
      <c r="D717" s="50" t="s">
        <v>21</v>
      </c>
      <c r="E717" s="193">
        <v>763</v>
      </c>
      <c r="F717" s="194" t="s">
        <v>315</v>
      </c>
      <c r="G717" s="195">
        <f>'III MH'!AM29</f>
        <v>0</v>
      </c>
    </row>
    <row r="718" spans="1:7" x14ac:dyDescent="0.25">
      <c r="A718" s="191">
        <f t="shared" ref="A718:C718" si="436">A717</f>
        <v>2023</v>
      </c>
      <c r="B718" s="192">
        <f t="shared" si="436"/>
        <v>0</v>
      </c>
      <c r="C718" s="191" t="str">
        <f t="shared" si="436"/>
        <v>B</v>
      </c>
      <c r="D718" s="50" t="s">
        <v>21</v>
      </c>
      <c r="E718" s="193">
        <v>763</v>
      </c>
      <c r="F718" s="194" t="s">
        <v>316</v>
      </c>
      <c r="G718" s="195">
        <f>'III MH'!AN29</f>
        <v>0</v>
      </c>
    </row>
    <row r="719" spans="1:7" x14ac:dyDescent="0.25">
      <c r="A719" s="191">
        <f t="shared" ref="A719:C719" si="437">A718</f>
        <v>2023</v>
      </c>
      <c r="B719" s="192">
        <f t="shared" si="437"/>
        <v>0</v>
      </c>
      <c r="C719" s="191" t="str">
        <f t="shared" si="437"/>
        <v>B</v>
      </c>
      <c r="D719" s="50" t="s">
        <v>21</v>
      </c>
      <c r="E719" s="193">
        <v>763</v>
      </c>
      <c r="F719" s="194" t="s">
        <v>317</v>
      </c>
      <c r="G719" s="195">
        <f>'III MH'!AO29</f>
        <v>0</v>
      </c>
    </row>
    <row r="720" spans="1:7" x14ac:dyDescent="0.25">
      <c r="A720" s="191">
        <f t="shared" ref="A720:C720" si="438">A719</f>
        <v>2023</v>
      </c>
      <c r="B720" s="192">
        <f t="shared" si="438"/>
        <v>0</v>
      </c>
      <c r="C720" s="191" t="str">
        <f t="shared" si="438"/>
        <v>B</v>
      </c>
      <c r="D720" s="50" t="s">
        <v>21</v>
      </c>
      <c r="E720" s="193">
        <v>763</v>
      </c>
      <c r="F720" s="194" t="s">
        <v>319</v>
      </c>
      <c r="G720" s="195">
        <f>'III MH'!AQ29</f>
        <v>0</v>
      </c>
    </row>
    <row r="721" spans="1:7" x14ac:dyDescent="0.25">
      <c r="A721" s="191">
        <f t="shared" ref="A721:C721" si="439">A720</f>
        <v>2023</v>
      </c>
      <c r="B721" s="192">
        <f t="shared" si="439"/>
        <v>0</v>
      </c>
      <c r="C721" s="191" t="str">
        <f t="shared" si="439"/>
        <v>B</v>
      </c>
      <c r="D721" s="50" t="s">
        <v>21</v>
      </c>
      <c r="E721" s="193">
        <v>763</v>
      </c>
      <c r="F721" s="194" t="s">
        <v>318</v>
      </c>
      <c r="G721" s="195">
        <f>'III MH'!AS29</f>
        <v>0</v>
      </c>
    </row>
    <row r="722" spans="1:7" x14ac:dyDescent="0.25">
      <c r="A722" s="191">
        <f t="shared" ref="A722:C722" si="440">A721</f>
        <v>2023</v>
      </c>
      <c r="B722" s="192">
        <f t="shared" si="440"/>
        <v>0</v>
      </c>
      <c r="C722" s="191" t="str">
        <f t="shared" si="440"/>
        <v>B</v>
      </c>
      <c r="D722" s="50" t="s">
        <v>21</v>
      </c>
      <c r="E722" s="193">
        <v>764</v>
      </c>
      <c r="F722" s="194" t="s">
        <v>298</v>
      </c>
      <c r="G722" s="195">
        <f>'III MH'!I30</f>
        <v>0</v>
      </c>
    </row>
    <row r="723" spans="1:7" x14ac:dyDescent="0.25">
      <c r="A723" s="191">
        <f t="shared" ref="A723:C723" si="441">A722</f>
        <v>2023</v>
      </c>
      <c r="B723" s="192">
        <f t="shared" si="441"/>
        <v>0</v>
      </c>
      <c r="C723" s="191" t="str">
        <f t="shared" si="441"/>
        <v>B</v>
      </c>
      <c r="D723" s="50" t="s">
        <v>21</v>
      </c>
      <c r="E723" s="193">
        <v>764</v>
      </c>
      <c r="F723" s="194" t="s">
        <v>299</v>
      </c>
      <c r="G723" s="195">
        <f>'III MH'!J30</f>
        <v>0</v>
      </c>
    </row>
    <row r="724" spans="1:7" x14ac:dyDescent="0.25">
      <c r="A724" s="191">
        <f t="shared" ref="A724:C724" si="442">A723</f>
        <v>2023</v>
      </c>
      <c r="B724" s="192">
        <f t="shared" si="442"/>
        <v>0</v>
      </c>
      <c r="C724" s="191" t="str">
        <f t="shared" si="442"/>
        <v>B</v>
      </c>
      <c r="D724" s="50" t="s">
        <v>21</v>
      </c>
      <c r="E724" s="193">
        <v>764</v>
      </c>
      <c r="F724" s="194" t="s">
        <v>300</v>
      </c>
      <c r="G724" s="195">
        <f>'III MH'!K30</f>
        <v>0</v>
      </c>
    </row>
    <row r="725" spans="1:7" x14ac:dyDescent="0.25">
      <c r="A725" s="191">
        <f t="shared" ref="A725:C725" si="443">A724</f>
        <v>2023</v>
      </c>
      <c r="B725" s="192">
        <f t="shared" si="443"/>
        <v>0</v>
      </c>
      <c r="C725" s="191" t="str">
        <f t="shared" si="443"/>
        <v>B</v>
      </c>
      <c r="D725" s="50" t="s">
        <v>21</v>
      </c>
      <c r="E725" s="193">
        <v>764</v>
      </c>
      <c r="F725" s="194" t="s">
        <v>374</v>
      </c>
      <c r="G725" s="195">
        <f>'III MH'!L30</f>
        <v>0</v>
      </c>
    </row>
    <row r="726" spans="1:7" x14ac:dyDescent="0.25">
      <c r="A726" s="191">
        <f t="shared" ref="A726:C726" si="444">A725</f>
        <v>2023</v>
      </c>
      <c r="B726" s="192">
        <f t="shared" si="444"/>
        <v>0</v>
      </c>
      <c r="C726" s="191" t="str">
        <f t="shared" si="444"/>
        <v>B</v>
      </c>
      <c r="D726" s="50" t="s">
        <v>21</v>
      </c>
      <c r="E726" s="193">
        <v>764</v>
      </c>
      <c r="F726" s="194" t="s">
        <v>375</v>
      </c>
      <c r="G726" s="195">
        <f>'III MH'!M30</f>
        <v>0</v>
      </c>
    </row>
    <row r="727" spans="1:7" x14ac:dyDescent="0.25">
      <c r="A727" s="191">
        <f t="shared" ref="A727:C727" si="445">A726</f>
        <v>2023</v>
      </c>
      <c r="B727" s="192">
        <f t="shared" si="445"/>
        <v>0</v>
      </c>
      <c r="C727" s="191" t="str">
        <f t="shared" si="445"/>
        <v>B</v>
      </c>
      <c r="D727" s="50" t="s">
        <v>21</v>
      </c>
      <c r="E727" s="193">
        <v>764</v>
      </c>
      <c r="F727" s="194" t="s">
        <v>376</v>
      </c>
      <c r="G727" s="195">
        <f>'III MH'!N30</f>
        <v>0</v>
      </c>
    </row>
    <row r="728" spans="1:7" x14ac:dyDescent="0.25">
      <c r="A728" s="191">
        <f t="shared" ref="A728:C728" si="446">A727</f>
        <v>2023</v>
      </c>
      <c r="B728" s="192">
        <f t="shared" si="446"/>
        <v>0</v>
      </c>
      <c r="C728" s="191" t="str">
        <f t="shared" si="446"/>
        <v>B</v>
      </c>
      <c r="D728" s="50" t="s">
        <v>21</v>
      </c>
      <c r="E728" s="193">
        <v>764</v>
      </c>
      <c r="F728" s="194" t="s">
        <v>377</v>
      </c>
      <c r="G728" s="195">
        <f>'III MH'!O30</f>
        <v>0</v>
      </c>
    </row>
    <row r="729" spans="1:7" x14ac:dyDescent="0.25">
      <c r="A729" s="191">
        <f t="shared" ref="A729:C729" si="447">A728</f>
        <v>2023</v>
      </c>
      <c r="B729" s="192">
        <f t="shared" si="447"/>
        <v>0</v>
      </c>
      <c r="C729" s="191" t="str">
        <f t="shared" si="447"/>
        <v>B</v>
      </c>
      <c r="D729" s="50" t="s">
        <v>21</v>
      </c>
      <c r="E729" s="193">
        <v>764</v>
      </c>
      <c r="F729" s="194" t="s">
        <v>301</v>
      </c>
      <c r="G729" s="195">
        <f>'III MH'!Q30</f>
        <v>0</v>
      </c>
    </row>
    <row r="730" spans="1:7" x14ac:dyDescent="0.25">
      <c r="A730" s="191">
        <f t="shared" ref="A730:C730" si="448">A729</f>
        <v>2023</v>
      </c>
      <c r="B730" s="192">
        <f t="shared" si="448"/>
        <v>0</v>
      </c>
      <c r="C730" s="191" t="str">
        <f t="shared" si="448"/>
        <v>B</v>
      </c>
      <c r="D730" s="50" t="s">
        <v>21</v>
      </c>
      <c r="E730" s="193">
        <v>764</v>
      </c>
      <c r="F730" s="194" t="s">
        <v>302</v>
      </c>
      <c r="G730" s="195">
        <f>'III MH'!R30</f>
        <v>0</v>
      </c>
    </row>
    <row r="731" spans="1:7" x14ac:dyDescent="0.25">
      <c r="A731" s="191">
        <f t="shared" ref="A731:C731" si="449">A730</f>
        <v>2023</v>
      </c>
      <c r="B731" s="192">
        <f t="shared" si="449"/>
        <v>0</v>
      </c>
      <c r="C731" s="191" t="str">
        <f t="shared" si="449"/>
        <v>B</v>
      </c>
      <c r="D731" s="50" t="s">
        <v>21</v>
      </c>
      <c r="E731" s="193">
        <v>764</v>
      </c>
      <c r="F731" s="194" t="s">
        <v>378</v>
      </c>
      <c r="G731" s="195">
        <f>'III MH'!S30</f>
        <v>0</v>
      </c>
    </row>
    <row r="732" spans="1:7" x14ac:dyDescent="0.25">
      <c r="A732" s="191">
        <f t="shared" ref="A732:C732" si="450">A731</f>
        <v>2023</v>
      </c>
      <c r="B732" s="192">
        <f t="shared" si="450"/>
        <v>0</v>
      </c>
      <c r="C732" s="191" t="str">
        <f t="shared" si="450"/>
        <v>B</v>
      </c>
      <c r="D732" s="50" t="s">
        <v>21</v>
      </c>
      <c r="E732" s="193">
        <v>764</v>
      </c>
      <c r="F732" s="194" t="s">
        <v>390</v>
      </c>
      <c r="G732" s="195">
        <f>'III MH'!T30</f>
        <v>0</v>
      </c>
    </row>
    <row r="733" spans="1:7" x14ac:dyDescent="0.25">
      <c r="A733" s="191">
        <f t="shared" ref="A733:C733" si="451">A732</f>
        <v>2023</v>
      </c>
      <c r="B733" s="192">
        <f t="shared" si="451"/>
        <v>0</v>
      </c>
      <c r="C733" s="191" t="str">
        <f t="shared" si="451"/>
        <v>B</v>
      </c>
      <c r="D733" s="50" t="s">
        <v>21</v>
      </c>
      <c r="E733" s="193">
        <v>764</v>
      </c>
      <c r="F733" s="194" t="s">
        <v>379</v>
      </c>
      <c r="G733" s="195">
        <f>'III MH'!U30</f>
        <v>0</v>
      </c>
    </row>
    <row r="734" spans="1:7" x14ac:dyDescent="0.25">
      <c r="A734" s="191">
        <f t="shared" ref="A734:C734" si="452">A733</f>
        <v>2023</v>
      </c>
      <c r="B734" s="192">
        <f t="shared" si="452"/>
        <v>0</v>
      </c>
      <c r="C734" s="191" t="str">
        <f t="shared" si="452"/>
        <v>B</v>
      </c>
      <c r="D734" s="50" t="s">
        <v>21</v>
      </c>
      <c r="E734" s="193">
        <v>764</v>
      </c>
      <c r="F734" s="194" t="s">
        <v>380</v>
      </c>
      <c r="G734" s="195">
        <f>'III MH'!V30</f>
        <v>0</v>
      </c>
    </row>
    <row r="735" spans="1:7" x14ac:dyDescent="0.25">
      <c r="A735" s="191">
        <f t="shared" ref="A735:C735" si="453">A734</f>
        <v>2023</v>
      </c>
      <c r="B735" s="192">
        <f t="shared" si="453"/>
        <v>0</v>
      </c>
      <c r="C735" s="191" t="str">
        <f t="shared" si="453"/>
        <v>B</v>
      </c>
      <c r="D735" s="50" t="s">
        <v>21</v>
      </c>
      <c r="E735" s="193">
        <v>764</v>
      </c>
      <c r="F735" s="194" t="s">
        <v>303</v>
      </c>
      <c r="G735" s="195">
        <f>'III MH'!X30</f>
        <v>0</v>
      </c>
    </row>
    <row r="736" spans="1:7" x14ac:dyDescent="0.25">
      <c r="A736" s="191">
        <f t="shared" ref="A736:C736" si="454">A735</f>
        <v>2023</v>
      </c>
      <c r="B736" s="192">
        <f t="shared" si="454"/>
        <v>0</v>
      </c>
      <c r="C736" s="191" t="str">
        <f t="shared" si="454"/>
        <v>B</v>
      </c>
      <c r="D736" s="50" t="s">
        <v>21</v>
      </c>
      <c r="E736" s="193">
        <v>764</v>
      </c>
      <c r="F736" s="194" t="s">
        <v>304</v>
      </c>
      <c r="G736" s="195">
        <f>'III MH'!Y30</f>
        <v>0</v>
      </c>
    </row>
    <row r="737" spans="1:7" x14ac:dyDescent="0.25">
      <c r="A737" s="191">
        <f t="shared" ref="A737:C737" si="455">A736</f>
        <v>2023</v>
      </c>
      <c r="B737" s="192">
        <f t="shared" si="455"/>
        <v>0</v>
      </c>
      <c r="C737" s="191" t="str">
        <f t="shared" si="455"/>
        <v>B</v>
      </c>
      <c r="D737" s="50" t="s">
        <v>21</v>
      </c>
      <c r="E737" s="193">
        <v>764</v>
      </c>
      <c r="F737" s="194" t="s">
        <v>305</v>
      </c>
      <c r="G737" s="195">
        <f>'III MH'!Z30</f>
        <v>0</v>
      </c>
    </row>
    <row r="738" spans="1:7" x14ac:dyDescent="0.25">
      <c r="A738" s="191">
        <f t="shared" ref="A738:C738" si="456">A737</f>
        <v>2023</v>
      </c>
      <c r="B738" s="192">
        <f t="shared" si="456"/>
        <v>0</v>
      </c>
      <c r="C738" s="191" t="str">
        <f t="shared" si="456"/>
        <v>B</v>
      </c>
      <c r="D738" s="50" t="s">
        <v>21</v>
      </c>
      <c r="E738" s="193">
        <v>764</v>
      </c>
      <c r="F738" s="194" t="s">
        <v>306</v>
      </c>
      <c r="G738" s="195">
        <f>'III MH'!AA30</f>
        <v>0</v>
      </c>
    </row>
    <row r="739" spans="1:7" x14ac:dyDescent="0.25">
      <c r="A739" s="191">
        <f t="shared" ref="A739:C739" si="457">A738</f>
        <v>2023</v>
      </c>
      <c r="B739" s="192">
        <f t="shared" si="457"/>
        <v>0</v>
      </c>
      <c r="C739" s="191" t="str">
        <f t="shared" si="457"/>
        <v>B</v>
      </c>
      <c r="D739" s="50" t="s">
        <v>21</v>
      </c>
      <c r="E739" s="193">
        <v>764</v>
      </c>
      <c r="F739" s="194" t="s">
        <v>307</v>
      </c>
      <c r="G739" s="195">
        <f>'III MH'!AB30</f>
        <v>0</v>
      </c>
    </row>
    <row r="740" spans="1:7" x14ac:dyDescent="0.25">
      <c r="A740" s="191">
        <f t="shared" ref="A740:C740" si="458">A739</f>
        <v>2023</v>
      </c>
      <c r="B740" s="192">
        <f t="shared" si="458"/>
        <v>0</v>
      </c>
      <c r="C740" s="191" t="str">
        <f t="shared" si="458"/>
        <v>B</v>
      </c>
      <c r="D740" s="50" t="s">
        <v>21</v>
      </c>
      <c r="E740" s="193">
        <v>764</v>
      </c>
      <c r="F740" s="194" t="s">
        <v>308</v>
      </c>
      <c r="G740" s="195">
        <f>'III MH'!AC30</f>
        <v>0</v>
      </c>
    </row>
    <row r="741" spans="1:7" x14ac:dyDescent="0.25">
      <c r="A741" s="191">
        <f t="shared" ref="A741:C741" si="459">A740</f>
        <v>2023</v>
      </c>
      <c r="B741" s="192">
        <f t="shared" si="459"/>
        <v>0</v>
      </c>
      <c r="C741" s="191" t="str">
        <f t="shared" si="459"/>
        <v>B</v>
      </c>
      <c r="D741" s="50" t="s">
        <v>21</v>
      </c>
      <c r="E741" s="193">
        <v>764</v>
      </c>
      <c r="F741" s="194" t="s">
        <v>309</v>
      </c>
      <c r="G741" s="195">
        <f>'III MH'!AD30</f>
        <v>0</v>
      </c>
    </row>
    <row r="742" spans="1:7" x14ac:dyDescent="0.25">
      <c r="A742" s="191">
        <f t="shared" ref="A742:C742" si="460">A741</f>
        <v>2023</v>
      </c>
      <c r="B742" s="192">
        <f t="shared" si="460"/>
        <v>0</v>
      </c>
      <c r="C742" s="191" t="str">
        <f t="shared" si="460"/>
        <v>B</v>
      </c>
      <c r="D742" s="50" t="s">
        <v>21</v>
      </c>
      <c r="E742" s="193">
        <v>764</v>
      </c>
      <c r="F742" s="194" t="s">
        <v>310</v>
      </c>
      <c r="G742" s="195">
        <f>'III MH'!AF30</f>
        <v>0</v>
      </c>
    </row>
    <row r="743" spans="1:7" x14ac:dyDescent="0.25">
      <c r="A743" s="191">
        <f t="shared" ref="A743:C743" si="461">A742</f>
        <v>2023</v>
      </c>
      <c r="B743" s="192">
        <f t="shared" si="461"/>
        <v>0</v>
      </c>
      <c r="C743" s="191" t="str">
        <f t="shared" si="461"/>
        <v>B</v>
      </c>
      <c r="D743" s="50" t="s">
        <v>21</v>
      </c>
      <c r="E743" s="193">
        <v>764</v>
      </c>
      <c r="F743" s="194" t="s">
        <v>311</v>
      </c>
      <c r="G743" s="195">
        <f>'III MH'!AG30</f>
        <v>0</v>
      </c>
    </row>
    <row r="744" spans="1:7" x14ac:dyDescent="0.25">
      <c r="A744" s="191">
        <f t="shared" ref="A744:C744" si="462">A743</f>
        <v>2023</v>
      </c>
      <c r="B744" s="192">
        <f t="shared" si="462"/>
        <v>0</v>
      </c>
      <c r="C744" s="191" t="str">
        <f t="shared" si="462"/>
        <v>B</v>
      </c>
      <c r="D744" s="50" t="s">
        <v>21</v>
      </c>
      <c r="E744" s="193">
        <v>764</v>
      </c>
      <c r="F744" s="194" t="s">
        <v>312</v>
      </c>
      <c r="G744" s="195">
        <f>'III MH'!AI30</f>
        <v>0</v>
      </c>
    </row>
    <row r="745" spans="1:7" x14ac:dyDescent="0.25">
      <c r="A745" s="191">
        <f t="shared" ref="A745:C745" si="463">A744</f>
        <v>2023</v>
      </c>
      <c r="B745" s="192">
        <f t="shared" si="463"/>
        <v>0</v>
      </c>
      <c r="C745" s="191" t="str">
        <f t="shared" si="463"/>
        <v>B</v>
      </c>
      <c r="D745" s="50" t="s">
        <v>21</v>
      </c>
      <c r="E745" s="193">
        <v>764</v>
      </c>
      <c r="F745" s="194" t="s">
        <v>313</v>
      </c>
      <c r="G745" s="195">
        <f>'III MH'!AJ30</f>
        <v>0</v>
      </c>
    </row>
    <row r="746" spans="1:7" x14ac:dyDescent="0.25">
      <c r="A746" s="191">
        <f t="shared" ref="A746:C746" si="464">A745</f>
        <v>2023</v>
      </c>
      <c r="B746" s="192">
        <f t="shared" si="464"/>
        <v>0</v>
      </c>
      <c r="C746" s="191" t="str">
        <f t="shared" si="464"/>
        <v>B</v>
      </c>
      <c r="D746" s="50" t="s">
        <v>21</v>
      </c>
      <c r="E746" s="193">
        <v>764</v>
      </c>
      <c r="F746" s="194" t="s">
        <v>314</v>
      </c>
      <c r="G746" s="195">
        <f>'III MH'!AK30</f>
        <v>0</v>
      </c>
    </row>
    <row r="747" spans="1:7" x14ac:dyDescent="0.25">
      <c r="A747" s="191">
        <f t="shared" ref="A747:C747" si="465">A746</f>
        <v>2023</v>
      </c>
      <c r="B747" s="192">
        <f t="shared" si="465"/>
        <v>0</v>
      </c>
      <c r="C747" s="191" t="str">
        <f t="shared" si="465"/>
        <v>B</v>
      </c>
      <c r="D747" s="50" t="s">
        <v>21</v>
      </c>
      <c r="E747" s="193">
        <v>764</v>
      </c>
      <c r="F747" s="194" t="s">
        <v>315</v>
      </c>
      <c r="G747" s="195">
        <f>'III MH'!AM30</f>
        <v>0</v>
      </c>
    </row>
    <row r="748" spans="1:7" x14ac:dyDescent="0.25">
      <c r="A748" s="191">
        <f t="shared" ref="A748:C748" si="466">A747</f>
        <v>2023</v>
      </c>
      <c r="B748" s="192">
        <f t="shared" si="466"/>
        <v>0</v>
      </c>
      <c r="C748" s="191" t="str">
        <f t="shared" si="466"/>
        <v>B</v>
      </c>
      <c r="D748" s="50" t="s">
        <v>21</v>
      </c>
      <c r="E748" s="193">
        <v>764</v>
      </c>
      <c r="F748" s="194" t="s">
        <v>316</v>
      </c>
      <c r="G748" s="195">
        <f>'III MH'!AN30</f>
        <v>0</v>
      </c>
    </row>
    <row r="749" spans="1:7" x14ac:dyDescent="0.25">
      <c r="A749" s="191">
        <f t="shared" ref="A749:C749" si="467">A748</f>
        <v>2023</v>
      </c>
      <c r="B749" s="192">
        <f t="shared" si="467"/>
        <v>0</v>
      </c>
      <c r="C749" s="191" t="str">
        <f t="shared" si="467"/>
        <v>B</v>
      </c>
      <c r="D749" s="50" t="s">
        <v>21</v>
      </c>
      <c r="E749" s="193">
        <v>764</v>
      </c>
      <c r="F749" s="194" t="s">
        <v>317</v>
      </c>
      <c r="G749" s="195">
        <f>'III MH'!AO30</f>
        <v>0</v>
      </c>
    </row>
    <row r="750" spans="1:7" x14ac:dyDescent="0.25">
      <c r="A750" s="191">
        <f t="shared" ref="A750:C750" si="468">A749</f>
        <v>2023</v>
      </c>
      <c r="B750" s="192">
        <f t="shared" si="468"/>
        <v>0</v>
      </c>
      <c r="C750" s="191" t="str">
        <f t="shared" si="468"/>
        <v>B</v>
      </c>
      <c r="D750" s="50" t="s">
        <v>21</v>
      </c>
      <c r="E750" s="193">
        <v>764</v>
      </c>
      <c r="F750" s="194" t="s">
        <v>319</v>
      </c>
      <c r="G750" s="195">
        <f>'III MH'!AQ30</f>
        <v>0</v>
      </c>
    </row>
    <row r="751" spans="1:7" x14ac:dyDescent="0.25">
      <c r="A751" s="191">
        <f t="shared" ref="A751:C751" si="469">A750</f>
        <v>2023</v>
      </c>
      <c r="B751" s="192">
        <f t="shared" si="469"/>
        <v>0</v>
      </c>
      <c r="C751" s="191" t="str">
        <f t="shared" si="469"/>
        <v>B</v>
      </c>
      <c r="D751" s="50" t="s">
        <v>21</v>
      </c>
      <c r="E751" s="193">
        <v>764</v>
      </c>
      <c r="F751" s="194" t="s">
        <v>318</v>
      </c>
      <c r="G751" s="195">
        <f>'III MH'!AS30</f>
        <v>0</v>
      </c>
    </row>
    <row r="752" spans="1:7" x14ac:dyDescent="0.25">
      <c r="A752" s="191">
        <f t="shared" ref="A752:C752" si="470">A751</f>
        <v>2023</v>
      </c>
      <c r="B752" s="192">
        <f t="shared" si="470"/>
        <v>0</v>
      </c>
      <c r="C752" s="191" t="str">
        <f t="shared" si="470"/>
        <v>B</v>
      </c>
      <c r="D752" s="50" t="s">
        <v>21</v>
      </c>
      <c r="E752" s="193">
        <v>765</v>
      </c>
      <c r="F752" s="194" t="s">
        <v>298</v>
      </c>
      <c r="G752" s="195">
        <f>'III MH'!I31</f>
        <v>0</v>
      </c>
    </row>
    <row r="753" spans="1:7" x14ac:dyDescent="0.25">
      <c r="A753" s="191">
        <f t="shared" ref="A753:C753" si="471">A752</f>
        <v>2023</v>
      </c>
      <c r="B753" s="192">
        <f t="shared" si="471"/>
        <v>0</v>
      </c>
      <c r="C753" s="191" t="str">
        <f t="shared" si="471"/>
        <v>B</v>
      </c>
      <c r="D753" s="50" t="s">
        <v>21</v>
      </c>
      <c r="E753" s="193">
        <v>765</v>
      </c>
      <c r="F753" s="194" t="s">
        <v>299</v>
      </c>
      <c r="G753" s="195">
        <f>'III MH'!J31</f>
        <v>0</v>
      </c>
    </row>
    <row r="754" spans="1:7" x14ac:dyDescent="0.25">
      <c r="A754" s="191">
        <f t="shared" ref="A754:C754" si="472">A753</f>
        <v>2023</v>
      </c>
      <c r="B754" s="192">
        <f t="shared" si="472"/>
        <v>0</v>
      </c>
      <c r="C754" s="191" t="str">
        <f t="shared" si="472"/>
        <v>B</v>
      </c>
      <c r="D754" s="50" t="s">
        <v>21</v>
      </c>
      <c r="E754" s="193">
        <v>765</v>
      </c>
      <c r="F754" s="194" t="s">
        <v>300</v>
      </c>
      <c r="G754" s="195">
        <f>'III MH'!K31</f>
        <v>0</v>
      </c>
    </row>
    <row r="755" spans="1:7" x14ac:dyDescent="0.25">
      <c r="A755" s="191">
        <f t="shared" ref="A755:C755" si="473">A754</f>
        <v>2023</v>
      </c>
      <c r="B755" s="192">
        <f t="shared" si="473"/>
        <v>0</v>
      </c>
      <c r="C755" s="191" t="str">
        <f t="shared" si="473"/>
        <v>B</v>
      </c>
      <c r="D755" s="50" t="s">
        <v>21</v>
      </c>
      <c r="E755" s="193">
        <v>765</v>
      </c>
      <c r="F755" s="194" t="s">
        <v>374</v>
      </c>
      <c r="G755" s="195">
        <f>'III MH'!L31</f>
        <v>0</v>
      </c>
    </row>
    <row r="756" spans="1:7" x14ac:dyDescent="0.25">
      <c r="A756" s="191">
        <f t="shared" ref="A756:C756" si="474">A755</f>
        <v>2023</v>
      </c>
      <c r="B756" s="192">
        <f t="shared" si="474"/>
        <v>0</v>
      </c>
      <c r="C756" s="191" t="str">
        <f t="shared" si="474"/>
        <v>B</v>
      </c>
      <c r="D756" s="50" t="s">
        <v>21</v>
      </c>
      <c r="E756" s="193">
        <v>765</v>
      </c>
      <c r="F756" s="194" t="s">
        <v>375</v>
      </c>
      <c r="G756" s="195">
        <f>'III MH'!M31</f>
        <v>0</v>
      </c>
    </row>
    <row r="757" spans="1:7" x14ac:dyDescent="0.25">
      <c r="A757" s="191">
        <f t="shared" ref="A757:C757" si="475">A756</f>
        <v>2023</v>
      </c>
      <c r="B757" s="192">
        <f t="shared" si="475"/>
        <v>0</v>
      </c>
      <c r="C757" s="191" t="str">
        <f t="shared" si="475"/>
        <v>B</v>
      </c>
      <c r="D757" s="50" t="s">
        <v>21</v>
      </c>
      <c r="E757" s="193">
        <v>765</v>
      </c>
      <c r="F757" s="194" t="s">
        <v>376</v>
      </c>
      <c r="G757" s="195">
        <f>'III MH'!N31</f>
        <v>0</v>
      </c>
    </row>
    <row r="758" spans="1:7" x14ac:dyDescent="0.25">
      <c r="A758" s="191">
        <f t="shared" ref="A758:C758" si="476">A757</f>
        <v>2023</v>
      </c>
      <c r="B758" s="192">
        <f t="shared" si="476"/>
        <v>0</v>
      </c>
      <c r="C758" s="191" t="str">
        <f t="shared" si="476"/>
        <v>B</v>
      </c>
      <c r="D758" s="50" t="s">
        <v>21</v>
      </c>
      <c r="E758" s="193">
        <v>765</v>
      </c>
      <c r="F758" s="194" t="s">
        <v>377</v>
      </c>
      <c r="G758" s="195">
        <f>'III MH'!O31</f>
        <v>0</v>
      </c>
    </row>
    <row r="759" spans="1:7" x14ac:dyDescent="0.25">
      <c r="A759" s="191">
        <f t="shared" ref="A759:C759" si="477">A758</f>
        <v>2023</v>
      </c>
      <c r="B759" s="192">
        <f t="shared" si="477"/>
        <v>0</v>
      </c>
      <c r="C759" s="191" t="str">
        <f t="shared" si="477"/>
        <v>B</v>
      </c>
      <c r="D759" s="50" t="s">
        <v>21</v>
      </c>
      <c r="E759" s="193">
        <v>765</v>
      </c>
      <c r="F759" s="194" t="s">
        <v>301</v>
      </c>
      <c r="G759" s="195">
        <f>'III MH'!Q31</f>
        <v>0</v>
      </c>
    </row>
    <row r="760" spans="1:7" x14ac:dyDescent="0.25">
      <c r="A760" s="191">
        <f t="shared" ref="A760:C760" si="478">A759</f>
        <v>2023</v>
      </c>
      <c r="B760" s="192">
        <f t="shared" si="478"/>
        <v>0</v>
      </c>
      <c r="C760" s="191" t="str">
        <f t="shared" si="478"/>
        <v>B</v>
      </c>
      <c r="D760" s="50" t="s">
        <v>21</v>
      </c>
      <c r="E760" s="193">
        <v>765</v>
      </c>
      <c r="F760" s="194" t="s">
        <v>302</v>
      </c>
      <c r="G760" s="195">
        <f>'III MH'!R31</f>
        <v>0</v>
      </c>
    </row>
    <row r="761" spans="1:7" x14ac:dyDescent="0.25">
      <c r="A761" s="191">
        <f t="shared" ref="A761:C761" si="479">A760</f>
        <v>2023</v>
      </c>
      <c r="B761" s="192">
        <f t="shared" si="479"/>
        <v>0</v>
      </c>
      <c r="C761" s="191" t="str">
        <f t="shared" si="479"/>
        <v>B</v>
      </c>
      <c r="D761" s="50" t="s">
        <v>21</v>
      </c>
      <c r="E761" s="193">
        <v>765</v>
      </c>
      <c r="F761" s="194" t="s">
        <v>378</v>
      </c>
      <c r="G761" s="195">
        <f>'III MH'!S31</f>
        <v>0</v>
      </c>
    </row>
    <row r="762" spans="1:7" x14ac:dyDescent="0.25">
      <c r="A762" s="191">
        <f t="shared" ref="A762:C762" si="480">A761</f>
        <v>2023</v>
      </c>
      <c r="B762" s="192">
        <f t="shared" si="480"/>
        <v>0</v>
      </c>
      <c r="C762" s="191" t="str">
        <f t="shared" si="480"/>
        <v>B</v>
      </c>
      <c r="D762" s="50" t="s">
        <v>21</v>
      </c>
      <c r="E762" s="193">
        <v>765</v>
      </c>
      <c r="F762" s="194" t="s">
        <v>390</v>
      </c>
      <c r="G762" s="195">
        <f>'III MH'!T31</f>
        <v>0</v>
      </c>
    </row>
    <row r="763" spans="1:7" x14ac:dyDescent="0.25">
      <c r="A763" s="191">
        <f t="shared" ref="A763:C763" si="481">A762</f>
        <v>2023</v>
      </c>
      <c r="B763" s="192">
        <f t="shared" si="481"/>
        <v>0</v>
      </c>
      <c r="C763" s="191" t="str">
        <f t="shared" si="481"/>
        <v>B</v>
      </c>
      <c r="D763" s="50" t="s">
        <v>21</v>
      </c>
      <c r="E763" s="193">
        <v>765</v>
      </c>
      <c r="F763" s="194" t="s">
        <v>379</v>
      </c>
      <c r="G763" s="195">
        <f>'III MH'!U31</f>
        <v>0</v>
      </c>
    </row>
    <row r="764" spans="1:7" x14ac:dyDescent="0.25">
      <c r="A764" s="191">
        <f t="shared" ref="A764:C764" si="482">A763</f>
        <v>2023</v>
      </c>
      <c r="B764" s="192">
        <f t="shared" si="482"/>
        <v>0</v>
      </c>
      <c r="C764" s="191" t="str">
        <f t="shared" si="482"/>
        <v>B</v>
      </c>
      <c r="D764" s="50" t="s">
        <v>21</v>
      </c>
      <c r="E764" s="193">
        <v>765</v>
      </c>
      <c r="F764" s="194" t="s">
        <v>380</v>
      </c>
      <c r="G764" s="195">
        <f>'III MH'!V31</f>
        <v>0</v>
      </c>
    </row>
    <row r="765" spans="1:7" x14ac:dyDescent="0.25">
      <c r="A765" s="191">
        <f t="shared" ref="A765:C765" si="483">A764</f>
        <v>2023</v>
      </c>
      <c r="B765" s="192">
        <f t="shared" si="483"/>
        <v>0</v>
      </c>
      <c r="C765" s="191" t="str">
        <f t="shared" si="483"/>
        <v>B</v>
      </c>
      <c r="D765" s="50" t="s">
        <v>21</v>
      </c>
      <c r="E765" s="193">
        <v>765</v>
      </c>
      <c r="F765" s="194" t="s">
        <v>303</v>
      </c>
      <c r="G765" s="195">
        <f>'III MH'!X31</f>
        <v>0</v>
      </c>
    </row>
    <row r="766" spans="1:7" x14ac:dyDescent="0.25">
      <c r="A766" s="191">
        <f t="shared" ref="A766:C766" si="484">A765</f>
        <v>2023</v>
      </c>
      <c r="B766" s="192">
        <f t="shared" si="484"/>
        <v>0</v>
      </c>
      <c r="C766" s="191" t="str">
        <f t="shared" si="484"/>
        <v>B</v>
      </c>
      <c r="D766" s="50" t="s">
        <v>21</v>
      </c>
      <c r="E766" s="193">
        <v>765</v>
      </c>
      <c r="F766" s="194" t="s">
        <v>304</v>
      </c>
      <c r="G766" s="195">
        <f>'III MH'!Y31</f>
        <v>0</v>
      </c>
    </row>
    <row r="767" spans="1:7" x14ac:dyDescent="0.25">
      <c r="A767" s="191">
        <f t="shared" ref="A767:C767" si="485">A766</f>
        <v>2023</v>
      </c>
      <c r="B767" s="192">
        <f t="shared" si="485"/>
        <v>0</v>
      </c>
      <c r="C767" s="191" t="str">
        <f t="shared" si="485"/>
        <v>B</v>
      </c>
      <c r="D767" s="50" t="s">
        <v>21</v>
      </c>
      <c r="E767" s="193">
        <v>765</v>
      </c>
      <c r="F767" s="194" t="s">
        <v>305</v>
      </c>
      <c r="G767" s="195">
        <f>'III MH'!Z31</f>
        <v>0</v>
      </c>
    </row>
    <row r="768" spans="1:7" x14ac:dyDescent="0.25">
      <c r="A768" s="191">
        <f t="shared" ref="A768:C768" si="486">A767</f>
        <v>2023</v>
      </c>
      <c r="B768" s="192">
        <f t="shared" si="486"/>
        <v>0</v>
      </c>
      <c r="C768" s="191" t="str">
        <f t="shared" si="486"/>
        <v>B</v>
      </c>
      <c r="D768" s="50" t="s">
        <v>21</v>
      </c>
      <c r="E768" s="193">
        <v>765</v>
      </c>
      <c r="F768" s="194" t="s">
        <v>306</v>
      </c>
      <c r="G768" s="195">
        <f>'III MH'!AA31</f>
        <v>0</v>
      </c>
    </row>
    <row r="769" spans="1:7" x14ac:dyDescent="0.25">
      <c r="A769" s="191">
        <f t="shared" ref="A769:C769" si="487">A768</f>
        <v>2023</v>
      </c>
      <c r="B769" s="192">
        <f t="shared" si="487"/>
        <v>0</v>
      </c>
      <c r="C769" s="191" t="str">
        <f t="shared" si="487"/>
        <v>B</v>
      </c>
      <c r="D769" s="50" t="s">
        <v>21</v>
      </c>
      <c r="E769" s="193">
        <v>765</v>
      </c>
      <c r="F769" s="194" t="s">
        <v>307</v>
      </c>
      <c r="G769" s="195">
        <f>'III MH'!AB31</f>
        <v>0</v>
      </c>
    </row>
    <row r="770" spans="1:7" x14ac:dyDescent="0.25">
      <c r="A770" s="191">
        <f t="shared" ref="A770:C770" si="488">A769</f>
        <v>2023</v>
      </c>
      <c r="B770" s="192">
        <f t="shared" si="488"/>
        <v>0</v>
      </c>
      <c r="C770" s="191" t="str">
        <f t="shared" si="488"/>
        <v>B</v>
      </c>
      <c r="D770" s="50" t="s">
        <v>21</v>
      </c>
      <c r="E770" s="193">
        <v>765</v>
      </c>
      <c r="F770" s="194" t="s">
        <v>308</v>
      </c>
      <c r="G770" s="195">
        <f>'III MH'!AC31</f>
        <v>0</v>
      </c>
    </row>
    <row r="771" spans="1:7" x14ac:dyDescent="0.25">
      <c r="A771" s="191">
        <f t="shared" ref="A771:C771" si="489">A770</f>
        <v>2023</v>
      </c>
      <c r="B771" s="192">
        <f t="shared" si="489"/>
        <v>0</v>
      </c>
      <c r="C771" s="191" t="str">
        <f t="shared" si="489"/>
        <v>B</v>
      </c>
      <c r="D771" s="50" t="s">
        <v>21</v>
      </c>
      <c r="E771" s="193">
        <v>765</v>
      </c>
      <c r="F771" s="194" t="s">
        <v>309</v>
      </c>
      <c r="G771" s="195">
        <f>'III MH'!AD31</f>
        <v>0</v>
      </c>
    </row>
    <row r="772" spans="1:7" x14ac:dyDescent="0.25">
      <c r="A772" s="191">
        <f t="shared" ref="A772:C772" si="490">A771</f>
        <v>2023</v>
      </c>
      <c r="B772" s="192">
        <f t="shared" si="490"/>
        <v>0</v>
      </c>
      <c r="C772" s="191" t="str">
        <f t="shared" si="490"/>
        <v>B</v>
      </c>
      <c r="D772" s="50" t="s">
        <v>21</v>
      </c>
      <c r="E772" s="193">
        <v>765</v>
      </c>
      <c r="F772" s="194" t="s">
        <v>310</v>
      </c>
      <c r="G772" s="195">
        <f>'III MH'!AF31</f>
        <v>0</v>
      </c>
    </row>
    <row r="773" spans="1:7" x14ac:dyDescent="0.25">
      <c r="A773" s="191">
        <f t="shared" ref="A773:C773" si="491">A772</f>
        <v>2023</v>
      </c>
      <c r="B773" s="192">
        <f t="shared" si="491"/>
        <v>0</v>
      </c>
      <c r="C773" s="191" t="str">
        <f t="shared" si="491"/>
        <v>B</v>
      </c>
      <c r="D773" s="50" t="s">
        <v>21</v>
      </c>
      <c r="E773" s="193">
        <v>765</v>
      </c>
      <c r="F773" s="194" t="s">
        <v>311</v>
      </c>
      <c r="G773" s="195">
        <f>'III MH'!AG31</f>
        <v>0</v>
      </c>
    </row>
    <row r="774" spans="1:7" x14ac:dyDescent="0.25">
      <c r="A774" s="191">
        <f t="shared" ref="A774:C774" si="492">A773</f>
        <v>2023</v>
      </c>
      <c r="B774" s="192">
        <f t="shared" si="492"/>
        <v>0</v>
      </c>
      <c r="C774" s="191" t="str">
        <f t="shared" si="492"/>
        <v>B</v>
      </c>
      <c r="D774" s="50" t="s">
        <v>21</v>
      </c>
      <c r="E774" s="193">
        <v>765</v>
      </c>
      <c r="F774" s="194" t="s">
        <v>312</v>
      </c>
      <c r="G774" s="195">
        <f>'III MH'!AI31</f>
        <v>0</v>
      </c>
    </row>
    <row r="775" spans="1:7" x14ac:dyDescent="0.25">
      <c r="A775" s="191">
        <f t="shared" ref="A775:C775" si="493">A774</f>
        <v>2023</v>
      </c>
      <c r="B775" s="192">
        <f t="shared" si="493"/>
        <v>0</v>
      </c>
      <c r="C775" s="191" t="str">
        <f t="shared" si="493"/>
        <v>B</v>
      </c>
      <c r="D775" s="50" t="s">
        <v>21</v>
      </c>
      <c r="E775" s="193">
        <v>765</v>
      </c>
      <c r="F775" s="194" t="s">
        <v>313</v>
      </c>
      <c r="G775" s="195">
        <f>'III MH'!AJ31</f>
        <v>0</v>
      </c>
    </row>
    <row r="776" spans="1:7" x14ac:dyDescent="0.25">
      <c r="A776" s="191">
        <f t="shared" ref="A776:C776" si="494">A775</f>
        <v>2023</v>
      </c>
      <c r="B776" s="192">
        <f t="shared" si="494"/>
        <v>0</v>
      </c>
      <c r="C776" s="191" t="str">
        <f t="shared" si="494"/>
        <v>B</v>
      </c>
      <c r="D776" s="50" t="s">
        <v>21</v>
      </c>
      <c r="E776" s="193">
        <v>765</v>
      </c>
      <c r="F776" s="194" t="s">
        <v>314</v>
      </c>
      <c r="G776" s="195">
        <f>'III MH'!AK31</f>
        <v>0</v>
      </c>
    </row>
    <row r="777" spans="1:7" x14ac:dyDescent="0.25">
      <c r="A777" s="191">
        <f t="shared" ref="A777:C777" si="495">A776</f>
        <v>2023</v>
      </c>
      <c r="B777" s="192">
        <f t="shared" si="495"/>
        <v>0</v>
      </c>
      <c r="C777" s="191" t="str">
        <f t="shared" si="495"/>
        <v>B</v>
      </c>
      <c r="D777" s="50" t="s">
        <v>21</v>
      </c>
      <c r="E777" s="193">
        <v>765</v>
      </c>
      <c r="F777" s="194" t="s">
        <v>315</v>
      </c>
      <c r="G777" s="195">
        <f>'III MH'!AM31</f>
        <v>0</v>
      </c>
    </row>
    <row r="778" spans="1:7" x14ac:dyDescent="0.25">
      <c r="A778" s="191">
        <f t="shared" ref="A778:C778" si="496">A777</f>
        <v>2023</v>
      </c>
      <c r="B778" s="192">
        <f t="shared" si="496"/>
        <v>0</v>
      </c>
      <c r="C778" s="191" t="str">
        <f t="shared" si="496"/>
        <v>B</v>
      </c>
      <c r="D778" s="50" t="s">
        <v>21</v>
      </c>
      <c r="E778" s="193">
        <v>765</v>
      </c>
      <c r="F778" s="194" t="s">
        <v>316</v>
      </c>
      <c r="G778" s="195">
        <f>'III MH'!AN31</f>
        <v>0</v>
      </c>
    </row>
    <row r="779" spans="1:7" x14ac:dyDescent="0.25">
      <c r="A779" s="191">
        <f t="shared" ref="A779:C779" si="497">A778</f>
        <v>2023</v>
      </c>
      <c r="B779" s="192">
        <f t="shared" si="497"/>
        <v>0</v>
      </c>
      <c r="C779" s="191" t="str">
        <f t="shared" si="497"/>
        <v>B</v>
      </c>
      <c r="D779" s="50" t="s">
        <v>21</v>
      </c>
      <c r="E779" s="193">
        <v>765</v>
      </c>
      <c r="F779" s="194" t="s">
        <v>317</v>
      </c>
      <c r="G779" s="195">
        <f>'III MH'!AO31</f>
        <v>0</v>
      </c>
    </row>
    <row r="780" spans="1:7" x14ac:dyDescent="0.25">
      <c r="A780" s="191">
        <f t="shared" ref="A780:C780" si="498">A779</f>
        <v>2023</v>
      </c>
      <c r="B780" s="192">
        <f t="shared" si="498"/>
        <v>0</v>
      </c>
      <c r="C780" s="191" t="str">
        <f t="shared" si="498"/>
        <v>B</v>
      </c>
      <c r="D780" s="50" t="s">
        <v>21</v>
      </c>
      <c r="E780" s="193">
        <v>765</v>
      </c>
      <c r="F780" s="194" t="s">
        <v>319</v>
      </c>
      <c r="G780" s="195">
        <f>'III MH'!AQ31</f>
        <v>0</v>
      </c>
    </row>
    <row r="781" spans="1:7" x14ac:dyDescent="0.25">
      <c r="A781" s="191">
        <f t="shared" ref="A781:C781" si="499">A780</f>
        <v>2023</v>
      </c>
      <c r="B781" s="192">
        <f t="shared" si="499"/>
        <v>0</v>
      </c>
      <c r="C781" s="191" t="str">
        <f t="shared" si="499"/>
        <v>B</v>
      </c>
      <c r="D781" s="50" t="s">
        <v>21</v>
      </c>
      <c r="E781" s="193">
        <v>765</v>
      </c>
      <c r="F781" s="194" t="s">
        <v>318</v>
      </c>
      <c r="G781" s="195">
        <f>'III MH'!AS31</f>
        <v>0</v>
      </c>
    </row>
    <row r="782" spans="1:7" x14ac:dyDescent="0.25">
      <c r="A782" s="191">
        <f t="shared" ref="A782:C782" si="500">A781</f>
        <v>2023</v>
      </c>
      <c r="B782" s="192">
        <f t="shared" si="500"/>
        <v>0</v>
      </c>
      <c r="C782" s="191" t="str">
        <f t="shared" si="500"/>
        <v>B</v>
      </c>
      <c r="D782" s="50" t="s">
        <v>21</v>
      </c>
      <c r="E782" s="193">
        <v>768</v>
      </c>
      <c r="F782" s="194" t="s">
        <v>298</v>
      </c>
      <c r="G782" s="195">
        <f>'III MH'!I32</f>
        <v>0</v>
      </c>
    </row>
    <row r="783" spans="1:7" x14ac:dyDescent="0.25">
      <c r="A783" s="191">
        <f t="shared" ref="A783:C783" si="501">A782</f>
        <v>2023</v>
      </c>
      <c r="B783" s="192">
        <f t="shared" si="501"/>
        <v>0</v>
      </c>
      <c r="C783" s="191" t="str">
        <f t="shared" si="501"/>
        <v>B</v>
      </c>
      <c r="D783" s="50" t="s">
        <v>21</v>
      </c>
      <c r="E783" s="193">
        <v>768</v>
      </c>
      <c r="F783" s="194" t="s">
        <v>299</v>
      </c>
      <c r="G783" s="195">
        <f>'III MH'!J32</f>
        <v>0</v>
      </c>
    </row>
    <row r="784" spans="1:7" x14ac:dyDescent="0.25">
      <c r="A784" s="191">
        <f t="shared" ref="A784:C784" si="502">A783</f>
        <v>2023</v>
      </c>
      <c r="B784" s="192">
        <f t="shared" si="502"/>
        <v>0</v>
      </c>
      <c r="C784" s="191" t="str">
        <f t="shared" si="502"/>
        <v>B</v>
      </c>
      <c r="D784" s="50" t="s">
        <v>21</v>
      </c>
      <c r="E784" s="193">
        <v>768</v>
      </c>
      <c r="F784" s="194" t="s">
        <v>300</v>
      </c>
      <c r="G784" s="195">
        <f>'III MH'!K32</f>
        <v>0</v>
      </c>
    </row>
    <row r="785" spans="1:7" x14ac:dyDescent="0.25">
      <c r="A785" s="191">
        <f t="shared" ref="A785:C785" si="503">A784</f>
        <v>2023</v>
      </c>
      <c r="B785" s="192">
        <f t="shared" si="503"/>
        <v>0</v>
      </c>
      <c r="C785" s="191" t="str">
        <f t="shared" si="503"/>
        <v>B</v>
      </c>
      <c r="D785" s="50" t="s">
        <v>21</v>
      </c>
      <c r="E785" s="193">
        <v>768</v>
      </c>
      <c r="F785" s="194" t="s">
        <v>374</v>
      </c>
      <c r="G785" s="195">
        <f>'III MH'!L32</f>
        <v>0</v>
      </c>
    </row>
    <row r="786" spans="1:7" x14ac:dyDescent="0.25">
      <c r="A786" s="191">
        <f t="shared" ref="A786:C786" si="504">A785</f>
        <v>2023</v>
      </c>
      <c r="B786" s="192">
        <f t="shared" si="504"/>
        <v>0</v>
      </c>
      <c r="C786" s="191" t="str">
        <f t="shared" si="504"/>
        <v>B</v>
      </c>
      <c r="D786" s="50" t="s">
        <v>21</v>
      </c>
      <c r="E786" s="193">
        <v>768</v>
      </c>
      <c r="F786" s="194" t="s">
        <v>375</v>
      </c>
      <c r="G786" s="195">
        <f>'III MH'!M32</f>
        <v>0</v>
      </c>
    </row>
    <row r="787" spans="1:7" x14ac:dyDescent="0.25">
      <c r="A787" s="191">
        <f t="shared" ref="A787:C787" si="505">A786</f>
        <v>2023</v>
      </c>
      <c r="B787" s="192">
        <f t="shared" si="505"/>
        <v>0</v>
      </c>
      <c r="C787" s="191" t="str">
        <f t="shared" si="505"/>
        <v>B</v>
      </c>
      <c r="D787" s="50" t="s">
        <v>21</v>
      </c>
      <c r="E787" s="193">
        <v>768</v>
      </c>
      <c r="F787" s="194" t="s">
        <v>376</v>
      </c>
      <c r="G787" s="195">
        <f>'III MH'!N32</f>
        <v>0</v>
      </c>
    </row>
    <row r="788" spans="1:7" x14ac:dyDescent="0.25">
      <c r="A788" s="191">
        <f t="shared" ref="A788:C788" si="506">A787</f>
        <v>2023</v>
      </c>
      <c r="B788" s="192">
        <f t="shared" si="506"/>
        <v>0</v>
      </c>
      <c r="C788" s="191" t="str">
        <f t="shared" si="506"/>
        <v>B</v>
      </c>
      <c r="D788" s="50" t="s">
        <v>21</v>
      </c>
      <c r="E788" s="193">
        <v>768</v>
      </c>
      <c r="F788" s="194" t="s">
        <v>377</v>
      </c>
      <c r="G788" s="195">
        <f>'III MH'!O32</f>
        <v>0</v>
      </c>
    </row>
    <row r="789" spans="1:7" x14ac:dyDescent="0.25">
      <c r="A789" s="191">
        <f t="shared" ref="A789:C789" si="507">A788</f>
        <v>2023</v>
      </c>
      <c r="B789" s="192">
        <f t="shared" si="507"/>
        <v>0</v>
      </c>
      <c r="C789" s="191" t="str">
        <f t="shared" si="507"/>
        <v>B</v>
      </c>
      <c r="D789" s="50" t="s">
        <v>21</v>
      </c>
      <c r="E789" s="193">
        <v>768</v>
      </c>
      <c r="F789" s="194" t="s">
        <v>301</v>
      </c>
      <c r="G789" s="195">
        <f>'III MH'!Q32</f>
        <v>0</v>
      </c>
    </row>
    <row r="790" spans="1:7" x14ac:dyDescent="0.25">
      <c r="A790" s="191">
        <f t="shared" ref="A790:C790" si="508">A789</f>
        <v>2023</v>
      </c>
      <c r="B790" s="192">
        <f t="shared" si="508"/>
        <v>0</v>
      </c>
      <c r="C790" s="191" t="str">
        <f t="shared" si="508"/>
        <v>B</v>
      </c>
      <c r="D790" s="50" t="s">
        <v>21</v>
      </c>
      <c r="E790" s="193">
        <v>768</v>
      </c>
      <c r="F790" s="194" t="s">
        <v>302</v>
      </c>
      <c r="G790" s="195">
        <f>'III MH'!R32</f>
        <v>0</v>
      </c>
    </row>
    <row r="791" spans="1:7" x14ac:dyDescent="0.25">
      <c r="A791" s="191">
        <f t="shared" ref="A791:C791" si="509">A790</f>
        <v>2023</v>
      </c>
      <c r="B791" s="192">
        <f t="shared" si="509"/>
        <v>0</v>
      </c>
      <c r="C791" s="191" t="str">
        <f t="shared" si="509"/>
        <v>B</v>
      </c>
      <c r="D791" s="50" t="s">
        <v>21</v>
      </c>
      <c r="E791" s="193">
        <v>768</v>
      </c>
      <c r="F791" s="194" t="s">
        <v>378</v>
      </c>
      <c r="G791" s="195">
        <f>'III MH'!S32</f>
        <v>0</v>
      </c>
    </row>
    <row r="792" spans="1:7" x14ac:dyDescent="0.25">
      <c r="A792" s="191">
        <f t="shared" ref="A792:C792" si="510">A791</f>
        <v>2023</v>
      </c>
      <c r="B792" s="192">
        <f t="shared" si="510"/>
        <v>0</v>
      </c>
      <c r="C792" s="191" t="str">
        <f t="shared" si="510"/>
        <v>B</v>
      </c>
      <c r="D792" s="50" t="s">
        <v>21</v>
      </c>
      <c r="E792" s="193">
        <v>768</v>
      </c>
      <c r="F792" s="194" t="s">
        <v>390</v>
      </c>
      <c r="G792" s="195">
        <f>'III MH'!T32</f>
        <v>0</v>
      </c>
    </row>
    <row r="793" spans="1:7" x14ac:dyDescent="0.25">
      <c r="A793" s="191">
        <f t="shared" ref="A793:C793" si="511">A792</f>
        <v>2023</v>
      </c>
      <c r="B793" s="192">
        <f t="shared" si="511"/>
        <v>0</v>
      </c>
      <c r="C793" s="191" t="str">
        <f t="shared" si="511"/>
        <v>B</v>
      </c>
      <c r="D793" s="50" t="s">
        <v>21</v>
      </c>
      <c r="E793" s="193">
        <v>768</v>
      </c>
      <c r="F793" s="194" t="s">
        <v>379</v>
      </c>
      <c r="G793" s="195">
        <f>'III MH'!U32</f>
        <v>0</v>
      </c>
    </row>
    <row r="794" spans="1:7" x14ac:dyDescent="0.25">
      <c r="A794" s="191">
        <f t="shared" ref="A794:C794" si="512">A793</f>
        <v>2023</v>
      </c>
      <c r="B794" s="192">
        <f t="shared" si="512"/>
        <v>0</v>
      </c>
      <c r="C794" s="191" t="str">
        <f t="shared" si="512"/>
        <v>B</v>
      </c>
      <c r="D794" s="50" t="s">
        <v>21</v>
      </c>
      <c r="E794" s="193">
        <v>768</v>
      </c>
      <c r="F794" s="194" t="s">
        <v>380</v>
      </c>
      <c r="G794" s="195">
        <f>'III MH'!V32</f>
        <v>0</v>
      </c>
    </row>
    <row r="795" spans="1:7" x14ac:dyDescent="0.25">
      <c r="A795" s="191">
        <f t="shared" ref="A795:C795" si="513">A794</f>
        <v>2023</v>
      </c>
      <c r="B795" s="192">
        <f t="shared" si="513"/>
        <v>0</v>
      </c>
      <c r="C795" s="191" t="str">
        <f t="shared" si="513"/>
        <v>B</v>
      </c>
      <c r="D795" s="50" t="s">
        <v>21</v>
      </c>
      <c r="E795" s="193">
        <v>768</v>
      </c>
      <c r="F795" s="194" t="s">
        <v>303</v>
      </c>
      <c r="G795" s="195">
        <f>'III MH'!X32</f>
        <v>0</v>
      </c>
    </row>
    <row r="796" spans="1:7" x14ac:dyDescent="0.25">
      <c r="A796" s="191">
        <f t="shared" ref="A796:C796" si="514">A795</f>
        <v>2023</v>
      </c>
      <c r="B796" s="192">
        <f t="shared" si="514"/>
        <v>0</v>
      </c>
      <c r="C796" s="191" t="str">
        <f t="shared" si="514"/>
        <v>B</v>
      </c>
      <c r="D796" s="50" t="s">
        <v>21</v>
      </c>
      <c r="E796" s="193">
        <v>768</v>
      </c>
      <c r="F796" s="194" t="s">
        <v>304</v>
      </c>
      <c r="G796" s="195">
        <f>'III MH'!Y32</f>
        <v>0</v>
      </c>
    </row>
    <row r="797" spans="1:7" x14ac:dyDescent="0.25">
      <c r="A797" s="191">
        <f t="shared" ref="A797:C797" si="515">A796</f>
        <v>2023</v>
      </c>
      <c r="B797" s="192">
        <f t="shared" si="515"/>
        <v>0</v>
      </c>
      <c r="C797" s="191" t="str">
        <f t="shared" si="515"/>
        <v>B</v>
      </c>
      <c r="D797" s="50" t="s">
        <v>21</v>
      </c>
      <c r="E797" s="193">
        <v>768</v>
      </c>
      <c r="F797" s="194" t="s">
        <v>305</v>
      </c>
      <c r="G797" s="195">
        <f>'III MH'!Z32</f>
        <v>0</v>
      </c>
    </row>
    <row r="798" spans="1:7" x14ac:dyDescent="0.25">
      <c r="A798" s="191">
        <f t="shared" ref="A798:C798" si="516">A797</f>
        <v>2023</v>
      </c>
      <c r="B798" s="192">
        <f t="shared" si="516"/>
        <v>0</v>
      </c>
      <c r="C798" s="191" t="str">
        <f t="shared" si="516"/>
        <v>B</v>
      </c>
      <c r="D798" s="50" t="s">
        <v>21</v>
      </c>
      <c r="E798" s="193">
        <v>768</v>
      </c>
      <c r="F798" s="194" t="s">
        <v>306</v>
      </c>
      <c r="G798" s="195">
        <f>'III MH'!AA32</f>
        <v>0</v>
      </c>
    </row>
    <row r="799" spans="1:7" x14ac:dyDescent="0.25">
      <c r="A799" s="191">
        <f t="shared" ref="A799:C799" si="517">A798</f>
        <v>2023</v>
      </c>
      <c r="B799" s="192">
        <f t="shared" si="517"/>
        <v>0</v>
      </c>
      <c r="C799" s="191" t="str">
        <f t="shared" si="517"/>
        <v>B</v>
      </c>
      <c r="D799" s="50" t="s">
        <v>21</v>
      </c>
      <c r="E799" s="193">
        <v>768</v>
      </c>
      <c r="F799" s="194" t="s">
        <v>307</v>
      </c>
      <c r="G799" s="195">
        <f>'III MH'!AB32</f>
        <v>0</v>
      </c>
    </row>
    <row r="800" spans="1:7" x14ac:dyDescent="0.25">
      <c r="A800" s="191">
        <f t="shared" ref="A800:C800" si="518">A799</f>
        <v>2023</v>
      </c>
      <c r="B800" s="192">
        <f t="shared" si="518"/>
        <v>0</v>
      </c>
      <c r="C800" s="191" t="str">
        <f t="shared" si="518"/>
        <v>B</v>
      </c>
      <c r="D800" s="50" t="s">
        <v>21</v>
      </c>
      <c r="E800" s="193">
        <v>768</v>
      </c>
      <c r="F800" s="194" t="s">
        <v>308</v>
      </c>
      <c r="G800" s="195">
        <f>'III MH'!AC32</f>
        <v>0</v>
      </c>
    </row>
    <row r="801" spans="1:7" x14ac:dyDescent="0.25">
      <c r="A801" s="191">
        <f t="shared" ref="A801:C801" si="519">A800</f>
        <v>2023</v>
      </c>
      <c r="B801" s="192">
        <f t="shared" si="519"/>
        <v>0</v>
      </c>
      <c r="C801" s="191" t="str">
        <f t="shared" si="519"/>
        <v>B</v>
      </c>
      <c r="D801" s="50" t="s">
        <v>21</v>
      </c>
      <c r="E801" s="193">
        <v>768</v>
      </c>
      <c r="F801" s="194" t="s">
        <v>309</v>
      </c>
      <c r="G801" s="195">
        <f>'III MH'!AD32</f>
        <v>0</v>
      </c>
    </row>
    <row r="802" spans="1:7" x14ac:dyDescent="0.25">
      <c r="A802" s="191">
        <f t="shared" ref="A802:C802" si="520">A801</f>
        <v>2023</v>
      </c>
      <c r="B802" s="192">
        <f t="shared" si="520"/>
        <v>0</v>
      </c>
      <c r="C802" s="191" t="str">
        <f t="shared" si="520"/>
        <v>B</v>
      </c>
      <c r="D802" s="50" t="s">
        <v>21</v>
      </c>
      <c r="E802" s="193">
        <v>768</v>
      </c>
      <c r="F802" s="194" t="s">
        <v>310</v>
      </c>
      <c r="G802" s="195">
        <f>'III MH'!AF32</f>
        <v>0</v>
      </c>
    </row>
    <row r="803" spans="1:7" x14ac:dyDescent="0.25">
      <c r="A803" s="191">
        <f t="shared" ref="A803:C803" si="521">A802</f>
        <v>2023</v>
      </c>
      <c r="B803" s="192">
        <f t="shared" si="521"/>
        <v>0</v>
      </c>
      <c r="C803" s="191" t="str">
        <f t="shared" si="521"/>
        <v>B</v>
      </c>
      <c r="D803" s="50" t="s">
        <v>21</v>
      </c>
      <c r="E803" s="193">
        <v>768</v>
      </c>
      <c r="F803" s="194" t="s">
        <v>311</v>
      </c>
      <c r="G803" s="195">
        <f>'III MH'!AG32</f>
        <v>0</v>
      </c>
    </row>
    <row r="804" spans="1:7" x14ac:dyDescent="0.25">
      <c r="A804" s="191">
        <f t="shared" ref="A804:C804" si="522">A803</f>
        <v>2023</v>
      </c>
      <c r="B804" s="192">
        <f t="shared" si="522"/>
        <v>0</v>
      </c>
      <c r="C804" s="191" t="str">
        <f t="shared" si="522"/>
        <v>B</v>
      </c>
      <c r="D804" s="50" t="s">
        <v>21</v>
      </c>
      <c r="E804" s="193">
        <v>768</v>
      </c>
      <c r="F804" s="194" t="s">
        <v>312</v>
      </c>
      <c r="G804" s="195">
        <f>'III MH'!AI32</f>
        <v>0</v>
      </c>
    </row>
    <row r="805" spans="1:7" x14ac:dyDescent="0.25">
      <c r="A805" s="191">
        <f t="shared" ref="A805:C805" si="523">A804</f>
        <v>2023</v>
      </c>
      <c r="B805" s="192">
        <f t="shared" si="523"/>
        <v>0</v>
      </c>
      <c r="C805" s="191" t="str">
        <f t="shared" si="523"/>
        <v>B</v>
      </c>
      <c r="D805" s="50" t="s">
        <v>21</v>
      </c>
      <c r="E805" s="193">
        <v>768</v>
      </c>
      <c r="F805" s="194" t="s">
        <v>313</v>
      </c>
      <c r="G805" s="195">
        <f>'III MH'!AJ32</f>
        <v>0</v>
      </c>
    </row>
    <row r="806" spans="1:7" x14ac:dyDescent="0.25">
      <c r="A806" s="191">
        <f t="shared" ref="A806:C806" si="524">A805</f>
        <v>2023</v>
      </c>
      <c r="B806" s="192">
        <f t="shared" si="524"/>
        <v>0</v>
      </c>
      <c r="C806" s="191" t="str">
        <f t="shared" si="524"/>
        <v>B</v>
      </c>
      <c r="D806" s="50" t="s">
        <v>21</v>
      </c>
      <c r="E806" s="193">
        <v>768</v>
      </c>
      <c r="F806" s="194" t="s">
        <v>314</v>
      </c>
      <c r="G806" s="195">
        <f>'III MH'!AK32</f>
        <v>0</v>
      </c>
    </row>
    <row r="807" spans="1:7" x14ac:dyDescent="0.25">
      <c r="A807" s="191">
        <f t="shared" ref="A807:C807" si="525">A806</f>
        <v>2023</v>
      </c>
      <c r="B807" s="192">
        <f t="shared" si="525"/>
        <v>0</v>
      </c>
      <c r="C807" s="191" t="str">
        <f t="shared" si="525"/>
        <v>B</v>
      </c>
      <c r="D807" s="50" t="s">
        <v>21</v>
      </c>
      <c r="E807" s="193">
        <v>768</v>
      </c>
      <c r="F807" s="194" t="s">
        <v>315</v>
      </c>
      <c r="G807" s="195">
        <f>'III MH'!AM32</f>
        <v>0</v>
      </c>
    </row>
    <row r="808" spans="1:7" x14ac:dyDescent="0.25">
      <c r="A808" s="191">
        <f t="shared" ref="A808:C808" si="526">A807</f>
        <v>2023</v>
      </c>
      <c r="B808" s="192">
        <f t="shared" si="526"/>
        <v>0</v>
      </c>
      <c r="C808" s="191" t="str">
        <f t="shared" si="526"/>
        <v>B</v>
      </c>
      <c r="D808" s="50" t="s">
        <v>21</v>
      </c>
      <c r="E808" s="193">
        <v>768</v>
      </c>
      <c r="F808" s="194" t="s">
        <v>316</v>
      </c>
      <c r="G808" s="195">
        <f>'III MH'!AN32</f>
        <v>0</v>
      </c>
    </row>
    <row r="809" spans="1:7" x14ac:dyDescent="0.25">
      <c r="A809" s="191">
        <f t="shared" ref="A809:C809" si="527">A808</f>
        <v>2023</v>
      </c>
      <c r="B809" s="192">
        <f t="shared" si="527"/>
        <v>0</v>
      </c>
      <c r="C809" s="191" t="str">
        <f t="shared" si="527"/>
        <v>B</v>
      </c>
      <c r="D809" s="50" t="s">
        <v>21</v>
      </c>
      <c r="E809" s="193">
        <v>768</v>
      </c>
      <c r="F809" s="194" t="s">
        <v>317</v>
      </c>
      <c r="G809" s="195">
        <f>'III MH'!AO32</f>
        <v>0</v>
      </c>
    </row>
    <row r="810" spans="1:7" x14ac:dyDescent="0.25">
      <c r="A810" s="191">
        <f t="shared" ref="A810:C810" si="528">A809</f>
        <v>2023</v>
      </c>
      <c r="B810" s="192">
        <f t="shared" si="528"/>
        <v>0</v>
      </c>
      <c r="C810" s="191" t="str">
        <f t="shared" si="528"/>
        <v>B</v>
      </c>
      <c r="D810" s="50" t="s">
        <v>21</v>
      </c>
      <c r="E810" s="193">
        <v>768</v>
      </c>
      <c r="F810" s="194" t="s">
        <v>319</v>
      </c>
      <c r="G810" s="195">
        <f>'III MH'!AQ32</f>
        <v>0</v>
      </c>
    </row>
    <row r="811" spans="1:7" x14ac:dyDescent="0.25">
      <c r="A811" s="191">
        <f t="shared" ref="A811:C811" si="529">A810</f>
        <v>2023</v>
      </c>
      <c r="B811" s="192">
        <f t="shared" si="529"/>
        <v>0</v>
      </c>
      <c r="C811" s="191" t="str">
        <f t="shared" si="529"/>
        <v>B</v>
      </c>
      <c r="D811" s="50" t="s">
        <v>21</v>
      </c>
      <c r="E811" s="193">
        <v>768</v>
      </c>
      <c r="F811" s="194" t="s">
        <v>318</v>
      </c>
      <c r="G811" s="195">
        <f>'III MH'!AS32</f>
        <v>0</v>
      </c>
    </row>
    <row r="812" spans="1:7" x14ac:dyDescent="0.25">
      <c r="A812" s="191">
        <f t="shared" ref="A812:C812" si="530">A811</f>
        <v>2023</v>
      </c>
      <c r="B812" s="192">
        <f t="shared" si="530"/>
        <v>0</v>
      </c>
      <c r="C812" s="191" t="str">
        <f t="shared" si="530"/>
        <v>B</v>
      </c>
      <c r="D812" s="50" t="s">
        <v>21</v>
      </c>
      <c r="E812" s="193">
        <v>400</v>
      </c>
      <c r="F812" s="194" t="s">
        <v>298</v>
      </c>
      <c r="G812" s="195">
        <f>'III MH'!I34</f>
        <v>0</v>
      </c>
    </row>
    <row r="813" spans="1:7" x14ac:dyDescent="0.25">
      <c r="A813" s="191">
        <f t="shared" ref="A813:C813" si="531">A812</f>
        <v>2023</v>
      </c>
      <c r="B813" s="192">
        <f t="shared" si="531"/>
        <v>0</v>
      </c>
      <c r="C813" s="191" t="str">
        <f t="shared" si="531"/>
        <v>B</v>
      </c>
      <c r="D813" s="50" t="s">
        <v>21</v>
      </c>
      <c r="E813" s="193">
        <v>400</v>
      </c>
      <c r="F813" s="194" t="s">
        <v>299</v>
      </c>
      <c r="G813" s="195">
        <f>'III MH'!J34</f>
        <v>0</v>
      </c>
    </row>
    <row r="814" spans="1:7" x14ac:dyDescent="0.25">
      <c r="A814" s="191">
        <f t="shared" ref="A814:C814" si="532">A813</f>
        <v>2023</v>
      </c>
      <c r="B814" s="192">
        <f t="shared" si="532"/>
        <v>0</v>
      </c>
      <c r="C814" s="191" t="str">
        <f t="shared" si="532"/>
        <v>B</v>
      </c>
      <c r="D814" s="50" t="s">
        <v>21</v>
      </c>
      <c r="E814" s="193">
        <v>400</v>
      </c>
      <c r="F814" s="194" t="s">
        <v>300</v>
      </c>
      <c r="G814" s="195">
        <f>'III MH'!K34</f>
        <v>0</v>
      </c>
    </row>
    <row r="815" spans="1:7" x14ac:dyDescent="0.25">
      <c r="A815" s="191">
        <f t="shared" ref="A815:C815" si="533">A814</f>
        <v>2023</v>
      </c>
      <c r="B815" s="192">
        <f t="shared" si="533"/>
        <v>0</v>
      </c>
      <c r="C815" s="191" t="str">
        <f t="shared" si="533"/>
        <v>B</v>
      </c>
      <c r="D815" s="50" t="s">
        <v>21</v>
      </c>
      <c r="E815" s="193">
        <v>400</v>
      </c>
      <c r="F815" s="194" t="s">
        <v>374</v>
      </c>
      <c r="G815" s="195">
        <f>'III MH'!L34</f>
        <v>0</v>
      </c>
    </row>
    <row r="816" spans="1:7" x14ac:dyDescent="0.25">
      <c r="A816" s="191">
        <f t="shared" ref="A816:C816" si="534">A815</f>
        <v>2023</v>
      </c>
      <c r="B816" s="192">
        <f t="shared" si="534"/>
        <v>0</v>
      </c>
      <c r="C816" s="191" t="str">
        <f t="shared" si="534"/>
        <v>B</v>
      </c>
      <c r="D816" s="50" t="s">
        <v>21</v>
      </c>
      <c r="E816" s="193">
        <v>400</v>
      </c>
      <c r="F816" s="194" t="s">
        <v>375</v>
      </c>
      <c r="G816" s="195">
        <f>'III MH'!M34</f>
        <v>0</v>
      </c>
    </row>
    <row r="817" spans="1:7" x14ac:dyDescent="0.25">
      <c r="A817" s="191">
        <f t="shared" ref="A817:C817" si="535">A816</f>
        <v>2023</v>
      </c>
      <c r="B817" s="192">
        <f t="shared" si="535"/>
        <v>0</v>
      </c>
      <c r="C817" s="191" t="str">
        <f t="shared" si="535"/>
        <v>B</v>
      </c>
      <c r="D817" s="50" t="s">
        <v>21</v>
      </c>
      <c r="E817" s="193">
        <v>400</v>
      </c>
      <c r="F817" s="194" t="s">
        <v>376</v>
      </c>
      <c r="G817" s="195">
        <f>'III MH'!N34</f>
        <v>0</v>
      </c>
    </row>
    <row r="818" spans="1:7" x14ac:dyDescent="0.25">
      <c r="A818" s="191">
        <f t="shared" ref="A818:C818" si="536">A817</f>
        <v>2023</v>
      </c>
      <c r="B818" s="192">
        <f t="shared" si="536"/>
        <v>0</v>
      </c>
      <c r="C818" s="191" t="str">
        <f t="shared" si="536"/>
        <v>B</v>
      </c>
      <c r="D818" s="50" t="s">
        <v>21</v>
      </c>
      <c r="E818" s="193">
        <v>400</v>
      </c>
      <c r="F818" s="194" t="s">
        <v>377</v>
      </c>
      <c r="G818" s="195">
        <f>'III MH'!O34</f>
        <v>0</v>
      </c>
    </row>
    <row r="819" spans="1:7" x14ac:dyDescent="0.25">
      <c r="A819" s="191">
        <f t="shared" ref="A819:C819" si="537">A818</f>
        <v>2023</v>
      </c>
      <c r="B819" s="192">
        <f t="shared" si="537"/>
        <v>0</v>
      </c>
      <c r="C819" s="191" t="str">
        <f t="shared" si="537"/>
        <v>B</v>
      </c>
      <c r="D819" s="50" t="s">
        <v>21</v>
      </c>
      <c r="E819" s="193">
        <v>400</v>
      </c>
      <c r="F819" s="194" t="s">
        <v>301</v>
      </c>
      <c r="G819" s="195">
        <f>'III MH'!Q34</f>
        <v>0</v>
      </c>
    </row>
    <row r="820" spans="1:7" x14ac:dyDescent="0.25">
      <c r="A820" s="191">
        <f t="shared" ref="A820:C820" si="538">A819</f>
        <v>2023</v>
      </c>
      <c r="B820" s="192">
        <f t="shared" si="538"/>
        <v>0</v>
      </c>
      <c r="C820" s="191" t="str">
        <f t="shared" si="538"/>
        <v>B</v>
      </c>
      <c r="D820" s="50" t="s">
        <v>21</v>
      </c>
      <c r="E820" s="193">
        <v>400</v>
      </c>
      <c r="F820" s="194" t="s">
        <v>302</v>
      </c>
      <c r="G820" s="195">
        <f>'III MH'!R34</f>
        <v>0</v>
      </c>
    </row>
    <row r="821" spans="1:7" x14ac:dyDescent="0.25">
      <c r="A821" s="191">
        <f t="shared" ref="A821:C821" si="539">A820</f>
        <v>2023</v>
      </c>
      <c r="B821" s="192">
        <f t="shared" si="539"/>
        <v>0</v>
      </c>
      <c r="C821" s="191" t="str">
        <f t="shared" si="539"/>
        <v>B</v>
      </c>
      <c r="D821" s="50" t="s">
        <v>21</v>
      </c>
      <c r="E821" s="193">
        <v>400</v>
      </c>
      <c r="F821" s="194" t="s">
        <v>378</v>
      </c>
      <c r="G821" s="195">
        <f>'III MH'!S34</f>
        <v>0</v>
      </c>
    </row>
    <row r="822" spans="1:7" x14ac:dyDescent="0.25">
      <c r="A822" s="191">
        <f t="shared" ref="A822:C822" si="540">A821</f>
        <v>2023</v>
      </c>
      <c r="B822" s="192">
        <f t="shared" si="540"/>
        <v>0</v>
      </c>
      <c r="C822" s="191" t="str">
        <f t="shared" si="540"/>
        <v>B</v>
      </c>
      <c r="D822" s="50" t="s">
        <v>21</v>
      </c>
      <c r="E822" s="193">
        <v>400</v>
      </c>
      <c r="F822" s="194" t="s">
        <v>390</v>
      </c>
      <c r="G822" s="195">
        <f>'III MH'!T34</f>
        <v>0</v>
      </c>
    </row>
    <row r="823" spans="1:7" x14ac:dyDescent="0.25">
      <c r="A823" s="191">
        <f t="shared" ref="A823:C823" si="541">A822</f>
        <v>2023</v>
      </c>
      <c r="B823" s="192">
        <f t="shared" si="541"/>
        <v>0</v>
      </c>
      <c r="C823" s="191" t="str">
        <f t="shared" si="541"/>
        <v>B</v>
      </c>
      <c r="D823" s="50" t="s">
        <v>21</v>
      </c>
      <c r="E823" s="193">
        <v>400</v>
      </c>
      <c r="F823" s="194" t="s">
        <v>379</v>
      </c>
      <c r="G823" s="195">
        <f>'III MH'!U34</f>
        <v>0</v>
      </c>
    </row>
    <row r="824" spans="1:7" x14ac:dyDescent="0.25">
      <c r="A824" s="191">
        <f t="shared" ref="A824:C824" si="542">A823</f>
        <v>2023</v>
      </c>
      <c r="B824" s="192">
        <f t="shared" si="542"/>
        <v>0</v>
      </c>
      <c r="C824" s="191" t="str">
        <f t="shared" si="542"/>
        <v>B</v>
      </c>
      <c r="D824" s="50" t="s">
        <v>21</v>
      </c>
      <c r="E824" s="193">
        <v>400</v>
      </c>
      <c r="F824" s="194" t="s">
        <v>380</v>
      </c>
      <c r="G824" s="195">
        <f>'III MH'!V34</f>
        <v>0</v>
      </c>
    </row>
    <row r="825" spans="1:7" x14ac:dyDescent="0.25">
      <c r="A825" s="191">
        <f t="shared" ref="A825:C825" si="543">A824</f>
        <v>2023</v>
      </c>
      <c r="B825" s="192">
        <f t="shared" si="543"/>
        <v>0</v>
      </c>
      <c r="C825" s="191" t="str">
        <f t="shared" si="543"/>
        <v>B</v>
      </c>
      <c r="D825" s="50" t="s">
        <v>21</v>
      </c>
      <c r="E825" s="193">
        <v>400</v>
      </c>
      <c r="F825" s="194" t="s">
        <v>303</v>
      </c>
      <c r="G825" s="195">
        <f>'III MH'!X34</f>
        <v>0</v>
      </c>
    </row>
    <row r="826" spans="1:7" x14ac:dyDescent="0.25">
      <c r="A826" s="191">
        <f t="shared" ref="A826:C826" si="544">A825</f>
        <v>2023</v>
      </c>
      <c r="B826" s="192">
        <f t="shared" si="544"/>
        <v>0</v>
      </c>
      <c r="C826" s="191" t="str">
        <f t="shared" si="544"/>
        <v>B</v>
      </c>
      <c r="D826" s="50" t="s">
        <v>21</v>
      </c>
      <c r="E826" s="193">
        <v>400</v>
      </c>
      <c r="F826" s="194" t="s">
        <v>304</v>
      </c>
      <c r="G826" s="195">
        <f>'III MH'!Y34</f>
        <v>0</v>
      </c>
    </row>
    <row r="827" spans="1:7" x14ac:dyDescent="0.25">
      <c r="A827" s="191">
        <f t="shared" ref="A827:C827" si="545">A826</f>
        <v>2023</v>
      </c>
      <c r="B827" s="192">
        <f t="shared" si="545"/>
        <v>0</v>
      </c>
      <c r="C827" s="191" t="str">
        <f t="shared" si="545"/>
        <v>B</v>
      </c>
      <c r="D827" s="50" t="s">
        <v>21</v>
      </c>
      <c r="E827" s="193">
        <v>400</v>
      </c>
      <c r="F827" s="194" t="s">
        <v>305</v>
      </c>
      <c r="G827" s="195">
        <f>'III MH'!Z34</f>
        <v>0</v>
      </c>
    </row>
    <row r="828" spans="1:7" x14ac:dyDescent="0.25">
      <c r="A828" s="191">
        <f t="shared" ref="A828:C828" si="546">A827</f>
        <v>2023</v>
      </c>
      <c r="B828" s="192">
        <f t="shared" si="546"/>
        <v>0</v>
      </c>
      <c r="C828" s="191" t="str">
        <f t="shared" si="546"/>
        <v>B</v>
      </c>
      <c r="D828" s="50" t="s">
        <v>21</v>
      </c>
      <c r="E828" s="193">
        <v>400</v>
      </c>
      <c r="F828" s="194" t="s">
        <v>306</v>
      </c>
      <c r="G828" s="195">
        <f>'III MH'!AA34</f>
        <v>0</v>
      </c>
    </row>
    <row r="829" spans="1:7" x14ac:dyDescent="0.25">
      <c r="A829" s="191">
        <f t="shared" ref="A829:C829" si="547">A828</f>
        <v>2023</v>
      </c>
      <c r="B829" s="192">
        <f t="shared" si="547"/>
        <v>0</v>
      </c>
      <c r="C829" s="191" t="str">
        <f t="shared" si="547"/>
        <v>B</v>
      </c>
      <c r="D829" s="50" t="s">
        <v>21</v>
      </c>
      <c r="E829" s="193">
        <v>400</v>
      </c>
      <c r="F829" s="194" t="s">
        <v>307</v>
      </c>
      <c r="G829" s="195">
        <f>'III MH'!AB34</f>
        <v>0</v>
      </c>
    </row>
    <row r="830" spans="1:7" x14ac:dyDescent="0.25">
      <c r="A830" s="191">
        <f t="shared" ref="A830:C830" si="548">A829</f>
        <v>2023</v>
      </c>
      <c r="B830" s="192">
        <f t="shared" si="548"/>
        <v>0</v>
      </c>
      <c r="C830" s="191" t="str">
        <f t="shared" si="548"/>
        <v>B</v>
      </c>
      <c r="D830" s="50" t="s">
        <v>21</v>
      </c>
      <c r="E830" s="193">
        <v>400</v>
      </c>
      <c r="F830" s="194" t="s">
        <v>308</v>
      </c>
      <c r="G830" s="195">
        <f>'III MH'!AC34</f>
        <v>0</v>
      </c>
    </row>
    <row r="831" spans="1:7" x14ac:dyDescent="0.25">
      <c r="A831" s="191">
        <f t="shared" ref="A831:C831" si="549">A830</f>
        <v>2023</v>
      </c>
      <c r="B831" s="192">
        <f t="shared" si="549"/>
        <v>0</v>
      </c>
      <c r="C831" s="191" t="str">
        <f t="shared" si="549"/>
        <v>B</v>
      </c>
      <c r="D831" s="50" t="s">
        <v>21</v>
      </c>
      <c r="E831" s="193">
        <v>400</v>
      </c>
      <c r="F831" s="194" t="s">
        <v>309</v>
      </c>
      <c r="G831" s="195">
        <f>'III MH'!AD34</f>
        <v>0</v>
      </c>
    </row>
    <row r="832" spans="1:7" x14ac:dyDescent="0.25">
      <c r="A832" s="191">
        <f t="shared" ref="A832:C832" si="550">A831</f>
        <v>2023</v>
      </c>
      <c r="B832" s="192">
        <f t="shared" si="550"/>
        <v>0</v>
      </c>
      <c r="C832" s="191" t="str">
        <f t="shared" si="550"/>
        <v>B</v>
      </c>
      <c r="D832" s="50" t="s">
        <v>21</v>
      </c>
      <c r="E832" s="193">
        <v>400</v>
      </c>
      <c r="F832" s="194" t="s">
        <v>310</v>
      </c>
      <c r="G832" s="195">
        <f>'III MH'!AF34</f>
        <v>0</v>
      </c>
    </row>
    <row r="833" spans="1:7" x14ac:dyDescent="0.25">
      <c r="A833" s="191">
        <f t="shared" ref="A833:C833" si="551">A832</f>
        <v>2023</v>
      </c>
      <c r="B833" s="192">
        <f t="shared" si="551"/>
        <v>0</v>
      </c>
      <c r="C833" s="191" t="str">
        <f t="shared" si="551"/>
        <v>B</v>
      </c>
      <c r="D833" s="50" t="s">
        <v>21</v>
      </c>
      <c r="E833" s="193">
        <v>400</v>
      </c>
      <c r="F833" s="194" t="s">
        <v>311</v>
      </c>
      <c r="G833" s="195">
        <f>'III MH'!AG34</f>
        <v>0</v>
      </c>
    </row>
    <row r="834" spans="1:7" x14ac:dyDescent="0.25">
      <c r="A834" s="191">
        <f t="shared" ref="A834:C834" si="552">A833</f>
        <v>2023</v>
      </c>
      <c r="B834" s="192">
        <f t="shared" si="552"/>
        <v>0</v>
      </c>
      <c r="C834" s="191" t="str">
        <f t="shared" si="552"/>
        <v>B</v>
      </c>
      <c r="D834" s="50" t="s">
        <v>21</v>
      </c>
      <c r="E834" s="193">
        <v>400</v>
      </c>
      <c r="F834" s="194" t="s">
        <v>312</v>
      </c>
      <c r="G834" s="195">
        <f>'III MH'!AI34</f>
        <v>0</v>
      </c>
    </row>
    <row r="835" spans="1:7" x14ac:dyDescent="0.25">
      <c r="A835" s="191">
        <f t="shared" ref="A835:C835" si="553">A834</f>
        <v>2023</v>
      </c>
      <c r="B835" s="192">
        <f t="shared" si="553"/>
        <v>0</v>
      </c>
      <c r="C835" s="191" t="str">
        <f t="shared" si="553"/>
        <v>B</v>
      </c>
      <c r="D835" s="50" t="s">
        <v>21</v>
      </c>
      <c r="E835" s="193">
        <v>400</v>
      </c>
      <c r="F835" s="194" t="s">
        <v>313</v>
      </c>
      <c r="G835" s="195">
        <f>'III MH'!AJ34</f>
        <v>0</v>
      </c>
    </row>
    <row r="836" spans="1:7" x14ac:dyDescent="0.25">
      <c r="A836" s="191">
        <f t="shared" ref="A836:C836" si="554">A835</f>
        <v>2023</v>
      </c>
      <c r="B836" s="192">
        <f t="shared" si="554"/>
        <v>0</v>
      </c>
      <c r="C836" s="191" t="str">
        <f t="shared" si="554"/>
        <v>B</v>
      </c>
      <c r="D836" s="50" t="s">
        <v>21</v>
      </c>
      <c r="E836" s="193">
        <v>400</v>
      </c>
      <c r="F836" s="194" t="s">
        <v>314</v>
      </c>
      <c r="G836" s="195">
        <f>'III MH'!AK34</f>
        <v>0</v>
      </c>
    </row>
    <row r="837" spans="1:7" x14ac:dyDescent="0.25">
      <c r="A837" s="191">
        <f t="shared" ref="A837:C837" si="555">A836</f>
        <v>2023</v>
      </c>
      <c r="B837" s="192">
        <f t="shared" si="555"/>
        <v>0</v>
      </c>
      <c r="C837" s="191" t="str">
        <f t="shared" si="555"/>
        <v>B</v>
      </c>
      <c r="D837" s="50" t="s">
        <v>21</v>
      </c>
      <c r="E837" s="193">
        <v>400</v>
      </c>
      <c r="F837" s="194" t="s">
        <v>315</v>
      </c>
      <c r="G837" s="195">
        <f>'III MH'!AM34</f>
        <v>0</v>
      </c>
    </row>
    <row r="838" spans="1:7" x14ac:dyDescent="0.25">
      <c r="A838" s="191">
        <f t="shared" ref="A838:C838" si="556">A837</f>
        <v>2023</v>
      </c>
      <c r="B838" s="192">
        <f t="shared" si="556"/>
        <v>0</v>
      </c>
      <c r="C838" s="191" t="str">
        <f t="shared" si="556"/>
        <v>B</v>
      </c>
      <c r="D838" s="50" t="s">
        <v>21</v>
      </c>
      <c r="E838" s="193">
        <v>400</v>
      </c>
      <c r="F838" s="194" t="s">
        <v>316</v>
      </c>
      <c r="G838" s="195">
        <f>'III MH'!AN34</f>
        <v>0</v>
      </c>
    </row>
    <row r="839" spans="1:7" x14ac:dyDescent="0.25">
      <c r="A839" s="191">
        <f t="shared" ref="A839:C839" si="557">A838</f>
        <v>2023</v>
      </c>
      <c r="B839" s="192">
        <f t="shared" si="557"/>
        <v>0</v>
      </c>
      <c r="C839" s="191" t="str">
        <f t="shared" si="557"/>
        <v>B</v>
      </c>
      <c r="D839" s="50" t="s">
        <v>21</v>
      </c>
      <c r="E839" s="193">
        <v>400</v>
      </c>
      <c r="F839" s="194" t="s">
        <v>317</v>
      </c>
      <c r="G839" s="195">
        <f>'III MH'!AO34</f>
        <v>0</v>
      </c>
    </row>
    <row r="840" spans="1:7" x14ac:dyDescent="0.25">
      <c r="A840" s="191">
        <f t="shared" ref="A840:C840" si="558">A839</f>
        <v>2023</v>
      </c>
      <c r="B840" s="192">
        <f t="shared" si="558"/>
        <v>0</v>
      </c>
      <c r="C840" s="191" t="str">
        <f t="shared" si="558"/>
        <v>B</v>
      </c>
      <c r="D840" s="50" t="s">
        <v>21</v>
      </c>
      <c r="E840" s="193">
        <v>400</v>
      </c>
      <c r="F840" s="194" t="s">
        <v>319</v>
      </c>
      <c r="G840" s="195">
        <f>'III MH'!AQ34</f>
        <v>0</v>
      </c>
    </row>
    <row r="841" spans="1:7" x14ac:dyDescent="0.25">
      <c r="A841" s="191">
        <f t="shared" ref="A841:C841" si="559">A840</f>
        <v>2023</v>
      </c>
      <c r="B841" s="192">
        <f t="shared" si="559"/>
        <v>0</v>
      </c>
      <c r="C841" s="191" t="str">
        <f t="shared" si="559"/>
        <v>B</v>
      </c>
      <c r="D841" s="50" t="s">
        <v>21</v>
      </c>
      <c r="E841" s="193">
        <v>400</v>
      </c>
      <c r="F841" s="194" t="s">
        <v>318</v>
      </c>
      <c r="G841" s="195">
        <f>'III MH'!AS34</f>
        <v>0</v>
      </c>
    </row>
    <row r="842" spans="1:7" x14ac:dyDescent="0.25">
      <c r="A842" s="191">
        <f t="shared" ref="A842:C842" si="560">A841</f>
        <v>2023</v>
      </c>
      <c r="B842" s="192">
        <f t="shared" si="560"/>
        <v>0</v>
      </c>
      <c r="C842" s="191" t="str">
        <f t="shared" si="560"/>
        <v>B</v>
      </c>
      <c r="D842" s="50" t="s">
        <v>21</v>
      </c>
      <c r="E842" s="193">
        <v>401</v>
      </c>
      <c r="F842" s="194" t="s">
        <v>298</v>
      </c>
      <c r="G842" s="195">
        <f>'III MH'!I35</f>
        <v>0</v>
      </c>
    </row>
    <row r="843" spans="1:7" x14ac:dyDescent="0.25">
      <c r="A843" s="191">
        <f t="shared" ref="A843:C843" si="561">A842</f>
        <v>2023</v>
      </c>
      <c r="B843" s="192">
        <f t="shared" si="561"/>
        <v>0</v>
      </c>
      <c r="C843" s="191" t="str">
        <f t="shared" si="561"/>
        <v>B</v>
      </c>
      <c r="D843" s="50" t="s">
        <v>21</v>
      </c>
      <c r="E843" s="193">
        <v>401</v>
      </c>
      <c r="F843" s="194" t="s">
        <v>299</v>
      </c>
      <c r="G843" s="195">
        <f>'III MH'!J35</f>
        <v>0</v>
      </c>
    </row>
    <row r="844" spans="1:7" x14ac:dyDescent="0.25">
      <c r="A844" s="191">
        <f t="shared" ref="A844:C844" si="562">A843</f>
        <v>2023</v>
      </c>
      <c r="B844" s="192">
        <f t="shared" si="562"/>
        <v>0</v>
      </c>
      <c r="C844" s="191" t="str">
        <f t="shared" si="562"/>
        <v>B</v>
      </c>
      <c r="D844" s="50" t="s">
        <v>21</v>
      </c>
      <c r="E844" s="193">
        <v>401</v>
      </c>
      <c r="F844" s="194" t="s">
        <v>300</v>
      </c>
      <c r="G844" s="195">
        <f>'III MH'!K35</f>
        <v>0</v>
      </c>
    </row>
    <row r="845" spans="1:7" x14ac:dyDescent="0.25">
      <c r="A845" s="191">
        <f t="shared" ref="A845:C845" si="563">A844</f>
        <v>2023</v>
      </c>
      <c r="B845" s="192">
        <f t="shared" si="563"/>
        <v>0</v>
      </c>
      <c r="C845" s="191" t="str">
        <f t="shared" si="563"/>
        <v>B</v>
      </c>
      <c r="D845" s="50" t="s">
        <v>21</v>
      </c>
      <c r="E845" s="193">
        <v>401</v>
      </c>
      <c r="F845" s="194" t="s">
        <v>374</v>
      </c>
      <c r="G845" s="195">
        <f>'III MH'!L35</f>
        <v>0</v>
      </c>
    </row>
    <row r="846" spans="1:7" x14ac:dyDescent="0.25">
      <c r="A846" s="191">
        <f t="shared" ref="A846:C846" si="564">A845</f>
        <v>2023</v>
      </c>
      <c r="B846" s="192">
        <f t="shared" si="564"/>
        <v>0</v>
      </c>
      <c r="C846" s="191" t="str">
        <f t="shared" si="564"/>
        <v>B</v>
      </c>
      <c r="D846" s="50" t="s">
        <v>21</v>
      </c>
      <c r="E846" s="193">
        <v>401</v>
      </c>
      <c r="F846" s="194" t="s">
        <v>375</v>
      </c>
      <c r="G846" s="195">
        <f>'III MH'!M35</f>
        <v>0</v>
      </c>
    </row>
    <row r="847" spans="1:7" x14ac:dyDescent="0.25">
      <c r="A847" s="191">
        <f t="shared" ref="A847:C847" si="565">A846</f>
        <v>2023</v>
      </c>
      <c r="B847" s="192">
        <f t="shared" si="565"/>
        <v>0</v>
      </c>
      <c r="C847" s="191" t="str">
        <f t="shared" si="565"/>
        <v>B</v>
      </c>
      <c r="D847" s="50" t="s">
        <v>21</v>
      </c>
      <c r="E847" s="193">
        <v>401</v>
      </c>
      <c r="F847" s="194" t="s">
        <v>376</v>
      </c>
      <c r="G847" s="195">
        <f>'III MH'!N35</f>
        <v>0</v>
      </c>
    </row>
    <row r="848" spans="1:7" x14ac:dyDescent="0.25">
      <c r="A848" s="191">
        <f t="shared" ref="A848:C848" si="566">A847</f>
        <v>2023</v>
      </c>
      <c r="B848" s="192">
        <f t="shared" si="566"/>
        <v>0</v>
      </c>
      <c r="C848" s="191" t="str">
        <f t="shared" si="566"/>
        <v>B</v>
      </c>
      <c r="D848" s="50" t="s">
        <v>21</v>
      </c>
      <c r="E848" s="193">
        <v>401</v>
      </c>
      <c r="F848" s="194" t="s">
        <v>377</v>
      </c>
      <c r="G848" s="195">
        <f>'III MH'!O35</f>
        <v>0</v>
      </c>
    </row>
    <row r="849" spans="1:7" x14ac:dyDescent="0.25">
      <c r="A849" s="191">
        <f t="shared" ref="A849:C849" si="567">A848</f>
        <v>2023</v>
      </c>
      <c r="B849" s="192">
        <f t="shared" si="567"/>
        <v>0</v>
      </c>
      <c r="C849" s="191" t="str">
        <f t="shared" si="567"/>
        <v>B</v>
      </c>
      <c r="D849" s="50" t="s">
        <v>21</v>
      </c>
      <c r="E849" s="193">
        <v>401</v>
      </c>
      <c r="F849" s="194" t="s">
        <v>301</v>
      </c>
      <c r="G849" s="195">
        <f>'III MH'!Q35</f>
        <v>0</v>
      </c>
    </row>
    <row r="850" spans="1:7" x14ac:dyDescent="0.25">
      <c r="A850" s="191">
        <f t="shared" ref="A850:C850" si="568">A849</f>
        <v>2023</v>
      </c>
      <c r="B850" s="192">
        <f t="shared" si="568"/>
        <v>0</v>
      </c>
      <c r="C850" s="191" t="str">
        <f t="shared" si="568"/>
        <v>B</v>
      </c>
      <c r="D850" s="50" t="s">
        <v>21</v>
      </c>
      <c r="E850" s="193">
        <v>401</v>
      </c>
      <c r="F850" s="194" t="s">
        <v>302</v>
      </c>
      <c r="G850" s="195">
        <f>'III MH'!R35</f>
        <v>0</v>
      </c>
    </row>
    <row r="851" spans="1:7" x14ac:dyDescent="0.25">
      <c r="A851" s="191">
        <f t="shared" ref="A851:C851" si="569">A850</f>
        <v>2023</v>
      </c>
      <c r="B851" s="192">
        <f t="shared" si="569"/>
        <v>0</v>
      </c>
      <c r="C851" s="191" t="str">
        <f t="shared" si="569"/>
        <v>B</v>
      </c>
      <c r="D851" s="50" t="s">
        <v>21</v>
      </c>
      <c r="E851" s="193">
        <v>401</v>
      </c>
      <c r="F851" s="194" t="s">
        <v>378</v>
      </c>
      <c r="G851" s="195">
        <f>'III MH'!S35</f>
        <v>0</v>
      </c>
    </row>
    <row r="852" spans="1:7" x14ac:dyDescent="0.25">
      <c r="A852" s="191">
        <f t="shared" ref="A852:C852" si="570">A851</f>
        <v>2023</v>
      </c>
      <c r="B852" s="192">
        <f t="shared" si="570"/>
        <v>0</v>
      </c>
      <c r="C852" s="191" t="str">
        <f t="shared" si="570"/>
        <v>B</v>
      </c>
      <c r="D852" s="50" t="s">
        <v>21</v>
      </c>
      <c r="E852" s="193">
        <v>401</v>
      </c>
      <c r="F852" s="194" t="s">
        <v>390</v>
      </c>
      <c r="G852" s="195">
        <f>'III MH'!T35</f>
        <v>0</v>
      </c>
    </row>
    <row r="853" spans="1:7" x14ac:dyDescent="0.25">
      <c r="A853" s="191">
        <f t="shared" ref="A853:C853" si="571">A852</f>
        <v>2023</v>
      </c>
      <c r="B853" s="192">
        <f t="shared" si="571"/>
        <v>0</v>
      </c>
      <c r="C853" s="191" t="str">
        <f t="shared" si="571"/>
        <v>B</v>
      </c>
      <c r="D853" s="50" t="s">
        <v>21</v>
      </c>
      <c r="E853" s="193">
        <v>401</v>
      </c>
      <c r="F853" s="194" t="s">
        <v>379</v>
      </c>
      <c r="G853" s="195">
        <f>'III MH'!U35</f>
        <v>0</v>
      </c>
    </row>
    <row r="854" spans="1:7" x14ac:dyDescent="0.25">
      <c r="A854" s="191">
        <f t="shared" ref="A854:C854" si="572">A853</f>
        <v>2023</v>
      </c>
      <c r="B854" s="192">
        <f t="shared" si="572"/>
        <v>0</v>
      </c>
      <c r="C854" s="191" t="str">
        <f t="shared" si="572"/>
        <v>B</v>
      </c>
      <c r="D854" s="50" t="s">
        <v>21</v>
      </c>
      <c r="E854" s="193">
        <v>401</v>
      </c>
      <c r="F854" s="194" t="s">
        <v>380</v>
      </c>
      <c r="G854" s="195">
        <f>'III MH'!V35</f>
        <v>0</v>
      </c>
    </row>
    <row r="855" spans="1:7" x14ac:dyDescent="0.25">
      <c r="A855" s="191">
        <f t="shared" ref="A855:C855" si="573">A854</f>
        <v>2023</v>
      </c>
      <c r="B855" s="192">
        <f t="shared" si="573"/>
        <v>0</v>
      </c>
      <c r="C855" s="191" t="str">
        <f t="shared" si="573"/>
        <v>B</v>
      </c>
      <c r="D855" s="50" t="s">
        <v>21</v>
      </c>
      <c r="E855" s="193">
        <v>401</v>
      </c>
      <c r="F855" s="194" t="s">
        <v>303</v>
      </c>
      <c r="G855" s="195">
        <f>'III MH'!X35</f>
        <v>0</v>
      </c>
    </row>
    <row r="856" spans="1:7" x14ac:dyDescent="0.25">
      <c r="A856" s="191">
        <f t="shared" ref="A856:C856" si="574">A855</f>
        <v>2023</v>
      </c>
      <c r="B856" s="192">
        <f t="shared" si="574"/>
        <v>0</v>
      </c>
      <c r="C856" s="191" t="str">
        <f t="shared" si="574"/>
        <v>B</v>
      </c>
      <c r="D856" s="50" t="s">
        <v>21</v>
      </c>
      <c r="E856" s="193">
        <v>401</v>
      </c>
      <c r="F856" s="194" t="s">
        <v>304</v>
      </c>
      <c r="G856" s="195">
        <f>'III MH'!Y35</f>
        <v>0</v>
      </c>
    </row>
    <row r="857" spans="1:7" x14ac:dyDescent="0.25">
      <c r="A857" s="191">
        <f t="shared" ref="A857:C857" si="575">A856</f>
        <v>2023</v>
      </c>
      <c r="B857" s="192">
        <f t="shared" si="575"/>
        <v>0</v>
      </c>
      <c r="C857" s="191" t="str">
        <f t="shared" si="575"/>
        <v>B</v>
      </c>
      <c r="D857" s="50" t="s">
        <v>21</v>
      </c>
      <c r="E857" s="193">
        <v>401</v>
      </c>
      <c r="F857" s="194" t="s">
        <v>305</v>
      </c>
      <c r="G857" s="195">
        <f>'III MH'!Z35</f>
        <v>0</v>
      </c>
    </row>
    <row r="858" spans="1:7" x14ac:dyDescent="0.25">
      <c r="A858" s="191">
        <f t="shared" ref="A858:C858" si="576">A857</f>
        <v>2023</v>
      </c>
      <c r="B858" s="192">
        <f t="shared" si="576"/>
        <v>0</v>
      </c>
      <c r="C858" s="191" t="str">
        <f t="shared" si="576"/>
        <v>B</v>
      </c>
      <c r="D858" s="50" t="s">
        <v>21</v>
      </c>
      <c r="E858" s="193">
        <v>401</v>
      </c>
      <c r="F858" s="194" t="s">
        <v>306</v>
      </c>
      <c r="G858" s="195">
        <f>'III MH'!AA35</f>
        <v>0</v>
      </c>
    </row>
    <row r="859" spans="1:7" x14ac:dyDescent="0.25">
      <c r="A859" s="191">
        <f t="shared" ref="A859:C859" si="577">A858</f>
        <v>2023</v>
      </c>
      <c r="B859" s="192">
        <f t="shared" si="577"/>
        <v>0</v>
      </c>
      <c r="C859" s="191" t="str">
        <f t="shared" si="577"/>
        <v>B</v>
      </c>
      <c r="D859" s="50" t="s">
        <v>21</v>
      </c>
      <c r="E859" s="193">
        <v>401</v>
      </c>
      <c r="F859" s="194" t="s">
        <v>307</v>
      </c>
      <c r="G859" s="195">
        <f>'III MH'!AB35</f>
        <v>0</v>
      </c>
    </row>
    <row r="860" spans="1:7" x14ac:dyDescent="0.25">
      <c r="A860" s="191">
        <f t="shared" ref="A860:C860" si="578">A859</f>
        <v>2023</v>
      </c>
      <c r="B860" s="192">
        <f t="shared" si="578"/>
        <v>0</v>
      </c>
      <c r="C860" s="191" t="str">
        <f t="shared" si="578"/>
        <v>B</v>
      </c>
      <c r="D860" s="50" t="s">
        <v>21</v>
      </c>
      <c r="E860" s="193">
        <v>401</v>
      </c>
      <c r="F860" s="194" t="s">
        <v>308</v>
      </c>
      <c r="G860" s="195">
        <f>'III MH'!AC35</f>
        <v>0</v>
      </c>
    </row>
    <row r="861" spans="1:7" x14ac:dyDescent="0.25">
      <c r="A861" s="191">
        <f t="shared" ref="A861:C861" si="579">A860</f>
        <v>2023</v>
      </c>
      <c r="B861" s="192">
        <f t="shared" si="579"/>
        <v>0</v>
      </c>
      <c r="C861" s="191" t="str">
        <f t="shared" si="579"/>
        <v>B</v>
      </c>
      <c r="D861" s="50" t="s">
        <v>21</v>
      </c>
      <c r="E861" s="193">
        <v>401</v>
      </c>
      <c r="F861" s="194" t="s">
        <v>309</v>
      </c>
      <c r="G861" s="195">
        <f>'III MH'!AD35</f>
        <v>0</v>
      </c>
    </row>
    <row r="862" spans="1:7" x14ac:dyDescent="0.25">
      <c r="A862" s="191">
        <f t="shared" ref="A862:C862" si="580">A861</f>
        <v>2023</v>
      </c>
      <c r="B862" s="192">
        <f t="shared" si="580"/>
        <v>0</v>
      </c>
      <c r="C862" s="191" t="str">
        <f t="shared" si="580"/>
        <v>B</v>
      </c>
      <c r="D862" s="50" t="s">
        <v>21</v>
      </c>
      <c r="E862" s="193">
        <v>401</v>
      </c>
      <c r="F862" s="194" t="s">
        <v>310</v>
      </c>
      <c r="G862" s="195">
        <f>'III MH'!AF35</f>
        <v>0</v>
      </c>
    </row>
    <row r="863" spans="1:7" x14ac:dyDescent="0.25">
      <c r="A863" s="191">
        <f t="shared" ref="A863:C863" si="581">A862</f>
        <v>2023</v>
      </c>
      <c r="B863" s="192">
        <f t="shared" si="581"/>
        <v>0</v>
      </c>
      <c r="C863" s="191" t="str">
        <f t="shared" si="581"/>
        <v>B</v>
      </c>
      <c r="D863" s="50" t="s">
        <v>21</v>
      </c>
      <c r="E863" s="193">
        <v>401</v>
      </c>
      <c r="F863" s="194" t="s">
        <v>311</v>
      </c>
      <c r="G863" s="195">
        <f>'III MH'!AG35</f>
        <v>0</v>
      </c>
    </row>
    <row r="864" spans="1:7" x14ac:dyDescent="0.25">
      <c r="A864" s="191">
        <f t="shared" ref="A864:C864" si="582">A863</f>
        <v>2023</v>
      </c>
      <c r="B864" s="192">
        <f t="shared" si="582"/>
        <v>0</v>
      </c>
      <c r="C864" s="191" t="str">
        <f t="shared" si="582"/>
        <v>B</v>
      </c>
      <c r="D864" s="50" t="s">
        <v>21</v>
      </c>
      <c r="E864" s="193">
        <v>401</v>
      </c>
      <c r="F864" s="194" t="s">
        <v>312</v>
      </c>
      <c r="G864" s="195">
        <f>'III MH'!AI35</f>
        <v>0</v>
      </c>
    </row>
    <row r="865" spans="1:7" x14ac:dyDescent="0.25">
      <c r="A865" s="191">
        <f t="shared" ref="A865:C865" si="583">A864</f>
        <v>2023</v>
      </c>
      <c r="B865" s="192">
        <f t="shared" si="583"/>
        <v>0</v>
      </c>
      <c r="C865" s="191" t="str">
        <f t="shared" si="583"/>
        <v>B</v>
      </c>
      <c r="D865" s="50" t="s">
        <v>21</v>
      </c>
      <c r="E865" s="193">
        <v>401</v>
      </c>
      <c r="F865" s="194" t="s">
        <v>313</v>
      </c>
      <c r="G865" s="195">
        <f>'III MH'!AJ35</f>
        <v>0</v>
      </c>
    </row>
    <row r="866" spans="1:7" x14ac:dyDescent="0.25">
      <c r="A866" s="191">
        <f t="shared" ref="A866:C866" si="584">A865</f>
        <v>2023</v>
      </c>
      <c r="B866" s="192">
        <f t="shared" si="584"/>
        <v>0</v>
      </c>
      <c r="C866" s="191" t="str">
        <f t="shared" si="584"/>
        <v>B</v>
      </c>
      <c r="D866" s="50" t="s">
        <v>21</v>
      </c>
      <c r="E866" s="193">
        <v>401</v>
      </c>
      <c r="F866" s="194" t="s">
        <v>314</v>
      </c>
      <c r="G866" s="195">
        <f>'III MH'!AK35</f>
        <v>0</v>
      </c>
    </row>
    <row r="867" spans="1:7" x14ac:dyDescent="0.25">
      <c r="A867" s="191">
        <f t="shared" ref="A867:C867" si="585">A866</f>
        <v>2023</v>
      </c>
      <c r="B867" s="192">
        <f t="shared" si="585"/>
        <v>0</v>
      </c>
      <c r="C867" s="191" t="str">
        <f t="shared" si="585"/>
        <v>B</v>
      </c>
      <c r="D867" s="50" t="s">
        <v>21</v>
      </c>
      <c r="E867" s="193">
        <v>401</v>
      </c>
      <c r="F867" s="194" t="s">
        <v>315</v>
      </c>
      <c r="G867" s="195">
        <f>'III MH'!AM35</f>
        <v>0</v>
      </c>
    </row>
    <row r="868" spans="1:7" x14ac:dyDescent="0.25">
      <c r="A868" s="191">
        <f t="shared" ref="A868:C868" si="586">A867</f>
        <v>2023</v>
      </c>
      <c r="B868" s="192">
        <f t="shared" si="586"/>
        <v>0</v>
      </c>
      <c r="C868" s="191" t="str">
        <f t="shared" si="586"/>
        <v>B</v>
      </c>
      <c r="D868" s="50" t="s">
        <v>21</v>
      </c>
      <c r="E868" s="193">
        <v>401</v>
      </c>
      <c r="F868" s="194" t="s">
        <v>316</v>
      </c>
      <c r="G868" s="195">
        <f>'III MH'!AN35</f>
        <v>0</v>
      </c>
    </row>
    <row r="869" spans="1:7" x14ac:dyDescent="0.25">
      <c r="A869" s="191">
        <f t="shared" ref="A869:C869" si="587">A868</f>
        <v>2023</v>
      </c>
      <c r="B869" s="192">
        <f t="shared" si="587"/>
        <v>0</v>
      </c>
      <c r="C869" s="191" t="str">
        <f t="shared" si="587"/>
        <v>B</v>
      </c>
      <c r="D869" s="50" t="s">
        <v>21</v>
      </c>
      <c r="E869" s="193">
        <v>401</v>
      </c>
      <c r="F869" s="194" t="s">
        <v>317</v>
      </c>
      <c r="G869" s="195">
        <f>'III MH'!AO35</f>
        <v>0</v>
      </c>
    </row>
    <row r="870" spans="1:7" x14ac:dyDescent="0.25">
      <c r="A870" s="191">
        <f t="shared" ref="A870:C870" si="588">A869</f>
        <v>2023</v>
      </c>
      <c r="B870" s="192">
        <f t="shared" si="588"/>
        <v>0</v>
      </c>
      <c r="C870" s="191" t="str">
        <f t="shared" si="588"/>
        <v>B</v>
      </c>
      <c r="D870" s="50" t="s">
        <v>21</v>
      </c>
      <c r="E870" s="193">
        <v>401</v>
      </c>
      <c r="F870" s="194" t="s">
        <v>319</v>
      </c>
      <c r="G870" s="195">
        <f>'III MH'!AQ35</f>
        <v>0</v>
      </c>
    </row>
    <row r="871" spans="1:7" x14ac:dyDescent="0.25">
      <c r="A871" s="191">
        <f t="shared" ref="A871:C871" si="589">A870</f>
        <v>2023</v>
      </c>
      <c r="B871" s="192">
        <f t="shared" si="589"/>
        <v>0</v>
      </c>
      <c r="C871" s="191" t="str">
        <f t="shared" si="589"/>
        <v>B</v>
      </c>
      <c r="D871" s="50" t="s">
        <v>21</v>
      </c>
      <c r="E871" s="193">
        <v>401</v>
      </c>
      <c r="F871" s="194" t="s">
        <v>318</v>
      </c>
      <c r="G871" s="195">
        <f>'III MH'!AS35</f>
        <v>0</v>
      </c>
    </row>
    <row r="872" spans="1:7" x14ac:dyDescent="0.25">
      <c r="A872" s="191">
        <f t="shared" ref="A872:C872" si="590">A871</f>
        <v>2023</v>
      </c>
      <c r="B872" s="192">
        <f t="shared" si="590"/>
        <v>0</v>
      </c>
      <c r="C872" s="191" t="str">
        <f t="shared" si="590"/>
        <v>B</v>
      </c>
      <c r="D872" s="50" t="s">
        <v>21</v>
      </c>
      <c r="E872" s="193">
        <v>402</v>
      </c>
      <c r="F872" s="194" t="s">
        <v>298</v>
      </c>
      <c r="G872" s="195">
        <f>'III MH'!I36</f>
        <v>0</v>
      </c>
    </row>
    <row r="873" spans="1:7" x14ac:dyDescent="0.25">
      <c r="A873" s="191">
        <f t="shared" ref="A873:C873" si="591">A872</f>
        <v>2023</v>
      </c>
      <c r="B873" s="192">
        <f t="shared" si="591"/>
        <v>0</v>
      </c>
      <c r="C873" s="191" t="str">
        <f t="shared" si="591"/>
        <v>B</v>
      </c>
      <c r="D873" s="50" t="s">
        <v>21</v>
      </c>
      <c r="E873" s="193">
        <v>402</v>
      </c>
      <c r="F873" s="194" t="s">
        <v>299</v>
      </c>
      <c r="G873" s="195">
        <f>'III MH'!J36</f>
        <v>0</v>
      </c>
    </row>
    <row r="874" spans="1:7" x14ac:dyDescent="0.25">
      <c r="A874" s="191">
        <f t="shared" ref="A874:C874" si="592">A873</f>
        <v>2023</v>
      </c>
      <c r="B874" s="192">
        <f t="shared" si="592"/>
        <v>0</v>
      </c>
      <c r="C874" s="191" t="str">
        <f t="shared" si="592"/>
        <v>B</v>
      </c>
      <c r="D874" s="50" t="s">
        <v>21</v>
      </c>
      <c r="E874" s="193">
        <v>402</v>
      </c>
      <c r="F874" s="194" t="s">
        <v>300</v>
      </c>
      <c r="G874" s="195">
        <f>'III MH'!K36</f>
        <v>0</v>
      </c>
    </row>
    <row r="875" spans="1:7" x14ac:dyDescent="0.25">
      <c r="A875" s="191">
        <f t="shared" ref="A875:C875" si="593">A874</f>
        <v>2023</v>
      </c>
      <c r="B875" s="192">
        <f t="shared" si="593"/>
        <v>0</v>
      </c>
      <c r="C875" s="191" t="str">
        <f t="shared" si="593"/>
        <v>B</v>
      </c>
      <c r="D875" s="50" t="s">
        <v>21</v>
      </c>
      <c r="E875" s="193">
        <v>402</v>
      </c>
      <c r="F875" s="194" t="s">
        <v>374</v>
      </c>
      <c r="G875" s="195">
        <f>'III MH'!L36</f>
        <v>0</v>
      </c>
    </row>
    <row r="876" spans="1:7" x14ac:dyDescent="0.25">
      <c r="A876" s="191">
        <f t="shared" ref="A876:C876" si="594">A875</f>
        <v>2023</v>
      </c>
      <c r="B876" s="192">
        <f t="shared" si="594"/>
        <v>0</v>
      </c>
      <c r="C876" s="191" t="str">
        <f t="shared" si="594"/>
        <v>B</v>
      </c>
      <c r="D876" s="50" t="s">
        <v>21</v>
      </c>
      <c r="E876" s="193">
        <v>402</v>
      </c>
      <c r="F876" s="194" t="s">
        <v>375</v>
      </c>
      <c r="G876" s="195">
        <f>'III MH'!M36</f>
        <v>0</v>
      </c>
    </row>
    <row r="877" spans="1:7" x14ac:dyDescent="0.25">
      <c r="A877" s="191">
        <f t="shared" ref="A877:C877" si="595">A876</f>
        <v>2023</v>
      </c>
      <c r="B877" s="192">
        <f t="shared" si="595"/>
        <v>0</v>
      </c>
      <c r="C877" s="191" t="str">
        <f t="shared" si="595"/>
        <v>B</v>
      </c>
      <c r="D877" s="50" t="s">
        <v>21</v>
      </c>
      <c r="E877" s="193">
        <v>402</v>
      </c>
      <c r="F877" s="194" t="s">
        <v>376</v>
      </c>
      <c r="G877" s="195">
        <f>'III MH'!N36</f>
        <v>0</v>
      </c>
    </row>
    <row r="878" spans="1:7" x14ac:dyDescent="0.25">
      <c r="A878" s="191">
        <f t="shared" ref="A878:C878" si="596">A877</f>
        <v>2023</v>
      </c>
      <c r="B878" s="192">
        <f t="shared" si="596"/>
        <v>0</v>
      </c>
      <c r="C878" s="191" t="str">
        <f t="shared" si="596"/>
        <v>B</v>
      </c>
      <c r="D878" s="50" t="s">
        <v>21</v>
      </c>
      <c r="E878" s="193">
        <v>402</v>
      </c>
      <c r="F878" s="194" t="s">
        <v>377</v>
      </c>
      <c r="G878" s="195">
        <f>'III MH'!O36</f>
        <v>0</v>
      </c>
    </row>
    <row r="879" spans="1:7" x14ac:dyDescent="0.25">
      <c r="A879" s="191">
        <f t="shared" ref="A879:C879" si="597">A878</f>
        <v>2023</v>
      </c>
      <c r="B879" s="192">
        <f t="shared" si="597"/>
        <v>0</v>
      </c>
      <c r="C879" s="191" t="str">
        <f t="shared" si="597"/>
        <v>B</v>
      </c>
      <c r="D879" s="50" t="s">
        <v>21</v>
      </c>
      <c r="E879" s="193">
        <v>402</v>
      </c>
      <c r="F879" s="194" t="s">
        <v>301</v>
      </c>
      <c r="G879" s="195">
        <f>'III MH'!Q36</f>
        <v>0</v>
      </c>
    </row>
    <row r="880" spans="1:7" x14ac:dyDescent="0.25">
      <c r="A880" s="191">
        <f t="shared" ref="A880:C880" si="598">A879</f>
        <v>2023</v>
      </c>
      <c r="B880" s="192">
        <f t="shared" si="598"/>
        <v>0</v>
      </c>
      <c r="C880" s="191" t="str">
        <f t="shared" si="598"/>
        <v>B</v>
      </c>
      <c r="D880" s="50" t="s">
        <v>21</v>
      </c>
      <c r="E880" s="193">
        <v>402</v>
      </c>
      <c r="F880" s="194" t="s">
        <v>302</v>
      </c>
      <c r="G880" s="195">
        <f>'III MH'!R36</f>
        <v>0</v>
      </c>
    </row>
    <row r="881" spans="1:7" x14ac:dyDescent="0.25">
      <c r="A881" s="191">
        <f t="shared" ref="A881:C881" si="599">A880</f>
        <v>2023</v>
      </c>
      <c r="B881" s="192">
        <f t="shared" si="599"/>
        <v>0</v>
      </c>
      <c r="C881" s="191" t="str">
        <f t="shared" si="599"/>
        <v>B</v>
      </c>
      <c r="D881" s="50" t="s">
        <v>21</v>
      </c>
      <c r="E881" s="193">
        <v>402</v>
      </c>
      <c r="F881" s="194" t="s">
        <v>378</v>
      </c>
      <c r="G881" s="195">
        <f>'III MH'!S36</f>
        <v>0</v>
      </c>
    </row>
    <row r="882" spans="1:7" x14ac:dyDescent="0.25">
      <c r="A882" s="191">
        <f t="shared" ref="A882:C882" si="600">A881</f>
        <v>2023</v>
      </c>
      <c r="B882" s="192">
        <f t="shared" si="600"/>
        <v>0</v>
      </c>
      <c r="C882" s="191" t="str">
        <f t="shared" si="600"/>
        <v>B</v>
      </c>
      <c r="D882" s="50" t="s">
        <v>21</v>
      </c>
      <c r="E882" s="193">
        <v>402</v>
      </c>
      <c r="F882" s="194" t="s">
        <v>390</v>
      </c>
      <c r="G882" s="195">
        <f>'III MH'!T36</f>
        <v>0</v>
      </c>
    </row>
    <row r="883" spans="1:7" x14ac:dyDescent="0.25">
      <c r="A883" s="191">
        <f t="shared" ref="A883:C883" si="601">A882</f>
        <v>2023</v>
      </c>
      <c r="B883" s="192">
        <f t="shared" si="601"/>
        <v>0</v>
      </c>
      <c r="C883" s="191" t="str">
        <f t="shared" si="601"/>
        <v>B</v>
      </c>
      <c r="D883" s="50" t="s">
        <v>21</v>
      </c>
      <c r="E883" s="193">
        <v>402</v>
      </c>
      <c r="F883" s="194" t="s">
        <v>379</v>
      </c>
      <c r="G883" s="195">
        <f>'III MH'!U36</f>
        <v>0</v>
      </c>
    </row>
    <row r="884" spans="1:7" x14ac:dyDescent="0.25">
      <c r="A884" s="191">
        <f t="shared" ref="A884:C884" si="602">A883</f>
        <v>2023</v>
      </c>
      <c r="B884" s="192">
        <f t="shared" si="602"/>
        <v>0</v>
      </c>
      <c r="C884" s="191" t="str">
        <f t="shared" si="602"/>
        <v>B</v>
      </c>
      <c r="D884" s="50" t="s">
        <v>21</v>
      </c>
      <c r="E884" s="193">
        <v>402</v>
      </c>
      <c r="F884" s="194" t="s">
        <v>380</v>
      </c>
      <c r="G884" s="195">
        <f>'III MH'!V36</f>
        <v>0</v>
      </c>
    </row>
    <row r="885" spans="1:7" x14ac:dyDescent="0.25">
      <c r="A885" s="191">
        <f t="shared" ref="A885:C885" si="603">A884</f>
        <v>2023</v>
      </c>
      <c r="B885" s="192">
        <f t="shared" si="603"/>
        <v>0</v>
      </c>
      <c r="C885" s="191" t="str">
        <f t="shared" si="603"/>
        <v>B</v>
      </c>
      <c r="D885" s="50" t="s">
        <v>21</v>
      </c>
      <c r="E885" s="193">
        <v>402</v>
      </c>
      <c r="F885" s="194" t="s">
        <v>303</v>
      </c>
      <c r="G885" s="195">
        <f>'III MH'!X36</f>
        <v>0</v>
      </c>
    </row>
    <row r="886" spans="1:7" x14ac:dyDescent="0.25">
      <c r="A886" s="191">
        <f t="shared" ref="A886:C886" si="604">A885</f>
        <v>2023</v>
      </c>
      <c r="B886" s="192">
        <f t="shared" si="604"/>
        <v>0</v>
      </c>
      <c r="C886" s="191" t="str">
        <f t="shared" si="604"/>
        <v>B</v>
      </c>
      <c r="D886" s="50" t="s">
        <v>21</v>
      </c>
      <c r="E886" s="193">
        <v>402</v>
      </c>
      <c r="F886" s="194" t="s">
        <v>304</v>
      </c>
      <c r="G886" s="195">
        <f>'III MH'!Y36</f>
        <v>0</v>
      </c>
    </row>
    <row r="887" spans="1:7" x14ac:dyDescent="0.25">
      <c r="A887" s="191">
        <f t="shared" ref="A887:C887" si="605">A886</f>
        <v>2023</v>
      </c>
      <c r="B887" s="192">
        <f t="shared" si="605"/>
        <v>0</v>
      </c>
      <c r="C887" s="191" t="str">
        <f t="shared" si="605"/>
        <v>B</v>
      </c>
      <c r="D887" s="50" t="s">
        <v>21</v>
      </c>
      <c r="E887" s="193">
        <v>402</v>
      </c>
      <c r="F887" s="194" t="s">
        <v>305</v>
      </c>
      <c r="G887" s="195">
        <f>'III MH'!Z36</f>
        <v>0</v>
      </c>
    </row>
    <row r="888" spans="1:7" x14ac:dyDescent="0.25">
      <c r="A888" s="191">
        <f t="shared" ref="A888:C888" si="606">A887</f>
        <v>2023</v>
      </c>
      <c r="B888" s="192">
        <f t="shared" si="606"/>
        <v>0</v>
      </c>
      <c r="C888" s="191" t="str">
        <f t="shared" si="606"/>
        <v>B</v>
      </c>
      <c r="D888" s="50" t="s">
        <v>21</v>
      </c>
      <c r="E888" s="193">
        <v>402</v>
      </c>
      <c r="F888" s="194" t="s">
        <v>306</v>
      </c>
      <c r="G888" s="195">
        <f>'III MH'!AA36</f>
        <v>0</v>
      </c>
    </row>
    <row r="889" spans="1:7" x14ac:dyDescent="0.25">
      <c r="A889" s="191">
        <f t="shared" ref="A889:C889" si="607">A888</f>
        <v>2023</v>
      </c>
      <c r="B889" s="192">
        <f t="shared" si="607"/>
        <v>0</v>
      </c>
      <c r="C889" s="191" t="str">
        <f t="shared" si="607"/>
        <v>B</v>
      </c>
      <c r="D889" s="50" t="s">
        <v>21</v>
      </c>
      <c r="E889" s="193">
        <v>402</v>
      </c>
      <c r="F889" s="194" t="s">
        <v>307</v>
      </c>
      <c r="G889" s="195">
        <f>'III MH'!AB36</f>
        <v>0</v>
      </c>
    </row>
    <row r="890" spans="1:7" x14ac:dyDescent="0.25">
      <c r="A890" s="191">
        <f t="shared" ref="A890:C890" si="608">A889</f>
        <v>2023</v>
      </c>
      <c r="B890" s="192">
        <f t="shared" si="608"/>
        <v>0</v>
      </c>
      <c r="C890" s="191" t="str">
        <f t="shared" si="608"/>
        <v>B</v>
      </c>
      <c r="D890" s="50" t="s">
        <v>21</v>
      </c>
      <c r="E890" s="193">
        <v>402</v>
      </c>
      <c r="F890" s="194" t="s">
        <v>308</v>
      </c>
      <c r="G890" s="195">
        <f>'III MH'!AC36</f>
        <v>0</v>
      </c>
    </row>
    <row r="891" spans="1:7" x14ac:dyDescent="0.25">
      <c r="A891" s="191">
        <f t="shared" ref="A891:C891" si="609">A890</f>
        <v>2023</v>
      </c>
      <c r="B891" s="192">
        <f t="shared" si="609"/>
        <v>0</v>
      </c>
      <c r="C891" s="191" t="str">
        <f t="shared" si="609"/>
        <v>B</v>
      </c>
      <c r="D891" s="50" t="s">
        <v>21</v>
      </c>
      <c r="E891" s="193">
        <v>402</v>
      </c>
      <c r="F891" s="194" t="s">
        <v>309</v>
      </c>
      <c r="G891" s="195">
        <f>'III MH'!AD36</f>
        <v>0</v>
      </c>
    </row>
    <row r="892" spans="1:7" x14ac:dyDescent="0.25">
      <c r="A892" s="191">
        <f t="shared" ref="A892:C892" si="610">A891</f>
        <v>2023</v>
      </c>
      <c r="B892" s="192">
        <f t="shared" si="610"/>
        <v>0</v>
      </c>
      <c r="C892" s="191" t="str">
        <f t="shared" si="610"/>
        <v>B</v>
      </c>
      <c r="D892" s="50" t="s">
        <v>21</v>
      </c>
      <c r="E892" s="193">
        <v>402</v>
      </c>
      <c r="F892" s="194" t="s">
        <v>310</v>
      </c>
      <c r="G892" s="195">
        <f>'III MH'!AF36</f>
        <v>0</v>
      </c>
    </row>
    <row r="893" spans="1:7" x14ac:dyDescent="0.25">
      <c r="A893" s="191">
        <f t="shared" ref="A893:C893" si="611">A892</f>
        <v>2023</v>
      </c>
      <c r="B893" s="192">
        <f t="shared" si="611"/>
        <v>0</v>
      </c>
      <c r="C893" s="191" t="str">
        <f t="shared" si="611"/>
        <v>B</v>
      </c>
      <c r="D893" s="50" t="s">
        <v>21</v>
      </c>
      <c r="E893" s="193">
        <v>402</v>
      </c>
      <c r="F893" s="194" t="s">
        <v>311</v>
      </c>
      <c r="G893" s="195">
        <f>'III MH'!AG36</f>
        <v>0</v>
      </c>
    </row>
    <row r="894" spans="1:7" x14ac:dyDescent="0.25">
      <c r="A894" s="191">
        <f t="shared" ref="A894:C894" si="612">A893</f>
        <v>2023</v>
      </c>
      <c r="B894" s="192">
        <f t="shared" si="612"/>
        <v>0</v>
      </c>
      <c r="C894" s="191" t="str">
        <f t="shared" si="612"/>
        <v>B</v>
      </c>
      <c r="D894" s="50" t="s">
        <v>21</v>
      </c>
      <c r="E894" s="193">
        <v>402</v>
      </c>
      <c r="F894" s="194" t="s">
        <v>312</v>
      </c>
      <c r="G894" s="195">
        <f>'III MH'!AI36</f>
        <v>0</v>
      </c>
    </row>
    <row r="895" spans="1:7" x14ac:dyDescent="0.25">
      <c r="A895" s="191">
        <f t="shared" ref="A895:C895" si="613">A894</f>
        <v>2023</v>
      </c>
      <c r="B895" s="192">
        <f t="shared" si="613"/>
        <v>0</v>
      </c>
      <c r="C895" s="191" t="str">
        <f t="shared" si="613"/>
        <v>B</v>
      </c>
      <c r="D895" s="50" t="s">
        <v>21</v>
      </c>
      <c r="E895" s="193">
        <v>402</v>
      </c>
      <c r="F895" s="194" t="s">
        <v>313</v>
      </c>
      <c r="G895" s="195">
        <f>'III MH'!AJ36</f>
        <v>0</v>
      </c>
    </row>
    <row r="896" spans="1:7" x14ac:dyDescent="0.25">
      <c r="A896" s="191">
        <f t="shared" ref="A896:C896" si="614">A895</f>
        <v>2023</v>
      </c>
      <c r="B896" s="192">
        <f t="shared" si="614"/>
        <v>0</v>
      </c>
      <c r="C896" s="191" t="str">
        <f t="shared" si="614"/>
        <v>B</v>
      </c>
      <c r="D896" s="50" t="s">
        <v>21</v>
      </c>
      <c r="E896" s="193">
        <v>402</v>
      </c>
      <c r="F896" s="194" t="s">
        <v>314</v>
      </c>
      <c r="G896" s="195">
        <f>'III MH'!AK36</f>
        <v>0</v>
      </c>
    </row>
    <row r="897" spans="1:7" x14ac:dyDescent="0.25">
      <c r="A897" s="191">
        <f t="shared" ref="A897:C897" si="615">A896</f>
        <v>2023</v>
      </c>
      <c r="B897" s="192">
        <f t="shared" si="615"/>
        <v>0</v>
      </c>
      <c r="C897" s="191" t="str">
        <f t="shared" si="615"/>
        <v>B</v>
      </c>
      <c r="D897" s="50" t="s">
        <v>21</v>
      </c>
      <c r="E897" s="193">
        <v>402</v>
      </c>
      <c r="F897" s="194" t="s">
        <v>315</v>
      </c>
      <c r="G897" s="195">
        <f>'III MH'!AM36</f>
        <v>0</v>
      </c>
    </row>
    <row r="898" spans="1:7" x14ac:dyDescent="0.25">
      <c r="A898" s="191">
        <f t="shared" ref="A898:C898" si="616">A897</f>
        <v>2023</v>
      </c>
      <c r="B898" s="192">
        <f t="shared" si="616"/>
        <v>0</v>
      </c>
      <c r="C898" s="191" t="str">
        <f t="shared" si="616"/>
        <v>B</v>
      </c>
      <c r="D898" s="50" t="s">
        <v>21</v>
      </c>
      <c r="E898" s="193">
        <v>402</v>
      </c>
      <c r="F898" s="194" t="s">
        <v>316</v>
      </c>
      <c r="G898" s="195">
        <f>'III MH'!AN36</f>
        <v>0</v>
      </c>
    </row>
    <row r="899" spans="1:7" x14ac:dyDescent="0.25">
      <c r="A899" s="191">
        <f t="shared" ref="A899:C899" si="617">A898</f>
        <v>2023</v>
      </c>
      <c r="B899" s="192">
        <f t="shared" si="617"/>
        <v>0</v>
      </c>
      <c r="C899" s="191" t="str">
        <f t="shared" si="617"/>
        <v>B</v>
      </c>
      <c r="D899" s="50" t="s">
        <v>21</v>
      </c>
      <c r="E899" s="193">
        <v>402</v>
      </c>
      <c r="F899" s="194" t="s">
        <v>317</v>
      </c>
      <c r="G899" s="195">
        <f>'III MH'!AO36</f>
        <v>0</v>
      </c>
    </row>
    <row r="900" spans="1:7" x14ac:dyDescent="0.25">
      <c r="A900" s="191">
        <f t="shared" ref="A900:C900" si="618">A899</f>
        <v>2023</v>
      </c>
      <c r="B900" s="192">
        <f t="shared" si="618"/>
        <v>0</v>
      </c>
      <c r="C900" s="191" t="str">
        <f t="shared" si="618"/>
        <v>B</v>
      </c>
      <c r="D900" s="50" t="s">
        <v>21</v>
      </c>
      <c r="E900" s="193">
        <v>402</v>
      </c>
      <c r="F900" s="194" t="s">
        <v>319</v>
      </c>
      <c r="G900" s="195">
        <f>'III MH'!AQ36</f>
        <v>0</v>
      </c>
    </row>
    <row r="901" spans="1:7" x14ac:dyDescent="0.25">
      <c r="A901" s="191">
        <f t="shared" ref="A901:C901" si="619">A900</f>
        <v>2023</v>
      </c>
      <c r="B901" s="192">
        <f t="shared" si="619"/>
        <v>0</v>
      </c>
      <c r="C901" s="191" t="str">
        <f t="shared" si="619"/>
        <v>B</v>
      </c>
      <c r="D901" s="50" t="s">
        <v>21</v>
      </c>
      <c r="E901" s="193">
        <v>402</v>
      </c>
      <c r="F901" s="194" t="s">
        <v>318</v>
      </c>
      <c r="G901" s="195">
        <f>'III MH'!AS36</f>
        <v>0</v>
      </c>
    </row>
    <row r="902" spans="1:7" x14ac:dyDescent="0.25">
      <c r="A902" s="191">
        <f t="shared" ref="A902:C902" si="620">A901</f>
        <v>2023</v>
      </c>
      <c r="B902" s="192">
        <f t="shared" si="620"/>
        <v>0</v>
      </c>
      <c r="C902" s="191" t="str">
        <f t="shared" si="620"/>
        <v>B</v>
      </c>
      <c r="D902" s="50" t="s">
        <v>21</v>
      </c>
      <c r="E902" s="193">
        <v>403</v>
      </c>
      <c r="F902" s="194" t="s">
        <v>298</v>
      </c>
      <c r="G902" s="195">
        <f>'III MH'!I37</f>
        <v>0</v>
      </c>
    </row>
    <row r="903" spans="1:7" x14ac:dyDescent="0.25">
      <c r="A903" s="191">
        <f t="shared" ref="A903:C903" si="621">A902</f>
        <v>2023</v>
      </c>
      <c r="B903" s="192">
        <f t="shared" si="621"/>
        <v>0</v>
      </c>
      <c r="C903" s="191" t="str">
        <f t="shared" si="621"/>
        <v>B</v>
      </c>
      <c r="D903" s="50" t="s">
        <v>21</v>
      </c>
      <c r="E903" s="193">
        <v>403</v>
      </c>
      <c r="F903" s="194" t="s">
        <v>299</v>
      </c>
      <c r="G903" s="195">
        <f>'III MH'!J37</f>
        <v>0</v>
      </c>
    </row>
    <row r="904" spans="1:7" x14ac:dyDescent="0.25">
      <c r="A904" s="191">
        <f t="shared" ref="A904:C904" si="622">A903</f>
        <v>2023</v>
      </c>
      <c r="B904" s="192">
        <f t="shared" si="622"/>
        <v>0</v>
      </c>
      <c r="C904" s="191" t="str">
        <f t="shared" si="622"/>
        <v>B</v>
      </c>
      <c r="D904" s="50" t="s">
        <v>21</v>
      </c>
      <c r="E904" s="193">
        <v>403</v>
      </c>
      <c r="F904" s="194" t="s">
        <v>300</v>
      </c>
      <c r="G904" s="195">
        <f>'III MH'!K37</f>
        <v>0</v>
      </c>
    </row>
    <row r="905" spans="1:7" x14ac:dyDescent="0.25">
      <c r="A905" s="191">
        <f t="shared" ref="A905:C905" si="623">A904</f>
        <v>2023</v>
      </c>
      <c r="B905" s="192">
        <f t="shared" si="623"/>
        <v>0</v>
      </c>
      <c r="C905" s="191" t="str">
        <f t="shared" si="623"/>
        <v>B</v>
      </c>
      <c r="D905" s="50" t="s">
        <v>21</v>
      </c>
      <c r="E905" s="193">
        <v>403</v>
      </c>
      <c r="F905" s="194" t="s">
        <v>374</v>
      </c>
      <c r="G905" s="195">
        <f>'III MH'!L37</f>
        <v>0</v>
      </c>
    </row>
    <row r="906" spans="1:7" x14ac:dyDescent="0.25">
      <c r="A906" s="191">
        <f t="shared" ref="A906:C906" si="624">A905</f>
        <v>2023</v>
      </c>
      <c r="B906" s="192">
        <f t="shared" si="624"/>
        <v>0</v>
      </c>
      <c r="C906" s="191" t="str">
        <f t="shared" si="624"/>
        <v>B</v>
      </c>
      <c r="D906" s="50" t="s">
        <v>21</v>
      </c>
      <c r="E906" s="193">
        <v>403</v>
      </c>
      <c r="F906" s="194" t="s">
        <v>375</v>
      </c>
      <c r="G906" s="195">
        <f>'III MH'!M37</f>
        <v>0</v>
      </c>
    </row>
    <row r="907" spans="1:7" x14ac:dyDescent="0.25">
      <c r="A907" s="191">
        <f t="shared" ref="A907:C907" si="625">A906</f>
        <v>2023</v>
      </c>
      <c r="B907" s="192">
        <f t="shared" si="625"/>
        <v>0</v>
      </c>
      <c r="C907" s="191" t="str">
        <f t="shared" si="625"/>
        <v>B</v>
      </c>
      <c r="D907" s="50" t="s">
        <v>21</v>
      </c>
      <c r="E907" s="193">
        <v>403</v>
      </c>
      <c r="F907" s="194" t="s">
        <v>376</v>
      </c>
      <c r="G907" s="195">
        <f>'III MH'!N37</f>
        <v>0</v>
      </c>
    </row>
    <row r="908" spans="1:7" x14ac:dyDescent="0.25">
      <c r="A908" s="191">
        <f t="shared" ref="A908:C908" si="626">A907</f>
        <v>2023</v>
      </c>
      <c r="B908" s="192">
        <f t="shared" si="626"/>
        <v>0</v>
      </c>
      <c r="C908" s="191" t="str">
        <f t="shared" si="626"/>
        <v>B</v>
      </c>
      <c r="D908" s="50" t="s">
        <v>21</v>
      </c>
      <c r="E908" s="193">
        <v>403</v>
      </c>
      <c r="F908" s="194" t="s">
        <v>377</v>
      </c>
      <c r="G908" s="195">
        <f>'III MH'!O37</f>
        <v>0</v>
      </c>
    </row>
    <row r="909" spans="1:7" x14ac:dyDescent="0.25">
      <c r="A909" s="191">
        <f t="shared" ref="A909:C909" si="627">A908</f>
        <v>2023</v>
      </c>
      <c r="B909" s="192">
        <f t="shared" si="627"/>
        <v>0</v>
      </c>
      <c r="C909" s="191" t="str">
        <f t="shared" si="627"/>
        <v>B</v>
      </c>
      <c r="D909" s="50" t="s">
        <v>21</v>
      </c>
      <c r="E909" s="193">
        <v>403</v>
      </c>
      <c r="F909" s="194" t="s">
        <v>301</v>
      </c>
      <c r="G909" s="195">
        <f>'III MH'!Q37</f>
        <v>0</v>
      </c>
    </row>
    <row r="910" spans="1:7" x14ac:dyDescent="0.25">
      <c r="A910" s="191">
        <f t="shared" ref="A910:C910" si="628">A909</f>
        <v>2023</v>
      </c>
      <c r="B910" s="192">
        <f t="shared" si="628"/>
        <v>0</v>
      </c>
      <c r="C910" s="191" t="str">
        <f t="shared" si="628"/>
        <v>B</v>
      </c>
      <c r="D910" s="50" t="s">
        <v>21</v>
      </c>
      <c r="E910" s="193">
        <v>403</v>
      </c>
      <c r="F910" s="194" t="s">
        <v>302</v>
      </c>
      <c r="G910" s="195">
        <f>'III MH'!R37</f>
        <v>0</v>
      </c>
    </row>
    <row r="911" spans="1:7" x14ac:dyDescent="0.25">
      <c r="A911" s="191">
        <f t="shared" ref="A911:C911" si="629">A910</f>
        <v>2023</v>
      </c>
      <c r="B911" s="192">
        <f t="shared" si="629"/>
        <v>0</v>
      </c>
      <c r="C911" s="191" t="str">
        <f t="shared" si="629"/>
        <v>B</v>
      </c>
      <c r="D911" s="50" t="s">
        <v>21</v>
      </c>
      <c r="E911" s="193">
        <v>403</v>
      </c>
      <c r="F911" s="194" t="s">
        <v>378</v>
      </c>
      <c r="G911" s="195">
        <f>'III MH'!S37</f>
        <v>0</v>
      </c>
    </row>
    <row r="912" spans="1:7" x14ac:dyDescent="0.25">
      <c r="A912" s="191">
        <f t="shared" ref="A912:C912" si="630">A911</f>
        <v>2023</v>
      </c>
      <c r="B912" s="192">
        <f t="shared" si="630"/>
        <v>0</v>
      </c>
      <c r="C912" s="191" t="str">
        <f t="shared" si="630"/>
        <v>B</v>
      </c>
      <c r="D912" s="50" t="s">
        <v>21</v>
      </c>
      <c r="E912" s="193">
        <v>403</v>
      </c>
      <c r="F912" s="194" t="s">
        <v>390</v>
      </c>
      <c r="G912" s="195">
        <f>'III MH'!T37</f>
        <v>0</v>
      </c>
    </row>
    <row r="913" spans="1:7" x14ac:dyDescent="0.25">
      <c r="A913" s="191">
        <f t="shared" ref="A913:C913" si="631">A912</f>
        <v>2023</v>
      </c>
      <c r="B913" s="192">
        <f t="shared" si="631"/>
        <v>0</v>
      </c>
      <c r="C913" s="191" t="str">
        <f t="shared" si="631"/>
        <v>B</v>
      </c>
      <c r="D913" s="50" t="s">
        <v>21</v>
      </c>
      <c r="E913" s="193">
        <v>403</v>
      </c>
      <c r="F913" s="194" t="s">
        <v>379</v>
      </c>
      <c r="G913" s="195">
        <f>'III MH'!U37</f>
        <v>0</v>
      </c>
    </row>
    <row r="914" spans="1:7" x14ac:dyDescent="0.25">
      <c r="A914" s="191">
        <f t="shared" ref="A914:C914" si="632">A913</f>
        <v>2023</v>
      </c>
      <c r="B914" s="192">
        <f t="shared" si="632"/>
        <v>0</v>
      </c>
      <c r="C914" s="191" t="str">
        <f t="shared" si="632"/>
        <v>B</v>
      </c>
      <c r="D914" s="50" t="s">
        <v>21</v>
      </c>
      <c r="E914" s="193">
        <v>403</v>
      </c>
      <c r="F914" s="194" t="s">
        <v>380</v>
      </c>
      <c r="G914" s="195">
        <f>'III MH'!V37</f>
        <v>0</v>
      </c>
    </row>
    <row r="915" spans="1:7" x14ac:dyDescent="0.25">
      <c r="A915" s="191">
        <f t="shared" ref="A915:C915" si="633">A914</f>
        <v>2023</v>
      </c>
      <c r="B915" s="192">
        <f t="shared" si="633"/>
        <v>0</v>
      </c>
      <c r="C915" s="191" t="str">
        <f t="shared" si="633"/>
        <v>B</v>
      </c>
      <c r="D915" s="50" t="s">
        <v>21</v>
      </c>
      <c r="E915" s="193">
        <v>403</v>
      </c>
      <c r="F915" s="194" t="s">
        <v>303</v>
      </c>
      <c r="G915" s="195">
        <f>'III MH'!X37</f>
        <v>0</v>
      </c>
    </row>
    <row r="916" spans="1:7" x14ac:dyDescent="0.25">
      <c r="A916" s="191">
        <f t="shared" ref="A916:C916" si="634">A915</f>
        <v>2023</v>
      </c>
      <c r="B916" s="192">
        <f t="shared" si="634"/>
        <v>0</v>
      </c>
      <c r="C916" s="191" t="str">
        <f t="shared" si="634"/>
        <v>B</v>
      </c>
      <c r="D916" s="50" t="s">
        <v>21</v>
      </c>
      <c r="E916" s="193">
        <v>403</v>
      </c>
      <c r="F916" s="194" t="s">
        <v>304</v>
      </c>
      <c r="G916" s="195">
        <f>'III MH'!Y37</f>
        <v>0</v>
      </c>
    </row>
    <row r="917" spans="1:7" x14ac:dyDescent="0.25">
      <c r="A917" s="191">
        <f t="shared" ref="A917:C917" si="635">A916</f>
        <v>2023</v>
      </c>
      <c r="B917" s="192">
        <f t="shared" si="635"/>
        <v>0</v>
      </c>
      <c r="C917" s="191" t="str">
        <f t="shared" si="635"/>
        <v>B</v>
      </c>
      <c r="D917" s="50" t="s">
        <v>21</v>
      </c>
      <c r="E917" s="193">
        <v>403</v>
      </c>
      <c r="F917" s="194" t="s">
        <v>305</v>
      </c>
      <c r="G917" s="195">
        <f>'III MH'!Z37</f>
        <v>0</v>
      </c>
    </row>
    <row r="918" spans="1:7" x14ac:dyDescent="0.25">
      <c r="A918" s="191">
        <f t="shared" ref="A918:C918" si="636">A917</f>
        <v>2023</v>
      </c>
      <c r="B918" s="192">
        <f t="shared" si="636"/>
        <v>0</v>
      </c>
      <c r="C918" s="191" t="str">
        <f t="shared" si="636"/>
        <v>B</v>
      </c>
      <c r="D918" s="50" t="s">
        <v>21</v>
      </c>
      <c r="E918" s="193">
        <v>403</v>
      </c>
      <c r="F918" s="194" t="s">
        <v>306</v>
      </c>
      <c r="G918" s="195">
        <f>'III MH'!AA37</f>
        <v>0</v>
      </c>
    </row>
    <row r="919" spans="1:7" x14ac:dyDescent="0.25">
      <c r="A919" s="191">
        <f t="shared" ref="A919:C919" si="637">A918</f>
        <v>2023</v>
      </c>
      <c r="B919" s="192">
        <f t="shared" si="637"/>
        <v>0</v>
      </c>
      <c r="C919" s="191" t="str">
        <f t="shared" si="637"/>
        <v>B</v>
      </c>
      <c r="D919" s="50" t="s">
        <v>21</v>
      </c>
      <c r="E919" s="193">
        <v>403</v>
      </c>
      <c r="F919" s="194" t="s">
        <v>307</v>
      </c>
      <c r="G919" s="195">
        <f>'III MH'!AB37</f>
        <v>0</v>
      </c>
    </row>
    <row r="920" spans="1:7" x14ac:dyDescent="0.25">
      <c r="A920" s="191">
        <f t="shared" ref="A920:C920" si="638">A919</f>
        <v>2023</v>
      </c>
      <c r="B920" s="192">
        <f t="shared" si="638"/>
        <v>0</v>
      </c>
      <c r="C920" s="191" t="str">
        <f t="shared" si="638"/>
        <v>B</v>
      </c>
      <c r="D920" s="50" t="s">
        <v>21</v>
      </c>
      <c r="E920" s="193">
        <v>403</v>
      </c>
      <c r="F920" s="194" t="s">
        <v>308</v>
      </c>
      <c r="G920" s="195">
        <f>'III MH'!AC37</f>
        <v>0</v>
      </c>
    </row>
    <row r="921" spans="1:7" x14ac:dyDescent="0.25">
      <c r="A921" s="191">
        <f t="shared" ref="A921:C921" si="639">A920</f>
        <v>2023</v>
      </c>
      <c r="B921" s="192">
        <f t="shared" si="639"/>
        <v>0</v>
      </c>
      <c r="C921" s="191" t="str">
        <f t="shared" si="639"/>
        <v>B</v>
      </c>
      <c r="D921" s="50" t="s">
        <v>21</v>
      </c>
      <c r="E921" s="193">
        <v>403</v>
      </c>
      <c r="F921" s="194" t="s">
        <v>309</v>
      </c>
      <c r="G921" s="195">
        <f>'III MH'!AD37</f>
        <v>0</v>
      </c>
    </row>
    <row r="922" spans="1:7" x14ac:dyDescent="0.25">
      <c r="A922" s="191">
        <f t="shared" ref="A922:C922" si="640">A921</f>
        <v>2023</v>
      </c>
      <c r="B922" s="192">
        <f t="shared" si="640"/>
        <v>0</v>
      </c>
      <c r="C922" s="191" t="str">
        <f t="shared" si="640"/>
        <v>B</v>
      </c>
      <c r="D922" s="50" t="s">
        <v>21</v>
      </c>
      <c r="E922" s="193">
        <v>403</v>
      </c>
      <c r="F922" s="194" t="s">
        <v>310</v>
      </c>
      <c r="G922" s="195">
        <f>'III MH'!AF37</f>
        <v>0</v>
      </c>
    </row>
    <row r="923" spans="1:7" x14ac:dyDescent="0.25">
      <c r="A923" s="191">
        <f t="shared" ref="A923:C923" si="641">A922</f>
        <v>2023</v>
      </c>
      <c r="B923" s="192">
        <f t="shared" si="641"/>
        <v>0</v>
      </c>
      <c r="C923" s="191" t="str">
        <f t="shared" si="641"/>
        <v>B</v>
      </c>
      <c r="D923" s="50" t="s">
        <v>21</v>
      </c>
      <c r="E923" s="193">
        <v>403</v>
      </c>
      <c r="F923" s="194" t="s">
        <v>311</v>
      </c>
      <c r="G923" s="195">
        <f>'III MH'!AG37</f>
        <v>0</v>
      </c>
    </row>
    <row r="924" spans="1:7" x14ac:dyDescent="0.25">
      <c r="A924" s="191">
        <f t="shared" ref="A924:C924" si="642">A923</f>
        <v>2023</v>
      </c>
      <c r="B924" s="192">
        <f t="shared" si="642"/>
        <v>0</v>
      </c>
      <c r="C924" s="191" t="str">
        <f t="shared" si="642"/>
        <v>B</v>
      </c>
      <c r="D924" s="50" t="s">
        <v>21</v>
      </c>
      <c r="E924" s="193">
        <v>403</v>
      </c>
      <c r="F924" s="194" t="s">
        <v>312</v>
      </c>
      <c r="G924" s="195">
        <f>'III MH'!AI37</f>
        <v>0</v>
      </c>
    </row>
    <row r="925" spans="1:7" x14ac:dyDescent="0.25">
      <c r="A925" s="191">
        <f t="shared" ref="A925:C925" si="643">A924</f>
        <v>2023</v>
      </c>
      <c r="B925" s="192">
        <f t="shared" si="643"/>
        <v>0</v>
      </c>
      <c r="C925" s="191" t="str">
        <f t="shared" si="643"/>
        <v>B</v>
      </c>
      <c r="D925" s="50" t="s">
        <v>21</v>
      </c>
      <c r="E925" s="193">
        <v>403</v>
      </c>
      <c r="F925" s="194" t="s">
        <v>313</v>
      </c>
      <c r="G925" s="195">
        <f>'III MH'!AJ37</f>
        <v>0</v>
      </c>
    </row>
    <row r="926" spans="1:7" x14ac:dyDescent="0.25">
      <c r="A926" s="191">
        <f t="shared" ref="A926:C926" si="644">A925</f>
        <v>2023</v>
      </c>
      <c r="B926" s="192">
        <f t="shared" si="644"/>
        <v>0</v>
      </c>
      <c r="C926" s="191" t="str">
        <f t="shared" si="644"/>
        <v>B</v>
      </c>
      <c r="D926" s="50" t="s">
        <v>21</v>
      </c>
      <c r="E926" s="193">
        <v>403</v>
      </c>
      <c r="F926" s="194" t="s">
        <v>314</v>
      </c>
      <c r="G926" s="195">
        <f>'III MH'!AK37</f>
        <v>0</v>
      </c>
    </row>
    <row r="927" spans="1:7" x14ac:dyDescent="0.25">
      <c r="A927" s="191">
        <f t="shared" ref="A927:C927" si="645">A926</f>
        <v>2023</v>
      </c>
      <c r="B927" s="192">
        <f t="shared" si="645"/>
        <v>0</v>
      </c>
      <c r="C927" s="191" t="str">
        <f t="shared" si="645"/>
        <v>B</v>
      </c>
      <c r="D927" s="50" t="s">
        <v>21</v>
      </c>
      <c r="E927" s="193">
        <v>403</v>
      </c>
      <c r="F927" s="194" t="s">
        <v>315</v>
      </c>
      <c r="G927" s="195">
        <f>'III MH'!AM37</f>
        <v>0</v>
      </c>
    </row>
    <row r="928" spans="1:7" x14ac:dyDescent="0.25">
      <c r="A928" s="191">
        <f t="shared" ref="A928:C928" si="646">A927</f>
        <v>2023</v>
      </c>
      <c r="B928" s="192">
        <f t="shared" si="646"/>
        <v>0</v>
      </c>
      <c r="C928" s="191" t="str">
        <f t="shared" si="646"/>
        <v>B</v>
      </c>
      <c r="D928" s="50" t="s">
        <v>21</v>
      </c>
      <c r="E928" s="193">
        <v>403</v>
      </c>
      <c r="F928" s="194" t="s">
        <v>316</v>
      </c>
      <c r="G928" s="195">
        <f>'III MH'!AN37</f>
        <v>0</v>
      </c>
    </row>
    <row r="929" spans="1:7" x14ac:dyDescent="0.25">
      <c r="A929" s="191">
        <f t="shared" ref="A929:C929" si="647">A928</f>
        <v>2023</v>
      </c>
      <c r="B929" s="192">
        <f t="shared" si="647"/>
        <v>0</v>
      </c>
      <c r="C929" s="191" t="str">
        <f t="shared" si="647"/>
        <v>B</v>
      </c>
      <c r="D929" s="50" t="s">
        <v>21</v>
      </c>
      <c r="E929" s="193">
        <v>403</v>
      </c>
      <c r="F929" s="194" t="s">
        <v>317</v>
      </c>
      <c r="G929" s="195">
        <f>'III MH'!AO37</f>
        <v>0</v>
      </c>
    </row>
    <row r="930" spans="1:7" x14ac:dyDescent="0.25">
      <c r="A930" s="191">
        <f t="shared" ref="A930:C930" si="648">A929</f>
        <v>2023</v>
      </c>
      <c r="B930" s="192">
        <f t="shared" si="648"/>
        <v>0</v>
      </c>
      <c r="C930" s="191" t="str">
        <f t="shared" si="648"/>
        <v>B</v>
      </c>
      <c r="D930" s="50" t="s">
        <v>21</v>
      </c>
      <c r="E930" s="193">
        <v>403</v>
      </c>
      <c r="F930" s="194" t="s">
        <v>319</v>
      </c>
      <c r="G930" s="195">
        <f>'III MH'!AQ37</f>
        <v>0</v>
      </c>
    </row>
    <row r="931" spans="1:7" x14ac:dyDescent="0.25">
      <c r="A931" s="191">
        <f t="shared" ref="A931:C931" si="649">A930</f>
        <v>2023</v>
      </c>
      <c r="B931" s="192">
        <f t="shared" si="649"/>
        <v>0</v>
      </c>
      <c r="C931" s="191" t="str">
        <f t="shared" si="649"/>
        <v>B</v>
      </c>
      <c r="D931" s="50" t="s">
        <v>21</v>
      </c>
      <c r="E931" s="193">
        <v>403</v>
      </c>
      <c r="F931" s="194" t="s">
        <v>318</v>
      </c>
      <c r="G931" s="195">
        <f>'III MH'!AS37</f>
        <v>0</v>
      </c>
    </row>
    <row r="932" spans="1:7" x14ac:dyDescent="0.25">
      <c r="A932" s="191">
        <f t="shared" ref="A932:C932" si="650">A931</f>
        <v>2023</v>
      </c>
      <c r="B932" s="192">
        <f t="shared" si="650"/>
        <v>0</v>
      </c>
      <c r="C932" s="191" t="str">
        <f t="shared" si="650"/>
        <v>B</v>
      </c>
      <c r="D932" s="50" t="s">
        <v>21</v>
      </c>
      <c r="E932" s="193">
        <v>404</v>
      </c>
      <c r="F932" s="194" t="s">
        <v>298</v>
      </c>
      <c r="G932" s="195">
        <f>'III MH'!I38</f>
        <v>0</v>
      </c>
    </row>
    <row r="933" spans="1:7" x14ac:dyDescent="0.25">
      <c r="A933" s="191">
        <f t="shared" ref="A933:C933" si="651">A932</f>
        <v>2023</v>
      </c>
      <c r="B933" s="192">
        <f t="shared" si="651"/>
        <v>0</v>
      </c>
      <c r="C933" s="191" t="str">
        <f t="shared" si="651"/>
        <v>B</v>
      </c>
      <c r="D933" s="50" t="s">
        <v>21</v>
      </c>
      <c r="E933" s="193">
        <v>404</v>
      </c>
      <c r="F933" s="194" t="s">
        <v>299</v>
      </c>
      <c r="G933" s="195">
        <f>'III MH'!J38</f>
        <v>0</v>
      </c>
    </row>
    <row r="934" spans="1:7" x14ac:dyDescent="0.25">
      <c r="A934" s="191">
        <f t="shared" ref="A934:C934" si="652">A933</f>
        <v>2023</v>
      </c>
      <c r="B934" s="192">
        <f t="shared" si="652"/>
        <v>0</v>
      </c>
      <c r="C934" s="191" t="str">
        <f t="shared" si="652"/>
        <v>B</v>
      </c>
      <c r="D934" s="50" t="s">
        <v>21</v>
      </c>
      <c r="E934" s="193">
        <v>404</v>
      </c>
      <c r="F934" s="194" t="s">
        <v>300</v>
      </c>
      <c r="G934" s="195">
        <f>'III MH'!K38</f>
        <v>0</v>
      </c>
    </row>
    <row r="935" spans="1:7" x14ac:dyDescent="0.25">
      <c r="A935" s="191">
        <f t="shared" ref="A935:C935" si="653">A934</f>
        <v>2023</v>
      </c>
      <c r="B935" s="192">
        <f t="shared" si="653"/>
        <v>0</v>
      </c>
      <c r="C935" s="191" t="str">
        <f t="shared" si="653"/>
        <v>B</v>
      </c>
      <c r="D935" s="50" t="s">
        <v>21</v>
      </c>
      <c r="E935" s="193">
        <v>404</v>
      </c>
      <c r="F935" s="194" t="s">
        <v>374</v>
      </c>
      <c r="G935" s="195">
        <f>'III MH'!L38</f>
        <v>0</v>
      </c>
    </row>
    <row r="936" spans="1:7" x14ac:dyDescent="0.25">
      <c r="A936" s="191">
        <f t="shared" ref="A936:C936" si="654">A935</f>
        <v>2023</v>
      </c>
      <c r="B936" s="192">
        <f t="shared" si="654"/>
        <v>0</v>
      </c>
      <c r="C936" s="191" t="str">
        <f t="shared" si="654"/>
        <v>B</v>
      </c>
      <c r="D936" s="50" t="s">
        <v>21</v>
      </c>
      <c r="E936" s="193">
        <v>404</v>
      </c>
      <c r="F936" s="194" t="s">
        <v>375</v>
      </c>
      <c r="G936" s="195">
        <f>'III MH'!M38</f>
        <v>0</v>
      </c>
    </row>
    <row r="937" spans="1:7" x14ac:dyDescent="0.25">
      <c r="A937" s="191">
        <f t="shared" ref="A937:C937" si="655">A936</f>
        <v>2023</v>
      </c>
      <c r="B937" s="192">
        <f t="shared" si="655"/>
        <v>0</v>
      </c>
      <c r="C937" s="191" t="str">
        <f t="shared" si="655"/>
        <v>B</v>
      </c>
      <c r="D937" s="50" t="s">
        <v>21</v>
      </c>
      <c r="E937" s="193">
        <v>404</v>
      </c>
      <c r="F937" s="194" t="s">
        <v>376</v>
      </c>
      <c r="G937" s="195">
        <f>'III MH'!N38</f>
        <v>0</v>
      </c>
    </row>
    <row r="938" spans="1:7" x14ac:dyDescent="0.25">
      <c r="A938" s="191">
        <f t="shared" ref="A938:C938" si="656">A937</f>
        <v>2023</v>
      </c>
      <c r="B938" s="192">
        <f t="shared" si="656"/>
        <v>0</v>
      </c>
      <c r="C938" s="191" t="str">
        <f t="shared" si="656"/>
        <v>B</v>
      </c>
      <c r="D938" s="50" t="s">
        <v>21</v>
      </c>
      <c r="E938" s="193">
        <v>404</v>
      </c>
      <c r="F938" s="194" t="s">
        <v>377</v>
      </c>
      <c r="G938" s="195">
        <f>'III MH'!O38</f>
        <v>0</v>
      </c>
    </row>
    <row r="939" spans="1:7" x14ac:dyDescent="0.25">
      <c r="A939" s="191">
        <f t="shared" ref="A939:C939" si="657">A938</f>
        <v>2023</v>
      </c>
      <c r="B939" s="192">
        <f t="shared" si="657"/>
        <v>0</v>
      </c>
      <c r="C939" s="191" t="str">
        <f t="shared" si="657"/>
        <v>B</v>
      </c>
      <c r="D939" s="50" t="s">
        <v>21</v>
      </c>
      <c r="E939" s="193">
        <v>404</v>
      </c>
      <c r="F939" s="194" t="s">
        <v>301</v>
      </c>
      <c r="G939" s="195">
        <f>'III MH'!Q38</f>
        <v>0</v>
      </c>
    </row>
    <row r="940" spans="1:7" x14ac:dyDescent="0.25">
      <c r="A940" s="191">
        <f t="shared" ref="A940:C940" si="658">A939</f>
        <v>2023</v>
      </c>
      <c r="B940" s="192">
        <f t="shared" si="658"/>
        <v>0</v>
      </c>
      <c r="C940" s="191" t="str">
        <f t="shared" si="658"/>
        <v>B</v>
      </c>
      <c r="D940" s="50" t="s">
        <v>21</v>
      </c>
      <c r="E940" s="193">
        <v>404</v>
      </c>
      <c r="F940" s="194" t="s">
        <v>302</v>
      </c>
      <c r="G940" s="195">
        <f>'III MH'!R38</f>
        <v>0</v>
      </c>
    </row>
    <row r="941" spans="1:7" x14ac:dyDescent="0.25">
      <c r="A941" s="191">
        <f t="shared" ref="A941:C941" si="659">A940</f>
        <v>2023</v>
      </c>
      <c r="B941" s="192">
        <f t="shared" si="659"/>
        <v>0</v>
      </c>
      <c r="C941" s="191" t="str">
        <f t="shared" si="659"/>
        <v>B</v>
      </c>
      <c r="D941" s="50" t="s">
        <v>21</v>
      </c>
      <c r="E941" s="193">
        <v>404</v>
      </c>
      <c r="F941" s="194" t="s">
        <v>378</v>
      </c>
      <c r="G941" s="195">
        <f>'III MH'!S38</f>
        <v>0</v>
      </c>
    </row>
    <row r="942" spans="1:7" x14ac:dyDescent="0.25">
      <c r="A942" s="191">
        <f t="shared" ref="A942:C942" si="660">A941</f>
        <v>2023</v>
      </c>
      <c r="B942" s="192">
        <f t="shared" si="660"/>
        <v>0</v>
      </c>
      <c r="C942" s="191" t="str">
        <f t="shared" si="660"/>
        <v>B</v>
      </c>
      <c r="D942" s="50" t="s">
        <v>21</v>
      </c>
      <c r="E942" s="193">
        <v>404</v>
      </c>
      <c r="F942" s="194" t="s">
        <v>390</v>
      </c>
      <c r="G942" s="195">
        <f>'III MH'!T38</f>
        <v>0</v>
      </c>
    </row>
    <row r="943" spans="1:7" x14ac:dyDescent="0.25">
      <c r="A943" s="191">
        <f t="shared" ref="A943:C943" si="661">A942</f>
        <v>2023</v>
      </c>
      <c r="B943" s="192">
        <f t="shared" si="661"/>
        <v>0</v>
      </c>
      <c r="C943" s="191" t="str">
        <f t="shared" si="661"/>
        <v>B</v>
      </c>
      <c r="D943" s="50" t="s">
        <v>21</v>
      </c>
      <c r="E943" s="193">
        <v>404</v>
      </c>
      <c r="F943" s="194" t="s">
        <v>379</v>
      </c>
      <c r="G943" s="195">
        <f>'III MH'!U38</f>
        <v>0</v>
      </c>
    </row>
    <row r="944" spans="1:7" x14ac:dyDescent="0.25">
      <c r="A944" s="191">
        <f t="shared" ref="A944:C944" si="662">A943</f>
        <v>2023</v>
      </c>
      <c r="B944" s="192">
        <f t="shared" si="662"/>
        <v>0</v>
      </c>
      <c r="C944" s="191" t="str">
        <f t="shared" si="662"/>
        <v>B</v>
      </c>
      <c r="D944" s="50" t="s">
        <v>21</v>
      </c>
      <c r="E944" s="193">
        <v>404</v>
      </c>
      <c r="F944" s="194" t="s">
        <v>380</v>
      </c>
      <c r="G944" s="195">
        <f>'III MH'!V38</f>
        <v>0</v>
      </c>
    </row>
    <row r="945" spans="1:7" x14ac:dyDescent="0.25">
      <c r="A945" s="191">
        <f t="shared" ref="A945:C945" si="663">A944</f>
        <v>2023</v>
      </c>
      <c r="B945" s="192">
        <f t="shared" si="663"/>
        <v>0</v>
      </c>
      <c r="C945" s="191" t="str">
        <f t="shared" si="663"/>
        <v>B</v>
      </c>
      <c r="D945" s="50" t="s">
        <v>21</v>
      </c>
      <c r="E945" s="193">
        <v>404</v>
      </c>
      <c r="F945" s="194" t="s">
        <v>303</v>
      </c>
      <c r="G945" s="195">
        <f>'III MH'!X38</f>
        <v>0</v>
      </c>
    </row>
    <row r="946" spans="1:7" x14ac:dyDescent="0.25">
      <c r="A946" s="191">
        <f t="shared" ref="A946:C946" si="664">A945</f>
        <v>2023</v>
      </c>
      <c r="B946" s="192">
        <f t="shared" si="664"/>
        <v>0</v>
      </c>
      <c r="C946" s="191" t="str">
        <f t="shared" si="664"/>
        <v>B</v>
      </c>
      <c r="D946" s="50" t="s">
        <v>21</v>
      </c>
      <c r="E946" s="193">
        <v>404</v>
      </c>
      <c r="F946" s="194" t="s">
        <v>304</v>
      </c>
      <c r="G946" s="195">
        <f>'III MH'!Y38</f>
        <v>0</v>
      </c>
    </row>
    <row r="947" spans="1:7" x14ac:dyDescent="0.25">
      <c r="A947" s="191">
        <f t="shared" ref="A947:C947" si="665">A946</f>
        <v>2023</v>
      </c>
      <c r="B947" s="192">
        <f t="shared" si="665"/>
        <v>0</v>
      </c>
      <c r="C947" s="191" t="str">
        <f t="shared" si="665"/>
        <v>B</v>
      </c>
      <c r="D947" s="50" t="s">
        <v>21</v>
      </c>
      <c r="E947" s="193">
        <v>404</v>
      </c>
      <c r="F947" s="194" t="s">
        <v>305</v>
      </c>
      <c r="G947" s="195">
        <f>'III MH'!Z38</f>
        <v>0</v>
      </c>
    </row>
    <row r="948" spans="1:7" x14ac:dyDescent="0.25">
      <c r="A948" s="191">
        <f t="shared" ref="A948:C948" si="666">A947</f>
        <v>2023</v>
      </c>
      <c r="B948" s="192">
        <f t="shared" si="666"/>
        <v>0</v>
      </c>
      <c r="C948" s="191" t="str">
        <f t="shared" si="666"/>
        <v>B</v>
      </c>
      <c r="D948" s="50" t="s">
        <v>21</v>
      </c>
      <c r="E948" s="193">
        <v>404</v>
      </c>
      <c r="F948" s="194" t="s">
        <v>306</v>
      </c>
      <c r="G948" s="195">
        <f>'III MH'!AA38</f>
        <v>0</v>
      </c>
    </row>
    <row r="949" spans="1:7" x14ac:dyDescent="0.25">
      <c r="A949" s="191">
        <f t="shared" ref="A949:C949" si="667">A948</f>
        <v>2023</v>
      </c>
      <c r="B949" s="192">
        <f t="shared" si="667"/>
        <v>0</v>
      </c>
      <c r="C949" s="191" t="str">
        <f t="shared" si="667"/>
        <v>B</v>
      </c>
      <c r="D949" s="50" t="s">
        <v>21</v>
      </c>
      <c r="E949" s="193">
        <v>404</v>
      </c>
      <c r="F949" s="194" t="s">
        <v>307</v>
      </c>
      <c r="G949" s="195">
        <f>'III MH'!AB38</f>
        <v>0</v>
      </c>
    </row>
    <row r="950" spans="1:7" x14ac:dyDescent="0.25">
      <c r="A950" s="191">
        <f t="shared" ref="A950:C950" si="668">A949</f>
        <v>2023</v>
      </c>
      <c r="B950" s="192">
        <f t="shared" si="668"/>
        <v>0</v>
      </c>
      <c r="C950" s="191" t="str">
        <f t="shared" si="668"/>
        <v>B</v>
      </c>
      <c r="D950" s="50" t="s">
        <v>21</v>
      </c>
      <c r="E950" s="193">
        <v>404</v>
      </c>
      <c r="F950" s="194" t="s">
        <v>308</v>
      </c>
      <c r="G950" s="195">
        <f>'III MH'!AC38</f>
        <v>0</v>
      </c>
    </row>
    <row r="951" spans="1:7" x14ac:dyDescent="0.25">
      <c r="A951" s="191">
        <f t="shared" ref="A951:C951" si="669">A950</f>
        <v>2023</v>
      </c>
      <c r="B951" s="192">
        <f t="shared" si="669"/>
        <v>0</v>
      </c>
      <c r="C951" s="191" t="str">
        <f t="shared" si="669"/>
        <v>B</v>
      </c>
      <c r="D951" s="50" t="s">
        <v>21</v>
      </c>
      <c r="E951" s="193">
        <v>404</v>
      </c>
      <c r="F951" s="194" t="s">
        <v>309</v>
      </c>
      <c r="G951" s="195">
        <f>'III MH'!AD38</f>
        <v>0</v>
      </c>
    </row>
    <row r="952" spans="1:7" x14ac:dyDescent="0.25">
      <c r="A952" s="191">
        <f t="shared" ref="A952:C952" si="670">A951</f>
        <v>2023</v>
      </c>
      <c r="B952" s="192">
        <f t="shared" si="670"/>
        <v>0</v>
      </c>
      <c r="C952" s="191" t="str">
        <f t="shared" si="670"/>
        <v>B</v>
      </c>
      <c r="D952" s="50" t="s">
        <v>21</v>
      </c>
      <c r="E952" s="193">
        <v>404</v>
      </c>
      <c r="F952" s="194" t="s">
        <v>310</v>
      </c>
      <c r="G952" s="195">
        <f>'III MH'!AF38</f>
        <v>0</v>
      </c>
    </row>
    <row r="953" spans="1:7" x14ac:dyDescent="0.25">
      <c r="A953" s="191">
        <f t="shared" ref="A953:C953" si="671">A952</f>
        <v>2023</v>
      </c>
      <c r="B953" s="192">
        <f t="shared" si="671"/>
        <v>0</v>
      </c>
      <c r="C953" s="191" t="str">
        <f t="shared" si="671"/>
        <v>B</v>
      </c>
      <c r="D953" s="50" t="s">
        <v>21</v>
      </c>
      <c r="E953" s="193">
        <v>404</v>
      </c>
      <c r="F953" s="194" t="s">
        <v>311</v>
      </c>
      <c r="G953" s="195">
        <f>'III MH'!AG38</f>
        <v>0</v>
      </c>
    </row>
    <row r="954" spans="1:7" x14ac:dyDescent="0.25">
      <c r="A954" s="191">
        <f t="shared" ref="A954:C954" si="672">A953</f>
        <v>2023</v>
      </c>
      <c r="B954" s="192">
        <f t="shared" si="672"/>
        <v>0</v>
      </c>
      <c r="C954" s="191" t="str">
        <f t="shared" si="672"/>
        <v>B</v>
      </c>
      <c r="D954" s="50" t="s">
        <v>21</v>
      </c>
      <c r="E954" s="193">
        <v>404</v>
      </c>
      <c r="F954" s="194" t="s">
        <v>312</v>
      </c>
      <c r="G954" s="195">
        <f>'III MH'!AI38</f>
        <v>0</v>
      </c>
    </row>
    <row r="955" spans="1:7" x14ac:dyDescent="0.25">
      <c r="A955" s="191">
        <f t="shared" ref="A955:C955" si="673">A954</f>
        <v>2023</v>
      </c>
      <c r="B955" s="192">
        <f t="shared" si="673"/>
        <v>0</v>
      </c>
      <c r="C955" s="191" t="str">
        <f t="shared" si="673"/>
        <v>B</v>
      </c>
      <c r="D955" s="50" t="s">
        <v>21</v>
      </c>
      <c r="E955" s="193">
        <v>404</v>
      </c>
      <c r="F955" s="194" t="s">
        <v>313</v>
      </c>
      <c r="G955" s="195">
        <f>'III MH'!AJ38</f>
        <v>0</v>
      </c>
    </row>
    <row r="956" spans="1:7" x14ac:dyDescent="0.25">
      <c r="A956" s="191">
        <f t="shared" ref="A956:C956" si="674">A955</f>
        <v>2023</v>
      </c>
      <c r="B956" s="192">
        <f t="shared" si="674"/>
        <v>0</v>
      </c>
      <c r="C956" s="191" t="str">
        <f t="shared" si="674"/>
        <v>B</v>
      </c>
      <c r="D956" s="50" t="s">
        <v>21</v>
      </c>
      <c r="E956" s="193">
        <v>404</v>
      </c>
      <c r="F956" s="194" t="s">
        <v>314</v>
      </c>
      <c r="G956" s="195">
        <f>'III MH'!AK38</f>
        <v>0</v>
      </c>
    </row>
    <row r="957" spans="1:7" x14ac:dyDescent="0.25">
      <c r="A957" s="191">
        <f t="shared" ref="A957:C957" si="675">A956</f>
        <v>2023</v>
      </c>
      <c r="B957" s="192">
        <f t="shared" si="675"/>
        <v>0</v>
      </c>
      <c r="C957" s="191" t="str">
        <f t="shared" si="675"/>
        <v>B</v>
      </c>
      <c r="D957" s="50" t="s">
        <v>21</v>
      </c>
      <c r="E957" s="193">
        <v>404</v>
      </c>
      <c r="F957" s="194" t="s">
        <v>315</v>
      </c>
      <c r="G957" s="195">
        <f>'III MH'!AM38</f>
        <v>0</v>
      </c>
    </row>
    <row r="958" spans="1:7" x14ac:dyDescent="0.25">
      <c r="A958" s="191">
        <f t="shared" ref="A958:C958" si="676">A957</f>
        <v>2023</v>
      </c>
      <c r="B958" s="192">
        <f t="shared" si="676"/>
        <v>0</v>
      </c>
      <c r="C958" s="191" t="str">
        <f t="shared" si="676"/>
        <v>B</v>
      </c>
      <c r="D958" s="50" t="s">
        <v>21</v>
      </c>
      <c r="E958" s="193">
        <v>404</v>
      </c>
      <c r="F958" s="194" t="s">
        <v>316</v>
      </c>
      <c r="G958" s="195">
        <f>'III MH'!AN38</f>
        <v>0</v>
      </c>
    </row>
    <row r="959" spans="1:7" x14ac:dyDescent="0.25">
      <c r="A959" s="191">
        <f t="shared" ref="A959:C959" si="677">A958</f>
        <v>2023</v>
      </c>
      <c r="B959" s="192">
        <f t="shared" si="677"/>
        <v>0</v>
      </c>
      <c r="C959" s="191" t="str">
        <f t="shared" si="677"/>
        <v>B</v>
      </c>
      <c r="D959" s="50" t="s">
        <v>21</v>
      </c>
      <c r="E959" s="193">
        <v>404</v>
      </c>
      <c r="F959" s="194" t="s">
        <v>317</v>
      </c>
      <c r="G959" s="195">
        <f>'III MH'!AO38</f>
        <v>0</v>
      </c>
    </row>
    <row r="960" spans="1:7" x14ac:dyDescent="0.25">
      <c r="A960" s="191">
        <f t="shared" ref="A960:C960" si="678">A959</f>
        <v>2023</v>
      </c>
      <c r="B960" s="192">
        <f t="shared" si="678"/>
        <v>0</v>
      </c>
      <c r="C960" s="191" t="str">
        <f t="shared" si="678"/>
        <v>B</v>
      </c>
      <c r="D960" s="50" t="s">
        <v>21</v>
      </c>
      <c r="E960" s="193">
        <v>404</v>
      </c>
      <c r="F960" s="194" t="s">
        <v>319</v>
      </c>
      <c r="G960" s="195">
        <f>'III MH'!AQ38</f>
        <v>0</v>
      </c>
    </row>
    <row r="961" spans="1:7" x14ac:dyDescent="0.25">
      <c r="A961" s="191">
        <f t="shared" ref="A961:C961" si="679">A960</f>
        <v>2023</v>
      </c>
      <c r="B961" s="192">
        <f t="shared" si="679"/>
        <v>0</v>
      </c>
      <c r="C961" s="191" t="str">
        <f t="shared" si="679"/>
        <v>B</v>
      </c>
      <c r="D961" s="50" t="s">
        <v>21</v>
      </c>
      <c r="E961" s="193">
        <v>404</v>
      </c>
      <c r="F961" s="194" t="s">
        <v>318</v>
      </c>
      <c r="G961" s="195">
        <f>'III MH'!AS38</f>
        <v>0</v>
      </c>
    </row>
    <row r="962" spans="1:7" x14ac:dyDescent="0.25">
      <c r="A962" s="191">
        <f t="shared" ref="A962:C962" si="680">A961</f>
        <v>2023</v>
      </c>
      <c r="B962" s="192">
        <f t="shared" si="680"/>
        <v>0</v>
      </c>
      <c r="C962" s="191" t="str">
        <f t="shared" si="680"/>
        <v>B</v>
      </c>
      <c r="D962" s="50" t="s">
        <v>21</v>
      </c>
      <c r="E962" s="193">
        <v>405</v>
      </c>
      <c r="F962" s="194" t="s">
        <v>298</v>
      </c>
      <c r="G962" s="195">
        <f>'III MH'!I39</f>
        <v>0</v>
      </c>
    </row>
    <row r="963" spans="1:7" x14ac:dyDescent="0.25">
      <c r="A963" s="191">
        <f t="shared" ref="A963:C963" si="681">A962</f>
        <v>2023</v>
      </c>
      <c r="B963" s="192">
        <f t="shared" si="681"/>
        <v>0</v>
      </c>
      <c r="C963" s="191" t="str">
        <f t="shared" si="681"/>
        <v>B</v>
      </c>
      <c r="D963" s="50" t="s">
        <v>21</v>
      </c>
      <c r="E963" s="193">
        <v>405</v>
      </c>
      <c r="F963" s="194" t="s">
        <v>299</v>
      </c>
      <c r="G963" s="195">
        <f>'III MH'!J39</f>
        <v>0</v>
      </c>
    </row>
    <row r="964" spans="1:7" x14ac:dyDescent="0.25">
      <c r="A964" s="191">
        <f t="shared" ref="A964:C964" si="682">A963</f>
        <v>2023</v>
      </c>
      <c r="B964" s="192">
        <f t="shared" si="682"/>
        <v>0</v>
      </c>
      <c r="C964" s="191" t="str">
        <f t="shared" si="682"/>
        <v>B</v>
      </c>
      <c r="D964" s="50" t="s">
        <v>21</v>
      </c>
      <c r="E964" s="193">
        <v>405</v>
      </c>
      <c r="F964" s="194" t="s">
        <v>300</v>
      </c>
      <c r="G964" s="195">
        <f>'III MH'!K39</f>
        <v>0</v>
      </c>
    </row>
    <row r="965" spans="1:7" x14ac:dyDescent="0.25">
      <c r="A965" s="191">
        <f t="shared" ref="A965:C965" si="683">A964</f>
        <v>2023</v>
      </c>
      <c r="B965" s="192">
        <f t="shared" si="683"/>
        <v>0</v>
      </c>
      <c r="C965" s="191" t="str">
        <f t="shared" si="683"/>
        <v>B</v>
      </c>
      <c r="D965" s="50" t="s">
        <v>21</v>
      </c>
      <c r="E965" s="193">
        <v>405</v>
      </c>
      <c r="F965" s="194" t="s">
        <v>374</v>
      </c>
      <c r="G965" s="195">
        <f>'III MH'!L39</f>
        <v>0</v>
      </c>
    </row>
    <row r="966" spans="1:7" x14ac:dyDescent="0.25">
      <c r="A966" s="191">
        <f t="shared" ref="A966:C966" si="684">A965</f>
        <v>2023</v>
      </c>
      <c r="B966" s="192">
        <f t="shared" si="684"/>
        <v>0</v>
      </c>
      <c r="C966" s="191" t="str">
        <f t="shared" si="684"/>
        <v>B</v>
      </c>
      <c r="D966" s="50" t="s">
        <v>21</v>
      </c>
      <c r="E966" s="193">
        <v>405</v>
      </c>
      <c r="F966" s="194" t="s">
        <v>375</v>
      </c>
      <c r="G966" s="195">
        <f>'III MH'!M39</f>
        <v>0</v>
      </c>
    </row>
    <row r="967" spans="1:7" x14ac:dyDescent="0.25">
      <c r="A967" s="191">
        <f t="shared" ref="A967:C967" si="685">A966</f>
        <v>2023</v>
      </c>
      <c r="B967" s="192">
        <f t="shared" si="685"/>
        <v>0</v>
      </c>
      <c r="C967" s="191" t="str">
        <f t="shared" si="685"/>
        <v>B</v>
      </c>
      <c r="D967" s="50" t="s">
        <v>21</v>
      </c>
      <c r="E967" s="193">
        <v>405</v>
      </c>
      <c r="F967" s="194" t="s">
        <v>376</v>
      </c>
      <c r="G967" s="195">
        <f>'III MH'!N39</f>
        <v>0</v>
      </c>
    </row>
    <row r="968" spans="1:7" x14ac:dyDescent="0.25">
      <c r="A968" s="191">
        <f t="shared" ref="A968:C968" si="686">A967</f>
        <v>2023</v>
      </c>
      <c r="B968" s="192">
        <f t="shared" si="686"/>
        <v>0</v>
      </c>
      <c r="C968" s="191" t="str">
        <f t="shared" si="686"/>
        <v>B</v>
      </c>
      <c r="D968" s="50" t="s">
        <v>21</v>
      </c>
      <c r="E968" s="193">
        <v>405</v>
      </c>
      <c r="F968" s="194" t="s">
        <v>377</v>
      </c>
      <c r="G968" s="195">
        <f>'III MH'!O39</f>
        <v>0</v>
      </c>
    </row>
    <row r="969" spans="1:7" x14ac:dyDescent="0.25">
      <c r="A969" s="191">
        <f t="shared" ref="A969:C969" si="687">A968</f>
        <v>2023</v>
      </c>
      <c r="B969" s="192">
        <f t="shared" si="687"/>
        <v>0</v>
      </c>
      <c r="C969" s="191" t="str">
        <f t="shared" si="687"/>
        <v>B</v>
      </c>
      <c r="D969" s="50" t="s">
        <v>21</v>
      </c>
      <c r="E969" s="193">
        <v>405</v>
      </c>
      <c r="F969" s="194" t="s">
        <v>301</v>
      </c>
      <c r="G969" s="195">
        <f>'III MH'!Q39</f>
        <v>0</v>
      </c>
    </row>
    <row r="970" spans="1:7" x14ac:dyDescent="0.25">
      <c r="A970" s="191">
        <f t="shared" ref="A970:C970" si="688">A969</f>
        <v>2023</v>
      </c>
      <c r="B970" s="192">
        <f t="shared" si="688"/>
        <v>0</v>
      </c>
      <c r="C970" s="191" t="str">
        <f t="shared" si="688"/>
        <v>B</v>
      </c>
      <c r="D970" s="50" t="s">
        <v>21</v>
      </c>
      <c r="E970" s="193">
        <v>405</v>
      </c>
      <c r="F970" s="194" t="s">
        <v>302</v>
      </c>
      <c r="G970" s="195">
        <f>'III MH'!R39</f>
        <v>0</v>
      </c>
    </row>
    <row r="971" spans="1:7" x14ac:dyDescent="0.25">
      <c r="A971" s="191">
        <f t="shared" ref="A971:C971" si="689">A970</f>
        <v>2023</v>
      </c>
      <c r="B971" s="192">
        <f t="shared" si="689"/>
        <v>0</v>
      </c>
      <c r="C971" s="191" t="str">
        <f t="shared" si="689"/>
        <v>B</v>
      </c>
      <c r="D971" s="50" t="s">
        <v>21</v>
      </c>
      <c r="E971" s="193">
        <v>405</v>
      </c>
      <c r="F971" s="194" t="s">
        <v>378</v>
      </c>
      <c r="G971" s="195">
        <f>'III MH'!S39</f>
        <v>0</v>
      </c>
    </row>
    <row r="972" spans="1:7" x14ac:dyDescent="0.25">
      <c r="A972" s="191">
        <f t="shared" ref="A972:C972" si="690">A971</f>
        <v>2023</v>
      </c>
      <c r="B972" s="192">
        <f t="shared" si="690"/>
        <v>0</v>
      </c>
      <c r="C972" s="191" t="str">
        <f t="shared" si="690"/>
        <v>B</v>
      </c>
      <c r="D972" s="50" t="s">
        <v>21</v>
      </c>
      <c r="E972" s="193">
        <v>405</v>
      </c>
      <c r="F972" s="194" t="s">
        <v>390</v>
      </c>
      <c r="G972" s="195">
        <f>'III MH'!T39</f>
        <v>0</v>
      </c>
    </row>
    <row r="973" spans="1:7" x14ac:dyDescent="0.25">
      <c r="A973" s="191">
        <f t="shared" ref="A973:C973" si="691">A972</f>
        <v>2023</v>
      </c>
      <c r="B973" s="192">
        <f t="shared" si="691"/>
        <v>0</v>
      </c>
      <c r="C973" s="191" t="str">
        <f t="shared" si="691"/>
        <v>B</v>
      </c>
      <c r="D973" s="50" t="s">
        <v>21</v>
      </c>
      <c r="E973" s="193">
        <v>405</v>
      </c>
      <c r="F973" s="194" t="s">
        <v>379</v>
      </c>
      <c r="G973" s="195">
        <f>'III MH'!U39</f>
        <v>0</v>
      </c>
    </row>
    <row r="974" spans="1:7" x14ac:dyDescent="0.25">
      <c r="A974" s="191">
        <f t="shared" ref="A974:C974" si="692">A973</f>
        <v>2023</v>
      </c>
      <c r="B974" s="192">
        <f t="shared" si="692"/>
        <v>0</v>
      </c>
      <c r="C974" s="191" t="str">
        <f t="shared" si="692"/>
        <v>B</v>
      </c>
      <c r="D974" s="50" t="s">
        <v>21</v>
      </c>
      <c r="E974" s="193">
        <v>405</v>
      </c>
      <c r="F974" s="194" t="s">
        <v>380</v>
      </c>
      <c r="G974" s="195">
        <f>'III MH'!V39</f>
        <v>0</v>
      </c>
    </row>
    <row r="975" spans="1:7" x14ac:dyDescent="0.25">
      <c r="A975" s="191">
        <f t="shared" ref="A975:C975" si="693">A974</f>
        <v>2023</v>
      </c>
      <c r="B975" s="192">
        <f t="shared" si="693"/>
        <v>0</v>
      </c>
      <c r="C975" s="191" t="str">
        <f t="shared" si="693"/>
        <v>B</v>
      </c>
      <c r="D975" s="50" t="s">
        <v>21</v>
      </c>
      <c r="E975" s="193">
        <v>405</v>
      </c>
      <c r="F975" s="194" t="s">
        <v>303</v>
      </c>
      <c r="G975" s="195">
        <f>'III MH'!X39</f>
        <v>0</v>
      </c>
    </row>
    <row r="976" spans="1:7" x14ac:dyDescent="0.25">
      <c r="A976" s="191">
        <f t="shared" ref="A976:C976" si="694">A975</f>
        <v>2023</v>
      </c>
      <c r="B976" s="192">
        <f t="shared" si="694"/>
        <v>0</v>
      </c>
      <c r="C976" s="191" t="str">
        <f t="shared" si="694"/>
        <v>B</v>
      </c>
      <c r="D976" s="50" t="s">
        <v>21</v>
      </c>
      <c r="E976" s="193">
        <v>405</v>
      </c>
      <c r="F976" s="194" t="s">
        <v>304</v>
      </c>
      <c r="G976" s="195">
        <f>'III MH'!Y39</f>
        <v>0</v>
      </c>
    </row>
    <row r="977" spans="1:7" x14ac:dyDescent="0.25">
      <c r="A977" s="191">
        <f t="shared" ref="A977:C977" si="695">A976</f>
        <v>2023</v>
      </c>
      <c r="B977" s="192">
        <f t="shared" si="695"/>
        <v>0</v>
      </c>
      <c r="C977" s="191" t="str">
        <f t="shared" si="695"/>
        <v>B</v>
      </c>
      <c r="D977" s="50" t="s">
        <v>21</v>
      </c>
      <c r="E977" s="193">
        <v>405</v>
      </c>
      <c r="F977" s="194" t="s">
        <v>305</v>
      </c>
      <c r="G977" s="195">
        <f>'III MH'!Z39</f>
        <v>0</v>
      </c>
    </row>
    <row r="978" spans="1:7" x14ac:dyDescent="0.25">
      <c r="A978" s="191">
        <f t="shared" ref="A978:C978" si="696">A977</f>
        <v>2023</v>
      </c>
      <c r="B978" s="192">
        <f t="shared" si="696"/>
        <v>0</v>
      </c>
      <c r="C978" s="191" t="str">
        <f t="shared" si="696"/>
        <v>B</v>
      </c>
      <c r="D978" s="50" t="s">
        <v>21</v>
      </c>
      <c r="E978" s="193">
        <v>405</v>
      </c>
      <c r="F978" s="194" t="s">
        <v>306</v>
      </c>
      <c r="G978" s="195">
        <f>'III MH'!AA39</f>
        <v>0</v>
      </c>
    </row>
    <row r="979" spans="1:7" x14ac:dyDescent="0.25">
      <c r="A979" s="191">
        <f t="shared" ref="A979:C979" si="697">A978</f>
        <v>2023</v>
      </c>
      <c r="B979" s="192">
        <f t="shared" si="697"/>
        <v>0</v>
      </c>
      <c r="C979" s="191" t="str">
        <f t="shared" si="697"/>
        <v>B</v>
      </c>
      <c r="D979" s="50" t="s">
        <v>21</v>
      </c>
      <c r="E979" s="193">
        <v>405</v>
      </c>
      <c r="F979" s="194" t="s">
        <v>307</v>
      </c>
      <c r="G979" s="195">
        <f>'III MH'!AB39</f>
        <v>0</v>
      </c>
    </row>
    <row r="980" spans="1:7" x14ac:dyDescent="0.25">
      <c r="A980" s="191">
        <f t="shared" ref="A980:C980" si="698">A979</f>
        <v>2023</v>
      </c>
      <c r="B980" s="192">
        <f t="shared" si="698"/>
        <v>0</v>
      </c>
      <c r="C980" s="191" t="str">
        <f t="shared" si="698"/>
        <v>B</v>
      </c>
      <c r="D980" s="50" t="s">
        <v>21</v>
      </c>
      <c r="E980" s="193">
        <v>405</v>
      </c>
      <c r="F980" s="194" t="s">
        <v>308</v>
      </c>
      <c r="G980" s="195">
        <f>'III MH'!AC39</f>
        <v>0</v>
      </c>
    </row>
    <row r="981" spans="1:7" x14ac:dyDescent="0.25">
      <c r="A981" s="191">
        <f t="shared" ref="A981:C981" si="699">A980</f>
        <v>2023</v>
      </c>
      <c r="B981" s="192">
        <f t="shared" si="699"/>
        <v>0</v>
      </c>
      <c r="C981" s="191" t="str">
        <f t="shared" si="699"/>
        <v>B</v>
      </c>
      <c r="D981" s="50" t="s">
        <v>21</v>
      </c>
      <c r="E981" s="193">
        <v>405</v>
      </c>
      <c r="F981" s="194" t="s">
        <v>309</v>
      </c>
      <c r="G981" s="195">
        <f>'III MH'!AD39</f>
        <v>0</v>
      </c>
    </row>
    <row r="982" spans="1:7" x14ac:dyDescent="0.25">
      <c r="A982" s="191">
        <f t="shared" ref="A982:C982" si="700">A981</f>
        <v>2023</v>
      </c>
      <c r="B982" s="192">
        <f t="shared" si="700"/>
        <v>0</v>
      </c>
      <c r="C982" s="191" t="str">
        <f t="shared" si="700"/>
        <v>B</v>
      </c>
      <c r="D982" s="50" t="s">
        <v>21</v>
      </c>
      <c r="E982" s="193">
        <v>405</v>
      </c>
      <c r="F982" s="194" t="s">
        <v>310</v>
      </c>
      <c r="G982" s="195">
        <f>'III MH'!AF39</f>
        <v>0</v>
      </c>
    </row>
    <row r="983" spans="1:7" x14ac:dyDescent="0.25">
      <c r="A983" s="191">
        <f t="shared" ref="A983:C983" si="701">A982</f>
        <v>2023</v>
      </c>
      <c r="B983" s="192">
        <f t="shared" si="701"/>
        <v>0</v>
      </c>
      <c r="C983" s="191" t="str">
        <f t="shared" si="701"/>
        <v>B</v>
      </c>
      <c r="D983" s="50" t="s">
        <v>21</v>
      </c>
      <c r="E983" s="193">
        <v>405</v>
      </c>
      <c r="F983" s="194" t="s">
        <v>311</v>
      </c>
      <c r="G983" s="195">
        <f>'III MH'!AG39</f>
        <v>0</v>
      </c>
    </row>
    <row r="984" spans="1:7" x14ac:dyDescent="0.25">
      <c r="A984" s="191">
        <f t="shared" ref="A984:C984" si="702">A983</f>
        <v>2023</v>
      </c>
      <c r="B984" s="192">
        <f t="shared" si="702"/>
        <v>0</v>
      </c>
      <c r="C984" s="191" t="str">
        <f t="shared" si="702"/>
        <v>B</v>
      </c>
      <c r="D984" s="50" t="s">
        <v>21</v>
      </c>
      <c r="E984" s="193">
        <v>405</v>
      </c>
      <c r="F984" s="194" t="s">
        <v>312</v>
      </c>
      <c r="G984" s="195">
        <f>'III MH'!AI39</f>
        <v>0</v>
      </c>
    </row>
    <row r="985" spans="1:7" x14ac:dyDescent="0.25">
      <c r="A985" s="191">
        <f t="shared" ref="A985:C985" si="703">A984</f>
        <v>2023</v>
      </c>
      <c r="B985" s="192">
        <f t="shared" si="703"/>
        <v>0</v>
      </c>
      <c r="C985" s="191" t="str">
        <f t="shared" si="703"/>
        <v>B</v>
      </c>
      <c r="D985" s="50" t="s">
        <v>21</v>
      </c>
      <c r="E985" s="193">
        <v>405</v>
      </c>
      <c r="F985" s="194" t="s">
        <v>313</v>
      </c>
      <c r="G985" s="195">
        <f>'III MH'!AJ39</f>
        <v>0</v>
      </c>
    </row>
    <row r="986" spans="1:7" x14ac:dyDescent="0.25">
      <c r="A986" s="191">
        <f t="shared" ref="A986:C986" si="704">A985</f>
        <v>2023</v>
      </c>
      <c r="B986" s="192">
        <f t="shared" si="704"/>
        <v>0</v>
      </c>
      <c r="C986" s="191" t="str">
        <f t="shared" si="704"/>
        <v>B</v>
      </c>
      <c r="D986" s="50" t="s">
        <v>21</v>
      </c>
      <c r="E986" s="193">
        <v>405</v>
      </c>
      <c r="F986" s="194" t="s">
        <v>314</v>
      </c>
      <c r="G986" s="195">
        <f>'III MH'!AK39</f>
        <v>0</v>
      </c>
    </row>
    <row r="987" spans="1:7" x14ac:dyDescent="0.25">
      <c r="A987" s="191">
        <f t="shared" ref="A987:C987" si="705">A986</f>
        <v>2023</v>
      </c>
      <c r="B987" s="192">
        <f t="shared" si="705"/>
        <v>0</v>
      </c>
      <c r="C987" s="191" t="str">
        <f t="shared" si="705"/>
        <v>B</v>
      </c>
      <c r="D987" s="50" t="s">
        <v>21</v>
      </c>
      <c r="E987" s="193">
        <v>405</v>
      </c>
      <c r="F987" s="194" t="s">
        <v>315</v>
      </c>
      <c r="G987" s="195">
        <f>'III MH'!AM39</f>
        <v>0</v>
      </c>
    </row>
    <row r="988" spans="1:7" x14ac:dyDescent="0.25">
      <c r="A988" s="191">
        <f t="shared" ref="A988:C988" si="706">A987</f>
        <v>2023</v>
      </c>
      <c r="B988" s="192">
        <f t="shared" si="706"/>
        <v>0</v>
      </c>
      <c r="C988" s="191" t="str">
        <f t="shared" si="706"/>
        <v>B</v>
      </c>
      <c r="D988" s="50" t="s">
        <v>21</v>
      </c>
      <c r="E988" s="193">
        <v>405</v>
      </c>
      <c r="F988" s="194" t="s">
        <v>316</v>
      </c>
      <c r="G988" s="195">
        <f>'III MH'!AN39</f>
        <v>0</v>
      </c>
    </row>
    <row r="989" spans="1:7" x14ac:dyDescent="0.25">
      <c r="A989" s="191">
        <f t="shared" ref="A989:C989" si="707">A988</f>
        <v>2023</v>
      </c>
      <c r="B989" s="192">
        <f t="shared" si="707"/>
        <v>0</v>
      </c>
      <c r="C989" s="191" t="str">
        <f t="shared" si="707"/>
        <v>B</v>
      </c>
      <c r="D989" s="50" t="s">
        <v>21</v>
      </c>
      <c r="E989" s="193">
        <v>405</v>
      </c>
      <c r="F989" s="194" t="s">
        <v>317</v>
      </c>
      <c r="G989" s="195">
        <f>'III MH'!AO39</f>
        <v>0</v>
      </c>
    </row>
    <row r="990" spans="1:7" x14ac:dyDescent="0.25">
      <c r="A990" s="191">
        <f t="shared" ref="A990:C990" si="708">A989</f>
        <v>2023</v>
      </c>
      <c r="B990" s="192">
        <f t="shared" si="708"/>
        <v>0</v>
      </c>
      <c r="C990" s="191" t="str">
        <f t="shared" si="708"/>
        <v>B</v>
      </c>
      <c r="D990" s="50" t="s">
        <v>21</v>
      </c>
      <c r="E990" s="193">
        <v>405</v>
      </c>
      <c r="F990" s="194" t="s">
        <v>319</v>
      </c>
      <c r="G990" s="195">
        <f>'III MH'!AQ39</f>
        <v>0</v>
      </c>
    </row>
    <row r="991" spans="1:7" x14ac:dyDescent="0.25">
      <c r="A991" s="191">
        <f t="shared" ref="A991:C991" si="709">A990</f>
        <v>2023</v>
      </c>
      <c r="B991" s="192">
        <f t="shared" si="709"/>
        <v>0</v>
      </c>
      <c r="C991" s="191" t="str">
        <f t="shared" si="709"/>
        <v>B</v>
      </c>
      <c r="D991" s="50" t="s">
        <v>21</v>
      </c>
      <c r="E991" s="193">
        <v>405</v>
      </c>
      <c r="F991" s="194" t="s">
        <v>318</v>
      </c>
      <c r="G991" s="195">
        <f>'III MH'!AS39</f>
        <v>0</v>
      </c>
    </row>
    <row r="992" spans="1:7" x14ac:dyDescent="0.25">
      <c r="A992" s="191">
        <f t="shared" ref="A992:C992" si="710">A991</f>
        <v>2023</v>
      </c>
      <c r="B992" s="192">
        <f t="shared" si="710"/>
        <v>0</v>
      </c>
      <c r="C992" s="191" t="str">
        <f t="shared" si="710"/>
        <v>B</v>
      </c>
      <c r="D992" s="50" t="s">
        <v>21</v>
      </c>
      <c r="E992" s="193">
        <v>781</v>
      </c>
      <c r="F992" s="194" t="s">
        <v>298</v>
      </c>
      <c r="G992" s="195">
        <f>'III MH'!I40</f>
        <v>0</v>
      </c>
    </row>
    <row r="993" spans="1:7" x14ac:dyDescent="0.25">
      <c r="A993" s="191">
        <f t="shared" ref="A993:C993" si="711">A992</f>
        <v>2023</v>
      </c>
      <c r="B993" s="192">
        <f t="shared" si="711"/>
        <v>0</v>
      </c>
      <c r="C993" s="191" t="str">
        <f t="shared" si="711"/>
        <v>B</v>
      </c>
      <c r="D993" s="50" t="s">
        <v>21</v>
      </c>
      <c r="E993" s="193">
        <v>781</v>
      </c>
      <c r="F993" s="194" t="s">
        <v>299</v>
      </c>
      <c r="G993" s="195">
        <f>'III MH'!J40</f>
        <v>0</v>
      </c>
    </row>
    <row r="994" spans="1:7" x14ac:dyDescent="0.25">
      <c r="A994" s="191">
        <f t="shared" ref="A994:C994" si="712">A993</f>
        <v>2023</v>
      </c>
      <c r="B994" s="192">
        <f t="shared" si="712"/>
        <v>0</v>
      </c>
      <c r="C994" s="191" t="str">
        <f t="shared" si="712"/>
        <v>B</v>
      </c>
      <c r="D994" s="50" t="s">
        <v>21</v>
      </c>
      <c r="E994" s="193">
        <v>781</v>
      </c>
      <c r="F994" s="194" t="s">
        <v>300</v>
      </c>
      <c r="G994" s="195">
        <f>'III MH'!K40</f>
        <v>0</v>
      </c>
    </row>
    <row r="995" spans="1:7" x14ac:dyDescent="0.25">
      <c r="A995" s="191">
        <f t="shared" ref="A995:C995" si="713">A994</f>
        <v>2023</v>
      </c>
      <c r="B995" s="192">
        <f t="shared" si="713"/>
        <v>0</v>
      </c>
      <c r="C995" s="191" t="str">
        <f t="shared" si="713"/>
        <v>B</v>
      </c>
      <c r="D995" s="50" t="s">
        <v>21</v>
      </c>
      <c r="E995" s="193">
        <v>781</v>
      </c>
      <c r="F995" s="194" t="s">
        <v>374</v>
      </c>
      <c r="G995" s="195">
        <f>'III MH'!L40</f>
        <v>0</v>
      </c>
    </row>
    <row r="996" spans="1:7" x14ac:dyDescent="0.25">
      <c r="A996" s="191">
        <f t="shared" ref="A996:C996" si="714">A995</f>
        <v>2023</v>
      </c>
      <c r="B996" s="192">
        <f t="shared" si="714"/>
        <v>0</v>
      </c>
      <c r="C996" s="191" t="str">
        <f t="shared" si="714"/>
        <v>B</v>
      </c>
      <c r="D996" s="50" t="s">
        <v>21</v>
      </c>
      <c r="E996" s="193">
        <v>781</v>
      </c>
      <c r="F996" s="194" t="s">
        <v>375</v>
      </c>
      <c r="G996" s="195">
        <f>'III MH'!M40</f>
        <v>0</v>
      </c>
    </row>
    <row r="997" spans="1:7" x14ac:dyDescent="0.25">
      <c r="A997" s="191">
        <f t="shared" ref="A997:C997" si="715">A996</f>
        <v>2023</v>
      </c>
      <c r="B997" s="192">
        <f t="shared" si="715"/>
        <v>0</v>
      </c>
      <c r="C997" s="191" t="str">
        <f t="shared" si="715"/>
        <v>B</v>
      </c>
      <c r="D997" s="50" t="s">
        <v>21</v>
      </c>
      <c r="E997" s="193">
        <v>781</v>
      </c>
      <c r="F997" s="194" t="s">
        <v>376</v>
      </c>
      <c r="G997" s="195">
        <f>'III MH'!N40</f>
        <v>0</v>
      </c>
    </row>
    <row r="998" spans="1:7" x14ac:dyDescent="0.25">
      <c r="A998" s="191">
        <f t="shared" ref="A998:C998" si="716">A997</f>
        <v>2023</v>
      </c>
      <c r="B998" s="192">
        <f t="shared" si="716"/>
        <v>0</v>
      </c>
      <c r="C998" s="191" t="str">
        <f t="shared" si="716"/>
        <v>B</v>
      </c>
      <c r="D998" s="50" t="s">
        <v>21</v>
      </c>
      <c r="E998" s="193">
        <v>781</v>
      </c>
      <c r="F998" s="194" t="s">
        <v>377</v>
      </c>
      <c r="G998" s="195">
        <f>'III MH'!O40</f>
        <v>0</v>
      </c>
    </row>
    <row r="999" spans="1:7" x14ac:dyDescent="0.25">
      <c r="A999" s="191">
        <f t="shared" ref="A999:C999" si="717">A998</f>
        <v>2023</v>
      </c>
      <c r="B999" s="192">
        <f t="shared" si="717"/>
        <v>0</v>
      </c>
      <c r="C999" s="191" t="str">
        <f t="shared" si="717"/>
        <v>B</v>
      </c>
      <c r="D999" s="50" t="s">
        <v>21</v>
      </c>
      <c r="E999" s="193">
        <v>781</v>
      </c>
      <c r="F999" s="194" t="s">
        <v>301</v>
      </c>
      <c r="G999" s="195">
        <f>'III MH'!Q40</f>
        <v>0</v>
      </c>
    </row>
    <row r="1000" spans="1:7" x14ac:dyDescent="0.25">
      <c r="A1000" s="191">
        <f t="shared" ref="A1000:C1000" si="718">A999</f>
        <v>2023</v>
      </c>
      <c r="B1000" s="192">
        <f t="shared" si="718"/>
        <v>0</v>
      </c>
      <c r="C1000" s="191" t="str">
        <f t="shared" si="718"/>
        <v>B</v>
      </c>
      <c r="D1000" s="50" t="s">
        <v>21</v>
      </c>
      <c r="E1000" s="193">
        <v>781</v>
      </c>
      <c r="F1000" s="194" t="s">
        <v>302</v>
      </c>
      <c r="G1000" s="195">
        <f>'III MH'!R40</f>
        <v>0</v>
      </c>
    </row>
    <row r="1001" spans="1:7" x14ac:dyDescent="0.25">
      <c r="A1001" s="191">
        <f t="shared" ref="A1001:C1001" si="719">A1000</f>
        <v>2023</v>
      </c>
      <c r="B1001" s="192">
        <f t="shared" si="719"/>
        <v>0</v>
      </c>
      <c r="C1001" s="191" t="str">
        <f t="shared" si="719"/>
        <v>B</v>
      </c>
      <c r="D1001" s="50" t="s">
        <v>21</v>
      </c>
      <c r="E1001" s="193">
        <v>781</v>
      </c>
      <c r="F1001" s="194" t="s">
        <v>378</v>
      </c>
      <c r="G1001" s="195">
        <f>'III MH'!S40</f>
        <v>0</v>
      </c>
    </row>
    <row r="1002" spans="1:7" x14ac:dyDescent="0.25">
      <c r="A1002" s="191">
        <f t="shared" ref="A1002:C1002" si="720">A1001</f>
        <v>2023</v>
      </c>
      <c r="B1002" s="192">
        <f t="shared" si="720"/>
        <v>0</v>
      </c>
      <c r="C1002" s="191" t="str">
        <f t="shared" si="720"/>
        <v>B</v>
      </c>
      <c r="D1002" s="50" t="s">
        <v>21</v>
      </c>
      <c r="E1002" s="193">
        <v>781</v>
      </c>
      <c r="F1002" s="194" t="s">
        <v>390</v>
      </c>
      <c r="G1002" s="195">
        <f>'III MH'!T40</f>
        <v>0</v>
      </c>
    </row>
    <row r="1003" spans="1:7" x14ac:dyDescent="0.25">
      <c r="A1003" s="191">
        <f t="shared" ref="A1003:C1003" si="721">A1002</f>
        <v>2023</v>
      </c>
      <c r="B1003" s="192">
        <f t="shared" si="721"/>
        <v>0</v>
      </c>
      <c r="C1003" s="191" t="str">
        <f t="shared" si="721"/>
        <v>B</v>
      </c>
      <c r="D1003" s="50" t="s">
        <v>21</v>
      </c>
      <c r="E1003" s="193">
        <v>781</v>
      </c>
      <c r="F1003" s="194" t="s">
        <v>379</v>
      </c>
      <c r="G1003" s="195">
        <f>'III MH'!U40</f>
        <v>0</v>
      </c>
    </row>
    <row r="1004" spans="1:7" x14ac:dyDescent="0.25">
      <c r="A1004" s="191">
        <f t="shared" ref="A1004:C1004" si="722">A1003</f>
        <v>2023</v>
      </c>
      <c r="B1004" s="192">
        <f t="shared" si="722"/>
        <v>0</v>
      </c>
      <c r="C1004" s="191" t="str">
        <f t="shared" si="722"/>
        <v>B</v>
      </c>
      <c r="D1004" s="50" t="s">
        <v>21</v>
      </c>
      <c r="E1004" s="193">
        <v>781</v>
      </c>
      <c r="F1004" s="194" t="s">
        <v>380</v>
      </c>
      <c r="G1004" s="195">
        <f>'III MH'!V40</f>
        <v>0</v>
      </c>
    </row>
    <row r="1005" spans="1:7" x14ac:dyDescent="0.25">
      <c r="A1005" s="191">
        <f t="shared" ref="A1005:C1005" si="723">A1004</f>
        <v>2023</v>
      </c>
      <c r="B1005" s="192">
        <f t="shared" si="723"/>
        <v>0</v>
      </c>
      <c r="C1005" s="191" t="str">
        <f t="shared" si="723"/>
        <v>B</v>
      </c>
      <c r="D1005" s="50" t="s">
        <v>21</v>
      </c>
      <c r="E1005" s="193">
        <v>781</v>
      </c>
      <c r="F1005" s="194" t="s">
        <v>303</v>
      </c>
      <c r="G1005" s="195">
        <f>'III MH'!X40</f>
        <v>0</v>
      </c>
    </row>
    <row r="1006" spans="1:7" x14ac:dyDescent="0.25">
      <c r="A1006" s="191">
        <f t="shared" ref="A1006:C1006" si="724">A1005</f>
        <v>2023</v>
      </c>
      <c r="B1006" s="192">
        <f t="shared" si="724"/>
        <v>0</v>
      </c>
      <c r="C1006" s="191" t="str">
        <f t="shared" si="724"/>
        <v>B</v>
      </c>
      <c r="D1006" s="50" t="s">
        <v>21</v>
      </c>
      <c r="E1006" s="193">
        <v>781</v>
      </c>
      <c r="F1006" s="194" t="s">
        <v>304</v>
      </c>
      <c r="G1006" s="195">
        <f>'III MH'!Y40</f>
        <v>0</v>
      </c>
    </row>
    <row r="1007" spans="1:7" x14ac:dyDescent="0.25">
      <c r="A1007" s="191">
        <f t="shared" ref="A1007:C1007" si="725">A1006</f>
        <v>2023</v>
      </c>
      <c r="B1007" s="192">
        <f t="shared" si="725"/>
        <v>0</v>
      </c>
      <c r="C1007" s="191" t="str">
        <f t="shared" si="725"/>
        <v>B</v>
      </c>
      <c r="D1007" s="50" t="s">
        <v>21</v>
      </c>
      <c r="E1007" s="193">
        <v>781</v>
      </c>
      <c r="F1007" s="194" t="s">
        <v>305</v>
      </c>
      <c r="G1007" s="195">
        <f>'III MH'!Z40</f>
        <v>0</v>
      </c>
    </row>
    <row r="1008" spans="1:7" x14ac:dyDescent="0.25">
      <c r="A1008" s="191">
        <f t="shared" ref="A1008:C1008" si="726">A1007</f>
        <v>2023</v>
      </c>
      <c r="B1008" s="192">
        <f t="shared" si="726"/>
        <v>0</v>
      </c>
      <c r="C1008" s="191" t="str">
        <f t="shared" si="726"/>
        <v>B</v>
      </c>
      <c r="D1008" s="50" t="s">
        <v>21</v>
      </c>
      <c r="E1008" s="193">
        <v>781</v>
      </c>
      <c r="F1008" s="194" t="s">
        <v>306</v>
      </c>
      <c r="G1008" s="195">
        <f>'III MH'!AA40</f>
        <v>0</v>
      </c>
    </row>
    <row r="1009" spans="1:7" x14ac:dyDescent="0.25">
      <c r="A1009" s="191">
        <f t="shared" ref="A1009:C1009" si="727">A1008</f>
        <v>2023</v>
      </c>
      <c r="B1009" s="192">
        <f t="shared" si="727"/>
        <v>0</v>
      </c>
      <c r="C1009" s="191" t="str">
        <f t="shared" si="727"/>
        <v>B</v>
      </c>
      <c r="D1009" s="50" t="s">
        <v>21</v>
      </c>
      <c r="E1009" s="193">
        <v>781</v>
      </c>
      <c r="F1009" s="194" t="s">
        <v>307</v>
      </c>
      <c r="G1009" s="195">
        <f>'III MH'!AB40</f>
        <v>0</v>
      </c>
    </row>
    <row r="1010" spans="1:7" x14ac:dyDescent="0.25">
      <c r="A1010" s="191">
        <f t="shared" ref="A1010:C1010" si="728">A1009</f>
        <v>2023</v>
      </c>
      <c r="B1010" s="192">
        <f t="shared" si="728"/>
        <v>0</v>
      </c>
      <c r="C1010" s="191" t="str">
        <f t="shared" si="728"/>
        <v>B</v>
      </c>
      <c r="D1010" s="50" t="s">
        <v>21</v>
      </c>
      <c r="E1010" s="193">
        <v>781</v>
      </c>
      <c r="F1010" s="194" t="s">
        <v>308</v>
      </c>
      <c r="G1010" s="195">
        <f>'III MH'!AC40</f>
        <v>0</v>
      </c>
    </row>
    <row r="1011" spans="1:7" x14ac:dyDescent="0.25">
      <c r="A1011" s="191">
        <f t="shared" ref="A1011:C1011" si="729">A1010</f>
        <v>2023</v>
      </c>
      <c r="B1011" s="192">
        <f t="shared" si="729"/>
        <v>0</v>
      </c>
      <c r="C1011" s="191" t="str">
        <f t="shared" si="729"/>
        <v>B</v>
      </c>
      <c r="D1011" s="50" t="s">
        <v>21</v>
      </c>
      <c r="E1011" s="193">
        <v>781</v>
      </c>
      <c r="F1011" s="194" t="s">
        <v>309</v>
      </c>
      <c r="G1011" s="195">
        <f>'III MH'!AD40</f>
        <v>0</v>
      </c>
    </row>
    <row r="1012" spans="1:7" x14ac:dyDescent="0.25">
      <c r="A1012" s="191">
        <f t="shared" ref="A1012:C1012" si="730">A1011</f>
        <v>2023</v>
      </c>
      <c r="B1012" s="192">
        <f t="shared" si="730"/>
        <v>0</v>
      </c>
      <c r="C1012" s="191" t="str">
        <f t="shared" si="730"/>
        <v>B</v>
      </c>
      <c r="D1012" s="50" t="s">
        <v>21</v>
      </c>
      <c r="E1012" s="193">
        <v>781</v>
      </c>
      <c r="F1012" s="194" t="s">
        <v>310</v>
      </c>
      <c r="G1012" s="195">
        <f>'III MH'!AF40</f>
        <v>0</v>
      </c>
    </row>
    <row r="1013" spans="1:7" x14ac:dyDescent="0.25">
      <c r="A1013" s="191">
        <f t="shared" ref="A1013:C1013" si="731">A1012</f>
        <v>2023</v>
      </c>
      <c r="B1013" s="192">
        <f t="shared" si="731"/>
        <v>0</v>
      </c>
      <c r="C1013" s="191" t="str">
        <f t="shared" si="731"/>
        <v>B</v>
      </c>
      <c r="D1013" s="50" t="s">
        <v>21</v>
      </c>
      <c r="E1013" s="193">
        <v>781</v>
      </c>
      <c r="F1013" s="194" t="s">
        <v>311</v>
      </c>
      <c r="G1013" s="195">
        <f>'III MH'!AG40</f>
        <v>0</v>
      </c>
    </row>
    <row r="1014" spans="1:7" x14ac:dyDescent="0.25">
      <c r="A1014" s="191">
        <f t="shared" ref="A1014:C1014" si="732">A1013</f>
        <v>2023</v>
      </c>
      <c r="B1014" s="192">
        <f t="shared" si="732"/>
        <v>0</v>
      </c>
      <c r="C1014" s="191" t="str">
        <f t="shared" si="732"/>
        <v>B</v>
      </c>
      <c r="D1014" s="50" t="s">
        <v>21</v>
      </c>
      <c r="E1014" s="193">
        <v>781</v>
      </c>
      <c r="F1014" s="194" t="s">
        <v>312</v>
      </c>
      <c r="G1014" s="195">
        <f>'III MH'!AI40</f>
        <v>0</v>
      </c>
    </row>
    <row r="1015" spans="1:7" x14ac:dyDescent="0.25">
      <c r="A1015" s="191">
        <f t="shared" ref="A1015:C1015" si="733">A1014</f>
        <v>2023</v>
      </c>
      <c r="B1015" s="192">
        <f t="shared" si="733"/>
        <v>0</v>
      </c>
      <c r="C1015" s="191" t="str">
        <f t="shared" si="733"/>
        <v>B</v>
      </c>
      <c r="D1015" s="50" t="s">
        <v>21</v>
      </c>
      <c r="E1015" s="193">
        <v>781</v>
      </c>
      <c r="F1015" s="194" t="s">
        <v>313</v>
      </c>
      <c r="G1015" s="195">
        <f>'III MH'!AJ40</f>
        <v>0</v>
      </c>
    </row>
    <row r="1016" spans="1:7" x14ac:dyDescent="0.25">
      <c r="A1016" s="191">
        <f t="shared" ref="A1016:C1016" si="734">A1015</f>
        <v>2023</v>
      </c>
      <c r="B1016" s="192">
        <f t="shared" si="734"/>
        <v>0</v>
      </c>
      <c r="C1016" s="191" t="str">
        <f t="shared" si="734"/>
        <v>B</v>
      </c>
      <c r="D1016" s="50" t="s">
        <v>21</v>
      </c>
      <c r="E1016" s="193">
        <v>781</v>
      </c>
      <c r="F1016" s="194" t="s">
        <v>314</v>
      </c>
      <c r="G1016" s="195">
        <f>'III MH'!AK40</f>
        <v>0</v>
      </c>
    </row>
    <row r="1017" spans="1:7" x14ac:dyDescent="0.25">
      <c r="A1017" s="191">
        <f t="shared" ref="A1017:C1017" si="735">A1016</f>
        <v>2023</v>
      </c>
      <c r="B1017" s="192">
        <f t="shared" si="735"/>
        <v>0</v>
      </c>
      <c r="C1017" s="191" t="str">
        <f t="shared" si="735"/>
        <v>B</v>
      </c>
      <c r="D1017" s="50" t="s">
        <v>21</v>
      </c>
      <c r="E1017" s="193">
        <v>781</v>
      </c>
      <c r="F1017" s="194" t="s">
        <v>315</v>
      </c>
      <c r="G1017" s="195">
        <f>'III MH'!AM40</f>
        <v>0</v>
      </c>
    </row>
    <row r="1018" spans="1:7" x14ac:dyDescent="0.25">
      <c r="A1018" s="191">
        <f t="shared" ref="A1018:C1018" si="736">A1017</f>
        <v>2023</v>
      </c>
      <c r="B1018" s="192">
        <f t="shared" si="736"/>
        <v>0</v>
      </c>
      <c r="C1018" s="191" t="str">
        <f t="shared" si="736"/>
        <v>B</v>
      </c>
      <c r="D1018" s="50" t="s">
        <v>21</v>
      </c>
      <c r="E1018" s="193">
        <v>781</v>
      </c>
      <c r="F1018" s="194" t="s">
        <v>316</v>
      </c>
      <c r="G1018" s="195">
        <f>'III MH'!AN40</f>
        <v>0</v>
      </c>
    </row>
    <row r="1019" spans="1:7" x14ac:dyDescent="0.25">
      <c r="A1019" s="191">
        <f t="shared" ref="A1019:C1019" si="737">A1018</f>
        <v>2023</v>
      </c>
      <c r="B1019" s="192">
        <f t="shared" si="737"/>
        <v>0</v>
      </c>
      <c r="C1019" s="191" t="str">
        <f t="shared" si="737"/>
        <v>B</v>
      </c>
      <c r="D1019" s="50" t="s">
        <v>21</v>
      </c>
      <c r="E1019" s="193">
        <v>781</v>
      </c>
      <c r="F1019" s="194" t="s">
        <v>317</v>
      </c>
      <c r="G1019" s="195">
        <f>'III MH'!AO40</f>
        <v>0</v>
      </c>
    </row>
    <row r="1020" spans="1:7" x14ac:dyDescent="0.25">
      <c r="A1020" s="191">
        <f t="shared" ref="A1020:C1020" si="738">A1019</f>
        <v>2023</v>
      </c>
      <c r="B1020" s="192">
        <f t="shared" si="738"/>
        <v>0</v>
      </c>
      <c r="C1020" s="191" t="str">
        <f t="shared" si="738"/>
        <v>B</v>
      </c>
      <c r="D1020" s="50" t="s">
        <v>21</v>
      </c>
      <c r="E1020" s="193">
        <v>781</v>
      </c>
      <c r="F1020" s="194" t="s">
        <v>319</v>
      </c>
      <c r="G1020" s="195">
        <f>'III MH'!AQ40</f>
        <v>0</v>
      </c>
    </row>
    <row r="1021" spans="1:7" x14ac:dyDescent="0.25">
      <c r="A1021" s="191">
        <f t="shared" ref="A1021:C1021" si="739">A1020</f>
        <v>2023</v>
      </c>
      <c r="B1021" s="192">
        <f t="shared" si="739"/>
        <v>0</v>
      </c>
      <c r="C1021" s="191" t="str">
        <f t="shared" si="739"/>
        <v>B</v>
      </c>
      <c r="D1021" s="50" t="s">
        <v>21</v>
      </c>
      <c r="E1021" s="193">
        <v>781</v>
      </c>
      <c r="F1021" s="194" t="s">
        <v>318</v>
      </c>
      <c r="G1021" s="195">
        <f>'III MH'!AS40</f>
        <v>0</v>
      </c>
    </row>
    <row r="1022" spans="1:7" x14ac:dyDescent="0.25">
      <c r="A1022" s="191">
        <f t="shared" ref="A1022:C1022" si="740">A1021</f>
        <v>2023</v>
      </c>
      <c r="B1022" s="192">
        <f t="shared" si="740"/>
        <v>0</v>
      </c>
      <c r="C1022" s="191" t="str">
        <f t="shared" si="740"/>
        <v>B</v>
      </c>
      <c r="D1022" s="50" t="s">
        <v>21</v>
      </c>
      <c r="E1022" s="193">
        <v>782</v>
      </c>
      <c r="F1022" s="194" t="s">
        <v>298</v>
      </c>
      <c r="G1022" s="195">
        <f>'III MH'!I41</f>
        <v>0</v>
      </c>
    </row>
    <row r="1023" spans="1:7" x14ac:dyDescent="0.25">
      <c r="A1023" s="191">
        <f t="shared" ref="A1023:C1023" si="741">A1022</f>
        <v>2023</v>
      </c>
      <c r="B1023" s="192">
        <f t="shared" si="741"/>
        <v>0</v>
      </c>
      <c r="C1023" s="191" t="str">
        <f t="shared" si="741"/>
        <v>B</v>
      </c>
      <c r="D1023" s="50" t="s">
        <v>21</v>
      </c>
      <c r="E1023" s="193">
        <v>782</v>
      </c>
      <c r="F1023" s="194" t="s">
        <v>299</v>
      </c>
      <c r="G1023" s="195">
        <f>'III MH'!J41</f>
        <v>0</v>
      </c>
    </row>
    <row r="1024" spans="1:7" x14ac:dyDescent="0.25">
      <c r="A1024" s="191">
        <f t="shared" ref="A1024:C1024" si="742">A1023</f>
        <v>2023</v>
      </c>
      <c r="B1024" s="192">
        <f t="shared" si="742"/>
        <v>0</v>
      </c>
      <c r="C1024" s="191" t="str">
        <f t="shared" si="742"/>
        <v>B</v>
      </c>
      <c r="D1024" s="50" t="s">
        <v>21</v>
      </c>
      <c r="E1024" s="193">
        <v>782</v>
      </c>
      <c r="F1024" s="194" t="s">
        <v>300</v>
      </c>
      <c r="G1024" s="195">
        <f>'III MH'!K41</f>
        <v>0</v>
      </c>
    </row>
    <row r="1025" spans="1:7" x14ac:dyDescent="0.25">
      <c r="A1025" s="191">
        <f t="shared" ref="A1025:C1025" si="743">A1024</f>
        <v>2023</v>
      </c>
      <c r="B1025" s="192">
        <f t="shared" si="743"/>
        <v>0</v>
      </c>
      <c r="C1025" s="191" t="str">
        <f t="shared" si="743"/>
        <v>B</v>
      </c>
      <c r="D1025" s="50" t="s">
        <v>21</v>
      </c>
      <c r="E1025" s="193">
        <v>782</v>
      </c>
      <c r="F1025" s="194" t="s">
        <v>374</v>
      </c>
      <c r="G1025" s="195">
        <f>'III MH'!L41</f>
        <v>0</v>
      </c>
    </row>
    <row r="1026" spans="1:7" x14ac:dyDescent="0.25">
      <c r="A1026" s="191">
        <f t="shared" ref="A1026:C1026" si="744">A1025</f>
        <v>2023</v>
      </c>
      <c r="B1026" s="192">
        <f t="shared" si="744"/>
        <v>0</v>
      </c>
      <c r="C1026" s="191" t="str">
        <f t="shared" si="744"/>
        <v>B</v>
      </c>
      <c r="D1026" s="50" t="s">
        <v>21</v>
      </c>
      <c r="E1026" s="193">
        <v>782</v>
      </c>
      <c r="F1026" s="194" t="s">
        <v>375</v>
      </c>
      <c r="G1026" s="195">
        <f>'III MH'!M41</f>
        <v>0</v>
      </c>
    </row>
    <row r="1027" spans="1:7" x14ac:dyDescent="0.25">
      <c r="A1027" s="191">
        <f t="shared" ref="A1027:C1027" si="745">A1026</f>
        <v>2023</v>
      </c>
      <c r="B1027" s="192">
        <f t="shared" si="745"/>
        <v>0</v>
      </c>
      <c r="C1027" s="191" t="str">
        <f t="shared" si="745"/>
        <v>B</v>
      </c>
      <c r="D1027" s="50" t="s">
        <v>21</v>
      </c>
      <c r="E1027" s="193">
        <v>782</v>
      </c>
      <c r="F1027" s="194" t="s">
        <v>376</v>
      </c>
      <c r="G1027" s="195">
        <f>'III MH'!N41</f>
        <v>0</v>
      </c>
    </row>
    <row r="1028" spans="1:7" x14ac:dyDescent="0.25">
      <c r="A1028" s="191">
        <f t="shared" ref="A1028:C1028" si="746">A1027</f>
        <v>2023</v>
      </c>
      <c r="B1028" s="192">
        <f t="shared" si="746"/>
        <v>0</v>
      </c>
      <c r="C1028" s="191" t="str">
        <f t="shared" si="746"/>
        <v>B</v>
      </c>
      <c r="D1028" s="50" t="s">
        <v>21</v>
      </c>
      <c r="E1028" s="193">
        <v>782</v>
      </c>
      <c r="F1028" s="194" t="s">
        <v>377</v>
      </c>
      <c r="G1028" s="195">
        <f>'III MH'!O41</f>
        <v>0</v>
      </c>
    </row>
    <row r="1029" spans="1:7" x14ac:dyDescent="0.25">
      <c r="A1029" s="191">
        <f t="shared" ref="A1029:C1029" si="747">A1028</f>
        <v>2023</v>
      </c>
      <c r="B1029" s="192">
        <f t="shared" si="747"/>
        <v>0</v>
      </c>
      <c r="C1029" s="191" t="str">
        <f t="shared" si="747"/>
        <v>B</v>
      </c>
      <c r="D1029" s="50" t="s">
        <v>21</v>
      </c>
      <c r="E1029" s="193">
        <v>782</v>
      </c>
      <c r="F1029" s="194" t="s">
        <v>301</v>
      </c>
      <c r="G1029" s="195">
        <f>'III MH'!Q41</f>
        <v>0</v>
      </c>
    </row>
    <row r="1030" spans="1:7" x14ac:dyDescent="0.25">
      <c r="A1030" s="191">
        <f t="shared" ref="A1030:C1030" si="748">A1029</f>
        <v>2023</v>
      </c>
      <c r="B1030" s="192">
        <f t="shared" si="748"/>
        <v>0</v>
      </c>
      <c r="C1030" s="191" t="str">
        <f t="shared" si="748"/>
        <v>B</v>
      </c>
      <c r="D1030" s="50" t="s">
        <v>21</v>
      </c>
      <c r="E1030" s="193">
        <v>782</v>
      </c>
      <c r="F1030" s="194" t="s">
        <v>302</v>
      </c>
      <c r="G1030" s="195">
        <f>'III MH'!R41</f>
        <v>0</v>
      </c>
    </row>
    <row r="1031" spans="1:7" x14ac:dyDescent="0.25">
      <c r="A1031" s="191">
        <f t="shared" ref="A1031:C1031" si="749">A1030</f>
        <v>2023</v>
      </c>
      <c r="B1031" s="192">
        <f t="shared" si="749"/>
        <v>0</v>
      </c>
      <c r="C1031" s="191" t="str">
        <f t="shared" si="749"/>
        <v>B</v>
      </c>
      <c r="D1031" s="50" t="s">
        <v>21</v>
      </c>
      <c r="E1031" s="193">
        <v>782</v>
      </c>
      <c r="F1031" s="194" t="s">
        <v>378</v>
      </c>
      <c r="G1031" s="195">
        <f>'III MH'!S41</f>
        <v>0</v>
      </c>
    </row>
    <row r="1032" spans="1:7" x14ac:dyDescent="0.25">
      <c r="A1032" s="191">
        <f t="shared" ref="A1032:C1032" si="750">A1031</f>
        <v>2023</v>
      </c>
      <c r="B1032" s="192">
        <f t="shared" si="750"/>
        <v>0</v>
      </c>
      <c r="C1032" s="191" t="str">
        <f t="shared" si="750"/>
        <v>B</v>
      </c>
      <c r="D1032" s="50" t="s">
        <v>21</v>
      </c>
      <c r="E1032" s="193">
        <v>782</v>
      </c>
      <c r="F1032" s="194" t="s">
        <v>390</v>
      </c>
      <c r="G1032" s="195">
        <f>'III MH'!T41</f>
        <v>0</v>
      </c>
    </row>
    <row r="1033" spans="1:7" x14ac:dyDescent="0.25">
      <c r="A1033" s="191">
        <f t="shared" ref="A1033:C1033" si="751">A1032</f>
        <v>2023</v>
      </c>
      <c r="B1033" s="192">
        <f t="shared" si="751"/>
        <v>0</v>
      </c>
      <c r="C1033" s="191" t="str">
        <f t="shared" si="751"/>
        <v>B</v>
      </c>
      <c r="D1033" s="50" t="s">
        <v>21</v>
      </c>
      <c r="E1033" s="193">
        <v>782</v>
      </c>
      <c r="F1033" s="194" t="s">
        <v>379</v>
      </c>
      <c r="G1033" s="195">
        <f>'III MH'!U41</f>
        <v>0</v>
      </c>
    </row>
    <row r="1034" spans="1:7" x14ac:dyDescent="0.25">
      <c r="A1034" s="191">
        <f t="shared" ref="A1034:C1034" si="752">A1033</f>
        <v>2023</v>
      </c>
      <c r="B1034" s="192">
        <f t="shared" si="752"/>
        <v>0</v>
      </c>
      <c r="C1034" s="191" t="str">
        <f t="shared" si="752"/>
        <v>B</v>
      </c>
      <c r="D1034" s="50" t="s">
        <v>21</v>
      </c>
      <c r="E1034" s="193">
        <v>782</v>
      </c>
      <c r="F1034" s="194" t="s">
        <v>380</v>
      </c>
      <c r="G1034" s="195">
        <f>'III MH'!V41</f>
        <v>0</v>
      </c>
    </row>
    <row r="1035" spans="1:7" x14ac:dyDescent="0.25">
      <c r="A1035" s="191">
        <f t="shared" ref="A1035:C1035" si="753">A1034</f>
        <v>2023</v>
      </c>
      <c r="B1035" s="192">
        <f t="shared" si="753"/>
        <v>0</v>
      </c>
      <c r="C1035" s="191" t="str">
        <f t="shared" si="753"/>
        <v>B</v>
      </c>
      <c r="D1035" s="50" t="s">
        <v>21</v>
      </c>
      <c r="E1035" s="193">
        <v>782</v>
      </c>
      <c r="F1035" s="194" t="s">
        <v>303</v>
      </c>
      <c r="G1035" s="195">
        <f>'III MH'!X41</f>
        <v>0</v>
      </c>
    </row>
    <row r="1036" spans="1:7" x14ac:dyDescent="0.25">
      <c r="A1036" s="191">
        <f t="shared" ref="A1036:C1036" si="754">A1035</f>
        <v>2023</v>
      </c>
      <c r="B1036" s="192">
        <f t="shared" si="754"/>
        <v>0</v>
      </c>
      <c r="C1036" s="191" t="str">
        <f t="shared" si="754"/>
        <v>B</v>
      </c>
      <c r="D1036" s="50" t="s">
        <v>21</v>
      </c>
      <c r="E1036" s="193">
        <v>782</v>
      </c>
      <c r="F1036" s="194" t="s">
        <v>304</v>
      </c>
      <c r="G1036" s="195">
        <f>'III MH'!Y41</f>
        <v>0</v>
      </c>
    </row>
    <row r="1037" spans="1:7" x14ac:dyDescent="0.25">
      <c r="A1037" s="191">
        <f t="shared" ref="A1037:C1037" si="755">A1036</f>
        <v>2023</v>
      </c>
      <c r="B1037" s="192">
        <f t="shared" si="755"/>
        <v>0</v>
      </c>
      <c r="C1037" s="191" t="str">
        <f t="shared" si="755"/>
        <v>B</v>
      </c>
      <c r="D1037" s="50" t="s">
        <v>21</v>
      </c>
      <c r="E1037" s="193">
        <v>782</v>
      </c>
      <c r="F1037" s="194" t="s">
        <v>305</v>
      </c>
      <c r="G1037" s="195">
        <f>'III MH'!Z41</f>
        <v>0</v>
      </c>
    </row>
    <row r="1038" spans="1:7" x14ac:dyDescent="0.25">
      <c r="A1038" s="191">
        <f t="shared" ref="A1038:C1038" si="756">A1037</f>
        <v>2023</v>
      </c>
      <c r="B1038" s="192">
        <f t="shared" si="756"/>
        <v>0</v>
      </c>
      <c r="C1038" s="191" t="str">
        <f t="shared" si="756"/>
        <v>B</v>
      </c>
      <c r="D1038" s="50" t="s">
        <v>21</v>
      </c>
      <c r="E1038" s="193">
        <v>782</v>
      </c>
      <c r="F1038" s="194" t="s">
        <v>306</v>
      </c>
      <c r="G1038" s="195">
        <f>'III MH'!AA41</f>
        <v>0</v>
      </c>
    </row>
    <row r="1039" spans="1:7" x14ac:dyDescent="0.25">
      <c r="A1039" s="191">
        <f t="shared" ref="A1039:C1039" si="757">A1038</f>
        <v>2023</v>
      </c>
      <c r="B1039" s="192">
        <f t="shared" si="757"/>
        <v>0</v>
      </c>
      <c r="C1039" s="191" t="str">
        <f t="shared" si="757"/>
        <v>B</v>
      </c>
      <c r="D1039" s="50" t="s">
        <v>21</v>
      </c>
      <c r="E1039" s="193">
        <v>782</v>
      </c>
      <c r="F1039" s="194" t="s">
        <v>307</v>
      </c>
      <c r="G1039" s="195">
        <f>'III MH'!AB41</f>
        <v>0</v>
      </c>
    </row>
    <row r="1040" spans="1:7" x14ac:dyDescent="0.25">
      <c r="A1040" s="191">
        <f t="shared" ref="A1040:C1040" si="758">A1039</f>
        <v>2023</v>
      </c>
      <c r="B1040" s="192">
        <f t="shared" si="758"/>
        <v>0</v>
      </c>
      <c r="C1040" s="191" t="str">
        <f t="shared" si="758"/>
        <v>B</v>
      </c>
      <c r="D1040" s="50" t="s">
        <v>21</v>
      </c>
      <c r="E1040" s="193">
        <v>782</v>
      </c>
      <c r="F1040" s="194" t="s">
        <v>308</v>
      </c>
      <c r="G1040" s="195">
        <f>'III MH'!AC41</f>
        <v>0</v>
      </c>
    </row>
    <row r="1041" spans="1:7" x14ac:dyDescent="0.25">
      <c r="A1041" s="191">
        <f t="shared" ref="A1041:C1041" si="759">A1040</f>
        <v>2023</v>
      </c>
      <c r="B1041" s="192">
        <f t="shared" si="759"/>
        <v>0</v>
      </c>
      <c r="C1041" s="191" t="str">
        <f t="shared" si="759"/>
        <v>B</v>
      </c>
      <c r="D1041" s="50" t="s">
        <v>21</v>
      </c>
      <c r="E1041" s="193">
        <v>782</v>
      </c>
      <c r="F1041" s="194" t="s">
        <v>309</v>
      </c>
      <c r="G1041" s="195">
        <f>'III MH'!AD41</f>
        <v>0</v>
      </c>
    </row>
    <row r="1042" spans="1:7" x14ac:dyDescent="0.25">
      <c r="A1042" s="191">
        <f t="shared" ref="A1042:C1042" si="760">A1041</f>
        <v>2023</v>
      </c>
      <c r="B1042" s="192">
        <f t="shared" si="760"/>
        <v>0</v>
      </c>
      <c r="C1042" s="191" t="str">
        <f t="shared" si="760"/>
        <v>B</v>
      </c>
      <c r="D1042" s="50" t="s">
        <v>21</v>
      </c>
      <c r="E1042" s="193">
        <v>782</v>
      </c>
      <c r="F1042" s="194" t="s">
        <v>310</v>
      </c>
      <c r="G1042" s="195">
        <f>'III MH'!AF41</f>
        <v>0</v>
      </c>
    </row>
    <row r="1043" spans="1:7" x14ac:dyDescent="0.25">
      <c r="A1043" s="191">
        <f t="shared" ref="A1043:C1043" si="761">A1042</f>
        <v>2023</v>
      </c>
      <c r="B1043" s="192">
        <f t="shared" si="761"/>
        <v>0</v>
      </c>
      <c r="C1043" s="191" t="str">
        <f t="shared" si="761"/>
        <v>B</v>
      </c>
      <c r="D1043" s="50" t="s">
        <v>21</v>
      </c>
      <c r="E1043" s="193">
        <v>782</v>
      </c>
      <c r="F1043" s="194" t="s">
        <v>311</v>
      </c>
      <c r="G1043" s="195">
        <f>'III MH'!AG41</f>
        <v>0</v>
      </c>
    </row>
    <row r="1044" spans="1:7" x14ac:dyDescent="0.25">
      <c r="A1044" s="191">
        <f t="shared" ref="A1044:C1044" si="762">A1043</f>
        <v>2023</v>
      </c>
      <c r="B1044" s="192">
        <f t="shared" si="762"/>
        <v>0</v>
      </c>
      <c r="C1044" s="191" t="str">
        <f t="shared" si="762"/>
        <v>B</v>
      </c>
      <c r="D1044" s="50" t="s">
        <v>21</v>
      </c>
      <c r="E1044" s="193">
        <v>782</v>
      </c>
      <c r="F1044" s="194" t="s">
        <v>312</v>
      </c>
      <c r="G1044" s="195">
        <f>'III MH'!AI41</f>
        <v>0</v>
      </c>
    </row>
    <row r="1045" spans="1:7" x14ac:dyDescent="0.25">
      <c r="A1045" s="191">
        <f t="shared" ref="A1045:C1045" si="763">A1044</f>
        <v>2023</v>
      </c>
      <c r="B1045" s="192">
        <f t="shared" si="763"/>
        <v>0</v>
      </c>
      <c r="C1045" s="191" t="str">
        <f t="shared" si="763"/>
        <v>B</v>
      </c>
      <c r="D1045" s="50" t="s">
        <v>21</v>
      </c>
      <c r="E1045" s="193">
        <v>782</v>
      </c>
      <c r="F1045" s="194" t="s">
        <v>313</v>
      </c>
      <c r="G1045" s="195">
        <f>'III MH'!AJ41</f>
        <v>0</v>
      </c>
    </row>
    <row r="1046" spans="1:7" x14ac:dyDescent="0.25">
      <c r="A1046" s="191">
        <f t="shared" ref="A1046:C1046" si="764">A1045</f>
        <v>2023</v>
      </c>
      <c r="B1046" s="192">
        <f t="shared" si="764"/>
        <v>0</v>
      </c>
      <c r="C1046" s="191" t="str">
        <f t="shared" si="764"/>
        <v>B</v>
      </c>
      <c r="D1046" s="50" t="s">
        <v>21</v>
      </c>
      <c r="E1046" s="193">
        <v>782</v>
      </c>
      <c r="F1046" s="194" t="s">
        <v>314</v>
      </c>
      <c r="G1046" s="195">
        <f>'III MH'!AK41</f>
        <v>0</v>
      </c>
    </row>
    <row r="1047" spans="1:7" x14ac:dyDescent="0.25">
      <c r="A1047" s="191">
        <f t="shared" ref="A1047:C1047" si="765">A1046</f>
        <v>2023</v>
      </c>
      <c r="B1047" s="192">
        <f t="shared" si="765"/>
        <v>0</v>
      </c>
      <c r="C1047" s="191" t="str">
        <f t="shared" si="765"/>
        <v>B</v>
      </c>
      <c r="D1047" s="50" t="s">
        <v>21</v>
      </c>
      <c r="E1047" s="193">
        <v>782</v>
      </c>
      <c r="F1047" s="194" t="s">
        <v>315</v>
      </c>
      <c r="G1047" s="195">
        <f>'III MH'!AM41</f>
        <v>0</v>
      </c>
    </row>
    <row r="1048" spans="1:7" x14ac:dyDescent="0.25">
      <c r="A1048" s="191">
        <f t="shared" ref="A1048:C1048" si="766">A1047</f>
        <v>2023</v>
      </c>
      <c r="B1048" s="192">
        <f t="shared" si="766"/>
        <v>0</v>
      </c>
      <c r="C1048" s="191" t="str">
        <f t="shared" si="766"/>
        <v>B</v>
      </c>
      <c r="D1048" s="50" t="s">
        <v>21</v>
      </c>
      <c r="E1048" s="193">
        <v>782</v>
      </c>
      <c r="F1048" s="194" t="s">
        <v>316</v>
      </c>
      <c r="G1048" s="195">
        <f>'III MH'!AN41</f>
        <v>0</v>
      </c>
    </row>
    <row r="1049" spans="1:7" x14ac:dyDescent="0.25">
      <c r="A1049" s="191">
        <f t="shared" ref="A1049:C1049" si="767">A1048</f>
        <v>2023</v>
      </c>
      <c r="B1049" s="192">
        <f t="shared" si="767"/>
        <v>0</v>
      </c>
      <c r="C1049" s="191" t="str">
        <f t="shared" si="767"/>
        <v>B</v>
      </c>
      <c r="D1049" s="50" t="s">
        <v>21</v>
      </c>
      <c r="E1049" s="193">
        <v>782</v>
      </c>
      <c r="F1049" s="194" t="s">
        <v>317</v>
      </c>
      <c r="G1049" s="195">
        <f>'III MH'!AO41</f>
        <v>0</v>
      </c>
    </row>
    <row r="1050" spans="1:7" x14ac:dyDescent="0.25">
      <c r="A1050" s="191">
        <f t="shared" ref="A1050:C1050" si="768">A1049</f>
        <v>2023</v>
      </c>
      <c r="B1050" s="192">
        <f t="shared" si="768"/>
        <v>0</v>
      </c>
      <c r="C1050" s="191" t="str">
        <f t="shared" si="768"/>
        <v>B</v>
      </c>
      <c r="D1050" s="50" t="s">
        <v>21</v>
      </c>
      <c r="E1050" s="193">
        <v>782</v>
      </c>
      <c r="F1050" s="194" t="s">
        <v>319</v>
      </c>
      <c r="G1050" s="195">
        <f>'III MH'!AQ41</f>
        <v>0</v>
      </c>
    </row>
    <row r="1051" spans="1:7" x14ac:dyDescent="0.25">
      <c r="A1051" s="191">
        <f t="shared" ref="A1051:C1051" si="769">A1050</f>
        <v>2023</v>
      </c>
      <c r="B1051" s="192">
        <f t="shared" si="769"/>
        <v>0</v>
      </c>
      <c r="C1051" s="191" t="str">
        <f t="shared" si="769"/>
        <v>B</v>
      </c>
      <c r="D1051" s="50" t="s">
        <v>21</v>
      </c>
      <c r="E1051" s="193">
        <v>782</v>
      </c>
      <c r="F1051" s="194" t="s">
        <v>318</v>
      </c>
      <c r="G1051" s="195">
        <f>'III MH'!AS41</f>
        <v>0</v>
      </c>
    </row>
    <row r="1052" spans="1:7" x14ac:dyDescent="0.25">
      <c r="A1052" s="191">
        <f t="shared" ref="A1052:C1052" si="770">A1051</f>
        <v>2023</v>
      </c>
      <c r="B1052" s="192">
        <f t="shared" si="770"/>
        <v>0</v>
      </c>
      <c r="C1052" s="191" t="str">
        <f t="shared" si="770"/>
        <v>B</v>
      </c>
      <c r="D1052" s="50" t="s">
        <v>21</v>
      </c>
      <c r="E1052" s="193">
        <v>783</v>
      </c>
      <c r="F1052" s="194" t="s">
        <v>298</v>
      </c>
      <c r="G1052" s="195">
        <f>'III MH'!I42</f>
        <v>0</v>
      </c>
    </row>
    <row r="1053" spans="1:7" x14ac:dyDescent="0.25">
      <c r="A1053" s="191">
        <f t="shared" ref="A1053:C1053" si="771">A1052</f>
        <v>2023</v>
      </c>
      <c r="B1053" s="192">
        <f t="shared" si="771"/>
        <v>0</v>
      </c>
      <c r="C1053" s="191" t="str">
        <f t="shared" si="771"/>
        <v>B</v>
      </c>
      <c r="D1053" s="50" t="s">
        <v>21</v>
      </c>
      <c r="E1053" s="193">
        <v>783</v>
      </c>
      <c r="F1053" s="194" t="s">
        <v>299</v>
      </c>
      <c r="G1053" s="195">
        <f>'III MH'!J42</f>
        <v>0</v>
      </c>
    </row>
    <row r="1054" spans="1:7" x14ac:dyDescent="0.25">
      <c r="A1054" s="191">
        <f t="shared" ref="A1054:C1054" si="772">A1053</f>
        <v>2023</v>
      </c>
      <c r="B1054" s="192">
        <f t="shared" si="772"/>
        <v>0</v>
      </c>
      <c r="C1054" s="191" t="str">
        <f t="shared" si="772"/>
        <v>B</v>
      </c>
      <c r="D1054" s="50" t="s">
        <v>21</v>
      </c>
      <c r="E1054" s="193">
        <v>783</v>
      </c>
      <c r="F1054" s="194" t="s">
        <v>300</v>
      </c>
      <c r="G1054" s="195">
        <f>'III MH'!K42</f>
        <v>0</v>
      </c>
    </row>
    <row r="1055" spans="1:7" x14ac:dyDescent="0.25">
      <c r="A1055" s="191">
        <f t="shared" ref="A1055:C1055" si="773">A1054</f>
        <v>2023</v>
      </c>
      <c r="B1055" s="192">
        <f t="shared" si="773"/>
        <v>0</v>
      </c>
      <c r="C1055" s="191" t="str">
        <f t="shared" si="773"/>
        <v>B</v>
      </c>
      <c r="D1055" s="50" t="s">
        <v>21</v>
      </c>
      <c r="E1055" s="193">
        <v>783</v>
      </c>
      <c r="F1055" s="194" t="s">
        <v>374</v>
      </c>
      <c r="G1055" s="195">
        <f>'III MH'!L42</f>
        <v>0</v>
      </c>
    </row>
    <row r="1056" spans="1:7" x14ac:dyDescent="0.25">
      <c r="A1056" s="191">
        <f t="shared" ref="A1056:C1056" si="774">A1055</f>
        <v>2023</v>
      </c>
      <c r="B1056" s="192">
        <f t="shared" si="774"/>
        <v>0</v>
      </c>
      <c r="C1056" s="191" t="str">
        <f t="shared" si="774"/>
        <v>B</v>
      </c>
      <c r="D1056" s="50" t="s">
        <v>21</v>
      </c>
      <c r="E1056" s="193">
        <v>783</v>
      </c>
      <c r="F1056" s="194" t="s">
        <v>375</v>
      </c>
      <c r="G1056" s="195">
        <f>'III MH'!M42</f>
        <v>0</v>
      </c>
    </row>
    <row r="1057" spans="1:7" x14ac:dyDescent="0.25">
      <c r="A1057" s="191">
        <f t="shared" ref="A1057:C1057" si="775">A1056</f>
        <v>2023</v>
      </c>
      <c r="B1057" s="192">
        <f t="shared" si="775"/>
        <v>0</v>
      </c>
      <c r="C1057" s="191" t="str">
        <f t="shared" si="775"/>
        <v>B</v>
      </c>
      <c r="D1057" s="50" t="s">
        <v>21</v>
      </c>
      <c r="E1057" s="193">
        <v>783</v>
      </c>
      <c r="F1057" s="194" t="s">
        <v>376</v>
      </c>
      <c r="G1057" s="195">
        <f>'III MH'!N42</f>
        <v>0</v>
      </c>
    </row>
    <row r="1058" spans="1:7" x14ac:dyDescent="0.25">
      <c r="A1058" s="191">
        <f t="shared" ref="A1058:C1058" si="776">A1057</f>
        <v>2023</v>
      </c>
      <c r="B1058" s="192">
        <f t="shared" si="776"/>
        <v>0</v>
      </c>
      <c r="C1058" s="191" t="str">
        <f t="shared" si="776"/>
        <v>B</v>
      </c>
      <c r="D1058" s="50" t="s">
        <v>21</v>
      </c>
      <c r="E1058" s="193">
        <v>783</v>
      </c>
      <c r="F1058" s="194" t="s">
        <v>377</v>
      </c>
      <c r="G1058" s="195">
        <f>'III MH'!O42</f>
        <v>0</v>
      </c>
    </row>
    <row r="1059" spans="1:7" x14ac:dyDescent="0.25">
      <c r="A1059" s="191">
        <f t="shared" ref="A1059:C1059" si="777">A1058</f>
        <v>2023</v>
      </c>
      <c r="B1059" s="192">
        <f t="shared" si="777"/>
        <v>0</v>
      </c>
      <c r="C1059" s="191" t="str">
        <f t="shared" si="777"/>
        <v>B</v>
      </c>
      <c r="D1059" s="50" t="s">
        <v>21</v>
      </c>
      <c r="E1059" s="193">
        <v>783</v>
      </c>
      <c r="F1059" s="194" t="s">
        <v>301</v>
      </c>
      <c r="G1059" s="195">
        <f>'III MH'!Q42</f>
        <v>0</v>
      </c>
    </row>
    <row r="1060" spans="1:7" x14ac:dyDescent="0.25">
      <c r="A1060" s="191">
        <f t="shared" ref="A1060:C1060" si="778">A1059</f>
        <v>2023</v>
      </c>
      <c r="B1060" s="192">
        <f t="shared" si="778"/>
        <v>0</v>
      </c>
      <c r="C1060" s="191" t="str">
        <f t="shared" si="778"/>
        <v>B</v>
      </c>
      <c r="D1060" s="50" t="s">
        <v>21</v>
      </c>
      <c r="E1060" s="193">
        <v>783</v>
      </c>
      <c r="F1060" s="194" t="s">
        <v>302</v>
      </c>
      <c r="G1060" s="195">
        <f>'III MH'!R42</f>
        <v>0</v>
      </c>
    </row>
    <row r="1061" spans="1:7" x14ac:dyDescent="0.25">
      <c r="A1061" s="191">
        <f t="shared" ref="A1061:C1061" si="779">A1060</f>
        <v>2023</v>
      </c>
      <c r="B1061" s="192">
        <f t="shared" si="779"/>
        <v>0</v>
      </c>
      <c r="C1061" s="191" t="str">
        <f t="shared" si="779"/>
        <v>B</v>
      </c>
      <c r="D1061" s="50" t="s">
        <v>21</v>
      </c>
      <c r="E1061" s="193">
        <v>783</v>
      </c>
      <c r="F1061" s="194" t="s">
        <v>378</v>
      </c>
      <c r="G1061" s="195">
        <f>'III MH'!S42</f>
        <v>0</v>
      </c>
    </row>
    <row r="1062" spans="1:7" x14ac:dyDescent="0.25">
      <c r="A1062" s="191">
        <f t="shared" ref="A1062:C1062" si="780">A1061</f>
        <v>2023</v>
      </c>
      <c r="B1062" s="192">
        <f t="shared" si="780"/>
        <v>0</v>
      </c>
      <c r="C1062" s="191" t="str">
        <f t="shared" si="780"/>
        <v>B</v>
      </c>
      <c r="D1062" s="50" t="s">
        <v>21</v>
      </c>
      <c r="E1062" s="193">
        <v>783</v>
      </c>
      <c r="F1062" s="194" t="s">
        <v>390</v>
      </c>
      <c r="G1062" s="195">
        <f>'III MH'!T42</f>
        <v>0</v>
      </c>
    </row>
    <row r="1063" spans="1:7" x14ac:dyDescent="0.25">
      <c r="A1063" s="191">
        <f t="shared" ref="A1063:C1063" si="781">A1062</f>
        <v>2023</v>
      </c>
      <c r="B1063" s="192">
        <f t="shared" si="781"/>
        <v>0</v>
      </c>
      <c r="C1063" s="191" t="str">
        <f t="shared" si="781"/>
        <v>B</v>
      </c>
      <c r="D1063" s="50" t="s">
        <v>21</v>
      </c>
      <c r="E1063" s="193">
        <v>783</v>
      </c>
      <c r="F1063" s="194" t="s">
        <v>379</v>
      </c>
      <c r="G1063" s="195">
        <f>'III MH'!U42</f>
        <v>0</v>
      </c>
    </row>
    <row r="1064" spans="1:7" x14ac:dyDescent="0.25">
      <c r="A1064" s="191">
        <f t="shared" ref="A1064:C1064" si="782">A1063</f>
        <v>2023</v>
      </c>
      <c r="B1064" s="192">
        <f t="shared" si="782"/>
        <v>0</v>
      </c>
      <c r="C1064" s="191" t="str">
        <f t="shared" si="782"/>
        <v>B</v>
      </c>
      <c r="D1064" s="50" t="s">
        <v>21</v>
      </c>
      <c r="E1064" s="193">
        <v>783</v>
      </c>
      <c r="F1064" s="194" t="s">
        <v>380</v>
      </c>
      <c r="G1064" s="195">
        <f>'III MH'!V42</f>
        <v>0</v>
      </c>
    </row>
    <row r="1065" spans="1:7" x14ac:dyDescent="0.25">
      <c r="A1065" s="191">
        <f t="shared" ref="A1065:C1065" si="783">A1064</f>
        <v>2023</v>
      </c>
      <c r="B1065" s="192">
        <f t="shared" si="783"/>
        <v>0</v>
      </c>
      <c r="C1065" s="191" t="str">
        <f t="shared" si="783"/>
        <v>B</v>
      </c>
      <c r="D1065" s="50" t="s">
        <v>21</v>
      </c>
      <c r="E1065" s="193">
        <v>783</v>
      </c>
      <c r="F1065" s="194" t="s">
        <v>303</v>
      </c>
      <c r="G1065" s="195">
        <f>'III MH'!X42</f>
        <v>0</v>
      </c>
    </row>
    <row r="1066" spans="1:7" x14ac:dyDescent="0.25">
      <c r="A1066" s="191">
        <f t="shared" ref="A1066:C1066" si="784">A1065</f>
        <v>2023</v>
      </c>
      <c r="B1066" s="192">
        <f t="shared" si="784"/>
        <v>0</v>
      </c>
      <c r="C1066" s="191" t="str">
        <f t="shared" si="784"/>
        <v>B</v>
      </c>
      <c r="D1066" s="50" t="s">
        <v>21</v>
      </c>
      <c r="E1066" s="193">
        <v>783</v>
      </c>
      <c r="F1066" s="194" t="s">
        <v>304</v>
      </c>
      <c r="G1066" s="195">
        <f>'III MH'!Y42</f>
        <v>0</v>
      </c>
    </row>
    <row r="1067" spans="1:7" x14ac:dyDescent="0.25">
      <c r="A1067" s="191">
        <f t="shared" ref="A1067:C1067" si="785">A1066</f>
        <v>2023</v>
      </c>
      <c r="B1067" s="192">
        <f t="shared" si="785"/>
        <v>0</v>
      </c>
      <c r="C1067" s="191" t="str">
        <f t="shared" si="785"/>
        <v>B</v>
      </c>
      <c r="D1067" s="50" t="s">
        <v>21</v>
      </c>
      <c r="E1067" s="193">
        <v>783</v>
      </c>
      <c r="F1067" s="194" t="s">
        <v>305</v>
      </c>
      <c r="G1067" s="195">
        <f>'III MH'!Z42</f>
        <v>0</v>
      </c>
    </row>
    <row r="1068" spans="1:7" x14ac:dyDescent="0.25">
      <c r="A1068" s="191">
        <f t="shared" ref="A1068:C1068" si="786">A1067</f>
        <v>2023</v>
      </c>
      <c r="B1068" s="192">
        <f t="shared" si="786"/>
        <v>0</v>
      </c>
      <c r="C1068" s="191" t="str">
        <f t="shared" si="786"/>
        <v>B</v>
      </c>
      <c r="D1068" s="50" t="s">
        <v>21</v>
      </c>
      <c r="E1068" s="193">
        <v>783</v>
      </c>
      <c r="F1068" s="194" t="s">
        <v>306</v>
      </c>
      <c r="G1068" s="195">
        <f>'III MH'!AA42</f>
        <v>0</v>
      </c>
    </row>
    <row r="1069" spans="1:7" x14ac:dyDescent="0.25">
      <c r="A1069" s="191">
        <f t="shared" ref="A1069:C1069" si="787">A1068</f>
        <v>2023</v>
      </c>
      <c r="B1069" s="192">
        <f t="shared" si="787"/>
        <v>0</v>
      </c>
      <c r="C1069" s="191" t="str">
        <f t="shared" si="787"/>
        <v>B</v>
      </c>
      <c r="D1069" s="50" t="s">
        <v>21</v>
      </c>
      <c r="E1069" s="193">
        <v>783</v>
      </c>
      <c r="F1069" s="194" t="s">
        <v>307</v>
      </c>
      <c r="G1069" s="195">
        <f>'III MH'!AB42</f>
        <v>0</v>
      </c>
    </row>
    <row r="1070" spans="1:7" x14ac:dyDescent="0.25">
      <c r="A1070" s="191">
        <f t="shared" ref="A1070:C1070" si="788">A1069</f>
        <v>2023</v>
      </c>
      <c r="B1070" s="192">
        <f t="shared" si="788"/>
        <v>0</v>
      </c>
      <c r="C1070" s="191" t="str">
        <f t="shared" si="788"/>
        <v>B</v>
      </c>
      <c r="D1070" s="50" t="s">
        <v>21</v>
      </c>
      <c r="E1070" s="193">
        <v>783</v>
      </c>
      <c r="F1070" s="194" t="s">
        <v>308</v>
      </c>
      <c r="G1070" s="195">
        <f>'III MH'!AC42</f>
        <v>0</v>
      </c>
    </row>
    <row r="1071" spans="1:7" x14ac:dyDescent="0.25">
      <c r="A1071" s="191">
        <f t="shared" ref="A1071:C1071" si="789">A1070</f>
        <v>2023</v>
      </c>
      <c r="B1071" s="192">
        <f t="shared" si="789"/>
        <v>0</v>
      </c>
      <c r="C1071" s="191" t="str">
        <f t="shared" si="789"/>
        <v>B</v>
      </c>
      <c r="D1071" s="50" t="s">
        <v>21</v>
      </c>
      <c r="E1071" s="193">
        <v>783</v>
      </c>
      <c r="F1071" s="194" t="s">
        <v>309</v>
      </c>
      <c r="G1071" s="195">
        <f>'III MH'!AD42</f>
        <v>0</v>
      </c>
    </row>
    <row r="1072" spans="1:7" x14ac:dyDescent="0.25">
      <c r="A1072" s="191">
        <f t="shared" ref="A1072:C1072" si="790">A1071</f>
        <v>2023</v>
      </c>
      <c r="B1072" s="192">
        <f t="shared" si="790"/>
        <v>0</v>
      </c>
      <c r="C1072" s="191" t="str">
        <f t="shared" si="790"/>
        <v>B</v>
      </c>
      <c r="D1072" s="50" t="s">
        <v>21</v>
      </c>
      <c r="E1072" s="193">
        <v>783</v>
      </c>
      <c r="F1072" s="194" t="s">
        <v>310</v>
      </c>
      <c r="G1072" s="195">
        <f>'III MH'!AF42</f>
        <v>0</v>
      </c>
    </row>
    <row r="1073" spans="1:7" x14ac:dyDescent="0.25">
      <c r="A1073" s="191">
        <f t="shared" ref="A1073:C1073" si="791">A1072</f>
        <v>2023</v>
      </c>
      <c r="B1073" s="192">
        <f t="shared" si="791"/>
        <v>0</v>
      </c>
      <c r="C1073" s="191" t="str">
        <f t="shared" si="791"/>
        <v>B</v>
      </c>
      <c r="D1073" s="50" t="s">
        <v>21</v>
      </c>
      <c r="E1073" s="193">
        <v>783</v>
      </c>
      <c r="F1073" s="194" t="s">
        <v>311</v>
      </c>
      <c r="G1073" s="195">
        <f>'III MH'!AG42</f>
        <v>0</v>
      </c>
    </row>
    <row r="1074" spans="1:7" x14ac:dyDescent="0.25">
      <c r="A1074" s="191">
        <f t="shared" ref="A1074:C1074" si="792">A1073</f>
        <v>2023</v>
      </c>
      <c r="B1074" s="192">
        <f t="shared" si="792"/>
        <v>0</v>
      </c>
      <c r="C1074" s="191" t="str">
        <f t="shared" si="792"/>
        <v>B</v>
      </c>
      <c r="D1074" s="50" t="s">
        <v>21</v>
      </c>
      <c r="E1074" s="193">
        <v>783</v>
      </c>
      <c r="F1074" s="194" t="s">
        <v>312</v>
      </c>
      <c r="G1074" s="195">
        <f>'III MH'!AI42</f>
        <v>0</v>
      </c>
    </row>
    <row r="1075" spans="1:7" x14ac:dyDescent="0.25">
      <c r="A1075" s="191">
        <f t="shared" ref="A1075:C1075" si="793">A1074</f>
        <v>2023</v>
      </c>
      <c r="B1075" s="192">
        <f t="shared" si="793"/>
        <v>0</v>
      </c>
      <c r="C1075" s="191" t="str">
        <f t="shared" si="793"/>
        <v>B</v>
      </c>
      <c r="D1075" s="50" t="s">
        <v>21</v>
      </c>
      <c r="E1075" s="193">
        <v>783</v>
      </c>
      <c r="F1075" s="194" t="s">
        <v>313</v>
      </c>
      <c r="G1075" s="195">
        <f>'III MH'!AJ42</f>
        <v>0</v>
      </c>
    </row>
    <row r="1076" spans="1:7" x14ac:dyDescent="0.25">
      <c r="A1076" s="191">
        <f t="shared" ref="A1076:C1076" si="794">A1075</f>
        <v>2023</v>
      </c>
      <c r="B1076" s="192">
        <f t="shared" si="794"/>
        <v>0</v>
      </c>
      <c r="C1076" s="191" t="str">
        <f t="shared" si="794"/>
        <v>B</v>
      </c>
      <c r="D1076" s="50" t="s">
        <v>21</v>
      </c>
      <c r="E1076" s="193">
        <v>783</v>
      </c>
      <c r="F1076" s="194" t="s">
        <v>314</v>
      </c>
      <c r="G1076" s="195">
        <f>'III MH'!AK42</f>
        <v>0</v>
      </c>
    </row>
    <row r="1077" spans="1:7" x14ac:dyDescent="0.25">
      <c r="A1077" s="191">
        <f t="shared" ref="A1077:C1077" si="795">A1076</f>
        <v>2023</v>
      </c>
      <c r="B1077" s="192">
        <f t="shared" si="795"/>
        <v>0</v>
      </c>
      <c r="C1077" s="191" t="str">
        <f t="shared" si="795"/>
        <v>B</v>
      </c>
      <c r="D1077" s="50" t="s">
        <v>21</v>
      </c>
      <c r="E1077" s="193">
        <v>783</v>
      </c>
      <c r="F1077" s="194" t="s">
        <v>315</v>
      </c>
      <c r="G1077" s="195">
        <f>'III MH'!AM42</f>
        <v>0</v>
      </c>
    </row>
    <row r="1078" spans="1:7" x14ac:dyDescent="0.25">
      <c r="A1078" s="191">
        <f t="shared" ref="A1078:C1078" si="796">A1077</f>
        <v>2023</v>
      </c>
      <c r="B1078" s="192">
        <f t="shared" si="796"/>
        <v>0</v>
      </c>
      <c r="C1078" s="191" t="str">
        <f t="shared" si="796"/>
        <v>B</v>
      </c>
      <c r="D1078" s="50" t="s">
        <v>21</v>
      </c>
      <c r="E1078" s="193">
        <v>783</v>
      </c>
      <c r="F1078" s="194" t="s">
        <v>316</v>
      </c>
      <c r="G1078" s="195">
        <f>'III MH'!AN42</f>
        <v>0</v>
      </c>
    </row>
    <row r="1079" spans="1:7" x14ac:dyDescent="0.25">
      <c r="A1079" s="191">
        <f t="shared" ref="A1079:C1079" si="797">A1078</f>
        <v>2023</v>
      </c>
      <c r="B1079" s="192">
        <f t="shared" si="797"/>
        <v>0</v>
      </c>
      <c r="C1079" s="191" t="str">
        <f t="shared" si="797"/>
        <v>B</v>
      </c>
      <c r="D1079" s="50" t="s">
        <v>21</v>
      </c>
      <c r="E1079" s="193">
        <v>783</v>
      </c>
      <c r="F1079" s="194" t="s">
        <v>317</v>
      </c>
      <c r="G1079" s="195">
        <f>'III MH'!AO42</f>
        <v>0</v>
      </c>
    </row>
    <row r="1080" spans="1:7" x14ac:dyDescent="0.25">
      <c r="A1080" s="191">
        <f t="shared" ref="A1080:C1080" si="798">A1079</f>
        <v>2023</v>
      </c>
      <c r="B1080" s="192">
        <f t="shared" si="798"/>
        <v>0</v>
      </c>
      <c r="C1080" s="191" t="str">
        <f t="shared" si="798"/>
        <v>B</v>
      </c>
      <c r="D1080" s="50" t="s">
        <v>21</v>
      </c>
      <c r="E1080" s="193">
        <v>783</v>
      </c>
      <c r="F1080" s="194" t="s">
        <v>319</v>
      </c>
      <c r="G1080" s="195">
        <f>'III MH'!AQ42</f>
        <v>0</v>
      </c>
    </row>
    <row r="1081" spans="1:7" x14ac:dyDescent="0.25">
      <c r="A1081" s="191">
        <f t="shared" ref="A1081:C1081" si="799">A1080</f>
        <v>2023</v>
      </c>
      <c r="B1081" s="192">
        <f t="shared" si="799"/>
        <v>0</v>
      </c>
      <c r="C1081" s="191" t="str">
        <f t="shared" si="799"/>
        <v>B</v>
      </c>
      <c r="D1081" s="50" t="s">
        <v>21</v>
      </c>
      <c r="E1081" s="193">
        <v>783</v>
      </c>
      <c r="F1081" s="194" t="s">
        <v>318</v>
      </c>
      <c r="G1081" s="195">
        <f>'III MH'!AS42</f>
        <v>0</v>
      </c>
    </row>
    <row r="1082" spans="1:7" x14ac:dyDescent="0.25">
      <c r="A1082" s="191">
        <f t="shared" ref="A1082:C1082" si="800">A1081</f>
        <v>2023</v>
      </c>
      <c r="B1082" s="192">
        <f t="shared" si="800"/>
        <v>0</v>
      </c>
      <c r="C1082" s="191" t="str">
        <f t="shared" si="800"/>
        <v>B</v>
      </c>
      <c r="D1082" s="50" t="s">
        <v>21</v>
      </c>
      <c r="E1082" s="193">
        <v>500</v>
      </c>
      <c r="F1082" s="194" t="s">
        <v>298</v>
      </c>
      <c r="G1082" s="195">
        <f>'III MH'!I44</f>
        <v>0</v>
      </c>
    </row>
    <row r="1083" spans="1:7" x14ac:dyDescent="0.25">
      <c r="A1083" s="191">
        <f t="shared" ref="A1083:C1083" si="801">A1082</f>
        <v>2023</v>
      </c>
      <c r="B1083" s="192">
        <f t="shared" si="801"/>
        <v>0</v>
      </c>
      <c r="C1083" s="191" t="str">
        <f t="shared" si="801"/>
        <v>B</v>
      </c>
      <c r="D1083" s="50" t="s">
        <v>21</v>
      </c>
      <c r="E1083" s="193">
        <v>500</v>
      </c>
      <c r="F1083" s="194" t="s">
        <v>299</v>
      </c>
      <c r="G1083" s="195">
        <f>'III MH'!J44</f>
        <v>0</v>
      </c>
    </row>
    <row r="1084" spans="1:7" x14ac:dyDescent="0.25">
      <c r="A1084" s="191">
        <f t="shared" ref="A1084:C1084" si="802">A1083</f>
        <v>2023</v>
      </c>
      <c r="B1084" s="192">
        <f t="shared" si="802"/>
        <v>0</v>
      </c>
      <c r="C1084" s="191" t="str">
        <f t="shared" si="802"/>
        <v>B</v>
      </c>
      <c r="D1084" s="50" t="s">
        <v>21</v>
      </c>
      <c r="E1084" s="193">
        <v>500</v>
      </c>
      <c r="F1084" s="194" t="s">
        <v>300</v>
      </c>
      <c r="G1084" s="195">
        <f>'III MH'!K44</f>
        <v>0</v>
      </c>
    </row>
    <row r="1085" spans="1:7" x14ac:dyDescent="0.25">
      <c r="A1085" s="191">
        <f t="shared" ref="A1085:C1085" si="803">A1084</f>
        <v>2023</v>
      </c>
      <c r="B1085" s="192">
        <f t="shared" si="803"/>
        <v>0</v>
      </c>
      <c r="C1085" s="191" t="str">
        <f t="shared" si="803"/>
        <v>B</v>
      </c>
      <c r="D1085" s="50" t="s">
        <v>21</v>
      </c>
      <c r="E1085" s="193">
        <v>500</v>
      </c>
      <c r="F1085" s="194" t="s">
        <v>374</v>
      </c>
      <c r="G1085" s="195">
        <f>'III MH'!L44</f>
        <v>0</v>
      </c>
    </row>
    <row r="1086" spans="1:7" x14ac:dyDescent="0.25">
      <c r="A1086" s="191">
        <f t="shared" ref="A1086:C1086" si="804">A1085</f>
        <v>2023</v>
      </c>
      <c r="B1086" s="192">
        <f t="shared" si="804"/>
        <v>0</v>
      </c>
      <c r="C1086" s="191" t="str">
        <f t="shared" si="804"/>
        <v>B</v>
      </c>
      <c r="D1086" s="50" t="s">
        <v>21</v>
      </c>
      <c r="E1086" s="193">
        <v>500</v>
      </c>
      <c r="F1086" s="194" t="s">
        <v>375</v>
      </c>
      <c r="G1086" s="195">
        <f>'III MH'!M44</f>
        <v>0</v>
      </c>
    </row>
    <row r="1087" spans="1:7" x14ac:dyDescent="0.25">
      <c r="A1087" s="191">
        <f t="shared" ref="A1087:C1087" si="805">A1086</f>
        <v>2023</v>
      </c>
      <c r="B1087" s="192">
        <f t="shared" si="805"/>
        <v>0</v>
      </c>
      <c r="C1087" s="191" t="str">
        <f t="shared" si="805"/>
        <v>B</v>
      </c>
      <c r="D1087" s="50" t="s">
        <v>21</v>
      </c>
      <c r="E1087" s="193">
        <v>500</v>
      </c>
      <c r="F1087" s="194" t="s">
        <v>376</v>
      </c>
      <c r="G1087" s="195">
        <f>'III MH'!N44</f>
        <v>0</v>
      </c>
    </row>
    <row r="1088" spans="1:7" x14ac:dyDescent="0.25">
      <c r="A1088" s="191">
        <f t="shared" ref="A1088:C1088" si="806">A1087</f>
        <v>2023</v>
      </c>
      <c r="B1088" s="192">
        <f t="shared" si="806"/>
        <v>0</v>
      </c>
      <c r="C1088" s="191" t="str">
        <f t="shared" si="806"/>
        <v>B</v>
      </c>
      <c r="D1088" s="50" t="s">
        <v>21</v>
      </c>
      <c r="E1088" s="193">
        <v>500</v>
      </c>
      <c r="F1088" s="194" t="s">
        <v>377</v>
      </c>
      <c r="G1088" s="195">
        <f>'III MH'!O44</f>
        <v>0</v>
      </c>
    </row>
    <row r="1089" spans="1:7" x14ac:dyDescent="0.25">
      <c r="A1089" s="191">
        <f t="shared" ref="A1089:C1089" si="807">A1088</f>
        <v>2023</v>
      </c>
      <c r="B1089" s="192">
        <f t="shared" si="807"/>
        <v>0</v>
      </c>
      <c r="C1089" s="191" t="str">
        <f t="shared" si="807"/>
        <v>B</v>
      </c>
      <c r="D1089" s="50" t="s">
        <v>21</v>
      </c>
      <c r="E1089" s="193">
        <v>500</v>
      </c>
      <c r="F1089" s="194" t="s">
        <v>301</v>
      </c>
      <c r="G1089" s="195">
        <f>'III MH'!Q44</f>
        <v>0</v>
      </c>
    </row>
    <row r="1090" spans="1:7" x14ac:dyDescent="0.25">
      <c r="A1090" s="191">
        <f t="shared" ref="A1090:C1090" si="808">A1089</f>
        <v>2023</v>
      </c>
      <c r="B1090" s="192">
        <f t="shared" si="808"/>
        <v>0</v>
      </c>
      <c r="C1090" s="191" t="str">
        <f t="shared" si="808"/>
        <v>B</v>
      </c>
      <c r="D1090" s="50" t="s">
        <v>21</v>
      </c>
      <c r="E1090" s="193">
        <v>500</v>
      </c>
      <c r="F1090" s="194" t="s">
        <v>302</v>
      </c>
      <c r="G1090" s="195">
        <f>'III MH'!R44</f>
        <v>0</v>
      </c>
    </row>
    <row r="1091" spans="1:7" x14ac:dyDescent="0.25">
      <c r="A1091" s="191">
        <f t="shared" ref="A1091:C1091" si="809">A1090</f>
        <v>2023</v>
      </c>
      <c r="B1091" s="192">
        <f t="shared" si="809"/>
        <v>0</v>
      </c>
      <c r="C1091" s="191" t="str">
        <f t="shared" si="809"/>
        <v>B</v>
      </c>
      <c r="D1091" s="50" t="s">
        <v>21</v>
      </c>
      <c r="E1091" s="193">
        <v>500</v>
      </c>
      <c r="F1091" s="194" t="s">
        <v>378</v>
      </c>
      <c r="G1091" s="195">
        <f>'III MH'!S44</f>
        <v>0</v>
      </c>
    </row>
    <row r="1092" spans="1:7" x14ac:dyDescent="0.25">
      <c r="A1092" s="191">
        <f t="shared" ref="A1092:C1092" si="810">A1091</f>
        <v>2023</v>
      </c>
      <c r="B1092" s="192">
        <f t="shared" si="810"/>
        <v>0</v>
      </c>
      <c r="C1092" s="191" t="str">
        <f t="shared" si="810"/>
        <v>B</v>
      </c>
      <c r="D1092" s="50" t="s">
        <v>21</v>
      </c>
      <c r="E1092" s="193">
        <v>500</v>
      </c>
      <c r="F1092" s="194" t="s">
        <v>390</v>
      </c>
      <c r="G1092" s="195">
        <f>'III MH'!T44</f>
        <v>0</v>
      </c>
    </row>
    <row r="1093" spans="1:7" x14ac:dyDescent="0.25">
      <c r="A1093" s="191">
        <f t="shared" ref="A1093:C1093" si="811">A1092</f>
        <v>2023</v>
      </c>
      <c r="B1093" s="192">
        <f t="shared" si="811"/>
        <v>0</v>
      </c>
      <c r="C1093" s="191" t="str">
        <f t="shared" si="811"/>
        <v>B</v>
      </c>
      <c r="D1093" s="50" t="s">
        <v>21</v>
      </c>
      <c r="E1093" s="193">
        <v>500</v>
      </c>
      <c r="F1093" s="194" t="s">
        <v>379</v>
      </c>
      <c r="G1093" s="195">
        <f>'III MH'!U44</f>
        <v>0</v>
      </c>
    </row>
    <row r="1094" spans="1:7" x14ac:dyDescent="0.25">
      <c r="A1094" s="191">
        <f t="shared" ref="A1094:C1094" si="812">A1093</f>
        <v>2023</v>
      </c>
      <c r="B1094" s="192">
        <f t="shared" si="812"/>
        <v>0</v>
      </c>
      <c r="C1094" s="191" t="str">
        <f t="shared" si="812"/>
        <v>B</v>
      </c>
      <c r="D1094" s="50" t="s">
        <v>21</v>
      </c>
      <c r="E1094" s="193">
        <v>500</v>
      </c>
      <c r="F1094" s="194" t="s">
        <v>380</v>
      </c>
      <c r="G1094" s="195">
        <f>'III MH'!V44</f>
        <v>0</v>
      </c>
    </row>
    <row r="1095" spans="1:7" x14ac:dyDescent="0.25">
      <c r="A1095" s="191">
        <f t="shared" ref="A1095:C1095" si="813">A1094</f>
        <v>2023</v>
      </c>
      <c r="B1095" s="192">
        <f t="shared" si="813"/>
        <v>0</v>
      </c>
      <c r="C1095" s="191" t="str">
        <f t="shared" si="813"/>
        <v>B</v>
      </c>
      <c r="D1095" s="50" t="s">
        <v>21</v>
      </c>
      <c r="E1095" s="193">
        <v>500</v>
      </c>
      <c r="F1095" s="194" t="s">
        <v>303</v>
      </c>
      <c r="G1095" s="195">
        <f>'III MH'!X44</f>
        <v>0</v>
      </c>
    </row>
    <row r="1096" spans="1:7" x14ac:dyDescent="0.25">
      <c r="A1096" s="191">
        <f t="shared" ref="A1096:C1096" si="814">A1095</f>
        <v>2023</v>
      </c>
      <c r="B1096" s="192">
        <f t="shared" si="814"/>
        <v>0</v>
      </c>
      <c r="C1096" s="191" t="str">
        <f t="shared" si="814"/>
        <v>B</v>
      </c>
      <c r="D1096" s="50" t="s">
        <v>21</v>
      </c>
      <c r="E1096" s="193">
        <v>500</v>
      </c>
      <c r="F1096" s="194" t="s">
        <v>304</v>
      </c>
      <c r="G1096" s="195">
        <f>'III MH'!Y44</f>
        <v>0</v>
      </c>
    </row>
    <row r="1097" spans="1:7" x14ac:dyDescent="0.25">
      <c r="A1097" s="191">
        <f t="shared" ref="A1097:C1097" si="815">A1096</f>
        <v>2023</v>
      </c>
      <c r="B1097" s="192">
        <f t="shared" si="815"/>
        <v>0</v>
      </c>
      <c r="C1097" s="191" t="str">
        <f t="shared" si="815"/>
        <v>B</v>
      </c>
      <c r="D1097" s="50" t="s">
        <v>21</v>
      </c>
      <c r="E1097" s="193">
        <v>500</v>
      </c>
      <c r="F1097" s="194" t="s">
        <v>305</v>
      </c>
      <c r="G1097" s="195">
        <f>'III MH'!Z44</f>
        <v>0</v>
      </c>
    </row>
    <row r="1098" spans="1:7" x14ac:dyDescent="0.25">
      <c r="A1098" s="191">
        <f t="shared" ref="A1098:C1098" si="816">A1097</f>
        <v>2023</v>
      </c>
      <c r="B1098" s="192">
        <f t="shared" si="816"/>
        <v>0</v>
      </c>
      <c r="C1098" s="191" t="str">
        <f t="shared" si="816"/>
        <v>B</v>
      </c>
      <c r="D1098" s="50" t="s">
        <v>21</v>
      </c>
      <c r="E1098" s="193">
        <v>500</v>
      </c>
      <c r="F1098" s="194" t="s">
        <v>306</v>
      </c>
      <c r="G1098" s="195">
        <f>'III MH'!AA44</f>
        <v>0</v>
      </c>
    </row>
    <row r="1099" spans="1:7" x14ac:dyDescent="0.25">
      <c r="A1099" s="191">
        <f t="shared" ref="A1099:C1099" si="817">A1098</f>
        <v>2023</v>
      </c>
      <c r="B1099" s="192">
        <f t="shared" si="817"/>
        <v>0</v>
      </c>
      <c r="C1099" s="191" t="str">
        <f t="shared" si="817"/>
        <v>B</v>
      </c>
      <c r="D1099" s="50" t="s">
        <v>21</v>
      </c>
      <c r="E1099" s="193">
        <v>500</v>
      </c>
      <c r="F1099" s="194" t="s">
        <v>307</v>
      </c>
      <c r="G1099" s="195">
        <f>'III MH'!AB44</f>
        <v>0</v>
      </c>
    </row>
    <row r="1100" spans="1:7" x14ac:dyDescent="0.25">
      <c r="A1100" s="191">
        <f t="shared" ref="A1100:C1100" si="818">A1099</f>
        <v>2023</v>
      </c>
      <c r="B1100" s="192">
        <f t="shared" si="818"/>
        <v>0</v>
      </c>
      <c r="C1100" s="191" t="str">
        <f t="shared" si="818"/>
        <v>B</v>
      </c>
      <c r="D1100" s="50" t="s">
        <v>21</v>
      </c>
      <c r="E1100" s="193">
        <v>500</v>
      </c>
      <c r="F1100" s="194" t="s">
        <v>308</v>
      </c>
      <c r="G1100" s="195">
        <f>'III MH'!AC44</f>
        <v>0</v>
      </c>
    </row>
    <row r="1101" spans="1:7" x14ac:dyDescent="0.25">
      <c r="A1101" s="191">
        <f t="shared" ref="A1101:C1101" si="819">A1100</f>
        <v>2023</v>
      </c>
      <c r="B1101" s="192">
        <f t="shared" si="819"/>
        <v>0</v>
      </c>
      <c r="C1101" s="191" t="str">
        <f t="shared" si="819"/>
        <v>B</v>
      </c>
      <c r="D1101" s="50" t="s">
        <v>21</v>
      </c>
      <c r="E1101" s="193">
        <v>500</v>
      </c>
      <c r="F1101" s="194" t="s">
        <v>309</v>
      </c>
      <c r="G1101" s="195">
        <f>'III MH'!AD44</f>
        <v>0</v>
      </c>
    </row>
    <row r="1102" spans="1:7" x14ac:dyDescent="0.25">
      <c r="A1102" s="191">
        <f t="shared" ref="A1102:C1102" si="820">A1101</f>
        <v>2023</v>
      </c>
      <c r="B1102" s="192">
        <f t="shared" si="820"/>
        <v>0</v>
      </c>
      <c r="C1102" s="191" t="str">
        <f t="shared" si="820"/>
        <v>B</v>
      </c>
      <c r="D1102" s="50" t="s">
        <v>21</v>
      </c>
      <c r="E1102" s="193">
        <v>500</v>
      </c>
      <c r="F1102" s="194" t="s">
        <v>310</v>
      </c>
      <c r="G1102" s="195">
        <f>'III MH'!AF44</f>
        <v>0</v>
      </c>
    </row>
    <row r="1103" spans="1:7" x14ac:dyDescent="0.25">
      <c r="A1103" s="191">
        <f t="shared" ref="A1103:C1103" si="821">A1102</f>
        <v>2023</v>
      </c>
      <c r="B1103" s="192">
        <f t="shared" si="821"/>
        <v>0</v>
      </c>
      <c r="C1103" s="191" t="str">
        <f t="shared" si="821"/>
        <v>B</v>
      </c>
      <c r="D1103" s="50" t="s">
        <v>21</v>
      </c>
      <c r="E1103" s="193">
        <v>500</v>
      </c>
      <c r="F1103" s="194" t="s">
        <v>311</v>
      </c>
      <c r="G1103" s="195">
        <f>'III MH'!AG44</f>
        <v>0</v>
      </c>
    </row>
    <row r="1104" spans="1:7" x14ac:dyDescent="0.25">
      <c r="A1104" s="191">
        <f t="shared" ref="A1104:C1104" si="822">A1103</f>
        <v>2023</v>
      </c>
      <c r="B1104" s="192">
        <f t="shared" si="822"/>
        <v>0</v>
      </c>
      <c r="C1104" s="191" t="str">
        <f t="shared" si="822"/>
        <v>B</v>
      </c>
      <c r="D1104" s="50" t="s">
        <v>21</v>
      </c>
      <c r="E1104" s="193">
        <v>500</v>
      </c>
      <c r="F1104" s="194" t="s">
        <v>312</v>
      </c>
      <c r="G1104" s="195">
        <f>'III MH'!AI44</f>
        <v>0</v>
      </c>
    </row>
    <row r="1105" spans="1:7" x14ac:dyDescent="0.25">
      <c r="A1105" s="191">
        <f t="shared" ref="A1105:C1105" si="823">A1104</f>
        <v>2023</v>
      </c>
      <c r="B1105" s="192">
        <f t="shared" si="823"/>
        <v>0</v>
      </c>
      <c r="C1105" s="191" t="str">
        <f t="shared" si="823"/>
        <v>B</v>
      </c>
      <c r="D1105" s="50" t="s">
        <v>21</v>
      </c>
      <c r="E1105" s="193">
        <v>500</v>
      </c>
      <c r="F1105" s="194" t="s">
        <v>313</v>
      </c>
      <c r="G1105" s="195">
        <f>'III MH'!AJ44</f>
        <v>0</v>
      </c>
    </row>
    <row r="1106" spans="1:7" x14ac:dyDescent="0.25">
      <c r="A1106" s="191">
        <f t="shared" ref="A1106:C1106" si="824">A1105</f>
        <v>2023</v>
      </c>
      <c r="B1106" s="192">
        <f t="shared" si="824"/>
        <v>0</v>
      </c>
      <c r="C1106" s="191" t="str">
        <f t="shared" si="824"/>
        <v>B</v>
      </c>
      <c r="D1106" s="50" t="s">
        <v>21</v>
      </c>
      <c r="E1106" s="193">
        <v>500</v>
      </c>
      <c r="F1106" s="194" t="s">
        <v>314</v>
      </c>
      <c r="G1106" s="195">
        <f>'III MH'!AK44</f>
        <v>0</v>
      </c>
    </row>
    <row r="1107" spans="1:7" x14ac:dyDescent="0.25">
      <c r="A1107" s="191">
        <f t="shared" ref="A1107:C1107" si="825">A1106</f>
        <v>2023</v>
      </c>
      <c r="B1107" s="192">
        <f t="shared" si="825"/>
        <v>0</v>
      </c>
      <c r="C1107" s="191" t="str">
        <f t="shared" si="825"/>
        <v>B</v>
      </c>
      <c r="D1107" s="50" t="s">
        <v>21</v>
      </c>
      <c r="E1107" s="193">
        <v>500</v>
      </c>
      <c r="F1107" s="194" t="s">
        <v>315</v>
      </c>
      <c r="G1107" s="195">
        <f>'III MH'!AM44</f>
        <v>0</v>
      </c>
    </row>
    <row r="1108" spans="1:7" x14ac:dyDescent="0.25">
      <c r="A1108" s="191">
        <f t="shared" ref="A1108:C1108" si="826">A1107</f>
        <v>2023</v>
      </c>
      <c r="B1108" s="192">
        <f t="shared" si="826"/>
        <v>0</v>
      </c>
      <c r="C1108" s="191" t="str">
        <f t="shared" si="826"/>
        <v>B</v>
      </c>
      <c r="D1108" s="50" t="s">
        <v>21</v>
      </c>
      <c r="E1108" s="193">
        <v>500</v>
      </c>
      <c r="F1108" s="194" t="s">
        <v>316</v>
      </c>
      <c r="G1108" s="195">
        <f>'III MH'!AN44</f>
        <v>0</v>
      </c>
    </row>
    <row r="1109" spans="1:7" x14ac:dyDescent="0.25">
      <c r="A1109" s="191">
        <f t="shared" ref="A1109:C1109" si="827">A1108</f>
        <v>2023</v>
      </c>
      <c r="B1109" s="192">
        <f t="shared" si="827"/>
        <v>0</v>
      </c>
      <c r="C1109" s="191" t="str">
        <f t="shared" si="827"/>
        <v>B</v>
      </c>
      <c r="D1109" s="50" t="s">
        <v>21</v>
      </c>
      <c r="E1109" s="193">
        <v>500</v>
      </c>
      <c r="F1109" s="194" t="s">
        <v>317</v>
      </c>
      <c r="G1109" s="195">
        <f>'III MH'!AO44</f>
        <v>0</v>
      </c>
    </row>
    <row r="1110" spans="1:7" x14ac:dyDescent="0.25">
      <c r="A1110" s="191">
        <f t="shared" ref="A1110:C1110" si="828">A1109</f>
        <v>2023</v>
      </c>
      <c r="B1110" s="192">
        <f t="shared" si="828"/>
        <v>0</v>
      </c>
      <c r="C1110" s="191" t="str">
        <f t="shared" si="828"/>
        <v>B</v>
      </c>
      <c r="D1110" s="50" t="s">
        <v>21</v>
      </c>
      <c r="E1110" s="193">
        <v>500</v>
      </c>
      <c r="F1110" s="194" t="s">
        <v>319</v>
      </c>
      <c r="G1110" s="195">
        <f>'III MH'!AQ44</f>
        <v>0</v>
      </c>
    </row>
    <row r="1111" spans="1:7" x14ac:dyDescent="0.25">
      <c r="A1111" s="191">
        <f t="shared" ref="A1111:C1111" si="829">A1110</f>
        <v>2023</v>
      </c>
      <c r="B1111" s="192">
        <f t="shared" si="829"/>
        <v>0</v>
      </c>
      <c r="C1111" s="191" t="str">
        <f t="shared" si="829"/>
        <v>B</v>
      </c>
      <c r="D1111" s="50" t="s">
        <v>21</v>
      </c>
      <c r="E1111" s="193">
        <v>500</v>
      </c>
      <c r="F1111" s="194" t="s">
        <v>318</v>
      </c>
      <c r="G1111" s="195">
        <f>'III MH'!AS44</f>
        <v>0</v>
      </c>
    </row>
    <row r="1112" spans="1:7" x14ac:dyDescent="0.25">
      <c r="A1112" s="191">
        <f t="shared" ref="A1112:C1112" si="830">A1111</f>
        <v>2023</v>
      </c>
      <c r="B1112" s="192">
        <f t="shared" si="830"/>
        <v>0</v>
      </c>
      <c r="C1112" s="191" t="str">
        <f t="shared" si="830"/>
        <v>B</v>
      </c>
      <c r="D1112" s="50" t="s">
        <v>21</v>
      </c>
      <c r="E1112" s="193">
        <v>501</v>
      </c>
      <c r="F1112" s="194" t="s">
        <v>298</v>
      </c>
      <c r="G1112" s="195">
        <f>'III MH'!I45</f>
        <v>0</v>
      </c>
    </row>
    <row r="1113" spans="1:7" x14ac:dyDescent="0.25">
      <c r="A1113" s="191">
        <f t="shared" ref="A1113:C1113" si="831">A1112</f>
        <v>2023</v>
      </c>
      <c r="B1113" s="192">
        <f t="shared" si="831"/>
        <v>0</v>
      </c>
      <c r="C1113" s="191" t="str">
        <f t="shared" si="831"/>
        <v>B</v>
      </c>
      <c r="D1113" s="50" t="s">
        <v>21</v>
      </c>
      <c r="E1113" s="193">
        <v>501</v>
      </c>
      <c r="F1113" s="194" t="s">
        <v>299</v>
      </c>
      <c r="G1113" s="195">
        <f>'III MH'!J45</f>
        <v>0</v>
      </c>
    </row>
    <row r="1114" spans="1:7" x14ac:dyDescent="0.25">
      <c r="A1114" s="191">
        <f t="shared" ref="A1114:C1114" si="832">A1113</f>
        <v>2023</v>
      </c>
      <c r="B1114" s="192">
        <f t="shared" si="832"/>
        <v>0</v>
      </c>
      <c r="C1114" s="191" t="str">
        <f t="shared" si="832"/>
        <v>B</v>
      </c>
      <c r="D1114" s="50" t="s">
        <v>21</v>
      </c>
      <c r="E1114" s="193">
        <v>501</v>
      </c>
      <c r="F1114" s="194" t="s">
        <v>300</v>
      </c>
      <c r="G1114" s="195">
        <f>'III MH'!K45</f>
        <v>0</v>
      </c>
    </row>
    <row r="1115" spans="1:7" x14ac:dyDescent="0.25">
      <c r="A1115" s="191">
        <f t="shared" ref="A1115:C1115" si="833">A1114</f>
        <v>2023</v>
      </c>
      <c r="B1115" s="192">
        <f t="shared" si="833"/>
        <v>0</v>
      </c>
      <c r="C1115" s="191" t="str">
        <f t="shared" si="833"/>
        <v>B</v>
      </c>
      <c r="D1115" s="50" t="s">
        <v>21</v>
      </c>
      <c r="E1115" s="193">
        <v>501</v>
      </c>
      <c r="F1115" s="194" t="s">
        <v>374</v>
      </c>
      <c r="G1115" s="195">
        <f>'III MH'!L45</f>
        <v>0</v>
      </c>
    </row>
    <row r="1116" spans="1:7" x14ac:dyDescent="0.25">
      <c r="A1116" s="191">
        <f t="shared" ref="A1116:C1116" si="834">A1115</f>
        <v>2023</v>
      </c>
      <c r="B1116" s="192">
        <f t="shared" si="834"/>
        <v>0</v>
      </c>
      <c r="C1116" s="191" t="str">
        <f t="shared" si="834"/>
        <v>B</v>
      </c>
      <c r="D1116" s="50" t="s">
        <v>21</v>
      </c>
      <c r="E1116" s="193">
        <v>501</v>
      </c>
      <c r="F1116" s="194" t="s">
        <v>375</v>
      </c>
      <c r="G1116" s="195">
        <f>'III MH'!M45</f>
        <v>0</v>
      </c>
    </row>
    <row r="1117" spans="1:7" x14ac:dyDescent="0.25">
      <c r="A1117" s="191">
        <f t="shared" ref="A1117:C1117" si="835">A1116</f>
        <v>2023</v>
      </c>
      <c r="B1117" s="192">
        <f t="shared" si="835"/>
        <v>0</v>
      </c>
      <c r="C1117" s="191" t="str">
        <f t="shared" si="835"/>
        <v>B</v>
      </c>
      <c r="D1117" s="50" t="s">
        <v>21</v>
      </c>
      <c r="E1117" s="193">
        <v>501</v>
      </c>
      <c r="F1117" s="194" t="s">
        <v>376</v>
      </c>
      <c r="G1117" s="195">
        <f>'III MH'!N45</f>
        <v>0</v>
      </c>
    </row>
    <row r="1118" spans="1:7" x14ac:dyDescent="0.25">
      <c r="A1118" s="191">
        <f t="shared" ref="A1118:C1118" si="836">A1117</f>
        <v>2023</v>
      </c>
      <c r="B1118" s="192">
        <f t="shared" si="836"/>
        <v>0</v>
      </c>
      <c r="C1118" s="191" t="str">
        <f t="shared" si="836"/>
        <v>B</v>
      </c>
      <c r="D1118" s="50" t="s">
        <v>21</v>
      </c>
      <c r="E1118" s="193">
        <v>501</v>
      </c>
      <c r="F1118" s="194" t="s">
        <v>377</v>
      </c>
      <c r="G1118" s="195">
        <f>'III MH'!O45</f>
        <v>0</v>
      </c>
    </row>
    <row r="1119" spans="1:7" x14ac:dyDescent="0.25">
      <c r="A1119" s="191">
        <f t="shared" ref="A1119:C1119" si="837">A1118</f>
        <v>2023</v>
      </c>
      <c r="B1119" s="192">
        <f t="shared" si="837"/>
        <v>0</v>
      </c>
      <c r="C1119" s="191" t="str">
        <f t="shared" si="837"/>
        <v>B</v>
      </c>
      <c r="D1119" s="50" t="s">
        <v>21</v>
      </c>
      <c r="E1119" s="193">
        <v>501</v>
      </c>
      <c r="F1119" s="194" t="s">
        <v>301</v>
      </c>
      <c r="G1119" s="195">
        <f>'III MH'!Q45</f>
        <v>0</v>
      </c>
    </row>
    <row r="1120" spans="1:7" x14ac:dyDescent="0.25">
      <c r="A1120" s="191">
        <f t="shared" ref="A1120:C1120" si="838">A1119</f>
        <v>2023</v>
      </c>
      <c r="B1120" s="192">
        <f t="shared" si="838"/>
        <v>0</v>
      </c>
      <c r="C1120" s="191" t="str">
        <f t="shared" si="838"/>
        <v>B</v>
      </c>
      <c r="D1120" s="50" t="s">
        <v>21</v>
      </c>
      <c r="E1120" s="193">
        <v>501</v>
      </c>
      <c r="F1120" s="194" t="s">
        <v>302</v>
      </c>
      <c r="G1120" s="195">
        <f>'III MH'!R45</f>
        <v>0</v>
      </c>
    </row>
    <row r="1121" spans="1:7" x14ac:dyDescent="0.25">
      <c r="A1121" s="191">
        <f t="shared" ref="A1121:C1121" si="839">A1120</f>
        <v>2023</v>
      </c>
      <c r="B1121" s="192">
        <f t="shared" si="839"/>
        <v>0</v>
      </c>
      <c r="C1121" s="191" t="str">
        <f t="shared" si="839"/>
        <v>B</v>
      </c>
      <c r="D1121" s="50" t="s">
        <v>21</v>
      </c>
      <c r="E1121" s="193">
        <v>501</v>
      </c>
      <c r="F1121" s="194" t="s">
        <v>378</v>
      </c>
      <c r="G1121" s="195">
        <f>'III MH'!S45</f>
        <v>0</v>
      </c>
    </row>
    <row r="1122" spans="1:7" x14ac:dyDescent="0.25">
      <c r="A1122" s="191">
        <f t="shared" ref="A1122:C1122" si="840">A1121</f>
        <v>2023</v>
      </c>
      <c r="B1122" s="192">
        <f t="shared" si="840"/>
        <v>0</v>
      </c>
      <c r="C1122" s="191" t="str">
        <f t="shared" si="840"/>
        <v>B</v>
      </c>
      <c r="D1122" s="50" t="s">
        <v>21</v>
      </c>
      <c r="E1122" s="193">
        <v>501</v>
      </c>
      <c r="F1122" s="194" t="s">
        <v>390</v>
      </c>
      <c r="G1122" s="195">
        <f>'III MH'!T45</f>
        <v>0</v>
      </c>
    </row>
    <row r="1123" spans="1:7" x14ac:dyDescent="0.25">
      <c r="A1123" s="191">
        <f t="shared" ref="A1123:C1123" si="841">A1122</f>
        <v>2023</v>
      </c>
      <c r="B1123" s="192">
        <f t="shared" si="841"/>
        <v>0</v>
      </c>
      <c r="C1123" s="191" t="str">
        <f t="shared" si="841"/>
        <v>B</v>
      </c>
      <c r="D1123" s="50" t="s">
        <v>21</v>
      </c>
      <c r="E1123" s="193">
        <v>501</v>
      </c>
      <c r="F1123" s="194" t="s">
        <v>379</v>
      </c>
      <c r="G1123" s="195">
        <f>'III MH'!U45</f>
        <v>0</v>
      </c>
    </row>
    <row r="1124" spans="1:7" x14ac:dyDescent="0.25">
      <c r="A1124" s="191">
        <f t="shared" ref="A1124:C1124" si="842">A1123</f>
        <v>2023</v>
      </c>
      <c r="B1124" s="192">
        <f t="shared" si="842"/>
        <v>0</v>
      </c>
      <c r="C1124" s="191" t="str">
        <f t="shared" si="842"/>
        <v>B</v>
      </c>
      <c r="D1124" s="50" t="s">
        <v>21</v>
      </c>
      <c r="E1124" s="193">
        <v>501</v>
      </c>
      <c r="F1124" s="194" t="s">
        <v>380</v>
      </c>
      <c r="G1124" s="195">
        <f>'III MH'!V45</f>
        <v>0</v>
      </c>
    </row>
    <row r="1125" spans="1:7" x14ac:dyDescent="0.25">
      <c r="A1125" s="191">
        <f t="shared" ref="A1125:C1125" si="843">A1124</f>
        <v>2023</v>
      </c>
      <c r="B1125" s="192">
        <f t="shared" si="843"/>
        <v>0</v>
      </c>
      <c r="C1125" s="191" t="str">
        <f t="shared" si="843"/>
        <v>B</v>
      </c>
      <c r="D1125" s="50" t="s">
        <v>21</v>
      </c>
      <c r="E1125" s="193">
        <v>501</v>
      </c>
      <c r="F1125" s="194" t="s">
        <v>303</v>
      </c>
      <c r="G1125" s="195">
        <f>'III MH'!X45</f>
        <v>0</v>
      </c>
    </row>
    <row r="1126" spans="1:7" x14ac:dyDescent="0.25">
      <c r="A1126" s="191">
        <f t="shared" ref="A1126:C1126" si="844">A1125</f>
        <v>2023</v>
      </c>
      <c r="B1126" s="192">
        <f t="shared" si="844"/>
        <v>0</v>
      </c>
      <c r="C1126" s="191" t="str">
        <f t="shared" si="844"/>
        <v>B</v>
      </c>
      <c r="D1126" s="50" t="s">
        <v>21</v>
      </c>
      <c r="E1126" s="193">
        <v>501</v>
      </c>
      <c r="F1126" s="194" t="s">
        <v>304</v>
      </c>
      <c r="G1126" s="195">
        <f>'III MH'!Y45</f>
        <v>0</v>
      </c>
    </row>
    <row r="1127" spans="1:7" x14ac:dyDescent="0.25">
      <c r="A1127" s="191">
        <f t="shared" ref="A1127:C1127" si="845">A1126</f>
        <v>2023</v>
      </c>
      <c r="B1127" s="192">
        <f t="shared" si="845"/>
        <v>0</v>
      </c>
      <c r="C1127" s="191" t="str">
        <f t="shared" si="845"/>
        <v>B</v>
      </c>
      <c r="D1127" s="50" t="s">
        <v>21</v>
      </c>
      <c r="E1127" s="193">
        <v>501</v>
      </c>
      <c r="F1127" s="194" t="s">
        <v>305</v>
      </c>
      <c r="G1127" s="195">
        <f>'III MH'!Z45</f>
        <v>0</v>
      </c>
    </row>
    <row r="1128" spans="1:7" x14ac:dyDescent="0.25">
      <c r="A1128" s="191">
        <f t="shared" ref="A1128:C1128" si="846">A1127</f>
        <v>2023</v>
      </c>
      <c r="B1128" s="192">
        <f t="shared" si="846"/>
        <v>0</v>
      </c>
      <c r="C1128" s="191" t="str">
        <f t="shared" si="846"/>
        <v>B</v>
      </c>
      <c r="D1128" s="50" t="s">
        <v>21</v>
      </c>
      <c r="E1128" s="193">
        <v>501</v>
      </c>
      <c r="F1128" s="194" t="s">
        <v>306</v>
      </c>
      <c r="G1128" s="195">
        <f>'III MH'!AA45</f>
        <v>0</v>
      </c>
    </row>
    <row r="1129" spans="1:7" x14ac:dyDescent="0.25">
      <c r="A1129" s="191">
        <f t="shared" ref="A1129:C1129" si="847">A1128</f>
        <v>2023</v>
      </c>
      <c r="B1129" s="192">
        <f t="shared" si="847"/>
        <v>0</v>
      </c>
      <c r="C1129" s="191" t="str">
        <f t="shared" si="847"/>
        <v>B</v>
      </c>
      <c r="D1129" s="50" t="s">
        <v>21</v>
      </c>
      <c r="E1129" s="193">
        <v>501</v>
      </c>
      <c r="F1129" s="194" t="s">
        <v>307</v>
      </c>
      <c r="G1129" s="195">
        <f>'III MH'!AB45</f>
        <v>0</v>
      </c>
    </row>
    <row r="1130" spans="1:7" x14ac:dyDescent="0.25">
      <c r="A1130" s="191">
        <f t="shared" ref="A1130:C1130" si="848">A1129</f>
        <v>2023</v>
      </c>
      <c r="B1130" s="192">
        <f t="shared" si="848"/>
        <v>0</v>
      </c>
      <c r="C1130" s="191" t="str">
        <f t="shared" si="848"/>
        <v>B</v>
      </c>
      <c r="D1130" s="50" t="s">
        <v>21</v>
      </c>
      <c r="E1130" s="193">
        <v>501</v>
      </c>
      <c r="F1130" s="194" t="s">
        <v>308</v>
      </c>
      <c r="G1130" s="195">
        <f>'III MH'!AC45</f>
        <v>0</v>
      </c>
    </row>
    <row r="1131" spans="1:7" x14ac:dyDescent="0.25">
      <c r="A1131" s="191">
        <f t="shared" ref="A1131:C1131" si="849">A1130</f>
        <v>2023</v>
      </c>
      <c r="B1131" s="192">
        <f t="shared" si="849"/>
        <v>0</v>
      </c>
      <c r="C1131" s="191" t="str">
        <f t="shared" si="849"/>
        <v>B</v>
      </c>
      <c r="D1131" s="50" t="s">
        <v>21</v>
      </c>
      <c r="E1131" s="193">
        <v>501</v>
      </c>
      <c r="F1131" s="194" t="s">
        <v>309</v>
      </c>
      <c r="G1131" s="195">
        <f>'III MH'!AD45</f>
        <v>0</v>
      </c>
    </row>
    <row r="1132" spans="1:7" x14ac:dyDescent="0.25">
      <c r="A1132" s="191">
        <f t="shared" ref="A1132:C1132" si="850">A1131</f>
        <v>2023</v>
      </c>
      <c r="B1132" s="192">
        <f t="shared" si="850"/>
        <v>0</v>
      </c>
      <c r="C1132" s="191" t="str">
        <f t="shared" si="850"/>
        <v>B</v>
      </c>
      <c r="D1132" s="50" t="s">
        <v>21</v>
      </c>
      <c r="E1132" s="193">
        <v>501</v>
      </c>
      <c r="F1132" s="194" t="s">
        <v>310</v>
      </c>
      <c r="G1132" s="195">
        <f>'III MH'!AF45</f>
        <v>0</v>
      </c>
    </row>
    <row r="1133" spans="1:7" x14ac:dyDescent="0.25">
      <c r="A1133" s="191">
        <f t="shared" ref="A1133:C1133" si="851">A1132</f>
        <v>2023</v>
      </c>
      <c r="B1133" s="192">
        <f t="shared" si="851"/>
        <v>0</v>
      </c>
      <c r="C1133" s="191" t="str">
        <f t="shared" si="851"/>
        <v>B</v>
      </c>
      <c r="D1133" s="50" t="s">
        <v>21</v>
      </c>
      <c r="E1133" s="193">
        <v>501</v>
      </c>
      <c r="F1133" s="194" t="s">
        <v>311</v>
      </c>
      <c r="G1133" s="195">
        <f>'III MH'!AG45</f>
        <v>0</v>
      </c>
    </row>
    <row r="1134" spans="1:7" x14ac:dyDescent="0.25">
      <c r="A1134" s="191">
        <f t="shared" ref="A1134:C1134" si="852">A1133</f>
        <v>2023</v>
      </c>
      <c r="B1134" s="192">
        <f t="shared" si="852"/>
        <v>0</v>
      </c>
      <c r="C1134" s="191" t="str">
        <f t="shared" si="852"/>
        <v>B</v>
      </c>
      <c r="D1134" s="50" t="s">
        <v>21</v>
      </c>
      <c r="E1134" s="193">
        <v>501</v>
      </c>
      <c r="F1134" s="194" t="s">
        <v>312</v>
      </c>
      <c r="G1134" s="195">
        <f>'III MH'!AI45</f>
        <v>0</v>
      </c>
    </row>
    <row r="1135" spans="1:7" x14ac:dyDescent="0.25">
      <c r="A1135" s="191">
        <f t="shared" ref="A1135:C1135" si="853">A1134</f>
        <v>2023</v>
      </c>
      <c r="B1135" s="192">
        <f t="shared" si="853"/>
        <v>0</v>
      </c>
      <c r="C1135" s="191" t="str">
        <f t="shared" si="853"/>
        <v>B</v>
      </c>
      <c r="D1135" s="50" t="s">
        <v>21</v>
      </c>
      <c r="E1135" s="193">
        <v>501</v>
      </c>
      <c r="F1135" s="194" t="s">
        <v>313</v>
      </c>
      <c r="G1135" s="195">
        <f>'III MH'!AJ45</f>
        <v>0</v>
      </c>
    </row>
    <row r="1136" spans="1:7" x14ac:dyDescent="0.25">
      <c r="A1136" s="191">
        <f t="shared" ref="A1136:C1136" si="854">A1135</f>
        <v>2023</v>
      </c>
      <c r="B1136" s="192">
        <f t="shared" si="854"/>
        <v>0</v>
      </c>
      <c r="C1136" s="191" t="str">
        <f t="shared" si="854"/>
        <v>B</v>
      </c>
      <c r="D1136" s="50" t="s">
        <v>21</v>
      </c>
      <c r="E1136" s="193">
        <v>501</v>
      </c>
      <c r="F1136" s="194" t="s">
        <v>314</v>
      </c>
      <c r="G1136" s="195">
        <f>'III MH'!AK45</f>
        <v>0</v>
      </c>
    </row>
    <row r="1137" spans="1:7" x14ac:dyDescent="0.25">
      <c r="A1137" s="191">
        <f t="shared" ref="A1137:C1137" si="855">A1136</f>
        <v>2023</v>
      </c>
      <c r="B1137" s="192">
        <f t="shared" si="855"/>
        <v>0</v>
      </c>
      <c r="C1137" s="191" t="str">
        <f t="shared" si="855"/>
        <v>B</v>
      </c>
      <c r="D1137" s="50" t="s">
        <v>21</v>
      </c>
      <c r="E1137" s="193">
        <v>501</v>
      </c>
      <c r="F1137" s="194" t="s">
        <v>315</v>
      </c>
      <c r="G1137" s="195">
        <f>'III MH'!AM45</f>
        <v>0</v>
      </c>
    </row>
    <row r="1138" spans="1:7" x14ac:dyDescent="0.25">
      <c r="A1138" s="191">
        <f t="shared" ref="A1138:C1138" si="856">A1137</f>
        <v>2023</v>
      </c>
      <c r="B1138" s="192">
        <f t="shared" si="856"/>
        <v>0</v>
      </c>
      <c r="C1138" s="191" t="str">
        <f t="shared" si="856"/>
        <v>B</v>
      </c>
      <c r="D1138" s="50" t="s">
        <v>21</v>
      </c>
      <c r="E1138" s="193">
        <v>501</v>
      </c>
      <c r="F1138" s="194" t="s">
        <v>316</v>
      </c>
      <c r="G1138" s="195">
        <f>'III MH'!AN45</f>
        <v>0</v>
      </c>
    </row>
    <row r="1139" spans="1:7" x14ac:dyDescent="0.25">
      <c r="A1139" s="191">
        <f t="shared" ref="A1139:C1139" si="857">A1138</f>
        <v>2023</v>
      </c>
      <c r="B1139" s="192">
        <f t="shared" si="857"/>
        <v>0</v>
      </c>
      <c r="C1139" s="191" t="str">
        <f t="shared" si="857"/>
        <v>B</v>
      </c>
      <c r="D1139" s="50" t="s">
        <v>21</v>
      </c>
      <c r="E1139" s="193">
        <v>501</v>
      </c>
      <c r="F1139" s="194" t="s">
        <v>317</v>
      </c>
      <c r="G1139" s="195">
        <f>'III MH'!AO45</f>
        <v>0</v>
      </c>
    </row>
    <row r="1140" spans="1:7" x14ac:dyDescent="0.25">
      <c r="A1140" s="191">
        <f t="shared" ref="A1140:C1140" si="858">A1139</f>
        <v>2023</v>
      </c>
      <c r="B1140" s="192">
        <f t="shared" si="858"/>
        <v>0</v>
      </c>
      <c r="C1140" s="191" t="str">
        <f t="shared" si="858"/>
        <v>B</v>
      </c>
      <c r="D1140" s="50" t="s">
        <v>21</v>
      </c>
      <c r="E1140" s="193">
        <v>501</v>
      </c>
      <c r="F1140" s="194" t="s">
        <v>319</v>
      </c>
      <c r="G1140" s="195">
        <f>'III MH'!AQ45</f>
        <v>0</v>
      </c>
    </row>
    <row r="1141" spans="1:7" x14ac:dyDescent="0.25">
      <c r="A1141" s="191">
        <f t="shared" ref="A1141:C1141" si="859">A1140</f>
        <v>2023</v>
      </c>
      <c r="B1141" s="192">
        <f t="shared" si="859"/>
        <v>0</v>
      </c>
      <c r="C1141" s="191" t="str">
        <f t="shared" si="859"/>
        <v>B</v>
      </c>
      <c r="D1141" s="50" t="s">
        <v>21</v>
      </c>
      <c r="E1141" s="193">
        <v>501</v>
      </c>
      <c r="F1141" s="194" t="s">
        <v>318</v>
      </c>
      <c r="G1141" s="195">
        <f>'III MH'!AS45</f>
        <v>0</v>
      </c>
    </row>
    <row r="1142" spans="1:7" x14ac:dyDescent="0.25">
      <c r="A1142" s="191">
        <f t="shared" ref="A1142:C1142" si="860">A1141</f>
        <v>2023</v>
      </c>
      <c r="B1142" s="192">
        <f t="shared" si="860"/>
        <v>0</v>
      </c>
      <c r="C1142" s="191" t="str">
        <f t="shared" si="860"/>
        <v>B</v>
      </c>
      <c r="D1142" s="50" t="s">
        <v>21</v>
      </c>
      <c r="E1142" s="193">
        <v>774</v>
      </c>
      <c r="F1142" s="194" t="s">
        <v>298</v>
      </c>
      <c r="G1142" s="195">
        <f>'III MH'!I46</f>
        <v>0</v>
      </c>
    </row>
    <row r="1143" spans="1:7" x14ac:dyDescent="0.25">
      <c r="A1143" s="191">
        <f t="shared" ref="A1143:C1143" si="861">A1142</f>
        <v>2023</v>
      </c>
      <c r="B1143" s="192">
        <f t="shared" si="861"/>
        <v>0</v>
      </c>
      <c r="C1143" s="191" t="str">
        <f t="shared" si="861"/>
        <v>B</v>
      </c>
      <c r="D1143" s="50" t="s">
        <v>21</v>
      </c>
      <c r="E1143" s="193">
        <v>774</v>
      </c>
      <c r="F1143" s="194" t="s">
        <v>299</v>
      </c>
      <c r="G1143" s="195">
        <f>'III MH'!J46</f>
        <v>0</v>
      </c>
    </row>
    <row r="1144" spans="1:7" x14ac:dyDescent="0.25">
      <c r="A1144" s="191">
        <f t="shared" ref="A1144:C1144" si="862">A1143</f>
        <v>2023</v>
      </c>
      <c r="B1144" s="192">
        <f t="shared" si="862"/>
        <v>0</v>
      </c>
      <c r="C1144" s="191" t="str">
        <f t="shared" si="862"/>
        <v>B</v>
      </c>
      <c r="D1144" s="50" t="s">
        <v>21</v>
      </c>
      <c r="E1144" s="193">
        <v>774</v>
      </c>
      <c r="F1144" s="194" t="s">
        <v>300</v>
      </c>
      <c r="G1144" s="195">
        <f>'III MH'!K46</f>
        <v>0</v>
      </c>
    </row>
    <row r="1145" spans="1:7" x14ac:dyDescent="0.25">
      <c r="A1145" s="191">
        <f t="shared" ref="A1145:C1145" si="863">A1144</f>
        <v>2023</v>
      </c>
      <c r="B1145" s="192">
        <f t="shared" si="863"/>
        <v>0</v>
      </c>
      <c r="C1145" s="191" t="str">
        <f t="shared" si="863"/>
        <v>B</v>
      </c>
      <c r="D1145" s="50" t="s">
        <v>21</v>
      </c>
      <c r="E1145" s="193">
        <v>774</v>
      </c>
      <c r="F1145" s="194" t="s">
        <v>374</v>
      </c>
      <c r="G1145" s="195">
        <f>'III MH'!L46</f>
        <v>0</v>
      </c>
    </row>
    <row r="1146" spans="1:7" x14ac:dyDescent="0.25">
      <c r="A1146" s="191">
        <f t="shared" ref="A1146:C1146" si="864">A1145</f>
        <v>2023</v>
      </c>
      <c r="B1146" s="192">
        <f t="shared" si="864"/>
        <v>0</v>
      </c>
      <c r="C1146" s="191" t="str">
        <f t="shared" si="864"/>
        <v>B</v>
      </c>
      <c r="D1146" s="50" t="s">
        <v>21</v>
      </c>
      <c r="E1146" s="193">
        <v>774</v>
      </c>
      <c r="F1146" s="194" t="s">
        <v>375</v>
      </c>
      <c r="G1146" s="195">
        <f>'III MH'!M46</f>
        <v>0</v>
      </c>
    </row>
    <row r="1147" spans="1:7" x14ac:dyDescent="0.25">
      <c r="A1147" s="191">
        <f t="shared" ref="A1147:C1147" si="865">A1146</f>
        <v>2023</v>
      </c>
      <c r="B1147" s="192">
        <f t="shared" si="865"/>
        <v>0</v>
      </c>
      <c r="C1147" s="191" t="str">
        <f t="shared" si="865"/>
        <v>B</v>
      </c>
      <c r="D1147" s="50" t="s">
        <v>21</v>
      </c>
      <c r="E1147" s="193">
        <v>774</v>
      </c>
      <c r="F1147" s="194" t="s">
        <v>376</v>
      </c>
      <c r="G1147" s="195">
        <f>'III MH'!N46</f>
        <v>0</v>
      </c>
    </row>
    <row r="1148" spans="1:7" x14ac:dyDescent="0.25">
      <c r="A1148" s="191">
        <f t="shared" ref="A1148:C1148" si="866">A1147</f>
        <v>2023</v>
      </c>
      <c r="B1148" s="192">
        <f t="shared" si="866"/>
        <v>0</v>
      </c>
      <c r="C1148" s="191" t="str">
        <f t="shared" si="866"/>
        <v>B</v>
      </c>
      <c r="D1148" s="50" t="s">
        <v>21</v>
      </c>
      <c r="E1148" s="193">
        <v>774</v>
      </c>
      <c r="F1148" s="194" t="s">
        <v>377</v>
      </c>
      <c r="G1148" s="195">
        <f>'III MH'!O46</f>
        <v>0</v>
      </c>
    </row>
    <row r="1149" spans="1:7" x14ac:dyDescent="0.25">
      <c r="A1149" s="191">
        <f t="shared" ref="A1149:C1149" si="867">A1148</f>
        <v>2023</v>
      </c>
      <c r="B1149" s="192">
        <f t="shared" si="867"/>
        <v>0</v>
      </c>
      <c r="C1149" s="191" t="str">
        <f t="shared" si="867"/>
        <v>B</v>
      </c>
      <c r="D1149" s="50" t="s">
        <v>21</v>
      </c>
      <c r="E1149" s="193">
        <v>774</v>
      </c>
      <c r="F1149" s="194" t="s">
        <v>301</v>
      </c>
      <c r="G1149" s="195">
        <f>'III MH'!Q46</f>
        <v>0</v>
      </c>
    </row>
    <row r="1150" spans="1:7" x14ac:dyDescent="0.25">
      <c r="A1150" s="191">
        <f t="shared" ref="A1150:C1150" si="868">A1149</f>
        <v>2023</v>
      </c>
      <c r="B1150" s="192">
        <f t="shared" si="868"/>
        <v>0</v>
      </c>
      <c r="C1150" s="191" t="str">
        <f t="shared" si="868"/>
        <v>B</v>
      </c>
      <c r="D1150" s="50" t="s">
        <v>21</v>
      </c>
      <c r="E1150" s="193">
        <v>774</v>
      </c>
      <c r="F1150" s="194" t="s">
        <v>302</v>
      </c>
      <c r="G1150" s="195">
        <f>'III MH'!R46</f>
        <v>0</v>
      </c>
    </row>
    <row r="1151" spans="1:7" x14ac:dyDescent="0.25">
      <c r="A1151" s="191">
        <f t="shared" ref="A1151:C1151" si="869">A1150</f>
        <v>2023</v>
      </c>
      <c r="B1151" s="192">
        <f t="shared" si="869"/>
        <v>0</v>
      </c>
      <c r="C1151" s="191" t="str">
        <f t="shared" si="869"/>
        <v>B</v>
      </c>
      <c r="D1151" s="50" t="s">
        <v>21</v>
      </c>
      <c r="E1151" s="193">
        <v>774</v>
      </c>
      <c r="F1151" s="194" t="s">
        <v>378</v>
      </c>
      <c r="G1151" s="195">
        <f>'III MH'!S46</f>
        <v>0</v>
      </c>
    </row>
    <row r="1152" spans="1:7" x14ac:dyDescent="0.25">
      <c r="A1152" s="191">
        <f t="shared" ref="A1152:C1152" si="870">A1151</f>
        <v>2023</v>
      </c>
      <c r="B1152" s="192">
        <f t="shared" si="870"/>
        <v>0</v>
      </c>
      <c r="C1152" s="191" t="str">
        <f t="shared" si="870"/>
        <v>B</v>
      </c>
      <c r="D1152" s="50" t="s">
        <v>21</v>
      </c>
      <c r="E1152" s="193">
        <v>774</v>
      </c>
      <c r="F1152" s="194" t="s">
        <v>390</v>
      </c>
      <c r="G1152" s="195">
        <f>'III MH'!T46</f>
        <v>0</v>
      </c>
    </row>
    <row r="1153" spans="1:7" x14ac:dyDescent="0.25">
      <c r="A1153" s="191">
        <f t="shared" ref="A1153:C1153" si="871">A1152</f>
        <v>2023</v>
      </c>
      <c r="B1153" s="192">
        <f t="shared" si="871"/>
        <v>0</v>
      </c>
      <c r="C1153" s="191" t="str">
        <f t="shared" si="871"/>
        <v>B</v>
      </c>
      <c r="D1153" s="50" t="s">
        <v>21</v>
      </c>
      <c r="E1153" s="193">
        <v>774</v>
      </c>
      <c r="F1153" s="194" t="s">
        <v>379</v>
      </c>
      <c r="G1153" s="195">
        <f>'III MH'!U46</f>
        <v>0</v>
      </c>
    </row>
    <row r="1154" spans="1:7" x14ac:dyDescent="0.25">
      <c r="A1154" s="191">
        <f t="shared" ref="A1154:C1154" si="872">A1153</f>
        <v>2023</v>
      </c>
      <c r="B1154" s="192">
        <f t="shared" si="872"/>
        <v>0</v>
      </c>
      <c r="C1154" s="191" t="str">
        <f t="shared" si="872"/>
        <v>B</v>
      </c>
      <c r="D1154" s="50" t="s">
        <v>21</v>
      </c>
      <c r="E1154" s="193">
        <v>774</v>
      </c>
      <c r="F1154" s="194" t="s">
        <v>380</v>
      </c>
      <c r="G1154" s="195">
        <f>'III MH'!V46</f>
        <v>0</v>
      </c>
    </row>
    <row r="1155" spans="1:7" x14ac:dyDescent="0.25">
      <c r="A1155" s="191">
        <f t="shared" ref="A1155:C1155" si="873">A1154</f>
        <v>2023</v>
      </c>
      <c r="B1155" s="192">
        <f t="shared" si="873"/>
        <v>0</v>
      </c>
      <c r="C1155" s="191" t="str">
        <f t="shared" si="873"/>
        <v>B</v>
      </c>
      <c r="D1155" s="50" t="s">
        <v>21</v>
      </c>
      <c r="E1155" s="193">
        <v>774</v>
      </c>
      <c r="F1155" s="194" t="s">
        <v>303</v>
      </c>
      <c r="G1155" s="195">
        <f>'III MH'!X46</f>
        <v>0</v>
      </c>
    </row>
    <row r="1156" spans="1:7" x14ac:dyDescent="0.25">
      <c r="A1156" s="191">
        <f t="shared" ref="A1156:C1156" si="874">A1155</f>
        <v>2023</v>
      </c>
      <c r="B1156" s="192">
        <f t="shared" si="874"/>
        <v>0</v>
      </c>
      <c r="C1156" s="191" t="str">
        <f t="shared" si="874"/>
        <v>B</v>
      </c>
      <c r="D1156" s="50" t="s">
        <v>21</v>
      </c>
      <c r="E1156" s="193">
        <v>774</v>
      </c>
      <c r="F1156" s="194" t="s">
        <v>304</v>
      </c>
      <c r="G1156" s="195">
        <f>'III MH'!Y46</f>
        <v>0</v>
      </c>
    </row>
    <row r="1157" spans="1:7" x14ac:dyDescent="0.25">
      <c r="A1157" s="191">
        <f t="shared" ref="A1157:C1157" si="875">A1156</f>
        <v>2023</v>
      </c>
      <c r="B1157" s="192">
        <f t="shared" si="875"/>
        <v>0</v>
      </c>
      <c r="C1157" s="191" t="str">
        <f t="shared" si="875"/>
        <v>B</v>
      </c>
      <c r="D1157" s="50" t="s">
        <v>21</v>
      </c>
      <c r="E1157" s="193">
        <v>774</v>
      </c>
      <c r="F1157" s="194" t="s">
        <v>305</v>
      </c>
      <c r="G1157" s="195">
        <f>'III MH'!Z46</f>
        <v>0</v>
      </c>
    </row>
    <row r="1158" spans="1:7" x14ac:dyDescent="0.25">
      <c r="A1158" s="191">
        <f t="shared" ref="A1158:C1158" si="876">A1157</f>
        <v>2023</v>
      </c>
      <c r="B1158" s="192">
        <f t="shared" si="876"/>
        <v>0</v>
      </c>
      <c r="C1158" s="191" t="str">
        <f t="shared" si="876"/>
        <v>B</v>
      </c>
      <c r="D1158" s="50" t="s">
        <v>21</v>
      </c>
      <c r="E1158" s="193">
        <v>774</v>
      </c>
      <c r="F1158" s="194" t="s">
        <v>306</v>
      </c>
      <c r="G1158" s="195">
        <f>'III MH'!AA46</f>
        <v>0</v>
      </c>
    </row>
    <row r="1159" spans="1:7" x14ac:dyDescent="0.25">
      <c r="A1159" s="191">
        <f t="shared" ref="A1159:C1159" si="877">A1158</f>
        <v>2023</v>
      </c>
      <c r="B1159" s="192">
        <f t="shared" si="877"/>
        <v>0</v>
      </c>
      <c r="C1159" s="191" t="str">
        <f t="shared" si="877"/>
        <v>B</v>
      </c>
      <c r="D1159" s="50" t="s">
        <v>21</v>
      </c>
      <c r="E1159" s="193">
        <v>774</v>
      </c>
      <c r="F1159" s="194" t="s">
        <v>307</v>
      </c>
      <c r="G1159" s="195">
        <f>'III MH'!AB46</f>
        <v>0</v>
      </c>
    </row>
    <row r="1160" spans="1:7" x14ac:dyDescent="0.25">
      <c r="A1160" s="191">
        <f t="shared" ref="A1160:C1160" si="878">A1159</f>
        <v>2023</v>
      </c>
      <c r="B1160" s="192">
        <f t="shared" si="878"/>
        <v>0</v>
      </c>
      <c r="C1160" s="191" t="str">
        <f t="shared" si="878"/>
        <v>B</v>
      </c>
      <c r="D1160" s="50" t="s">
        <v>21</v>
      </c>
      <c r="E1160" s="193">
        <v>774</v>
      </c>
      <c r="F1160" s="194" t="s">
        <v>308</v>
      </c>
      <c r="G1160" s="195">
        <f>'III MH'!AC46</f>
        <v>0</v>
      </c>
    </row>
    <row r="1161" spans="1:7" x14ac:dyDescent="0.25">
      <c r="A1161" s="191">
        <f t="shared" ref="A1161:C1161" si="879">A1160</f>
        <v>2023</v>
      </c>
      <c r="B1161" s="192">
        <f t="shared" si="879"/>
        <v>0</v>
      </c>
      <c r="C1161" s="191" t="str">
        <f t="shared" si="879"/>
        <v>B</v>
      </c>
      <c r="D1161" s="50" t="s">
        <v>21</v>
      </c>
      <c r="E1161" s="193">
        <v>774</v>
      </c>
      <c r="F1161" s="194" t="s">
        <v>309</v>
      </c>
      <c r="G1161" s="195">
        <f>'III MH'!AD46</f>
        <v>0</v>
      </c>
    </row>
    <row r="1162" spans="1:7" x14ac:dyDescent="0.25">
      <c r="A1162" s="191">
        <f t="shared" ref="A1162:C1162" si="880">A1161</f>
        <v>2023</v>
      </c>
      <c r="B1162" s="192">
        <f t="shared" si="880"/>
        <v>0</v>
      </c>
      <c r="C1162" s="191" t="str">
        <f t="shared" si="880"/>
        <v>B</v>
      </c>
      <c r="D1162" s="50" t="s">
        <v>21</v>
      </c>
      <c r="E1162" s="193">
        <v>774</v>
      </c>
      <c r="F1162" s="194" t="s">
        <v>310</v>
      </c>
      <c r="G1162" s="195">
        <f>'III MH'!AF46</f>
        <v>0</v>
      </c>
    </row>
    <row r="1163" spans="1:7" x14ac:dyDescent="0.25">
      <c r="A1163" s="191">
        <f t="shared" ref="A1163:C1163" si="881">A1162</f>
        <v>2023</v>
      </c>
      <c r="B1163" s="192">
        <f t="shared" si="881"/>
        <v>0</v>
      </c>
      <c r="C1163" s="191" t="str">
        <f t="shared" si="881"/>
        <v>B</v>
      </c>
      <c r="D1163" s="50" t="s">
        <v>21</v>
      </c>
      <c r="E1163" s="193">
        <v>774</v>
      </c>
      <c r="F1163" s="194" t="s">
        <v>311</v>
      </c>
      <c r="G1163" s="195">
        <f>'III MH'!AG46</f>
        <v>0</v>
      </c>
    </row>
    <row r="1164" spans="1:7" x14ac:dyDescent="0.25">
      <c r="A1164" s="191">
        <f t="shared" ref="A1164:C1164" si="882">A1163</f>
        <v>2023</v>
      </c>
      <c r="B1164" s="192">
        <f t="shared" si="882"/>
        <v>0</v>
      </c>
      <c r="C1164" s="191" t="str">
        <f t="shared" si="882"/>
        <v>B</v>
      </c>
      <c r="D1164" s="50" t="s">
        <v>21</v>
      </c>
      <c r="E1164" s="193">
        <v>774</v>
      </c>
      <c r="F1164" s="194" t="s">
        <v>312</v>
      </c>
      <c r="G1164" s="195">
        <f>'III MH'!AI46</f>
        <v>0</v>
      </c>
    </row>
    <row r="1165" spans="1:7" x14ac:dyDescent="0.25">
      <c r="A1165" s="191">
        <f t="shared" ref="A1165:C1165" si="883">A1164</f>
        <v>2023</v>
      </c>
      <c r="B1165" s="192">
        <f t="shared" si="883"/>
        <v>0</v>
      </c>
      <c r="C1165" s="191" t="str">
        <f t="shared" si="883"/>
        <v>B</v>
      </c>
      <c r="D1165" s="50" t="s">
        <v>21</v>
      </c>
      <c r="E1165" s="193">
        <v>774</v>
      </c>
      <c r="F1165" s="194" t="s">
        <v>313</v>
      </c>
      <c r="G1165" s="195">
        <f>'III MH'!AJ46</f>
        <v>0</v>
      </c>
    </row>
    <row r="1166" spans="1:7" x14ac:dyDescent="0.25">
      <c r="A1166" s="191">
        <f t="shared" ref="A1166:C1166" si="884">A1165</f>
        <v>2023</v>
      </c>
      <c r="B1166" s="192">
        <f t="shared" si="884"/>
        <v>0</v>
      </c>
      <c r="C1166" s="191" t="str">
        <f t="shared" si="884"/>
        <v>B</v>
      </c>
      <c r="D1166" s="50" t="s">
        <v>21</v>
      </c>
      <c r="E1166" s="193">
        <v>774</v>
      </c>
      <c r="F1166" s="194" t="s">
        <v>314</v>
      </c>
      <c r="G1166" s="195">
        <f>'III MH'!AK46</f>
        <v>0</v>
      </c>
    </row>
    <row r="1167" spans="1:7" x14ac:dyDescent="0.25">
      <c r="A1167" s="191">
        <f t="shared" ref="A1167:C1167" si="885">A1166</f>
        <v>2023</v>
      </c>
      <c r="B1167" s="192">
        <f t="shared" si="885"/>
        <v>0</v>
      </c>
      <c r="C1167" s="191" t="str">
        <f t="shared" si="885"/>
        <v>B</v>
      </c>
      <c r="D1167" s="50" t="s">
        <v>21</v>
      </c>
      <c r="E1167" s="193">
        <v>774</v>
      </c>
      <c r="F1167" s="194" t="s">
        <v>315</v>
      </c>
      <c r="G1167" s="195">
        <f>'III MH'!AM46</f>
        <v>0</v>
      </c>
    </row>
    <row r="1168" spans="1:7" x14ac:dyDescent="0.25">
      <c r="A1168" s="191">
        <f t="shared" ref="A1168:C1168" si="886">A1167</f>
        <v>2023</v>
      </c>
      <c r="B1168" s="192">
        <f t="shared" si="886"/>
        <v>0</v>
      </c>
      <c r="C1168" s="191" t="str">
        <f t="shared" si="886"/>
        <v>B</v>
      </c>
      <c r="D1168" s="50" t="s">
        <v>21</v>
      </c>
      <c r="E1168" s="193">
        <v>774</v>
      </c>
      <c r="F1168" s="194" t="s">
        <v>316</v>
      </c>
      <c r="G1168" s="195">
        <f>'III MH'!AN46</f>
        <v>0</v>
      </c>
    </row>
    <row r="1169" spans="1:7" x14ac:dyDescent="0.25">
      <c r="A1169" s="191">
        <f t="shared" ref="A1169:C1169" si="887">A1168</f>
        <v>2023</v>
      </c>
      <c r="B1169" s="192">
        <f t="shared" si="887"/>
        <v>0</v>
      </c>
      <c r="C1169" s="191" t="str">
        <f t="shared" si="887"/>
        <v>B</v>
      </c>
      <c r="D1169" s="50" t="s">
        <v>21</v>
      </c>
      <c r="E1169" s="193">
        <v>774</v>
      </c>
      <c r="F1169" s="194" t="s">
        <v>317</v>
      </c>
      <c r="G1169" s="195">
        <f>'III MH'!AO46</f>
        <v>0</v>
      </c>
    </row>
    <row r="1170" spans="1:7" x14ac:dyDescent="0.25">
      <c r="A1170" s="191">
        <f t="shared" ref="A1170:C1170" si="888">A1169</f>
        <v>2023</v>
      </c>
      <c r="B1170" s="192">
        <f t="shared" si="888"/>
        <v>0</v>
      </c>
      <c r="C1170" s="191" t="str">
        <f t="shared" si="888"/>
        <v>B</v>
      </c>
      <c r="D1170" s="50" t="s">
        <v>21</v>
      </c>
      <c r="E1170" s="193">
        <v>774</v>
      </c>
      <c r="F1170" s="194" t="s">
        <v>319</v>
      </c>
      <c r="G1170" s="195">
        <f>'III MH'!AQ46</f>
        <v>0</v>
      </c>
    </row>
    <row r="1171" spans="1:7" x14ac:dyDescent="0.25">
      <c r="A1171" s="191">
        <f t="shared" ref="A1171:C1171" si="889">A1170</f>
        <v>2023</v>
      </c>
      <c r="B1171" s="192">
        <f t="shared" si="889"/>
        <v>0</v>
      </c>
      <c r="C1171" s="191" t="str">
        <f t="shared" si="889"/>
        <v>B</v>
      </c>
      <c r="D1171" s="50" t="s">
        <v>21</v>
      </c>
      <c r="E1171" s="193">
        <v>774</v>
      </c>
      <c r="F1171" s="194" t="s">
        <v>318</v>
      </c>
      <c r="G1171" s="195">
        <f>'III MH'!AS46</f>
        <v>0</v>
      </c>
    </row>
    <row r="1172" spans="1:7" x14ac:dyDescent="0.25">
      <c r="A1172" s="191">
        <f t="shared" ref="A1172:C1172" si="890">A1171</f>
        <v>2023</v>
      </c>
      <c r="B1172" s="192">
        <f t="shared" si="890"/>
        <v>0</v>
      </c>
      <c r="C1172" s="191" t="str">
        <f t="shared" si="890"/>
        <v>B</v>
      </c>
      <c r="D1172" s="50" t="s">
        <v>21</v>
      </c>
      <c r="E1172" s="193">
        <v>775</v>
      </c>
      <c r="F1172" s="194" t="s">
        <v>298</v>
      </c>
      <c r="G1172" s="195">
        <f>'III MH'!I47</f>
        <v>0</v>
      </c>
    </row>
    <row r="1173" spans="1:7" x14ac:dyDescent="0.25">
      <c r="A1173" s="191">
        <f t="shared" ref="A1173:C1173" si="891">A1172</f>
        <v>2023</v>
      </c>
      <c r="B1173" s="192">
        <f t="shared" si="891"/>
        <v>0</v>
      </c>
      <c r="C1173" s="191" t="str">
        <f t="shared" si="891"/>
        <v>B</v>
      </c>
      <c r="D1173" s="50" t="s">
        <v>21</v>
      </c>
      <c r="E1173" s="193">
        <v>775</v>
      </c>
      <c r="F1173" s="194" t="s">
        <v>299</v>
      </c>
      <c r="G1173" s="195">
        <f>'III MH'!J47</f>
        <v>0</v>
      </c>
    </row>
    <row r="1174" spans="1:7" x14ac:dyDescent="0.25">
      <c r="A1174" s="191">
        <f t="shared" ref="A1174:C1174" si="892">A1173</f>
        <v>2023</v>
      </c>
      <c r="B1174" s="192">
        <f t="shared" si="892"/>
        <v>0</v>
      </c>
      <c r="C1174" s="191" t="str">
        <f t="shared" si="892"/>
        <v>B</v>
      </c>
      <c r="D1174" s="50" t="s">
        <v>21</v>
      </c>
      <c r="E1174" s="193">
        <v>775</v>
      </c>
      <c r="F1174" s="194" t="s">
        <v>300</v>
      </c>
      <c r="G1174" s="195">
        <f>'III MH'!K47</f>
        <v>0</v>
      </c>
    </row>
    <row r="1175" spans="1:7" x14ac:dyDescent="0.25">
      <c r="A1175" s="191">
        <f t="shared" ref="A1175:C1175" si="893">A1174</f>
        <v>2023</v>
      </c>
      <c r="B1175" s="192">
        <f t="shared" si="893"/>
        <v>0</v>
      </c>
      <c r="C1175" s="191" t="str">
        <f t="shared" si="893"/>
        <v>B</v>
      </c>
      <c r="D1175" s="50" t="s">
        <v>21</v>
      </c>
      <c r="E1175" s="193">
        <v>775</v>
      </c>
      <c r="F1175" s="194" t="s">
        <v>374</v>
      </c>
      <c r="G1175" s="195">
        <f>'III MH'!L47</f>
        <v>0</v>
      </c>
    </row>
    <row r="1176" spans="1:7" x14ac:dyDescent="0.25">
      <c r="A1176" s="191">
        <f t="shared" ref="A1176:C1176" si="894">A1175</f>
        <v>2023</v>
      </c>
      <c r="B1176" s="192">
        <f t="shared" si="894"/>
        <v>0</v>
      </c>
      <c r="C1176" s="191" t="str">
        <f t="shared" si="894"/>
        <v>B</v>
      </c>
      <c r="D1176" s="50" t="s">
        <v>21</v>
      </c>
      <c r="E1176" s="193">
        <v>775</v>
      </c>
      <c r="F1176" s="194" t="s">
        <v>375</v>
      </c>
      <c r="G1176" s="195">
        <f>'III MH'!M47</f>
        <v>0</v>
      </c>
    </row>
    <row r="1177" spans="1:7" x14ac:dyDescent="0.25">
      <c r="A1177" s="191">
        <f t="shared" ref="A1177:C1177" si="895">A1176</f>
        <v>2023</v>
      </c>
      <c r="B1177" s="192">
        <f t="shared" si="895"/>
        <v>0</v>
      </c>
      <c r="C1177" s="191" t="str">
        <f t="shared" si="895"/>
        <v>B</v>
      </c>
      <c r="D1177" s="50" t="s">
        <v>21</v>
      </c>
      <c r="E1177" s="193">
        <v>775</v>
      </c>
      <c r="F1177" s="194" t="s">
        <v>376</v>
      </c>
      <c r="G1177" s="195">
        <f>'III MH'!N47</f>
        <v>0</v>
      </c>
    </row>
    <row r="1178" spans="1:7" x14ac:dyDescent="0.25">
      <c r="A1178" s="191">
        <f t="shared" ref="A1178:C1178" si="896">A1177</f>
        <v>2023</v>
      </c>
      <c r="B1178" s="192">
        <f t="shared" si="896"/>
        <v>0</v>
      </c>
      <c r="C1178" s="191" t="str">
        <f t="shared" si="896"/>
        <v>B</v>
      </c>
      <c r="D1178" s="50" t="s">
        <v>21</v>
      </c>
      <c r="E1178" s="193">
        <v>775</v>
      </c>
      <c r="F1178" s="194" t="s">
        <v>377</v>
      </c>
      <c r="G1178" s="195">
        <f>'III MH'!O47</f>
        <v>0</v>
      </c>
    </row>
    <row r="1179" spans="1:7" x14ac:dyDescent="0.25">
      <c r="A1179" s="191">
        <f t="shared" ref="A1179:C1179" si="897">A1178</f>
        <v>2023</v>
      </c>
      <c r="B1179" s="192">
        <f t="shared" si="897"/>
        <v>0</v>
      </c>
      <c r="C1179" s="191" t="str">
        <f t="shared" si="897"/>
        <v>B</v>
      </c>
      <c r="D1179" s="50" t="s">
        <v>21</v>
      </c>
      <c r="E1179" s="193">
        <v>775</v>
      </c>
      <c r="F1179" s="194" t="s">
        <v>301</v>
      </c>
      <c r="G1179" s="195">
        <f>'III MH'!Q47</f>
        <v>0</v>
      </c>
    </row>
    <row r="1180" spans="1:7" x14ac:dyDescent="0.25">
      <c r="A1180" s="191">
        <f t="shared" ref="A1180:C1180" si="898">A1179</f>
        <v>2023</v>
      </c>
      <c r="B1180" s="192">
        <f t="shared" si="898"/>
        <v>0</v>
      </c>
      <c r="C1180" s="191" t="str">
        <f t="shared" si="898"/>
        <v>B</v>
      </c>
      <c r="D1180" s="50" t="s">
        <v>21</v>
      </c>
      <c r="E1180" s="193">
        <v>775</v>
      </c>
      <c r="F1180" s="194" t="s">
        <v>302</v>
      </c>
      <c r="G1180" s="195">
        <f>'III MH'!R47</f>
        <v>0</v>
      </c>
    </row>
    <row r="1181" spans="1:7" x14ac:dyDescent="0.25">
      <c r="A1181" s="191">
        <f t="shared" ref="A1181:C1181" si="899">A1180</f>
        <v>2023</v>
      </c>
      <c r="B1181" s="192">
        <f t="shared" si="899"/>
        <v>0</v>
      </c>
      <c r="C1181" s="191" t="str">
        <f t="shared" si="899"/>
        <v>B</v>
      </c>
      <c r="D1181" s="50" t="s">
        <v>21</v>
      </c>
      <c r="E1181" s="193">
        <v>775</v>
      </c>
      <c r="F1181" s="194" t="s">
        <v>378</v>
      </c>
      <c r="G1181" s="195">
        <f>'III MH'!S47</f>
        <v>0</v>
      </c>
    </row>
    <row r="1182" spans="1:7" x14ac:dyDescent="0.25">
      <c r="A1182" s="191">
        <f t="shared" ref="A1182:C1182" si="900">A1181</f>
        <v>2023</v>
      </c>
      <c r="B1182" s="192">
        <f t="shared" si="900"/>
        <v>0</v>
      </c>
      <c r="C1182" s="191" t="str">
        <f t="shared" si="900"/>
        <v>B</v>
      </c>
      <c r="D1182" s="50" t="s">
        <v>21</v>
      </c>
      <c r="E1182" s="193">
        <v>775</v>
      </c>
      <c r="F1182" s="194" t="s">
        <v>390</v>
      </c>
      <c r="G1182" s="195">
        <f>'III MH'!T47</f>
        <v>0</v>
      </c>
    </row>
    <row r="1183" spans="1:7" x14ac:dyDescent="0.25">
      <c r="A1183" s="191">
        <f t="shared" ref="A1183:C1183" si="901">A1182</f>
        <v>2023</v>
      </c>
      <c r="B1183" s="192">
        <f t="shared" si="901"/>
        <v>0</v>
      </c>
      <c r="C1183" s="191" t="str">
        <f t="shared" si="901"/>
        <v>B</v>
      </c>
      <c r="D1183" s="50" t="s">
        <v>21</v>
      </c>
      <c r="E1183" s="193">
        <v>775</v>
      </c>
      <c r="F1183" s="194" t="s">
        <v>379</v>
      </c>
      <c r="G1183" s="195">
        <f>'III MH'!U47</f>
        <v>0</v>
      </c>
    </row>
    <row r="1184" spans="1:7" x14ac:dyDescent="0.25">
      <c r="A1184" s="191">
        <f t="shared" ref="A1184:C1184" si="902">A1183</f>
        <v>2023</v>
      </c>
      <c r="B1184" s="192">
        <f t="shared" si="902"/>
        <v>0</v>
      </c>
      <c r="C1184" s="191" t="str">
        <f t="shared" si="902"/>
        <v>B</v>
      </c>
      <c r="D1184" s="50" t="s">
        <v>21</v>
      </c>
      <c r="E1184" s="193">
        <v>775</v>
      </c>
      <c r="F1184" s="194" t="s">
        <v>380</v>
      </c>
      <c r="G1184" s="195">
        <f>'III MH'!V47</f>
        <v>0</v>
      </c>
    </row>
    <row r="1185" spans="1:7" x14ac:dyDescent="0.25">
      <c r="A1185" s="191">
        <f t="shared" ref="A1185:C1185" si="903">A1184</f>
        <v>2023</v>
      </c>
      <c r="B1185" s="192">
        <f t="shared" si="903"/>
        <v>0</v>
      </c>
      <c r="C1185" s="191" t="str">
        <f t="shared" si="903"/>
        <v>B</v>
      </c>
      <c r="D1185" s="50" t="s">
        <v>21</v>
      </c>
      <c r="E1185" s="193">
        <v>775</v>
      </c>
      <c r="F1185" s="194" t="s">
        <v>303</v>
      </c>
      <c r="G1185" s="195">
        <f>'III MH'!X47</f>
        <v>0</v>
      </c>
    </row>
    <row r="1186" spans="1:7" x14ac:dyDescent="0.25">
      <c r="A1186" s="191">
        <f t="shared" ref="A1186:C1186" si="904">A1185</f>
        <v>2023</v>
      </c>
      <c r="B1186" s="192">
        <f t="shared" si="904"/>
        <v>0</v>
      </c>
      <c r="C1186" s="191" t="str">
        <f t="shared" si="904"/>
        <v>B</v>
      </c>
      <c r="D1186" s="50" t="s">
        <v>21</v>
      </c>
      <c r="E1186" s="193">
        <v>775</v>
      </c>
      <c r="F1186" s="194" t="s">
        <v>304</v>
      </c>
      <c r="G1186" s="195">
        <f>'III MH'!Y47</f>
        <v>0</v>
      </c>
    </row>
    <row r="1187" spans="1:7" x14ac:dyDescent="0.25">
      <c r="A1187" s="191">
        <f t="shared" ref="A1187:C1187" si="905">A1186</f>
        <v>2023</v>
      </c>
      <c r="B1187" s="192">
        <f t="shared" si="905"/>
        <v>0</v>
      </c>
      <c r="C1187" s="191" t="str">
        <f t="shared" si="905"/>
        <v>B</v>
      </c>
      <c r="D1187" s="50" t="s">
        <v>21</v>
      </c>
      <c r="E1187" s="193">
        <v>775</v>
      </c>
      <c r="F1187" s="194" t="s">
        <v>305</v>
      </c>
      <c r="G1187" s="195">
        <f>'III MH'!Z47</f>
        <v>0</v>
      </c>
    </row>
    <row r="1188" spans="1:7" x14ac:dyDescent="0.25">
      <c r="A1188" s="191">
        <f t="shared" ref="A1188:C1188" si="906">A1187</f>
        <v>2023</v>
      </c>
      <c r="B1188" s="192">
        <f t="shared" si="906"/>
        <v>0</v>
      </c>
      <c r="C1188" s="191" t="str">
        <f t="shared" si="906"/>
        <v>B</v>
      </c>
      <c r="D1188" s="50" t="s">
        <v>21</v>
      </c>
      <c r="E1188" s="193">
        <v>775</v>
      </c>
      <c r="F1188" s="194" t="s">
        <v>306</v>
      </c>
      <c r="G1188" s="195">
        <f>'III MH'!AA47</f>
        <v>0</v>
      </c>
    </row>
    <row r="1189" spans="1:7" x14ac:dyDescent="0.25">
      <c r="A1189" s="191">
        <f t="shared" ref="A1189:C1189" si="907">A1188</f>
        <v>2023</v>
      </c>
      <c r="B1189" s="192">
        <f t="shared" si="907"/>
        <v>0</v>
      </c>
      <c r="C1189" s="191" t="str">
        <f t="shared" si="907"/>
        <v>B</v>
      </c>
      <c r="D1189" s="50" t="s">
        <v>21</v>
      </c>
      <c r="E1189" s="193">
        <v>775</v>
      </c>
      <c r="F1189" s="194" t="s">
        <v>307</v>
      </c>
      <c r="G1189" s="195">
        <f>'III MH'!AB47</f>
        <v>0</v>
      </c>
    </row>
    <row r="1190" spans="1:7" x14ac:dyDescent="0.25">
      <c r="A1190" s="191">
        <f t="shared" ref="A1190:C1190" si="908">A1189</f>
        <v>2023</v>
      </c>
      <c r="B1190" s="192">
        <f t="shared" si="908"/>
        <v>0</v>
      </c>
      <c r="C1190" s="191" t="str">
        <f t="shared" si="908"/>
        <v>B</v>
      </c>
      <c r="D1190" s="50" t="s">
        <v>21</v>
      </c>
      <c r="E1190" s="193">
        <v>775</v>
      </c>
      <c r="F1190" s="194" t="s">
        <v>308</v>
      </c>
      <c r="G1190" s="195">
        <f>'III MH'!AC47</f>
        <v>0</v>
      </c>
    </row>
    <row r="1191" spans="1:7" x14ac:dyDescent="0.25">
      <c r="A1191" s="191">
        <f t="shared" ref="A1191:C1191" si="909">A1190</f>
        <v>2023</v>
      </c>
      <c r="B1191" s="192">
        <f t="shared" si="909"/>
        <v>0</v>
      </c>
      <c r="C1191" s="191" t="str">
        <f t="shared" si="909"/>
        <v>B</v>
      </c>
      <c r="D1191" s="50" t="s">
        <v>21</v>
      </c>
      <c r="E1191" s="193">
        <v>775</v>
      </c>
      <c r="F1191" s="194" t="s">
        <v>309</v>
      </c>
      <c r="G1191" s="195">
        <f>'III MH'!AD47</f>
        <v>0</v>
      </c>
    </row>
    <row r="1192" spans="1:7" x14ac:dyDescent="0.25">
      <c r="A1192" s="191">
        <f t="shared" ref="A1192:C1192" si="910">A1191</f>
        <v>2023</v>
      </c>
      <c r="B1192" s="192">
        <f t="shared" si="910"/>
        <v>0</v>
      </c>
      <c r="C1192" s="191" t="str">
        <f t="shared" si="910"/>
        <v>B</v>
      </c>
      <c r="D1192" s="50" t="s">
        <v>21</v>
      </c>
      <c r="E1192" s="193">
        <v>775</v>
      </c>
      <c r="F1192" s="194" t="s">
        <v>310</v>
      </c>
      <c r="G1192" s="195">
        <f>'III MH'!AF47</f>
        <v>0</v>
      </c>
    </row>
    <row r="1193" spans="1:7" x14ac:dyDescent="0.25">
      <c r="A1193" s="191">
        <f t="shared" ref="A1193:C1193" si="911">A1192</f>
        <v>2023</v>
      </c>
      <c r="B1193" s="192">
        <f t="shared" si="911"/>
        <v>0</v>
      </c>
      <c r="C1193" s="191" t="str">
        <f t="shared" si="911"/>
        <v>B</v>
      </c>
      <c r="D1193" s="50" t="s">
        <v>21</v>
      </c>
      <c r="E1193" s="193">
        <v>775</v>
      </c>
      <c r="F1193" s="194" t="s">
        <v>311</v>
      </c>
      <c r="G1193" s="195">
        <f>'III MH'!AG47</f>
        <v>0</v>
      </c>
    </row>
    <row r="1194" spans="1:7" x14ac:dyDescent="0.25">
      <c r="A1194" s="191">
        <f t="shared" ref="A1194:C1194" si="912">A1193</f>
        <v>2023</v>
      </c>
      <c r="B1194" s="192">
        <f t="shared" si="912"/>
        <v>0</v>
      </c>
      <c r="C1194" s="191" t="str">
        <f t="shared" si="912"/>
        <v>B</v>
      </c>
      <c r="D1194" s="50" t="s">
        <v>21</v>
      </c>
      <c r="E1194" s="193">
        <v>775</v>
      </c>
      <c r="F1194" s="194" t="s">
        <v>312</v>
      </c>
      <c r="G1194" s="195">
        <f>'III MH'!AI47</f>
        <v>0</v>
      </c>
    </row>
    <row r="1195" spans="1:7" x14ac:dyDescent="0.25">
      <c r="A1195" s="191">
        <f t="shared" ref="A1195:C1195" si="913">A1194</f>
        <v>2023</v>
      </c>
      <c r="B1195" s="192">
        <f t="shared" si="913"/>
        <v>0</v>
      </c>
      <c r="C1195" s="191" t="str">
        <f t="shared" si="913"/>
        <v>B</v>
      </c>
      <c r="D1195" s="50" t="s">
        <v>21</v>
      </c>
      <c r="E1195" s="193">
        <v>775</v>
      </c>
      <c r="F1195" s="194" t="s">
        <v>313</v>
      </c>
      <c r="G1195" s="195">
        <f>'III MH'!AJ47</f>
        <v>0</v>
      </c>
    </row>
    <row r="1196" spans="1:7" x14ac:dyDescent="0.25">
      <c r="A1196" s="191">
        <f t="shared" ref="A1196:C1196" si="914">A1195</f>
        <v>2023</v>
      </c>
      <c r="B1196" s="192">
        <f t="shared" si="914"/>
        <v>0</v>
      </c>
      <c r="C1196" s="191" t="str">
        <f t="shared" si="914"/>
        <v>B</v>
      </c>
      <c r="D1196" s="50" t="s">
        <v>21</v>
      </c>
      <c r="E1196" s="193">
        <v>775</v>
      </c>
      <c r="F1196" s="194" t="s">
        <v>314</v>
      </c>
      <c r="G1196" s="195">
        <f>'III MH'!AK47</f>
        <v>0</v>
      </c>
    </row>
    <row r="1197" spans="1:7" x14ac:dyDescent="0.25">
      <c r="A1197" s="191">
        <f t="shared" ref="A1197:C1197" si="915">A1196</f>
        <v>2023</v>
      </c>
      <c r="B1197" s="192">
        <f t="shared" si="915"/>
        <v>0</v>
      </c>
      <c r="C1197" s="191" t="str">
        <f t="shared" si="915"/>
        <v>B</v>
      </c>
      <c r="D1197" s="50" t="s">
        <v>21</v>
      </c>
      <c r="E1197" s="193">
        <v>775</v>
      </c>
      <c r="F1197" s="194" t="s">
        <v>315</v>
      </c>
      <c r="G1197" s="195">
        <f>'III MH'!AM47</f>
        <v>0</v>
      </c>
    </row>
    <row r="1198" spans="1:7" x14ac:dyDescent="0.25">
      <c r="A1198" s="191">
        <f t="shared" ref="A1198:C1198" si="916">A1197</f>
        <v>2023</v>
      </c>
      <c r="B1198" s="192">
        <f t="shared" si="916"/>
        <v>0</v>
      </c>
      <c r="C1198" s="191" t="str">
        <f t="shared" si="916"/>
        <v>B</v>
      </c>
      <c r="D1198" s="50" t="s">
        <v>21</v>
      </c>
      <c r="E1198" s="193">
        <v>775</v>
      </c>
      <c r="F1198" s="194" t="s">
        <v>316</v>
      </c>
      <c r="G1198" s="195">
        <f>'III MH'!AN47</f>
        <v>0</v>
      </c>
    </row>
    <row r="1199" spans="1:7" x14ac:dyDescent="0.25">
      <c r="A1199" s="191">
        <f t="shared" ref="A1199:C1199" si="917">A1198</f>
        <v>2023</v>
      </c>
      <c r="B1199" s="192">
        <f t="shared" si="917"/>
        <v>0</v>
      </c>
      <c r="C1199" s="191" t="str">
        <f t="shared" si="917"/>
        <v>B</v>
      </c>
      <c r="D1199" s="50" t="s">
        <v>21</v>
      </c>
      <c r="E1199" s="193">
        <v>775</v>
      </c>
      <c r="F1199" s="194" t="s">
        <v>317</v>
      </c>
      <c r="G1199" s="195">
        <f>'III MH'!AO47</f>
        <v>0</v>
      </c>
    </row>
    <row r="1200" spans="1:7" x14ac:dyDescent="0.25">
      <c r="A1200" s="191">
        <f t="shared" ref="A1200:C1200" si="918">A1199</f>
        <v>2023</v>
      </c>
      <c r="B1200" s="192">
        <f t="shared" si="918"/>
        <v>0</v>
      </c>
      <c r="C1200" s="191" t="str">
        <f t="shared" si="918"/>
        <v>B</v>
      </c>
      <c r="D1200" s="50" t="s">
        <v>21</v>
      </c>
      <c r="E1200" s="193">
        <v>775</v>
      </c>
      <c r="F1200" s="194" t="s">
        <v>319</v>
      </c>
      <c r="G1200" s="195">
        <f>'III MH'!AQ47</f>
        <v>0</v>
      </c>
    </row>
    <row r="1201" spans="1:7" x14ac:dyDescent="0.25">
      <c r="A1201" s="191">
        <f t="shared" ref="A1201:C1201" si="919">A1200</f>
        <v>2023</v>
      </c>
      <c r="B1201" s="192">
        <f t="shared" si="919"/>
        <v>0</v>
      </c>
      <c r="C1201" s="191" t="str">
        <f t="shared" si="919"/>
        <v>B</v>
      </c>
      <c r="D1201" s="50" t="s">
        <v>21</v>
      </c>
      <c r="E1201" s="193">
        <v>775</v>
      </c>
      <c r="F1201" s="194" t="s">
        <v>318</v>
      </c>
      <c r="G1201" s="195">
        <f>'III MH'!AS47</f>
        <v>0</v>
      </c>
    </row>
    <row r="1202" spans="1:7" x14ac:dyDescent="0.25">
      <c r="A1202" s="191">
        <f t="shared" ref="A1202:C1202" si="920">A1201</f>
        <v>2023</v>
      </c>
      <c r="B1202" s="192">
        <f t="shared" si="920"/>
        <v>0</v>
      </c>
      <c r="C1202" s="191" t="str">
        <f t="shared" si="920"/>
        <v>B</v>
      </c>
      <c r="D1202" s="50" t="s">
        <v>21</v>
      </c>
      <c r="E1202" s="193">
        <v>776</v>
      </c>
      <c r="F1202" s="194" t="s">
        <v>298</v>
      </c>
      <c r="G1202" s="195">
        <f>'III MH'!I48</f>
        <v>0</v>
      </c>
    </row>
    <row r="1203" spans="1:7" x14ac:dyDescent="0.25">
      <c r="A1203" s="191">
        <f t="shared" ref="A1203:C1203" si="921">A1202</f>
        <v>2023</v>
      </c>
      <c r="B1203" s="192">
        <f t="shared" si="921"/>
        <v>0</v>
      </c>
      <c r="C1203" s="191" t="str">
        <f t="shared" si="921"/>
        <v>B</v>
      </c>
      <c r="D1203" s="50" t="s">
        <v>21</v>
      </c>
      <c r="E1203" s="193">
        <v>776</v>
      </c>
      <c r="F1203" s="194" t="s">
        <v>299</v>
      </c>
      <c r="G1203" s="195">
        <f>'III MH'!J48</f>
        <v>0</v>
      </c>
    </row>
    <row r="1204" spans="1:7" x14ac:dyDescent="0.25">
      <c r="A1204" s="191">
        <f t="shared" ref="A1204:C1204" si="922">A1203</f>
        <v>2023</v>
      </c>
      <c r="B1204" s="192">
        <f t="shared" si="922"/>
        <v>0</v>
      </c>
      <c r="C1204" s="191" t="str">
        <f t="shared" si="922"/>
        <v>B</v>
      </c>
      <c r="D1204" s="50" t="s">
        <v>21</v>
      </c>
      <c r="E1204" s="193">
        <v>776</v>
      </c>
      <c r="F1204" s="194" t="s">
        <v>300</v>
      </c>
      <c r="G1204" s="195">
        <f>'III MH'!K48</f>
        <v>0</v>
      </c>
    </row>
    <row r="1205" spans="1:7" x14ac:dyDescent="0.25">
      <c r="A1205" s="191">
        <f t="shared" ref="A1205:C1205" si="923">A1204</f>
        <v>2023</v>
      </c>
      <c r="B1205" s="192">
        <f t="shared" si="923"/>
        <v>0</v>
      </c>
      <c r="C1205" s="191" t="str">
        <f t="shared" si="923"/>
        <v>B</v>
      </c>
      <c r="D1205" s="50" t="s">
        <v>21</v>
      </c>
      <c r="E1205" s="193">
        <v>776</v>
      </c>
      <c r="F1205" s="194" t="s">
        <v>374</v>
      </c>
      <c r="G1205" s="195">
        <f>'III MH'!L48</f>
        <v>0</v>
      </c>
    </row>
    <row r="1206" spans="1:7" x14ac:dyDescent="0.25">
      <c r="A1206" s="191">
        <f t="shared" ref="A1206:C1206" si="924">A1205</f>
        <v>2023</v>
      </c>
      <c r="B1206" s="192">
        <f t="shared" si="924"/>
        <v>0</v>
      </c>
      <c r="C1206" s="191" t="str">
        <f t="shared" si="924"/>
        <v>B</v>
      </c>
      <c r="D1206" s="50" t="s">
        <v>21</v>
      </c>
      <c r="E1206" s="193">
        <v>776</v>
      </c>
      <c r="F1206" s="194" t="s">
        <v>375</v>
      </c>
      <c r="G1206" s="195">
        <f>'III MH'!M48</f>
        <v>0</v>
      </c>
    </row>
    <row r="1207" spans="1:7" x14ac:dyDescent="0.25">
      <c r="A1207" s="191">
        <f t="shared" ref="A1207:C1207" si="925">A1206</f>
        <v>2023</v>
      </c>
      <c r="B1207" s="192">
        <f t="shared" si="925"/>
        <v>0</v>
      </c>
      <c r="C1207" s="191" t="str">
        <f t="shared" si="925"/>
        <v>B</v>
      </c>
      <c r="D1207" s="50" t="s">
        <v>21</v>
      </c>
      <c r="E1207" s="193">
        <v>776</v>
      </c>
      <c r="F1207" s="194" t="s">
        <v>376</v>
      </c>
      <c r="G1207" s="195">
        <f>'III MH'!N48</f>
        <v>0</v>
      </c>
    </row>
    <row r="1208" spans="1:7" x14ac:dyDescent="0.25">
      <c r="A1208" s="191">
        <f t="shared" ref="A1208:C1208" si="926">A1207</f>
        <v>2023</v>
      </c>
      <c r="B1208" s="192">
        <f t="shared" si="926"/>
        <v>0</v>
      </c>
      <c r="C1208" s="191" t="str">
        <f t="shared" si="926"/>
        <v>B</v>
      </c>
      <c r="D1208" s="50" t="s">
        <v>21</v>
      </c>
      <c r="E1208" s="193">
        <v>776</v>
      </c>
      <c r="F1208" s="194" t="s">
        <v>377</v>
      </c>
      <c r="G1208" s="195">
        <f>'III MH'!O48</f>
        <v>0</v>
      </c>
    </row>
    <row r="1209" spans="1:7" x14ac:dyDescent="0.25">
      <c r="A1209" s="191">
        <f t="shared" ref="A1209:C1209" si="927">A1208</f>
        <v>2023</v>
      </c>
      <c r="B1209" s="192">
        <f t="shared" si="927"/>
        <v>0</v>
      </c>
      <c r="C1209" s="191" t="str">
        <f t="shared" si="927"/>
        <v>B</v>
      </c>
      <c r="D1209" s="50" t="s">
        <v>21</v>
      </c>
      <c r="E1209" s="193">
        <v>776</v>
      </c>
      <c r="F1209" s="194" t="s">
        <v>301</v>
      </c>
      <c r="G1209" s="195">
        <f>'III MH'!Q48</f>
        <v>0</v>
      </c>
    </row>
    <row r="1210" spans="1:7" x14ac:dyDescent="0.25">
      <c r="A1210" s="191">
        <f t="shared" ref="A1210:C1210" si="928">A1209</f>
        <v>2023</v>
      </c>
      <c r="B1210" s="192">
        <f t="shared" si="928"/>
        <v>0</v>
      </c>
      <c r="C1210" s="191" t="str">
        <f t="shared" si="928"/>
        <v>B</v>
      </c>
      <c r="D1210" s="50" t="s">
        <v>21</v>
      </c>
      <c r="E1210" s="193">
        <v>776</v>
      </c>
      <c r="F1210" s="194" t="s">
        <v>302</v>
      </c>
      <c r="G1210" s="195">
        <f>'III MH'!R48</f>
        <v>0</v>
      </c>
    </row>
    <row r="1211" spans="1:7" x14ac:dyDescent="0.25">
      <c r="A1211" s="191">
        <f t="shared" ref="A1211:C1211" si="929">A1210</f>
        <v>2023</v>
      </c>
      <c r="B1211" s="192">
        <f t="shared" si="929"/>
        <v>0</v>
      </c>
      <c r="C1211" s="191" t="str">
        <f t="shared" si="929"/>
        <v>B</v>
      </c>
      <c r="D1211" s="50" t="s">
        <v>21</v>
      </c>
      <c r="E1211" s="193">
        <v>776</v>
      </c>
      <c r="F1211" s="194" t="s">
        <v>378</v>
      </c>
      <c r="G1211" s="195">
        <f>'III MH'!S48</f>
        <v>0</v>
      </c>
    </row>
    <row r="1212" spans="1:7" x14ac:dyDescent="0.25">
      <c r="A1212" s="191">
        <f t="shared" ref="A1212:C1212" si="930">A1211</f>
        <v>2023</v>
      </c>
      <c r="B1212" s="192">
        <f t="shared" si="930"/>
        <v>0</v>
      </c>
      <c r="C1212" s="191" t="str">
        <f t="shared" si="930"/>
        <v>B</v>
      </c>
      <c r="D1212" s="50" t="s">
        <v>21</v>
      </c>
      <c r="E1212" s="193">
        <v>776</v>
      </c>
      <c r="F1212" s="194" t="s">
        <v>390</v>
      </c>
      <c r="G1212" s="195">
        <f>'III MH'!T48</f>
        <v>0</v>
      </c>
    </row>
    <row r="1213" spans="1:7" x14ac:dyDescent="0.25">
      <c r="A1213" s="191">
        <f t="shared" ref="A1213:C1213" si="931">A1212</f>
        <v>2023</v>
      </c>
      <c r="B1213" s="192">
        <f t="shared" si="931"/>
        <v>0</v>
      </c>
      <c r="C1213" s="191" t="str">
        <f t="shared" si="931"/>
        <v>B</v>
      </c>
      <c r="D1213" s="50" t="s">
        <v>21</v>
      </c>
      <c r="E1213" s="193">
        <v>776</v>
      </c>
      <c r="F1213" s="194" t="s">
        <v>379</v>
      </c>
      <c r="G1213" s="195">
        <f>'III MH'!U48</f>
        <v>0</v>
      </c>
    </row>
    <row r="1214" spans="1:7" x14ac:dyDescent="0.25">
      <c r="A1214" s="191">
        <f t="shared" ref="A1214:C1214" si="932">A1213</f>
        <v>2023</v>
      </c>
      <c r="B1214" s="192">
        <f t="shared" si="932"/>
        <v>0</v>
      </c>
      <c r="C1214" s="191" t="str">
        <f t="shared" si="932"/>
        <v>B</v>
      </c>
      <c r="D1214" s="50" t="s">
        <v>21</v>
      </c>
      <c r="E1214" s="193">
        <v>776</v>
      </c>
      <c r="F1214" s="194" t="s">
        <v>380</v>
      </c>
      <c r="G1214" s="195">
        <f>'III MH'!V48</f>
        <v>0</v>
      </c>
    </row>
    <row r="1215" spans="1:7" x14ac:dyDescent="0.25">
      <c r="A1215" s="191">
        <f t="shared" ref="A1215:C1215" si="933">A1214</f>
        <v>2023</v>
      </c>
      <c r="B1215" s="192">
        <f t="shared" si="933"/>
        <v>0</v>
      </c>
      <c r="C1215" s="191" t="str">
        <f t="shared" si="933"/>
        <v>B</v>
      </c>
      <c r="D1215" s="50" t="s">
        <v>21</v>
      </c>
      <c r="E1215" s="193">
        <v>776</v>
      </c>
      <c r="F1215" s="194" t="s">
        <v>303</v>
      </c>
      <c r="G1215" s="195">
        <f>'III MH'!X48</f>
        <v>0</v>
      </c>
    </row>
    <row r="1216" spans="1:7" x14ac:dyDescent="0.25">
      <c r="A1216" s="191">
        <f t="shared" ref="A1216:C1216" si="934">A1215</f>
        <v>2023</v>
      </c>
      <c r="B1216" s="192">
        <f t="shared" si="934"/>
        <v>0</v>
      </c>
      <c r="C1216" s="191" t="str">
        <f t="shared" si="934"/>
        <v>B</v>
      </c>
      <c r="D1216" s="50" t="s">
        <v>21</v>
      </c>
      <c r="E1216" s="193">
        <v>776</v>
      </c>
      <c r="F1216" s="194" t="s">
        <v>304</v>
      </c>
      <c r="G1216" s="195">
        <f>'III MH'!Y48</f>
        <v>0</v>
      </c>
    </row>
    <row r="1217" spans="1:7" x14ac:dyDescent="0.25">
      <c r="A1217" s="191">
        <f t="shared" ref="A1217:C1217" si="935">A1216</f>
        <v>2023</v>
      </c>
      <c r="B1217" s="192">
        <f t="shared" si="935"/>
        <v>0</v>
      </c>
      <c r="C1217" s="191" t="str">
        <f t="shared" si="935"/>
        <v>B</v>
      </c>
      <c r="D1217" s="50" t="s">
        <v>21</v>
      </c>
      <c r="E1217" s="193">
        <v>776</v>
      </c>
      <c r="F1217" s="194" t="s">
        <v>305</v>
      </c>
      <c r="G1217" s="195">
        <f>'III MH'!Z48</f>
        <v>0</v>
      </c>
    </row>
    <row r="1218" spans="1:7" x14ac:dyDescent="0.25">
      <c r="A1218" s="191">
        <f t="shared" ref="A1218:C1218" si="936">A1217</f>
        <v>2023</v>
      </c>
      <c r="B1218" s="192">
        <f t="shared" si="936"/>
        <v>0</v>
      </c>
      <c r="C1218" s="191" t="str">
        <f t="shared" si="936"/>
        <v>B</v>
      </c>
      <c r="D1218" s="50" t="s">
        <v>21</v>
      </c>
      <c r="E1218" s="193">
        <v>776</v>
      </c>
      <c r="F1218" s="194" t="s">
        <v>306</v>
      </c>
      <c r="G1218" s="195">
        <f>'III MH'!AA48</f>
        <v>0</v>
      </c>
    </row>
    <row r="1219" spans="1:7" x14ac:dyDescent="0.25">
      <c r="A1219" s="191">
        <f t="shared" ref="A1219:C1219" si="937">A1218</f>
        <v>2023</v>
      </c>
      <c r="B1219" s="192">
        <f t="shared" si="937"/>
        <v>0</v>
      </c>
      <c r="C1219" s="191" t="str">
        <f t="shared" si="937"/>
        <v>B</v>
      </c>
      <c r="D1219" s="50" t="s">
        <v>21</v>
      </c>
      <c r="E1219" s="193">
        <v>776</v>
      </c>
      <c r="F1219" s="194" t="s">
        <v>307</v>
      </c>
      <c r="G1219" s="195">
        <f>'III MH'!AB48</f>
        <v>0</v>
      </c>
    </row>
    <row r="1220" spans="1:7" x14ac:dyDescent="0.25">
      <c r="A1220" s="191">
        <f t="shared" ref="A1220:C1220" si="938">A1219</f>
        <v>2023</v>
      </c>
      <c r="B1220" s="192">
        <f t="shared" si="938"/>
        <v>0</v>
      </c>
      <c r="C1220" s="191" t="str">
        <f t="shared" si="938"/>
        <v>B</v>
      </c>
      <c r="D1220" s="50" t="s">
        <v>21</v>
      </c>
      <c r="E1220" s="193">
        <v>776</v>
      </c>
      <c r="F1220" s="194" t="s">
        <v>308</v>
      </c>
      <c r="G1220" s="195">
        <f>'III MH'!AC48</f>
        <v>0</v>
      </c>
    </row>
    <row r="1221" spans="1:7" x14ac:dyDescent="0.25">
      <c r="A1221" s="191">
        <f t="shared" ref="A1221:C1221" si="939">A1220</f>
        <v>2023</v>
      </c>
      <c r="B1221" s="192">
        <f t="shared" si="939"/>
        <v>0</v>
      </c>
      <c r="C1221" s="191" t="str">
        <f t="shared" si="939"/>
        <v>B</v>
      </c>
      <c r="D1221" s="50" t="s">
        <v>21</v>
      </c>
      <c r="E1221" s="193">
        <v>776</v>
      </c>
      <c r="F1221" s="194" t="s">
        <v>309</v>
      </c>
      <c r="G1221" s="195">
        <f>'III MH'!AD48</f>
        <v>0</v>
      </c>
    </row>
    <row r="1222" spans="1:7" x14ac:dyDescent="0.25">
      <c r="A1222" s="191">
        <f t="shared" ref="A1222:C1222" si="940">A1221</f>
        <v>2023</v>
      </c>
      <c r="B1222" s="192">
        <f t="shared" si="940"/>
        <v>0</v>
      </c>
      <c r="C1222" s="191" t="str">
        <f t="shared" si="940"/>
        <v>B</v>
      </c>
      <c r="D1222" s="50" t="s">
        <v>21</v>
      </c>
      <c r="E1222" s="193">
        <v>776</v>
      </c>
      <c r="F1222" s="194" t="s">
        <v>310</v>
      </c>
      <c r="G1222" s="195">
        <f>'III MH'!AF48</f>
        <v>0</v>
      </c>
    </row>
    <row r="1223" spans="1:7" x14ac:dyDescent="0.25">
      <c r="A1223" s="191">
        <f t="shared" ref="A1223:C1223" si="941">A1222</f>
        <v>2023</v>
      </c>
      <c r="B1223" s="192">
        <f t="shared" si="941"/>
        <v>0</v>
      </c>
      <c r="C1223" s="191" t="str">
        <f t="shared" si="941"/>
        <v>B</v>
      </c>
      <c r="D1223" s="50" t="s">
        <v>21</v>
      </c>
      <c r="E1223" s="193">
        <v>776</v>
      </c>
      <c r="F1223" s="194" t="s">
        <v>311</v>
      </c>
      <c r="G1223" s="195">
        <f>'III MH'!AG48</f>
        <v>0</v>
      </c>
    </row>
    <row r="1224" spans="1:7" x14ac:dyDescent="0.25">
      <c r="A1224" s="191">
        <f t="shared" ref="A1224:C1224" si="942">A1223</f>
        <v>2023</v>
      </c>
      <c r="B1224" s="192">
        <f t="shared" si="942"/>
        <v>0</v>
      </c>
      <c r="C1224" s="191" t="str">
        <f t="shared" si="942"/>
        <v>B</v>
      </c>
      <c r="D1224" s="50" t="s">
        <v>21</v>
      </c>
      <c r="E1224" s="193">
        <v>776</v>
      </c>
      <c r="F1224" s="194" t="s">
        <v>312</v>
      </c>
      <c r="G1224" s="195">
        <f>'III MH'!AI48</f>
        <v>0</v>
      </c>
    </row>
    <row r="1225" spans="1:7" x14ac:dyDescent="0.25">
      <c r="A1225" s="191">
        <f t="shared" ref="A1225:C1225" si="943">A1224</f>
        <v>2023</v>
      </c>
      <c r="B1225" s="192">
        <f t="shared" si="943"/>
        <v>0</v>
      </c>
      <c r="C1225" s="191" t="str">
        <f t="shared" si="943"/>
        <v>B</v>
      </c>
      <c r="D1225" s="50" t="s">
        <v>21</v>
      </c>
      <c r="E1225" s="193">
        <v>776</v>
      </c>
      <c r="F1225" s="194" t="s">
        <v>313</v>
      </c>
      <c r="G1225" s="195">
        <f>'III MH'!AJ48</f>
        <v>0</v>
      </c>
    </row>
    <row r="1226" spans="1:7" x14ac:dyDescent="0.25">
      <c r="A1226" s="191">
        <f t="shared" ref="A1226:C1226" si="944">A1225</f>
        <v>2023</v>
      </c>
      <c r="B1226" s="192">
        <f t="shared" si="944"/>
        <v>0</v>
      </c>
      <c r="C1226" s="191" t="str">
        <f t="shared" si="944"/>
        <v>B</v>
      </c>
      <c r="D1226" s="50" t="s">
        <v>21</v>
      </c>
      <c r="E1226" s="193">
        <v>776</v>
      </c>
      <c r="F1226" s="194" t="s">
        <v>314</v>
      </c>
      <c r="G1226" s="195">
        <f>'III MH'!AK48</f>
        <v>0</v>
      </c>
    </row>
    <row r="1227" spans="1:7" x14ac:dyDescent="0.25">
      <c r="A1227" s="191">
        <f t="shared" ref="A1227:C1227" si="945">A1226</f>
        <v>2023</v>
      </c>
      <c r="B1227" s="192">
        <f t="shared" si="945"/>
        <v>0</v>
      </c>
      <c r="C1227" s="191" t="str">
        <f t="shared" si="945"/>
        <v>B</v>
      </c>
      <c r="D1227" s="50" t="s">
        <v>21</v>
      </c>
      <c r="E1227" s="193">
        <v>776</v>
      </c>
      <c r="F1227" s="194" t="s">
        <v>315</v>
      </c>
      <c r="G1227" s="195">
        <f>'III MH'!AM48</f>
        <v>0</v>
      </c>
    </row>
    <row r="1228" spans="1:7" x14ac:dyDescent="0.25">
      <c r="A1228" s="191">
        <f t="shared" ref="A1228:C1228" si="946">A1227</f>
        <v>2023</v>
      </c>
      <c r="B1228" s="192">
        <f t="shared" si="946"/>
        <v>0</v>
      </c>
      <c r="C1228" s="191" t="str">
        <f t="shared" si="946"/>
        <v>B</v>
      </c>
      <c r="D1228" s="50" t="s">
        <v>21</v>
      </c>
      <c r="E1228" s="193">
        <v>776</v>
      </c>
      <c r="F1228" s="194" t="s">
        <v>316</v>
      </c>
      <c r="G1228" s="195">
        <f>'III MH'!AN48</f>
        <v>0</v>
      </c>
    </row>
    <row r="1229" spans="1:7" x14ac:dyDescent="0.25">
      <c r="A1229" s="191">
        <f t="shared" ref="A1229:C1229" si="947">A1228</f>
        <v>2023</v>
      </c>
      <c r="B1229" s="192">
        <f t="shared" si="947"/>
        <v>0</v>
      </c>
      <c r="C1229" s="191" t="str">
        <f t="shared" si="947"/>
        <v>B</v>
      </c>
      <c r="D1229" s="50" t="s">
        <v>21</v>
      </c>
      <c r="E1229" s="193">
        <v>776</v>
      </c>
      <c r="F1229" s="194" t="s">
        <v>317</v>
      </c>
      <c r="G1229" s="195">
        <f>'III MH'!AO48</f>
        <v>0</v>
      </c>
    </row>
    <row r="1230" spans="1:7" x14ac:dyDescent="0.25">
      <c r="A1230" s="191">
        <f t="shared" ref="A1230:C1230" si="948">A1229</f>
        <v>2023</v>
      </c>
      <c r="B1230" s="192">
        <f t="shared" si="948"/>
        <v>0</v>
      </c>
      <c r="C1230" s="191" t="str">
        <f t="shared" si="948"/>
        <v>B</v>
      </c>
      <c r="D1230" s="50" t="s">
        <v>21</v>
      </c>
      <c r="E1230" s="193">
        <v>776</v>
      </c>
      <c r="F1230" s="194" t="s">
        <v>319</v>
      </c>
      <c r="G1230" s="195">
        <f>'III MH'!AQ48</f>
        <v>0</v>
      </c>
    </row>
    <row r="1231" spans="1:7" x14ac:dyDescent="0.25">
      <c r="A1231" s="191">
        <f t="shared" ref="A1231:C1231" si="949">A1230</f>
        <v>2023</v>
      </c>
      <c r="B1231" s="192">
        <f t="shared" si="949"/>
        <v>0</v>
      </c>
      <c r="C1231" s="191" t="str">
        <f t="shared" si="949"/>
        <v>B</v>
      </c>
      <c r="D1231" s="50" t="s">
        <v>21</v>
      </c>
      <c r="E1231" s="193">
        <v>776</v>
      </c>
      <c r="F1231" s="194" t="s">
        <v>318</v>
      </c>
      <c r="G1231" s="195">
        <f>'III MH'!AS48</f>
        <v>0</v>
      </c>
    </row>
    <row r="1232" spans="1:7" x14ac:dyDescent="0.25">
      <c r="A1232" s="191">
        <f t="shared" ref="A1232:C1232" si="950">A1231</f>
        <v>2023</v>
      </c>
      <c r="B1232" s="192">
        <f t="shared" si="950"/>
        <v>0</v>
      </c>
      <c r="C1232" s="191" t="str">
        <f t="shared" si="950"/>
        <v>B</v>
      </c>
      <c r="D1232" s="50" t="s">
        <v>21</v>
      </c>
      <c r="E1232" s="193">
        <v>777</v>
      </c>
      <c r="F1232" s="194" t="s">
        <v>298</v>
      </c>
      <c r="G1232" s="195">
        <f>'III MH'!I49</f>
        <v>0</v>
      </c>
    </row>
    <row r="1233" spans="1:7" x14ac:dyDescent="0.25">
      <c r="A1233" s="191">
        <f t="shared" ref="A1233:C1233" si="951">A1232</f>
        <v>2023</v>
      </c>
      <c r="B1233" s="192">
        <f t="shared" si="951"/>
        <v>0</v>
      </c>
      <c r="C1233" s="191" t="str">
        <f t="shared" si="951"/>
        <v>B</v>
      </c>
      <c r="D1233" s="50" t="s">
        <v>21</v>
      </c>
      <c r="E1233" s="193">
        <v>777</v>
      </c>
      <c r="F1233" s="194" t="s">
        <v>299</v>
      </c>
      <c r="G1233" s="195">
        <f>'III MH'!J49</f>
        <v>0</v>
      </c>
    </row>
    <row r="1234" spans="1:7" x14ac:dyDescent="0.25">
      <c r="A1234" s="191">
        <f t="shared" ref="A1234:C1234" si="952">A1233</f>
        <v>2023</v>
      </c>
      <c r="B1234" s="192">
        <f t="shared" si="952"/>
        <v>0</v>
      </c>
      <c r="C1234" s="191" t="str">
        <f t="shared" si="952"/>
        <v>B</v>
      </c>
      <c r="D1234" s="50" t="s">
        <v>21</v>
      </c>
      <c r="E1234" s="193">
        <v>777</v>
      </c>
      <c r="F1234" s="194" t="s">
        <v>300</v>
      </c>
      <c r="G1234" s="195">
        <f>'III MH'!K49</f>
        <v>0</v>
      </c>
    </row>
    <row r="1235" spans="1:7" x14ac:dyDescent="0.25">
      <c r="A1235" s="191">
        <f t="shared" ref="A1235:C1235" si="953">A1234</f>
        <v>2023</v>
      </c>
      <c r="B1235" s="192">
        <f t="shared" si="953"/>
        <v>0</v>
      </c>
      <c r="C1235" s="191" t="str">
        <f t="shared" si="953"/>
        <v>B</v>
      </c>
      <c r="D1235" s="50" t="s">
        <v>21</v>
      </c>
      <c r="E1235" s="193">
        <v>777</v>
      </c>
      <c r="F1235" s="194" t="s">
        <v>374</v>
      </c>
      <c r="G1235" s="195">
        <f>'III MH'!L49</f>
        <v>0</v>
      </c>
    </row>
    <row r="1236" spans="1:7" x14ac:dyDescent="0.25">
      <c r="A1236" s="191">
        <f t="shared" ref="A1236:C1236" si="954">A1235</f>
        <v>2023</v>
      </c>
      <c r="B1236" s="192">
        <f t="shared" si="954"/>
        <v>0</v>
      </c>
      <c r="C1236" s="191" t="str">
        <f t="shared" si="954"/>
        <v>B</v>
      </c>
      <c r="D1236" s="50" t="s">
        <v>21</v>
      </c>
      <c r="E1236" s="193">
        <v>777</v>
      </c>
      <c r="F1236" s="194" t="s">
        <v>375</v>
      </c>
      <c r="G1236" s="195">
        <f>'III MH'!M49</f>
        <v>0</v>
      </c>
    </row>
    <row r="1237" spans="1:7" x14ac:dyDescent="0.25">
      <c r="A1237" s="191">
        <f t="shared" ref="A1237:C1237" si="955">A1236</f>
        <v>2023</v>
      </c>
      <c r="B1237" s="192">
        <f t="shared" si="955"/>
        <v>0</v>
      </c>
      <c r="C1237" s="191" t="str">
        <f t="shared" si="955"/>
        <v>B</v>
      </c>
      <c r="D1237" s="50" t="s">
        <v>21</v>
      </c>
      <c r="E1237" s="193">
        <v>777</v>
      </c>
      <c r="F1237" s="194" t="s">
        <v>376</v>
      </c>
      <c r="G1237" s="195">
        <f>'III MH'!N49</f>
        <v>0</v>
      </c>
    </row>
    <row r="1238" spans="1:7" x14ac:dyDescent="0.25">
      <c r="A1238" s="191">
        <f t="shared" ref="A1238:C1238" si="956">A1237</f>
        <v>2023</v>
      </c>
      <c r="B1238" s="192">
        <f t="shared" si="956"/>
        <v>0</v>
      </c>
      <c r="C1238" s="191" t="str">
        <f t="shared" si="956"/>
        <v>B</v>
      </c>
      <c r="D1238" s="50" t="s">
        <v>21</v>
      </c>
      <c r="E1238" s="193">
        <v>777</v>
      </c>
      <c r="F1238" s="194" t="s">
        <v>377</v>
      </c>
      <c r="G1238" s="195">
        <f>'III MH'!O49</f>
        <v>0</v>
      </c>
    </row>
    <row r="1239" spans="1:7" x14ac:dyDescent="0.25">
      <c r="A1239" s="191">
        <f t="shared" ref="A1239:C1239" si="957">A1238</f>
        <v>2023</v>
      </c>
      <c r="B1239" s="192">
        <f t="shared" si="957"/>
        <v>0</v>
      </c>
      <c r="C1239" s="191" t="str">
        <f t="shared" si="957"/>
        <v>B</v>
      </c>
      <c r="D1239" s="50" t="s">
        <v>21</v>
      </c>
      <c r="E1239" s="193">
        <v>777</v>
      </c>
      <c r="F1239" s="194" t="s">
        <v>301</v>
      </c>
      <c r="G1239" s="195">
        <f>'III MH'!Q49</f>
        <v>0</v>
      </c>
    </row>
    <row r="1240" spans="1:7" x14ac:dyDescent="0.25">
      <c r="A1240" s="191">
        <f t="shared" ref="A1240:C1240" si="958">A1239</f>
        <v>2023</v>
      </c>
      <c r="B1240" s="192">
        <f t="shared" si="958"/>
        <v>0</v>
      </c>
      <c r="C1240" s="191" t="str">
        <f t="shared" si="958"/>
        <v>B</v>
      </c>
      <c r="D1240" s="50" t="s">
        <v>21</v>
      </c>
      <c r="E1240" s="193">
        <v>777</v>
      </c>
      <c r="F1240" s="194" t="s">
        <v>302</v>
      </c>
      <c r="G1240" s="195">
        <f>'III MH'!R49</f>
        <v>0</v>
      </c>
    </row>
    <row r="1241" spans="1:7" x14ac:dyDescent="0.25">
      <c r="A1241" s="191">
        <f t="shared" ref="A1241:C1241" si="959">A1240</f>
        <v>2023</v>
      </c>
      <c r="B1241" s="192">
        <f t="shared" si="959"/>
        <v>0</v>
      </c>
      <c r="C1241" s="191" t="str">
        <f t="shared" si="959"/>
        <v>B</v>
      </c>
      <c r="D1241" s="50" t="s">
        <v>21</v>
      </c>
      <c r="E1241" s="193">
        <v>777</v>
      </c>
      <c r="F1241" s="194" t="s">
        <v>378</v>
      </c>
      <c r="G1241" s="195">
        <f>'III MH'!S49</f>
        <v>0</v>
      </c>
    </row>
    <row r="1242" spans="1:7" x14ac:dyDescent="0.25">
      <c r="A1242" s="191">
        <f t="shared" ref="A1242:C1242" si="960">A1241</f>
        <v>2023</v>
      </c>
      <c r="B1242" s="192">
        <f t="shared" si="960"/>
        <v>0</v>
      </c>
      <c r="C1242" s="191" t="str">
        <f t="shared" si="960"/>
        <v>B</v>
      </c>
      <c r="D1242" s="50" t="s">
        <v>21</v>
      </c>
      <c r="E1242" s="193">
        <v>777</v>
      </c>
      <c r="F1242" s="194" t="s">
        <v>390</v>
      </c>
      <c r="G1242" s="195">
        <f>'III MH'!T49</f>
        <v>0</v>
      </c>
    </row>
    <row r="1243" spans="1:7" x14ac:dyDescent="0.25">
      <c r="A1243" s="191">
        <f t="shared" ref="A1243:C1243" si="961">A1242</f>
        <v>2023</v>
      </c>
      <c r="B1243" s="192">
        <f t="shared" si="961"/>
        <v>0</v>
      </c>
      <c r="C1243" s="191" t="str">
        <f t="shared" si="961"/>
        <v>B</v>
      </c>
      <c r="D1243" s="50" t="s">
        <v>21</v>
      </c>
      <c r="E1243" s="193">
        <v>777</v>
      </c>
      <c r="F1243" s="194" t="s">
        <v>379</v>
      </c>
      <c r="G1243" s="195">
        <f>'III MH'!U49</f>
        <v>0</v>
      </c>
    </row>
    <row r="1244" spans="1:7" x14ac:dyDescent="0.25">
      <c r="A1244" s="191">
        <f t="shared" ref="A1244:C1244" si="962">A1243</f>
        <v>2023</v>
      </c>
      <c r="B1244" s="192">
        <f t="shared" si="962"/>
        <v>0</v>
      </c>
      <c r="C1244" s="191" t="str">
        <f t="shared" si="962"/>
        <v>B</v>
      </c>
      <c r="D1244" s="50" t="s">
        <v>21</v>
      </c>
      <c r="E1244" s="193">
        <v>777</v>
      </c>
      <c r="F1244" s="194" t="s">
        <v>380</v>
      </c>
      <c r="G1244" s="195">
        <f>'III MH'!V49</f>
        <v>0</v>
      </c>
    </row>
    <row r="1245" spans="1:7" x14ac:dyDescent="0.25">
      <c r="A1245" s="191">
        <f t="shared" ref="A1245:C1245" si="963">A1244</f>
        <v>2023</v>
      </c>
      <c r="B1245" s="192">
        <f t="shared" si="963"/>
        <v>0</v>
      </c>
      <c r="C1245" s="191" t="str">
        <f t="shared" si="963"/>
        <v>B</v>
      </c>
      <c r="D1245" s="50" t="s">
        <v>21</v>
      </c>
      <c r="E1245" s="193">
        <v>777</v>
      </c>
      <c r="F1245" s="194" t="s">
        <v>303</v>
      </c>
      <c r="G1245" s="195">
        <f>'III MH'!X49</f>
        <v>0</v>
      </c>
    </row>
    <row r="1246" spans="1:7" x14ac:dyDescent="0.25">
      <c r="A1246" s="191">
        <f t="shared" ref="A1246:C1246" si="964">A1245</f>
        <v>2023</v>
      </c>
      <c r="B1246" s="192">
        <f t="shared" si="964"/>
        <v>0</v>
      </c>
      <c r="C1246" s="191" t="str">
        <f t="shared" si="964"/>
        <v>B</v>
      </c>
      <c r="D1246" s="50" t="s">
        <v>21</v>
      </c>
      <c r="E1246" s="193">
        <v>777</v>
      </c>
      <c r="F1246" s="194" t="s">
        <v>304</v>
      </c>
      <c r="G1246" s="195">
        <f>'III MH'!Y49</f>
        <v>0</v>
      </c>
    </row>
    <row r="1247" spans="1:7" x14ac:dyDescent="0.25">
      <c r="A1247" s="191">
        <f t="shared" ref="A1247:C1247" si="965">A1246</f>
        <v>2023</v>
      </c>
      <c r="B1247" s="192">
        <f t="shared" si="965"/>
        <v>0</v>
      </c>
      <c r="C1247" s="191" t="str">
        <f t="shared" si="965"/>
        <v>B</v>
      </c>
      <c r="D1247" s="50" t="s">
        <v>21</v>
      </c>
      <c r="E1247" s="193">
        <v>777</v>
      </c>
      <c r="F1247" s="194" t="s">
        <v>305</v>
      </c>
      <c r="G1247" s="195">
        <f>'III MH'!Z49</f>
        <v>0</v>
      </c>
    </row>
    <row r="1248" spans="1:7" x14ac:dyDescent="0.25">
      <c r="A1248" s="191">
        <f t="shared" ref="A1248:C1248" si="966">A1247</f>
        <v>2023</v>
      </c>
      <c r="B1248" s="192">
        <f t="shared" si="966"/>
        <v>0</v>
      </c>
      <c r="C1248" s="191" t="str">
        <f t="shared" si="966"/>
        <v>B</v>
      </c>
      <c r="D1248" s="50" t="s">
        <v>21</v>
      </c>
      <c r="E1248" s="193">
        <v>777</v>
      </c>
      <c r="F1248" s="194" t="s">
        <v>306</v>
      </c>
      <c r="G1248" s="195">
        <f>'III MH'!AA49</f>
        <v>0</v>
      </c>
    </row>
    <row r="1249" spans="1:7" x14ac:dyDescent="0.25">
      <c r="A1249" s="191">
        <f t="shared" ref="A1249:C1249" si="967">A1248</f>
        <v>2023</v>
      </c>
      <c r="B1249" s="192">
        <f t="shared" si="967"/>
        <v>0</v>
      </c>
      <c r="C1249" s="191" t="str">
        <f t="shared" si="967"/>
        <v>B</v>
      </c>
      <c r="D1249" s="50" t="s">
        <v>21</v>
      </c>
      <c r="E1249" s="193">
        <v>777</v>
      </c>
      <c r="F1249" s="194" t="s">
        <v>307</v>
      </c>
      <c r="G1249" s="195">
        <f>'III MH'!AB49</f>
        <v>0</v>
      </c>
    </row>
    <row r="1250" spans="1:7" x14ac:dyDescent="0.25">
      <c r="A1250" s="191">
        <f t="shared" ref="A1250:C1250" si="968">A1249</f>
        <v>2023</v>
      </c>
      <c r="B1250" s="192">
        <f t="shared" si="968"/>
        <v>0</v>
      </c>
      <c r="C1250" s="191" t="str">
        <f t="shared" si="968"/>
        <v>B</v>
      </c>
      <c r="D1250" s="50" t="s">
        <v>21</v>
      </c>
      <c r="E1250" s="193">
        <v>777</v>
      </c>
      <c r="F1250" s="194" t="s">
        <v>308</v>
      </c>
      <c r="G1250" s="195">
        <f>'III MH'!AC49</f>
        <v>0</v>
      </c>
    </row>
    <row r="1251" spans="1:7" x14ac:dyDescent="0.25">
      <c r="A1251" s="191">
        <f t="shared" ref="A1251:C1251" si="969">A1250</f>
        <v>2023</v>
      </c>
      <c r="B1251" s="192">
        <f t="shared" si="969"/>
        <v>0</v>
      </c>
      <c r="C1251" s="191" t="str">
        <f t="shared" si="969"/>
        <v>B</v>
      </c>
      <c r="D1251" s="50" t="s">
        <v>21</v>
      </c>
      <c r="E1251" s="193">
        <v>777</v>
      </c>
      <c r="F1251" s="194" t="s">
        <v>309</v>
      </c>
      <c r="G1251" s="195">
        <f>'III MH'!AD49</f>
        <v>0</v>
      </c>
    </row>
    <row r="1252" spans="1:7" x14ac:dyDescent="0.25">
      <c r="A1252" s="191">
        <f t="shared" ref="A1252:C1252" si="970">A1251</f>
        <v>2023</v>
      </c>
      <c r="B1252" s="192">
        <f t="shared" si="970"/>
        <v>0</v>
      </c>
      <c r="C1252" s="191" t="str">
        <f t="shared" si="970"/>
        <v>B</v>
      </c>
      <c r="D1252" s="50" t="s">
        <v>21</v>
      </c>
      <c r="E1252" s="193">
        <v>777</v>
      </c>
      <c r="F1252" s="194" t="s">
        <v>310</v>
      </c>
      <c r="G1252" s="195">
        <f>'III MH'!AF49</f>
        <v>0</v>
      </c>
    </row>
    <row r="1253" spans="1:7" x14ac:dyDescent="0.25">
      <c r="A1253" s="191">
        <f t="shared" ref="A1253:C1253" si="971">A1252</f>
        <v>2023</v>
      </c>
      <c r="B1253" s="192">
        <f t="shared" si="971"/>
        <v>0</v>
      </c>
      <c r="C1253" s="191" t="str">
        <f t="shared" si="971"/>
        <v>B</v>
      </c>
      <c r="D1253" s="50" t="s">
        <v>21</v>
      </c>
      <c r="E1253" s="193">
        <v>777</v>
      </c>
      <c r="F1253" s="194" t="s">
        <v>311</v>
      </c>
      <c r="G1253" s="195">
        <f>'III MH'!AG49</f>
        <v>0</v>
      </c>
    </row>
    <row r="1254" spans="1:7" x14ac:dyDescent="0.25">
      <c r="A1254" s="191">
        <f t="shared" ref="A1254:C1254" si="972">A1253</f>
        <v>2023</v>
      </c>
      <c r="B1254" s="192">
        <f t="shared" si="972"/>
        <v>0</v>
      </c>
      <c r="C1254" s="191" t="str">
        <f t="shared" si="972"/>
        <v>B</v>
      </c>
      <c r="D1254" s="50" t="s">
        <v>21</v>
      </c>
      <c r="E1254" s="193">
        <v>777</v>
      </c>
      <c r="F1254" s="194" t="s">
        <v>312</v>
      </c>
      <c r="G1254" s="195">
        <f>'III MH'!AI49</f>
        <v>0</v>
      </c>
    </row>
    <row r="1255" spans="1:7" x14ac:dyDescent="0.25">
      <c r="A1255" s="191">
        <f t="shared" ref="A1255:C1255" si="973">A1254</f>
        <v>2023</v>
      </c>
      <c r="B1255" s="192">
        <f t="shared" si="973"/>
        <v>0</v>
      </c>
      <c r="C1255" s="191" t="str">
        <f t="shared" si="973"/>
        <v>B</v>
      </c>
      <c r="D1255" s="50" t="s">
        <v>21</v>
      </c>
      <c r="E1255" s="193">
        <v>777</v>
      </c>
      <c r="F1255" s="194" t="s">
        <v>313</v>
      </c>
      <c r="G1255" s="195">
        <f>'III MH'!AJ49</f>
        <v>0</v>
      </c>
    </row>
    <row r="1256" spans="1:7" x14ac:dyDescent="0.25">
      <c r="A1256" s="191">
        <f t="shared" ref="A1256:C1256" si="974">A1255</f>
        <v>2023</v>
      </c>
      <c r="B1256" s="192">
        <f t="shared" si="974"/>
        <v>0</v>
      </c>
      <c r="C1256" s="191" t="str">
        <f t="shared" si="974"/>
        <v>B</v>
      </c>
      <c r="D1256" s="50" t="s">
        <v>21</v>
      </c>
      <c r="E1256" s="193">
        <v>777</v>
      </c>
      <c r="F1256" s="194" t="s">
        <v>314</v>
      </c>
      <c r="G1256" s="195">
        <f>'III MH'!AK49</f>
        <v>0</v>
      </c>
    </row>
    <row r="1257" spans="1:7" x14ac:dyDescent="0.25">
      <c r="A1257" s="191">
        <f t="shared" ref="A1257:C1257" si="975">A1256</f>
        <v>2023</v>
      </c>
      <c r="B1257" s="192">
        <f t="shared" si="975"/>
        <v>0</v>
      </c>
      <c r="C1257" s="191" t="str">
        <f t="shared" si="975"/>
        <v>B</v>
      </c>
      <c r="D1257" s="50" t="s">
        <v>21</v>
      </c>
      <c r="E1257" s="193">
        <v>777</v>
      </c>
      <c r="F1257" s="194" t="s">
        <v>315</v>
      </c>
      <c r="G1257" s="195">
        <f>'III MH'!AM49</f>
        <v>0</v>
      </c>
    </row>
    <row r="1258" spans="1:7" x14ac:dyDescent="0.25">
      <c r="A1258" s="191">
        <f t="shared" ref="A1258:C1258" si="976">A1257</f>
        <v>2023</v>
      </c>
      <c r="B1258" s="192">
        <f t="shared" si="976"/>
        <v>0</v>
      </c>
      <c r="C1258" s="191" t="str">
        <f t="shared" si="976"/>
        <v>B</v>
      </c>
      <c r="D1258" s="50" t="s">
        <v>21</v>
      </c>
      <c r="E1258" s="193">
        <v>777</v>
      </c>
      <c r="F1258" s="194" t="s">
        <v>316</v>
      </c>
      <c r="G1258" s="195">
        <f>'III MH'!AN49</f>
        <v>0</v>
      </c>
    </row>
    <row r="1259" spans="1:7" x14ac:dyDescent="0.25">
      <c r="A1259" s="191">
        <f t="shared" ref="A1259:C1259" si="977">A1258</f>
        <v>2023</v>
      </c>
      <c r="B1259" s="192">
        <f t="shared" si="977"/>
        <v>0</v>
      </c>
      <c r="C1259" s="191" t="str">
        <f t="shared" si="977"/>
        <v>B</v>
      </c>
      <c r="D1259" s="50" t="s">
        <v>21</v>
      </c>
      <c r="E1259" s="193">
        <v>777</v>
      </c>
      <c r="F1259" s="194" t="s">
        <v>317</v>
      </c>
      <c r="G1259" s="195">
        <f>'III MH'!AO49</f>
        <v>0</v>
      </c>
    </row>
    <row r="1260" spans="1:7" x14ac:dyDescent="0.25">
      <c r="A1260" s="191">
        <f t="shared" ref="A1260:C1260" si="978">A1259</f>
        <v>2023</v>
      </c>
      <c r="B1260" s="192">
        <f t="shared" si="978"/>
        <v>0</v>
      </c>
      <c r="C1260" s="191" t="str">
        <f t="shared" si="978"/>
        <v>B</v>
      </c>
      <c r="D1260" s="50" t="s">
        <v>21</v>
      </c>
      <c r="E1260" s="193">
        <v>777</v>
      </c>
      <c r="F1260" s="194" t="s">
        <v>319</v>
      </c>
      <c r="G1260" s="195">
        <f>'III MH'!AQ49</f>
        <v>0</v>
      </c>
    </row>
    <row r="1261" spans="1:7" x14ac:dyDescent="0.25">
      <c r="A1261" s="191">
        <f t="shared" ref="A1261:C1261" si="979">A1260</f>
        <v>2023</v>
      </c>
      <c r="B1261" s="192">
        <f t="shared" si="979"/>
        <v>0</v>
      </c>
      <c r="C1261" s="191" t="str">
        <f t="shared" si="979"/>
        <v>B</v>
      </c>
      <c r="D1261" s="50" t="s">
        <v>21</v>
      </c>
      <c r="E1261" s="193">
        <v>777</v>
      </c>
      <c r="F1261" s="194" t="s">
        <v>318</v>
      </c>
      <c r="G1261" s="195">
        <f>'III MH'!AS49</f>
        <v>0</v>
      </c>
    </row>
    <row r="1262" spans="1:7" x14ac:dyDescent="0.25">
      <c r="A1262" s="191">
        <f t="shared" ref="A1262:C1262" si="980">A1261</f>
        <v>2023</v>
      </c>
      <c r="B1262" s="192">
        <f t="shared" si="980"/>
        <v>0</v>
      </c>
      <c r="C1262" s="191" t="str">
        <f t="shared" si="980"/>
        <v>B</v>
      </c>
      <c r="D1262" s="50" t="s">
        <v>21</v>
      </c>
      <c r="E1262" s="193">
        <v>778</v>
      </c>
      <c r="F1262" s="194" t="s">
        <v>298</v>
      </c>
      <c r="G1262" s="195">
        <f>'III MH'!I50</f>
        <v>0</v>
      </c>
    </row>
    <row r="1263" spans="1:7" x14ac:dyDescent="0.25">
      <c r="A1263" s="191">
        <f t="shared" ref="A1263:C1263" si="981">A1262</f>
        <v>2023</v>
      </c>
      <c r="B1263" s="192">
        <f t="shared" si="981"/>
        <v>0</v>
      </c>
      <c r="C1263" s="191" t="str">
        <f t="shared" si="981"/>
        <v>B</v>
      </c>
      <c r="D1263" s="50" t="s">
        <v>21</v>
      </c>
      <c r="E1263" s="193">
        <v>778</v>
      </c>
      <c r="F1263" s="194" t="s">
        <v>299</v>
      </c>
      <c r="G1263" s="195">
        <f>'III MH'!J50</f>
        <v>0</v>
      </c>
    </row>
    <row r="1264" spans="1:7" x14ac:dyDescent="0.25">
      <c r="A1264" s="191">
        <f t="shared" ref="A1264:C1264" si="982">A1263</f>
        <v>2023</v>
      </c>
      <c r="B1264" s="192">
        <f t="shared" si="982"/>
        <v>0</v>
      </c>
      <c r="C1264" s="191" t="str">
        <f t="shared" si="982"/>
        <v>B</v>
      </c>
      <c r="D1264" s="50" t="s">
        <v>21</v>
      </c>
      <c r="E1264" s="193">
        <v>778</v>
      </c>
      <c r="F1264" s="194" t="s">
        <v>300</v>
      </c>
      <c r="G1264" s="195">
        <f>'III MH'!K50</f>
        <v>0</v>
      </c>
    </row>
    <row r="1265" spans="1:7" x14ac:dyDescent="0.25">
      <c r="A1265" s="191">
        <f t="shared" ref="A1265:C1265" si="983">A1264</f>
        <v>2023</v>
      </c>
      <c r="B1265" s="192">
        <f t="shared" si="983"/>
        <v>0</v>
      </c>
      <c r="C1265" s="191" t="str">
        <f t="shared" si="983"/>
        <v>B</v>
      </c>
      <c r="D1265" s="50" t="s">
        <v>21</v>
      </c>
      <c r="E1265" s="193">
        <v>778</v>
      </c>
      <c r="F1265" s="194" t="s">
        <v>374</v>
      </c>
      <c r="G1265" s="195">
        <f>'III MH'!L50</f>
        <v>0</v>
      </c>
    </row>
    <row r="1266" spans="1:7" x14ac:dyDescent="0.25">
      <c r="A1266" s="191">
        <f t="shared" ref="A1266:C1266" si="984">A1265</f>
        <v>2023</v>
      </c>
      <c r="B1266" s="192">
        <f t="shared" si="984"/>
        <v>0</v>
      </c>
      <c r="C1266" s="191" t="str">
        <f t="shared" si="984"/>
        <v>B</v>
      </c>
      <c r="D1266" s="50" t="s">
        <v>21</v>
      </c>
      <c r="E1266" s="193">
        <v>778</v>
      </c>
      <c r="F1266" s="194" t="s">
        <v>375</v>
      </c>
      <c r="G1266" s="195">
        <f>'III MH'!M50</f>
        <v>0</v>
      </c>
    </row>
    <row r="1267" spans="1:7" x14ac:dyDescent="0.25">
      <c r="A1267" s="191">
        <f t="shared" ref="A1267:C1267" si="985">A1266</f>
        <v>2023</v>
      </c>
      <c r="B1267" s="192">
        <f t="shared" si="985"/>
        <v>0</v>
      </c>
      <c r="C1267" s="191" t="str">
        <f t="shared" si="985"/>
        <v>B</v>
      </c>
      <c r="D1267" s="50" t="s">
        <v>21</v>
      </c>
      <c r="E1267" s="193">
        <v>778</v>
      </c>
      <c r="F1267" s="194" t="s">
        <v>376</v>
      </c>
      <c r="G1267" s="195">
        <f>'III MH'!N50</f>
        <v>0</v>
      </c>
    </row>
    <row r="1268" spans="1:7" x14ac:dyDescent="0.25">
      <c r="A1268" s="191">
        <f t="shared" ref="A1268:C1268" si="986">A1267</f>
        <v>2023</v>
      </c>
      <c r="B1268" s="192">
        <f t="shared" si="986"/>
        <v>0</v>
      </c>
      <c r="C1268" s="191" t="str">
        <f t="shared" si="986"/>
        <v>B</v>
      </c>
      <c r="D1268" s="50" t="s">
        <v>21</v>
      </c>
      <c r="E1268" s="193">
        <v>778</v>
      </c>
      <c r="F1268" s="194" t="s">
        <v>377</v>
      </c>
      <c r="G1268" s="195">
        <f>'III MH'!O50</f>
        <v>0</v>
      </c>
    </row>
    <row r="1269" spans="1:7" x14ac:dyDescent="0.25">
      <c r="A1269" s="191">
        <f t="shared" ref="A1269:C1269" si="987">A1268</f>
        <v>2023</v>
      </c>
      <c r="B1269" s="192">
        <f t="shared" si="987"/>
        <v>0</v>
      </c>
      <c r="C1269" s="191" t="str">
        <f t="shared" si="987"/>
        <v>B</v>
      </c>
      <c r="D1269" s="50" t="s">
        <v>21</v>
      </c>
      <c r="E1269" s="193">
        <v>778</v>
      </c>
      <c r="F1269" s="194" t="s">
        <v>301</v>
      </c>
      <c r="G1269" s="195">
        <f>'III MH'!Q50</f>
        <v>0</v>
      </c>
    </row>
    <row r="1270" spans="1:7" x14ac:dyDescent="0.25">
      <c r="A1270" s="191">
        <f t="shared" ref="A1270:C1270" si="988">A1269</f>
        <v>2023</v>
      </c>
      <c r="B1270" s="192">
        <f t="shared" si="988"/>
        <v>0</v>
      </c>
      <c r="C1270" s="191" t="str">
        <f t="shared" si="988"/>
        <v>B</v>
      </c>
      <c r="D1270" s="50" t="s">
        <v>21</v>
      </c>
      <c r="E1270" s="193">
        <v>778</v>
      </c>
      <c r="F1270" s="194" t="s">
        <v>302</v>
      </c>
      <c r="G1270" s="195">
        <f>'III MH'!R50</f>
        <v>0</v>
      </c>
    </row>
    <row r="1271" spans="1:7" x14ac:dyDescent="0.25">
      <c r="A1271" s="191">
        <f t="shared" ref="A1271:C1271" si="989">A1270</f>
        <v>2023</v>
      </c>
      <c r="B1271" s="192">
        <f t="shared" si="989"/>
        <v>0</v>
      </c>
      <c r="C1271" s="191" t="str">
        <f t="shared" si="989"/>
        <v>B</v>
      </c>
      <c r="D1271" s="50" t="s">
        <v>21</v>
      </c>
      <c r="E1271" s="193">
        <v>778</v>
      </c>
      <c r="F1271" s="194" t="s">
        <v>378</v>
      </c>
      <c r="G1271" s="195">
        <f>'III MH'!S50</f>
        <v>0</v>
      </c>
    </row>
    <row r="1272" spans="1:7" x14ac:dyDescent="0.25">
      <c r="A1272" s="191">
        <f t="shared" ref="A1272:C1272" si="990">A1271</f>
        <v>2023</v>
      </c>
      <c r="B1272" s="192">
        <f t="shared" si="990"/>
        <v>0</v>
      </c>
      <c r="C1272" s="191" t="str">
        <f t="shared" si="990"/>
        <v>B</v>
      </c>
      <c r="D1272" s="50" t="s">
        <v>21</v>
      </c>
      <c r="E1272" s="193">
        <v>778</v>
      </c>
      <c r="F1272" s="194" t="s">
        <v>390</v>
      </c>
      <c r="G1272" s="195">
        <f>'III MH'!T50</f>
        <v>0</v>
      </c>
    </row>
    <row r="1273" spans="1:7" x14ac:dyDescent="0.25">
      <c r="A1273" s="191">
        <f t="shared" ref="A1273:C1273" si="991">A1272</f>
        <v>2023</v>
      </c>
      <c r="B1273" s="192">
        <f t="shared" si="991"/>
        <v>0</v>
      </c>
      <c r="C1273" s="191" t="str">
        <f t="shared" si="991"/>
        <v>B</v>
      </c>
      <c r="D1273" s="50" t="s">
        <v>21</v>
      </c>
      <c r="E1273" s="193">
        <v>778</v>
      </c>
      <c r="F1273" s="194" t="s">
        <v>379</v>
      </c>
      <c r="G1273" s="195">
        <f>'III MH'!U50</f>
        <v>0</v>
      </c>
    </row>
    <row r="1274" spans="1:7" x14ac:dyDescent="0.25">
      <c r="A1274" s="191">
        <f t="shared" ref="A1274:C1274" si="992">A1273</f>
        <v>2023</v>
      </c>
      <c r="B1274" s="192">
        <f t="shared" si="992"/>
        <v>0</v>
      </c>
      <c r="C1274" s="191" t="str">
        <f t="shared" si="992"/>
        <v>B</v>
      </c>
      <c r="D1274" s="50" t="s">
        <v>21</v>
      </c>
      <c r="E1274" s="193">
        <v>778</v>
      </c>
      <c r="F1274" s="194" t="s">
        <v>380</v>
      </c>
      <c r="G1274" s="195">
        <f>'III MH'!V50</f>
        <v>0</v>
      </c>
    </row>
    <row r="1275" spans="1:7" x14ac:dyDescent="0.25">
      <c r="A1275" s="191">
        <f t="shared" ref="A1275:C1275" si="993">A1274</f>
        <v>2023</v>
      </c>
      <c r="B1275" s="192">
        <f t="shared" si="993"/>
        <v>0</v>
      </c>
      <c r="C1275" s="191" t="str">
        <f t="shared" si="993"/>
        <v>B</v>
      </c>
      <c r="D1275" s="50" t="s">
        <v>21</v>
      </c>
      <c r="E1275" s="193">
        <v>778</v>
      </c>
      <c r="F1275" s="194" t="s">
        <v>303</v>
      </c>
      <c r="G1275" s="195">
        <f>'III MH'!X50</f>
        <v>0</v>
      </c>
    </row>
    <row r="1276" spans="1:7" x14ac:dyDescent="0.25">
      <c r="A1276" s="191">
        <f t="shared" ref="A1276:C1276" si="994">A1275</f>
        <v>2023</v>
      </c>
      <c r="B1276" s="192">
        <f t="shared" si="994"/>
        <v>0</v>
      </c>
      <c r="C1276" s="191" t="str">
        <f t="shared" si="994"/>
        <v>B</v>
      </c>
      <c r="D1276" s="50" t="s">
        <v>21</v>
      </c>
      <c r="E1276" s="193">
        <v>778</v>
      </c>
      <c r="F1276" s="194" t="s">
        <v>304</v>
      </c>
      <c r="G1276" s="195">
        <f>'III MH'!Y50</f>
        <v>0</v>
      </c>
    </row>
    <row r="1277" spans="1:7" x14ac:dyDescent="0.25">
      <c r="A1277" s="191">
        <f t="shared" ref="A1277:C1277" si="995">A1276</f>
        <v>2023</v>
      </c>
      <c r="B1277" s="192">
        <f t="shared" si="995"/>
        <v>0</v>
      </c>
      <c r="C1277" s="191" t="str">
        <f t="shared" si="995"/>
        <v>B</v>
      </c>
      <c r="D1277" s="50" t="s">
        <v>21</v>
      </c>
      <c r="E1277" s="193">
        <v>778</v>
      </c>
      <c r="F1277" s="194" t="s">
        <v>305</v>
      </c>
      <c r="G1277" s="195">
        <f>'III MH'!Z50</f>
        <v>0</v>
      </c>
    </row>
    <row r="1278" spans="1:7" x14ac:dyDescent="0.25">
      <c r="A1278" s="191">
        <f t="shared" ref="A1278:C1278" si="996">A1277</f>
        <v>2023</v>
      </c>
      <c r="B1278" s="192">
        <f t="shared" si="996"/>
        <v>0</v>
      </c>
      <c r="C1278" s="191" t="str">
        <f t="shared" si="996"/>
        <v>B</v>
      </c>
      <c r="D1278" s="50" t="s">
        <v>21</v>
      </c>
      <c r="E1278" s="193">
        <v>778</v>
      </c>
      <c r="F1278" s="194" t="s">
        <v>306</v>
      </c>
      <c r="G1278" s="195">
        <f>'III MH'!AA50</f>
        <v>0</v>
      </c>
    </row>
    <row r="1279" spans="1:7" x14ac:dyDescent="0.25">
      <c r="A1279" s="191">
        <f t="shared" ref="A1279:C1279" si="997">A1278</f>
        <v>2023</v>
      </c>
      <c r="B1279" s="192">
        <f t="shared" si="997"/>
        <v>0</v>
      </c>
      <c r="C1279" s="191" t="str">
        <f t="shared" si="997"/>
        <v>B</v>
      </c>
      <c r="D1279" s="50" t="s">
        <v>21</v>
      </c>
      <c r="E1279" s="193">
        <v>778</v>
      </c>
      <c r="F1279" s="194" t="s">
        <v>307</v>
      </c>
      <c r="G1279" s="195">
        <f>'III MH'!AB50</f>
        <v>0</v>
      </c>
    </row>
    <row r="1280" spans="1:7" x14ac:dyDescent="0.25">
      <c r="A1280" s="191">
        <f t="shared" ref="A1280:C1280" si="998">A1279</f>
        <v>2023</v>
      </c>
      <c r="B1280" s="192">
        <f t="shared" si="998"/>
        <v>0</v>
      </c>
      <c r="C1280" s="191" t="str">
        <f t="shared" si="998"/>
        <v>B</v>
      </c>
      <c r="D1280" s="50" t="s">
        <v>21</v>
      </c>
      <c r="E1280" s="193">
        <v>778</v>
      </c>
      <c r="F1280" s="194" t="s">
        <v>308</v>
      </c>
      <c r="G1280" s="195">
        <f>'III MH'!AC50</f>
        <v>0</v>
      </c>
    </row>
    <row r="1281" spans="1:7" x14ac:dyDescent="0.25">
      <c r="A1281" s="191">
        <f t="shared" ref="A1281:C1281" si="999">A1280</f>
        <v>2023</v>
      </c>
      <c r="B1281" s="192">
        <f t="shared" si="999"/>
        <v>0</v>
      </c>
      <c r="C1281" s="191" t="str">
        <f t="shared" si="999"/>
        <v>B</v>
      </c>
      <c r="D1281" s="50" t="s">
        <v>21</v>
      </c>
      <c r="E1281" s="193">
        <v>778</v>
      </c>
      <c r="F1281" s="194" t="s">
        <v>309</v>
      </c>
      <c r="G1281" s="195">
        <f>'III MH'!AD50</f>
        <v>0</v>
      </c>
    </row>
    <row r="1282" spans="1:7" x14ac:dyDescent="0.25">
      <c r="A1282" s="191">
        <f t="shared" ref="A1282:C1282" si="1000">A1281</f>
        <v>2023</v>
      </c>
      <c r="B1282" s="192">
        <f t="shared" si="1000"/>
        <v>0</v>
      </c>
      <c r="C1282" s="191" t="str">
        <f t="shared" si="1000"/>
        <v>B</v>
      </c>
      <c r="D1282" s="50" t="s">
        <v>21</v>
      </c>
      <c r="E1282" s="193">
        <v>778</v>
      </c>
      <c r="F1282" s="194" t="s">
        <v>310</v>
      </c>
      <c r="G1282" s="195">
        <f>'III MH'!AF50</f>
        <v>0</v>
      </c>
    </row>
    <row r="1283" spans="1:7" x14ac:dyDescent="0.25">
      <c r="A1283" s="191">
        <f t="shared" ref="A1283:C1283" si="1001">A1282</f>
        <v>2023</v>
      </c>
      <c r="B1283" s="192">
        <f t="shared" si="1001"/>
        <v>0</v>
      </c>
      <c r="C1283" s="191" t="str">
        <f t="shared" si="1001"/>
        <v>B</v>
      </c>
      <c r="D1283" s="50" t="s">
        <v>21</v>
      </c>
      <c r="E1283" s="193">
        <v>778</v>
      </c>
      <c r="F1283" s="194" t="s">
        <v>311</v>
      </c>
      <c r="G1283" s="195">
        <f>'III MH'!AG50</f>
        <v>0</v>
      </c>
    </row>
    <row r="1284" spans="1:7" x14ac:dyDescent="0.25">
      <c r="A1284" s="191">
        <f t="shared" ref="A1284:C1284" si="1002">A1283</f>
        <v>2023</v>
      </c>
      <c r="B1284" s="192">
        <f t="shared" si="1002"/>
        <v>0</v>
      </c>
      <c r="C1284" s="191" t="str">
        <f t="shared" si="1002"/>
        <v>B</v>
      </c>
      <c r="D1284" s="50" t="s">
        <v>21</v>
      </c>
      <c r="E1284" s="193">
        <v>778</v>
      </c>
      <c r="F1284" s="194" t="s">
        <v>312</v>
      </c>
      <c r="G1284" s="195">
        <f>'III MH'!AI50</f>
        <v>0</v>
      </c>
    </row>
    <row r="1285" spans="1:7" x14ac:dyDescent="0.25">
      <c r="A1285" s="191">
        <f t="shared" ref="A1285:C1285" si="1003">A1284</f>
        <v>2023</v>
      </c>
      <c r="B1285" s="192">
        <f t="shared" si="1003"/>
        <v>0</v>
      </c>
      <c r="C1285" s="191" t="str">
        <f t="shared" si="1003"/>
        <v>B</v>
      </c>
      <c r="D1285" s="50" t="s">
        <v>21</v>
      </c>
      <c r="E1285" s="193">
        <v>778</v>
      </c>
      <c r="F1285" s="194" t="s">
        <v>313</v>
      </c>
      <c r="G1285" s="195">
        <f>'III MH'!AJ50</f>
        <v>0</v>
      </c>
    </row>
    <row r="1286" spans="1:7" x14ac:dyDescent="0.25">
      <c r="A1286" s="191">
        <f t="shared" ref="A1286:C1286" si="1004">A1285</f>
        <v>2023</v>
      </c>
      <c r="B1286" s="192">
        <f t="shared" si="1004"/>
        <v>0</v>
      </c>
      <c r="C1286" s="191" t="str">
        <f t="shared" si="1004"/>
        <v>B</v>
      </c>
      <c r="D1286" s="50" t="s">
        <v>21</v>
      </c>
      <c r="E1286" s="193">
        <v>778</v>
      </c>
      <c r="F1286" s="194" t="s">
        <v>314</v>
      </c>
      <c r="G1286" s="195">
        <f>'III MH'!AK50</f>
        <v>0</v>
      </c>
    </row>
    <row r="1287" spans="1:7" x14ac:dyDescent="0.25">
      <c r="A1287" s="191">
        <f t="shared" ref="A1287:C1287" si="1005">A1286</f>
        <v>2023</v>
      </c>
      <c r="B1287" s="192">
        <f t="shared" si="1005"/>
        <v>0</v>
      </c>
      <c r="C1287" s="191" t="str">
        <f t="shared" si="1005"/>
        <v>B</v>
      </c>
      <c r="D1287" s="50" t="s">
        <v>21</v>
      </c>
      <c r="E1287" s="193">
        <v>778</v>
      </c>
      <c r="F1287" s="194" t="s">
        <v>315</v>
      </c>
      <c r="G1287" s="195">
        <f>'III MH'!AM50</f>
        <v>0</v>
      </c>
    </row>
    <row r="1288" spans="1:7" x14ac:dyDescent="0.25">
      <c r="A1288" s="191">
        <f t="shared" ref="A1288:C1288" si="1006">A1287</f>
        <v>2023</v>
      </c>
      <c r="B1288" s="192">
        <f t="shared" si="1006"/>
        <v>0</v>
      </c>
      <c r="C1288" s="191" t="str">
        <f t="shared" si="1006"/>
        <v>B</v>
      </c>
      <c r="D1288" s="50" t="s">
        <v>21</v>
      </c>
      <c r="E1288" s="193">
        <v>778</v>
      </c>
      <c r="F1288" s="194" t="s">
        <v>316</v>
      </c>
      <c r="G1288" s="195">
        <f>'III MH'!AN50</f>
        <v>0</v>
      </c>
    </row>
    <row r="1289" spans="1:7" x14ac:dyDescent="0.25">
      <c r="A1289" s="191">
        <f t="shared" ref="A1289:C1289" si="1007">A1288</f>
        <v>2023</v>
      </c>
      <c r="B1289" s="192">
        <f t="shared" si="1007"/>
        <v>0</v>
      </c>
      <c r="C1289" s="191" t="str">
        <f t="shared" si="1007"/>
        <v>B</v>
      </c>
      <c r="D1289" s="50" t="s">
        <v>21</v>
      </c>
      <c r="E1289" s="193">
        <v>778</v>
      </c>
      <c r="F1289" s="194" t="s">
        <v>317</v>
      </c>
      <c r="G1289" s="195">
        <f>'III MH'!AO50</f>
        <v>0</v>
      </c>
    </row>
    <row r="1290" spans="1:7" x14ac:dyDescent="0.25">
      <c r="A1290" s="191">
        <f t="shared" ref="A1290:C1290" si="1008">A1289</f>
        <v>2023</v>
      </c>
      <c r="B1290" s="192">
        <f t="shared" si="1008"/>
        <v>0</v>
      </c>
      <c r="C1290" s="191" t="str">
        <f t="shared" si="1008"/>
        <v>B</v>
      </c>
      <c r="D1290" s="50" t="s">
        <v>21</v>
      </c>
      <c r="E1290" s="193">
        <v>778</v>
      </c>
      <c r="F1290" s="194" t="s">
        <v>319</v>
      </c>
      <c r="G1290" s="195">
        <f>'III MH'!AQ50</f>
        <v>0</v>
      </c>
    </row>
    <row r="1291" spans="1:7" x14ac:dyDescent="0.25">
      <c r="A1291" s="191">
        <f t="shared" ref="A1291:C1291" si="1009">A1290</f>
        <v>2023</v>
      </c>
      <c r="B1291" s="192">
        <f t="shared" si="1009"/>
        <v>0</v>
      </c>
      <c r="C1291" s="191" t="str">
        <f t="shared" si="1009"/>
        <v>B</v>
      </c>
      <c r="D1291" s="50" t="s">
        <v>21</v>
      </c>
      <c r="E1291" s="193">
        <v>778</v>
      </c>
      <c r="F1291" s="194" t="s">
        <v>318</v>
      </c>
      <c r="G1291" s="195">
        <f>'III MH'!AS50</f>
        <v>0</v>
      </c>
    </row>
    <row r="1292" spans="1:7" x14ac:dyDescent="0.25">
      <c r="A1292" s="191">
        <f t="shared" ref="A1292:C1292" si="1010">A1291</f>
        <v>2023</v>
      </c>
      <c r="B1292" s="192">
        <f t="shared" si="1010"/>
        <v>0</v>
      </c>
      <c r="C1292" s="191" t="str">
        <f t="shared" si="1010"/>
        <v>B</v>
      </c>
      <c r="D1292" s="50" t="s">
        <v>21</v>
      </c>
      <c r="E1292" s="193">
        <v>600</v>
      </c>
      <c r="F1292" s="194" t="s">
        <v>298</v>
      </c>
      <c r="G1292" s="195">
        <f>'III MH'!I52</f>
        <v>0</v>
      </c>
    </row>
    <row r="1293" spans="1:7" x14ac:dyDescent="0.25">
      <c r="A1293" s="191">
        <f t="shared" ref="A1293:C1293" si="1011">A1292</f>
        <v>2023</v>
      </c>
      <c r="B1293" s="192">
        <f t="shared" si="1011"/>
        <v>0</v>
      </c>
      <c r="C1293" s="191" t="str">
        <f t="shared" si="1011"/>
        <v>B</v>
      </c>
      <c r="D1293" s="50" t="s">
        <v>21</v>
      </c>
      <c r="E1293" s="193">
        <v>600</v>
      </c>
      <c r="F1293" s="194" t="s">
        <v>299</v>
      </c>
      <c r="G1293" s="195">
        <f>'III MH'!J52</f>
        <v>0</v>
      </c>
    </row>
    <row r="1294" spans="1:7" x14ac:dyDescent="0.25">
      <c r="A1294" s="191">
        <f t="shared" ref="A1294:C1294" si="1012">A1293</f>
        <v>2023</v>
      </c>
      <c r="B1294" s="192">
        <f t="shared" si="1012"/>
        <v>0</v>
      </c>
      <c r="C1294" s="191" t="str">
        <f t="shared" si="1012"/>
        <v>B</v>
      </c>
      <c r="D1294" s="50" t="s">
        <v>21</v>
      </c>
      <c r="E1294" s="193">
        <v>600</v>
      </c>
      <c r="F1294" s="194" t="s">
        <v>300</v>
      </c>
      <c r="G1294" s="195">
        <f>'III MH'!K52</f>
        <v>0</v>
      </c>
    </row>
    <row r="1295" spans="1:7" x14ac:dyDescent="0.25">
      <c r="A1295" s="191">
        <f t="shared" ref="A1295:C1295" si="1013">A1294</f>
        <v>2023</v>
      </c>
      <c r="B1295" s="192">
        <f t="shared" si="1013"/>
        <v>0</v>
      </c>
      <c r="C1295" s="191" t="str">
        <f t="shared" si="1013"/>
        <v>B</v>
      </c>
      <c r="D1295" s="50" t="s">
        <v>21</v>
      </c>
      <c r="E1295" s="193">
        <v>600</v>
      </c>
      <c r="F1295" s="194" t="s">
        <v>374</v>
      </c>
      <c r="G1295" s="195">
        <f>'III MH'!L52</f>
        <v>0</v>
      </c>
    </row>
    <row r="1296" spans="1:7" x14ac:dyDescent="0.25">
      <c r="A1296" s="191">
        <f t="shared" ref="A1296:C1296" si="1014">A1295</f>
        <v>2023</v>
      </c>
      <c r="B1296" s="192">
        <f t="shared" si="1014"/>
        <v>0</v>
      </c>
      <c r="C1296" s="191" t="str">
        <f t="shared" si="1014"/>
        <v>B</v>
      </c>
      <c r="D1296" s="50" t="s">
        <v>21</v>
      </c>
      <c r="E1296" s="193">
        <v>600</v>
      </c>
      <c r="F1296" s="194" t="s">
        <v>375</v>
      </c>
      <c r="G1296" s="195">
        <f>'III MH'!M52</f>
        <v>0</v>
      </c>
    </row>
    <row r="1297" spans="1:7" x14ac:dyDescent="0.25">
      <c r="A1297" s="191">
        <f t="shared" ref="A1297:C1297" si="1015">A1296</f>
        <v>2023</v>
      </c>
      <c r="B1297" s="192">
        <f t="shared" si="1015"/>
        <v>0</v>
      </c>
      <c r="C1297" s="191" t="str">
        <f t="shared" si="1015"/>
        <v>B</v>
      </c>
      <c r="D1297" s="50" t="s">
        <v>21</v>
      </c>
      <c r="E1297" s="193">
        <v>600</v>
      </c>
      <c r="F1297" s="194" t="s">
        <v>376</v>
      </c>
      <c r="G1297" s="195">
        <f>'III MH'!N52</f>
        <v>0</v>
      </c>
    </row>
    <row r="1298" spans="1:7" x14ac:dyDescent="0.25">
      <c r="A1298" s="191">
        <f t="shared" ref="A1298:C1298" si="1016">A1297</f>
        <v>2023</v>
      </c>
      <c r="B1298" s="192">
        <f t="shared" si="1016"/>
        <v>0</v>
      </c>
      <c r="C1298" s="191" t="str">
        <f t="shared" si="1016"/>
        <v>B</v>
      </c>
      <c r="D1298" s="50" t="s">
        <v>21</v>
      </c>
      <c r="E1298" s="193">
        <v>600</v>
      </c>
      <c r="F1298" s="194" t="s">
        <v>377</v>
      </c>
      <c r="G1298" s="195">
        <f>'III MH'!O52</f>
        <v>0</v>
      </c>
    </row>
    <row r="1299" spans="1:7" x14ac:dyDescent="0.25">
      <c r="A1299" s="191">
        <f t="shared" ref="A1299:C1299" si="1017">A1298</f>
        <v>2023</v>
      </c>
      <c r="B1299" s="192">
        <f t="shared" si="1017"/>
        <v>0</v>
      </c>
      <c r="C1299" s="191" t="str">
        <f t="shared" si="1017"/>
        <v>B</v>
      </c>
      <c r="D1299" s="50" t="s">
        <v>21</v>
      </c>
      <c r="E1299" s="193">
        <v>600</v>
      </c>
      <c r="F1299" s="194" t="s">
        <v>301</v>
      </c>
      <c r="G1299" s="195">
        <f>'III MH'!Q52</f>
        <v>0</v>
      </c>
    </row>
    <row r="1300" spans="1:7" x14ac:dyDescent="0.25">
      <c r="A1300" s="191">
        <f t="shared" ref="A1300:C1300" si="1018">A1299</f>
        <v>2023</v>
      </c>
      <c r="B1300" s="192">
        <f t="shared" si="1018"/>
        <v>0</v>
      </c>
      <c r="C1300" s="191" t="str">
        <f t="shared" si="1018"/>
        <v>B</v>
      </c>
      <c r="D1300" s="50" t="s">
        <v>21</v>
      </c>
      <c r="E1300" s="193">
        <v>600</v>
      </c>
      <c r="F1300" s="194" t="s">
        <v>302</v>
      </c>
      <c r="G1300" s="195">
        <f>'III MH'!R52</f>
        <v>0</v>
      </c>
    </row>
    <row r="1301" spans="1:7" x14ac:dyDescent="0.25">
      <c r="A1301" s="191">
        <f t="shared" ref="A1301:C1301" si="1019">A1300</f>
        <v>2023</v>
      </c>
      <c r="B1301" s="192">
        <f t="shared" si="1019"/>
        <v>0</v>
      </c>
      <c r="C1301" s="191" t="str">
        <f t="shared" si="1019"/>
        <v>B</v>
      </c>
      <c r="D1301" s="50" t="s">
        <v>21</v>
      </c>
      <c r="E1301" s="193">
        <v>600</v>
      </c>
      <c r="F1301" s="194" t="s">
        <v>378</v>
      </c>
      <c r="G1301" s="195">
        <f>'III MH'!S52</f>
        <v>0</v>
      </c>
    </row>
    <row r="1302" spans="1:7" x14ac:dyDescent="0.25">
      <c r="A1302" s="191">
        <f t="shared" ref="A1302:C1302" si="1020">A1301</f>
        <v>2023</v>
      </c>
      <c r="B1302" s="192">
        <f t="shared" si="1020"/>
        <v>0</v>
      </c>
      <c r="C1302" s="191" t="str">
        <f t="shared" si="1020"/>
        <v>B</v>
      </c>
      <c r="D1302" s="50" t="s">
        <v>21</v>
      </c>
      <c r="E1302" s="193">
        <v>600</v>
      </c>
      <c r="F1302" s="194" t="s">
        <v>390</v>
      </c>
      <c r="G1302" s="195">
        <f>'III MH'!T52</f>
        <v>0</v>
      </c>
    </row>
    <row r="1303" spans="1:7" x14ac:dyDescent="0.25">
      <c r="A1303" s="191">
        <f t="shared" ref="A1303:C1303" si="1021">A1302</f>
        <v>2023</v>
      </c>
      <c r="B1303" s="192">
        <f t="shared" si="1021"/>
        <v>0</v>
      </c>
      <c r="C1303" s="191" t="str">
        <f t="shared" si="1021"/>
        <v>B</v>
      </c>
      <c r="D1303" s="50" t="s">
        <v>21</v>
      </c>
      <c r="E1303" s="193">
        <v>600</v>
      </c>
      <c r="F1303" s="194" t="s">
        <v>379</v>
      </c>
      <c r="G1303" s="195">
        <f>'III MH'!U52</f>
        <v>0</v>
      </c>
    </row>
    <row r="1304" spans="1:7" x14ac:dyDescent="0.25">
      <c r="A1304" s="191">
        <f t="shared" ref="A1304:C1304" si="1022">A1303</f>
        <v>2023</v>
      </c>
      <c r="B1304" s="192">
        <f t="shared" si="1022"/>
        <v>0</v>
      </c>
      <c r="C1304" s="191" t="str">
        <f t="shared" si="1022"/>
        <v>B</v>
      </c>
      <c r="D1304" s="50" t="s">
        <v>21</v>
      </c>
      <c r="E1304" s="193">
        <v>600</v>
      </c>
      <c r="F1304" s="194" t="s">
        <v>380</v>
      </c>
      <c r="G1304" s="195">
        <f>'III MH'!V52</f>
        <v>0</v>
      </c>
    </row>
    <row r="1305" spans="1:7" x14ac:dyDescent="0.25">
      <c r="A1305" s="191">
        <f t="shared" ref="A1305:C1305" si="1023">A1304</f>
        <v>2023</v>
      </c>
      <c r="B1305" s="192">
        <f t="shared" si="1023"/>
        <v>0</v>
      </c>
      <c r="C1305" s="191" t="str">
        <f t="shared" si="1023"/>
        <v>B</v>
      </c>
      <c r="D1305" s="50" t="s">
        <v>21</v>
      </c>
      <c r="E1305" s="193">
        <v>600</v>
      </c>
      <c r="F1305" s="194" t="s">
        <v>303</v>
      </c>
      <c r="G1305" s="195">
        <f>'III MH'!X52</f>
        <v>0</v>
      </c>
    </row>
    <row r="1306" spans="1:7" x14ac:dyDescent="0.25">
      <c r="A1306" s="191">
        <f t="shared" ref="A1306:C1306" si="1024">A1305</f>
        <v>2023</v>
      </c>
      <c r="B1306" s="192">
        <f t="shared" si="1024"/>
        <v>0</v>
      </c>
      <c r="C1306" s="191" t="str">
        <f t="shared" si="1024"/>
        <v>B</v>
      </c>
      <c r="D1306" s="50" t="s">
        <v>21</v>
      </c>
      <c r="E1306" s="193">
        <v>600</v>
      </c>
      <c r="F1306" s="194" t="s">
        <v>304</v>
      </c>
      <c r="G1306" s="195">
        <f>'III MH'!Y52</f>
        <v>0</v>
      </c>
    </row>
    <row r="1307" spans="1:7" x14ac:dyDescent="0.25">
      <c r="A1307" s="191">
        <f t="shared" ref="A1307:C1307" si="1025">A1306</f>
        <v>2023</v>
      </c>
      <c r="B1307" s="192">
        <f t="shared" si="1025"/>
        <v>0</v>
      </c>
      <c r="C1307" s="191" t="str">
        <f t="shared" si="1025"/>
        <v>B</v>
      </c>
      <c r="D1307" s="50" t="s">
        <v>21</v>
      </c>
      <c r="E1307" s="193">
        <v>600</v>
      </c>
      <c r="F1307" s="194" t="s">
        <v>305</v>
      </c>
      <c r="G1307" s="195">
        <f>'III MH'!Z52</f>
        <v>0</v>
      </c>
    </row>
    <row r="1308" spans="1:7" x14ac:dyDescent="0.25">
      <c r="A1308" s="191">
        <f t="shared" ref="A1308:C1308" si="1026">A1307</f>
        <v>2023</v>
      </c>
      <c r="B1308" s="192">
        <f t="shared" si="1026"/>
        <v>0</v>
      </c>
      <c r="C1308" s="191" t="str">
        <f t="shared" si="1026"/>
        <v>B</v>
      </c>
      <c r="D1308" s="50" t="s">
        <v>21</v>
      </c>
      <c r="E1308" s="193">
        <v>600</v>
      </c>
      <c r="F1308" s="194" t="s">
        <v>306</v>
      </c>
      <c r="G1308" s="195">
        <f>'III MH'!AA52</f>
        <v>0</v>
      </c>
    </row>
    <row r="1309" spans="1:7" x14ac:dyDescent="0.25">
      <c r="A1309" s="191">
        <f t="shared" ref="A1309:C1309" si="1027">A1308</f>
        <v>2023</v>
      </c>
      <c r="B1309" s="192">
        <f t="shared" si="1027"/>
        <v>0</v>
      </c>
      <c r="C1309" s="191" t="str">
        <f t="shared" si="1027"/>
        <v>B</v>
      </c>
      <c r="D1309" s="50" t="s">
        <v>21</v>
      </c>
      <c r="E1309" s="193">
        <v>600</v>
      </c>
      <c r="F1309" s="194" t="s">
        <v>307</v>
      </c>
      <c r="G1309" s="195">
        <f>'III MH'!AB52</f>
        <v>0</v>
      </c>
    </row>
    <row r="1310" spans="1:7" x14ac:dyDescent="0.25">
      <c r="A1310" s="191">
        <f t="shared" ref="A1310:C1310" si="1028">A1309</f>
        <v>2023</v>
      </c>
      <c r="B1310" s="192">
        <f t="shared" si="1028"/>
        <v>0</v>
      </c>
      <c r="C1310" s="191" t="str">
        <f t="shared" si="1028"/>
        <v>B</v>
      </c>
      <c r="D1310" s="50" t="s">
        <v>21</v>
      </c>
      <c r="E1310" s="193">
        <v>600</v>
      </c>
      <c r="F1310" s="194" t="s">
        <v>308</v>
      </c>
      <c r="G1310" s="195">
        <f>'III MH'!AC52</f>
        <v>0</v>
      </c>
    </row>
    <row r="1311" spans="1:7" x14ac:dyDescent="0.25">
      <c r="A1311" s="191">
        <f t="shared" ref="A1311:C1311" si="1029">A1310</f>
        <v>2023</v>
      </c>
      <c r="B1311" s="192">
        <f t="shared" si="1029"/>
        <v>0</v>
      </c>
      <c r="C1311" s="191" t="str">
        <f t="shared" si="1029"/>
        <v>B</v>
      </c>
      <c r="D1311" s="50" t="s">
        <v>21</v>
      </c>
      <c r="E1311" s="193">
        <v>600</v>
      </c>
      <c r="F1311" s="194" t="s">
        <v>309</v>
      </c>
      <c r="G1311" s="195">
        <f>'III MH'!AD52</f>
        <v>0</v>
      </c>
    </row>
    <row r="1312" spans="1:7" x14ac:dyDescent="0.25">
      <c r="A1312" s="191">
        <f t="shared" ref="A1312:C1312" si="1030">A1311</f>
        <v>2023</v>
      </c>
      <c r="B1312" s="192">
        <f t="shared" si="1030"/>
        <v>0</v>
      </c>
      <c r="C1312" s="191" t="str">
        <f t="shared" si="1030"/>
        <v>B</v>
      </c>
      <c r="D1312" s="50" t="s">
        <v>21</v>
      </c>
      <c r="E1312" s="193">
        <v>600</v>
      </c>
      <c r="F1312" s="194" t="s">
        <v>310</v>
      </c>
      <c r="G1312" s="195">
        <f>'III MH'!AF52</f>
        <v>0</v>
      </c>
    </row>
    <row r="1313" spans="1:7" x14ac:dyDescent="0.25">
      <c r="A1313" s="191">
        <f t="shared" ref="A1313:C1313" si="1031">A1312</f>
        <v>2023</v>
      </c>
      <c r="B1313" s="192">
        <f t="shared" si="1031"/>
        <v>0</v>
      </c>
      <c r="C1313" s="191" t="str">
        <f t="shared" si="1031"/>
        <v>B</v>
      </c>
      <c r="D1313" s="50" t="s">
        <v>21</v>
      </c>
      <c r="E1313" s="193">
        <v>600</v>
      </c>
      <c r="F1313" s="194" t="s">
        <v>311</v>
      </c>
      <c r="G1313" s="195">
        <f>'III MH'!AG52</f>
        <v>0</v>
      </c>
    </row>
    <row r="1314" spans="1:7" x14ac:dyDescent="0.25">
      <c r="A1314" s="191">
        <f t="shared" ref="A1314:C1314" si="1032">A1313</f>
        <v>2023</v>
      </c>
      <c r="B1314" s="192">
        <f t="shared" si="1032"/>
        <v>0</v>
      </c>
      <c r="C1314" s="191" t="str">
        <f t="shared" si="1032"/>
        <v>B</v>
      </c>
      <c r="D1314" s="50" t="s">
        <v>21</v>
      </c>
      <c r="E1314" s="193">
        <v>600</v>
      </c>
      <c r="F1314" s="194" t="s">
        <v>312</v>
      </c>
      <c r="G1314" s="195">
        <f>'III MH'!AI52</f>
        <v>0</v>
      </c>
    </row>
    <row r="1315" spans="1:7" x14ac:dyDescent="0.25">
      <c r="A1315" s="191">
        <f t="shared" ref="A1315:C1315" si="1033">A1314</f>
        <v>2023</v>
      </c>
      <c r="B1315" s="192">
        <f t="shared" si="1033"/>
        <v>0</v>
      </c>
      <c r="C1315" s="191" t="str">
        <f t="shared" si="1033"/>
        <v>B</v>
      </c>
      <c r="D1315" s="50" t="s">
        <v>21</v>
      </c>
      <c r="E1315" s="193">
        <v>600</v>
      </c>
      <c r="F1315" s="194" t="s">
        <v>313</v>
      </c>
      <c r="G1315" s="195">
        <f>'III MH'!AJ52</f>
        <v>0</v>
      </c>
    </row>
    <row r="1316" spans="1:7" x14ac:dyDescent="0.25">
      <c r="A1316" s="191">
        <f t="shared" ref="A1316:C1316" si="1034">A1315</f>
        <v>2023</v>
      </c>
      <c r="B1316" s="192">
        <f t="shared" si="1034"/>
        <v>0</v>
      </c>
      <c r="C1316" s="191" t="str">
        <f t="shared" si="1034"/>
        <v>B</v>
      </c>
      <c r="D1316" s="50" t="s">
        <v>21</v>
      </c>
      <c r="E1316" s="193">
        <v>600</v>
      </c>
      <c r="F1316" s="194" t="s">
        <v>314</v>
      </c>
      <c r="G1316" s="195">
        <f>'III MH'!AK52</f>
        <v>0</v>
      </c>
    </row>
    <row r="1317" spans="1:7" x14ac:dyDescent="0.25">
      <c r="A1317" s="191">
        <f t="shared" ref="A1317:C1317" si="1035">A1316</f>
        <v>2023</v>
      </c>
      <c r="B1317" s="192">
        <f t="shared" si="1035"/>
        <v>0</v>
      </c>
      <c r="C1317" s="191" t="str">
        <f t="shared" si="1035"/>
        <v>B</v>
      </c>
      <c r="D1317" s="50" t="s">
        <v>21</v>
      </c>
      <c r="E1317" s="193">
        <v>600</v>
      </c>
      <c r="F1317" s="194" t="s">
        <v>315</v>
      </c>
      <c r="G1317" s="195">
        <f>'III MH'!AM52</f>
        <v>0</v>
      </c>
    </row>
    <row r="1318" spans="1:7" x14ac:dyDescent="0.25">
      <c r="A1318" s="191">
        <f t="shared" ref="A1318:C1318" si="1036">A1317</f>
        <v>2023</v>
      </c>
      <c r="B1318" s="192">
        <f t="shared" si="1036"/>
        <v>0</v>
      </c>
      <c r="C1318" s="191" t="str">
        <f t="shared" si="1036"/>
        <v>B</v>
      </c>
      <c r="D1318" s="50" t="s">
        <v>21</v>
      </c>
      <c r="E1318" s="193">
        <v>600</v>
      </c>
      <c r="F1318" s="194" t="s">
        <v>316</v>
      </c>
      <c r="G1318" s="195">
        <f>'III MH'!AN52</f>
        <v>0</v>
      </c>
    </row>
    <row r="1319" spans="1:7" x14ac:dyDescent="0.25">
      <c r="A1319" s="191">
        <f t="shared" ref="A1319:C1319" si="1037">A1318</f>
        <v>2023</v>
      </c>
      <c r="B1319" s="192">
        <f t="shared" si="1037"/>
        <v>0</v>
      </c>
      <c r="C1319" s="191" t="str">
        <f t="shared" si="1037"/>
        <v>B</v>
      </c>
      <c r="D1319" s="50" t="s">
        <v>21</v>
      </c>
      <c r="E1319" s="193">
        <v>600</v>
      </c>
      <c r="F1319" s="194" t="s">
        <v>317</v>
      </c>
      <c r="G1319" s="195">
        <f>'III MH'!AO52</f>
        <v>0</v>
      </c>
    </row>
    <row r="1320" spans="1:7" x14ac:dyDescent="0.25">
      <c r="A1320" s="191">
        <f t="shared" ref="A1320:C1320" si="1038">A1319</f>
        <v>2023</v>
      </c>
      <c r="B1320" s="192">
        <f t="shared" si="1038"/>
        <v>0</v>
      </c>
      <c r="C1320" s="191" t="str">
        <f t="shared" si="1038"/>
        <v>B</v>
      </c>
      <c r="D1320" s="50" t="s">
        <v>21</v>
      </c>
      <c r="E1320" s="193">
        <v>600</v>
      </c>
      <c r="F1320" s="194" t="s">
        <v>319</v>
      </c>
      <c r="G1320" s="195">
        <f>'III MH'!AQ52</f>
        <v>0</v>
      </c>
    </row>
    <row r="1321" spans="1:7" x14ac:dyDescent="0.25">
      <c r="A1321" s="191">
        <f t="shared" ref="A1321:C1321" si="1039">A1320</f>
        <v>2023</v>
      </c>
      <c r="B1321" s="192">
        <f t="shared" si="1039"/>
        <v>0</v>
      </c>
      <c r="C1321" s="191" t="str">
        <f t="shared" si="1039"/>
        <v>B</v>
      </c>
      <c r="D1321" s="50" t="s">
        <v>21</v>
      </c>
      <c r="E1321" s="193">
        <v>600</v>
      </c>
      <c r="F1321" s="194" t="s">
        <v>318</v>
      </c>
      <c r="G1321" s="195">
        <f>'III MH'!AS52</f>
        <v>0</v>
      </c>
    </row>
    <row r="1322" spans="1:7" x14ac:dyDescent="0.25">
      <c r="A1322" s="191">
        <f t="shared" ref="A1322:C1322" si="1040">A1321</f>
        <v>2023</v>
      </c>
      <c r="B1322" s="192">
        <f t="shared" si="1040"/>
        <v>0</v>
      </c>
      <c r="C1322" s="191" t="str">
        <f t="shared" si="1040"/>
        <v>B</v>
      </c>
      <c r="D1322" s="50" t="s">
        <v>21</v>
      </c>
      <c r="E1322" s="193">
        <v>734</v>
      </c>
      <c r="F1322" s="194" t="s">
        <v>298</v>
      </c>
      <c r="G1322" s="195">
        <f>'III MH'!I53</f>
        <v>0</v>
      </c>
    </row>
    <row r="1323" spans="1:7" x14ac:dyDescent="0.25">
      <c r="A1323" s="191">
        <f t="shared" ref="A1323:C1323" si="1041">A1322</f>
        <v>2023</v>
      </c>
      <c r="B1323" s="192">
        <f t="shared" si="1041"/>
        <v>0</v>
      </c>
      <c r="C1323" s="191" t="str">
        <f t="shared" si="1041"/>
        <v>B</v>
      </c>
      <c r="D1323" s="50" t="s">
        <v>21</v>
      </c>
      <c r="E1323" s="193">
        <v>734</v>
      </c>
      <c r="F1323" s="194" t="s">
        <v>299</v>
      </c>
      <c r="G1323" s="195">
        <f>'III MH'!J53</f>
        <v>0</v>
      </c>
    </row>
    <row r="1324" spans="1:7" x14ac:dyDescent="0.25">
      <c r="A1324" s="191">
        <f t="shared" ref="A1324:C1324" si="1042">A1323</f>
        <v>2023</v>
      </c>
      <c r="B1324" s="192">
        <f t="shared" si="1042"/>
        <v>0</v>
      </c>
      <c r="C1324" s="191" t="str">
        <f t="shared" si="1042"/>
        <v>B</v>
      </c>
      <c r="D1324" s="50" t="s">
        <v>21</v>
      </c>
      <c r="E1324" s="193">
        <v>734</v>
      </c>
      <c r="F1324" s="194" t="s">
        <v>300</v>
      </c>
      <c r="G1324" s="195">
        <f>'III MH'!K53</f>
        <v>0</v>
      </c>
    </row>
    <row r="1325" spans="1:7" x14ac:dyDescent="0.25">
      <c r="A1325" s="191">
        <f t="shared" ref="A1325:C1325" si="1043">A1324</f>
        <v>2023</v>
      </c>
      <c r="B1325" s="192">
        <f t="shared" si="1043"/>
        <v>0</v>
      </c>
      <c r="C1325" s="191" t="str">
        <f t="shared" si="1043"/>
        <v>B</v>
      </c>
      <c r="D1325" s="50" t="s">
        <v>21</v>
      </c>
      <c r="E1325" s="193">
        <v>734</v>
      </c>
      <c r="F1325" s="194" t="s">
        <v>374</v>
      </c>
      <c r="G1325" s="195">
        <f>'III MH'!L53</f>
        <v>0</v>
      </c>
    </row>
    <row r="1326" spans="1:7" x14ac:dyDescent="0.25">
      <c r="A1326" s="191">
        <f t="shared" ref="A1326:C1326" si="1044">A1325</f>
        <v>2023</v>
      </c>
      <c r="B1326" s="192">
        <f t="shared" si="1044"/>
        <v>0</v>
      </c>
      <c r="C1326" s="191" t="str">
        <f t="shared" si="1044"/>
        <v>B</v>
      </c>
      <c r="D1326" s="50" t="s">
        <v>21</v>
      </c>
      <c r="E1326" s="193">
        <v>734</v>
      </c>
      <c r="F1326" s="194" t="s">
        <v>375</v>
      </c>
      <c r="G1326" s="195">
        <f>'III MH'!M53</f>
        <v>0</v>
      </c>
    </row>
    <row r="1327" spans="1:7" x14ac:dyDescent="0.25">
      <c r="A1327" s="191">
        <f t="shared" ref="A1327:C1327" si="1045">A1326</f>
        <v>2023</v>
      </c>
      <c r="B1327" s="192">
        <f t="shared" si="1045"/>
        <v>0</v>
      </c>
      <c r="C1327" s="191" t="str">
        <f t="shared" si="1045"/>
        <v>B</v>
      </c>
      <c r="D1327" s="50" t="s">
        <v>21</v>
      </c>
      <c r="E1327" s="193">
        <v>734</v>
      </c>
      <c r="F1327" s="194" t="s">
        <v>376</v>
      </c>
      <c r="G1327" s="195">
        <f>'III MH'!N53</f>
        <v>0</v>
      </c>
    </row>
    <row r="1328" spans="1:7" x14ac:dyDescent="0.25">
      <c r="A1328" s="191">
        <f t="shared" ref="A1328:C1328" si="1046">A1327</f>
        <v>2023</v>
      </c>
      <c r="B1328" s="192">
        <f t="shared" si="1046"/>
        <v>0</v>
      </c>
      <c r="C1328" s="191" t="str">
        <f t="shared" si="1046"/>
        <v>B</v>
      </c>
      <c r="D1328" s="50" t="s">
        <v>21</v>
      </c>
      <c r="E1328" s="193">
        <v>734</v>
      </c>
      <c r="F1328" s="194" t="s">
        <v>377</v>
      </c>
      <c r="G1328" s="195">
        <f>'III MH'!O53</f>
        <v>0</v>
      </c>
    </row>
    <row r="1329" spans="1:7" x14ac:dyDescent="0.25">
      <c r="A1329" s="191">
        <f t="shared" ref="A1329:C1329" si="1047">A1328</f>
        <v>2023</v>
      </c>
      <c r="B1329" s="192">
        <f t="shared" si="1047"/>
        <v>0</v>
      </c>
      <c r="C1329" s="191" t="str">
        <f t="shared" si="1047"/>
        <v>B</v>
      </c>
      <c r="D1329" s="50" t="s">
        <v>21</v>
      </c>
      <c r="E1329" s="193">
        <v>734</v>
      </c>
      <c r="F1329" s="194" t="s">
        <v>301</v>
      </c>
      <c r="G1329" s="195">
        <f>'III MH'!Q53</f>
        <v>0</v>
      </c>
    </row>
    <row r="1330" spans="1:7" x14ac:dyDescent="0.25">
      <c r="A1330" s="191">
        <f t="shared" ref="A1330:C1330" si="1048">A1329</f>
        <v>2023</v>
      </c>
      <c r="B1330" s="192">
        <f t="shared" si="1048"/>
        <v>0</v>
      </c>
      <c r="C1330" s="191" t="str">
        <f t="shared" si="1048"/>
        <v>B</v>
      </c>
      <c r="D1330" s="50" t="s">
        <v>21</v>
      </c>
      <c r="E1330" s="193">
        <v>734</v>
      </c>
      <c r="F1330" s="194" t="s">
        <v>302</v>
      </c>
      <c r="G1330" s="195">
        <f>'III MH'!R53</f>
        <v>0</v>
      </c>
    </row>
    <row r="1331" spans="1:7" x14ac:dyDescent="0.25">
      <c r="A1331" s="191">
        <f t="shared" ref="A1331:C1331" si="1049">A1330</f>
        <v>2023</v>
      </c>
      <c r="B1331" s="192">
        <f t="shared" si="1049"/>
        <v>0</v>
      </c>
      <c r="C1331" s="191" t="str">
        <f t="shared" si="1049"/>
        <v>B</v>
      </c>
      <c r="D1331" s="50" t="s">
        <v>21</v>
      </c>
      <c r="E1331" s="193">
        <v>734</v>
      </c>
      <c r="F1331" s="194" t="s">
        <v>378</v>
      </c>
      <c r="G1331" s="195">
        <f>'III MH'!S53</f>
        <v>0</v>
      </c>
    </row>
    <row r="1332" spans="1:7" x14ac:dyDescent="0.25">
      <c r="A1332" s="191">
        <f t="shared" ref="A1332:C1332" si="1050">A1331</f>
        <v>2023</v>
      </c>
      <c r="B1332" s="192">
        <f t="shared" si="1050"/>
        <v>0</v>
      </c>
      <c r="C1332" s="191" t="str">
        <f t="shared" si="1050"/>
        <v>B</v>
      </c>
      <c r="D1332" s="50" t="s">
        <v>21</v>
      </c>
      <c r="E1332" s="193">
        <v>734</v>
      </c>
      <c r="F1332" s="194" t="s">
        <v>390</v>
      </c>
      <c r="G1332" s="195">
        <f>'III MH'!T53</f>
        <v>0</v>
      </c>
    </row>
    <row r="1333" spans="1:7" x14ac:dyDescent="0.25">
      <c r="A1333" s="191">
        <f t="shared" ref="A1333:C1333" si="1051">A1332</f>
        <v>2023</v>
      </c>
      <c r="B1333" s="192">
        <f t="shared" si="1051"/>
        <v>0</v>
      </c>
      <c r="C1333" s="191" t="str">
        <f t="shared" si="1051"/>
        <v>B</v>
      </c>
      <c r="D1333" s="50" t="s">
        <v>21</v>
      </c>
      <c r="E1333" s="193">
        <v>734</v>
      </c>
      <c r="F1333" s="194" t="s">
        <v>379</v>
      </c>
      <c r="G1333" s="195">
        <f>'III MH'!U53</f>
        <v>0</v>
      </c>
    </row>
    <row r="1334" spans="1:7" x14ac:dyDescent="0.25">
      <c r="A1334" s="191">
        <f t="shared" ref="A1334:C1334" si="1052">A1333</f>
        <v>2023</v>
      </c>
      <c r="B1334" s="192">
        <f t="shared" si="1052"/>
        <v>0</v>
      </c>
      <c r="C1334" s="191" t="str">
        <f t="shared" si="1052"/>
        <v>B</v>
      </c>
      <c r="D1334" s="50" t="s">
        <v>21</v>
      </c>
      <c r="E1334" s="193">
        <v>734</v>
      </c>
      <c r="F1334" s="194" t="s">
        <v>380</v>
      </c>
      <c r="G1334" s="195">
        <f>'III MH'!V53</f>
        <v>0</v>
      </c>
    </row>
    <row r="1335" spans="1:7" x14ac:dyDescent="0.25">
      <c r="A1335" s="191">
        <f t="shared" ref="A1335:C1335" si="1053">A1334</f>
        <v>2023</v>
      </c>
      <c r="B1335" s="192">
        <f t="shared" si="1053"/>
        <v>0</v>
      </c>
      <c r="C1335" s="191" t="str">
        <f t="shared" si="1053"/>
        <v>B</v>
      </c>
      <c r="D1335" s="50" t="s">
        <v>21</v>
      </c>
      <c r="E1335" s="193">
        <v>734</v>
      </c>
      <c r="F1335" s="194" t="s">
        <v>303</v>
      </c>
      <c r="G1335" s="195">
        <f>'III MH'!X53</f>
        <v>0</v>
      </c>
    </row>
    <row r="1336" spans="1:7" x14ac:dyDescent="0.25">
      <c r="A1336" s="191">
        <f t="shared" ref="A1336:C1336" si="1054">A1335</f>
        <v>2023</v>
      </c>
      <c r="B1336" s="192">
        <f t="shared" si="1054"/>
        <v>0</v>
      </c>
      <c r="C1336" s="191" t="str">
        <f t="shared" si="1054"/>
        <v>B</v>
      </c>
      <c r="D1336" s="50" t="s">
        <v>21</v>
      </c>
      <c r="E1336" s="193">
        <v>734</v>
      </c>
      <c r="F1336" s="194" t="s">
        <v>304</v>
      </c>
      <c r="G1336" s="195">
        <f>'III MH'!Y53</f>
        <v>0</v>
      </c>
    </row>
    <row r="1337" spans="1:7" x14ac:dyDescent="0.25">
      <c r="A1337" s="191">
        <f t="shared" ref="A1337:C1337" si="1055">A1336</f>
        <v>2023</v>
      </c>
      <c r="B1337" s="192">
        <f t="shared" si="1055"/>
        <v>0</v>
      </c>
      <c r="C1337" s="191" t="str">
        <f t="shared" si="1055"/>
        <v>B</v>
      </c>
      <c r="D1337" s="50" t="s">
        <v>21</v>
      </c>
      <c r="E1337" s="193">
        <v>734</v>
      </c>
      <c r="F1337" s="194" t="s">
        <v>305</v>
      </c>
      <c r="G1337" s="195">
        <f>'III MH'!Z53</f>
        <v>0</v>
      </c>
    </row>
    <row r="1338" spans="1:7" x14ac:dyDescent="0.25">
      <c r="A1338" s="191">
        <f t="shared" ref="A1338:C1338" si="1056">A1337</f>
        <v>2023</v>
      </c>
      <c r="B1338" s="192">
        <f t="shared" si="1056"/>
        <v>0</v>
      </c>
      <c r="C1338" s="191" t="str">
        <f t="shared" si="1056"/>
        <v>B</v>
      </c>
      <c r="D1338" s="50" t="s">
        <v>21</v>
      </c>
      <c r="E1338" s="193">
        <v>734</v>
      </c>
      <c r="F1338" s="194" t="s">
        <v>306</v>
      </c>
      <c r="G1338" s="195">
        <f>'III MH'!AA53</f>
        <v>0</v>
      </c>
    </row>
    <row r="1339" spans="1:7" x14ac:dyDescent="0.25">
      <c r="A1339" s="191">
        <f t="shared" ref="A1339:C1339" si="1057">A1338</f>
        <v>2023</v>
      </c>
      <c r="B1339" s="192">
        <f t="shared" si="1057"/>
        <v>0</v>
      </c>
      <c r="C1339" s="191" t="str">
        <f t="shared" si="1057"/>
        <v>B</v>
      </c>
      <c r="D1339" s="50" t="s">
        <v>21</v>
      </c>
      <c r="E1339" s="193">
        <v>734</v>
      </c>
      <c r="F1339" s="194" t="s">
        <v>307</v>
      </c>
      <c r="G1339" s="195">
        <f>'III MH'!AB53</f>
        <v>0</v>
      </c>
    </row>
    <row r="1340" spans="1:7" x14ac:dyDescent="0.25">
      <c r="A1340" s="191">
        <f t="shared" ref="A1340:C1340" si="1058">A1339</f>
        <v>2023</v>
      </c>
      <c r="B1340" s="192">
        <f t="shared" si="1058"/>
        <v>0</v>
      </c>
      <c r="C1340" s="191" t="str">
        <f t="shared" si="1058"/>
        <v>B</v>
      </c>
      <c r="D1340" s="50" t="s">
        <v>21</v>
      </c>
      <c r="E1340" s="193">
        <v>734</v>
      </c>
      <c r="F1340" s="194" t="s">
        <v>308</v>
      </c>
      <c r="G1340" s="195">
        <f>'III MH'!AC53</f>
        <v>0</v>
      </c>
    </row>
    <row r="1341" spans="1:7" x14ac:dyDescent="0.25">
      <c r="A1341" s="191">
        <f t="shared" ref="A1341:C1341" si="1059">A1340</f>
        <v>2023</v>
      </c>
      <c r="B1341" s="192">
        <f t="shared" si="1059"/>
        <v>0</v>
      </c>
      <c r="C1341" s="191" t="str">
        <f t="shared" si="1059"/>
        <v>B</v>
      </c>
      <c r="D1341" s="50" t="s">
        <v>21</v>
      </c>
      <c r="E1341" s="193">
        <v>734</v>
      </c>
      <c r="F1341" s="194" t="s">
        <v>309</v>
      </c>
      <c r="G1341" s="195">
        <f>'III MH'!AD53</f>
        <v>0</v>
      </c>
    </row>
    <row r="1342" spans="1:7" x14ac:dyDescent="0.25">
      <c r="A1342" s="191">
        <f t="shared" ref="A1342:C1342" si="1060">A1341</f>
        <v>2023</v>
      </c>
      <c r="B1342" s="192">
        <f t="shared" si="1060"/>
        <v>0</v>
      </c>
      <c r="C1342" s="191" t="str">
        <f t="shared" si="1060"/>
        <v>B</v>
      </c>
      <c r="D1342" s="50" t="s">
        <v>21</v>
      </c>
      <c r="E1342" s="193">
        <v>734</v>
      </c>
      <c r="F1342" s="194" t="s">
        <v>310</v>
      </c>
      <c r="G1342" s="195">
        <f>'III MH'!AF53</f>
        <v>0</v>
      </c>
    </row>
    <row r="1343" spans="1:7" x14ac:dyDescent="0.25">
      <c r="A1343" s="191">
        <f t="shared" ref="A1343:C1343" si="1061">A1342</f>
        <v>2023</v>
      </c>
      <c r="B1343" s="192">
        <f t="shared" si="1061"/>
        <v>0</v>
      </c>
      <c r="C1343" s="191" t="str">
        <f t="shared" si="1061"/>
        <v>B</v>
      </c>
      <c r="D1343" s="50" t="s">
        <v>21</v>
      </c>
      <c r="E1343" s="193">
        <v>734</v>
      </c>
      <c r="F1343" s="194" t="s">
        <v>311</v>
      </c>
      <c r="G1343" s="195">
        <f>'III MH'!AG53</f>
        <v>0</v>
      </c>
    </row>
    <row r="1344" spans="1:7" x14ac:dyDescent="0.25">
      <c r="A1344" s="191">
        <f t="shared" ref="A1344:C1344" si="1062">A1343</f>
        <v>2023</v>
      </c>
      <c r="B1344" s="192">
        <f t="shared" si="1062"/>
        <v>0</v>
      </c>
      <c r="C1344" s="191" t="str">
        <f t="shared" si="1062"/>
        <v>B</v>
      </c>
      <c r="D1344" s="50" t="s">
        <v>21</v>
      </c>
      <c r="E1344" s="193">
        <v>734</v>
      </c>
      <c r="F1344" s="194" t="s">
        <v>312</v>
      </c>
      <c r="G1344" s="195">
        <f>'III MH'!AI53</f>
        <v>0</v>
      </c>
    </row>
    <row r="1345" spans="1:7" x14ac:dyDescent="0.25">
      <c r="A1345" s="191">
        <f t="shared" ref="A1345:C1345" si="1063">A1344</f>
        <v>2023</v>
      </c>
      <c r="B1345" s="192">
        <f t="shared" si="1063"/>
        <v>0</v>
      </c>
      <c r="C1345" s="191" t="str">
        <f t="shared" si="1063"/>
        <v>B</v>
      </c>
      <c r="D1345" s="50" t="s">
        <v>21</v>
      </c>
      <c r="E1345" s="193">
        <v>734</v>
      </c>
      <c r="F1345" s="194" t="s">
        <v>313</v>
      </c>
      <c r="G1345" s="195">
        <f>'III MH'!AJ53</f>
        <v>0</v>
      </c>
    </row>
    <row r="1346" spans="1:7" x14ac:dyDescent="0.25">
      <c r="A1346" s="191">
        <f t="shared" ref="A1346:C1346" si="1064">A1345</f>
        <v>2023</v>
      </c>
      <c r="B1346" s="192">
        <f t="shared" si="1064"/>
        <v>0</v>
      </c>
      <c r="C1346" s="191" t="str">
        <f t="shared" si="1064"/>
        <v>B</v>
      </c>
      <c r="D1346" s="50" t="s">
        <v>21</v>
      </c>
      <c r="E1346" s="193">
        <v>734</v>
      </c>
      <c r="F1346" s="194" t="s">
        <v>314</v>
      </c>
      <c r="G1346" s="195">
        <f>'III MH'!AK53</f>
        <v>0</v>
      </c>
    </row>
    <row r="1347" spans="1:7" x14ac:dyDescent="0.25">
      <c r="A1347" s="191">
        <f t="shared" ref="A1347:C1347" si="1065">A1346</f>
        <v>2023</v>
      </c>
      <c r="B1347" s="192">
        <f t="shared" si="1065"/>
        <v>0</v>
      </c>
      <c r="C1347" s="191" t="str">
        <f t="shared" si="1065"/>
        <v>B</v>
      </c>
      <c r="D1347" s="50" t="s">
        <v>21</v>
      </c>
      <c r="E1347" s="193">
        <v>734</v>
      </c>
      <c r="F1347" s="194" t="s">
        <v>315</v>
      </c>
      <c r="G1347" s="195">
        <f>'III MH'!AM53</f>
        <v>0</v>
      </c>
    </row>
    <row r="1348" spans="1:7" x14ac:dyDescent="0.25">
      <c r="A1348" s="191">
        <f t="shared" ref="A1348:C1348" si="1066">A1347</f>
        <v>2023</v>
      </c>
      <c r="B1348" s="192">
        <f t="shared" si="1066"/>
        <v>0</v>
      </c>
      <c r="C1348" s="191" t="str">
        <f t="shared" si="1066"/>
        <v>B</v>
      </c>
      <c r="D1348" s="50" t="s">
        <v>21</v>
      </c>
      <c r="E1348" s="193">
        <v>734</v>
      </c>
      <c r="F1348" s="194" t="s">
        <v>316</v>
      </c>
      <c r="G1348" s="195">
        <f>'III MH'!AN53</f>
        <v>0</v>
      </c>
    </row>
    <row r="1349" spans="1:7" x14ac:dyDescent="0.25">
      <c r="A1349" s="191">
        <f t="shared" ref="A1349:C1349" si="1067">A1348</f>
        <v>2023</v>
      </c>
      <c r="B1349" s="192">
        <f t="shared" si="1067"/>
        <v>0</v>
      </c>
      <c r="C1349" s="191" t="str">
        <f t="shared" si="1067"/>
        <v>B</v>
      </c>
      <c r="D1349" s="50" t="s">
        <v>21</v>
      </c>
      <c r="E1349" s="193">
        <v>734</v>
      </c>
      <c r="F1349" s="194" t="s">
        <v>317</v>
      </c>
      <c r="G1349" s="195">
        <f>'III MH'!AO53</f>
        <v>0</v>
      </c>
    </row>
    <row r="1350" spans="1:7" x14ac:dyDescent="0.25">
      <c r="A1350" s="191">
        <f t="shared" ref="A1350:C1350" si="1068">A1349</f>
        <v>2023</v>
      </c>
      <c r="B1350" s="192">
        <f t="shared" si="1068"/>
        <v>0</v>
      </c>
      <c r="C1350" s="191" t="str">
        <f t="shared" si="1068"/>
        <v>B</v>
      </c>
      <c r="D1350" s="50" t="s">
        <v>21</v>
      </c>
      <c r="E1350" s="193">
        <v>734</v>
      </c>
      <c r="F1350" s="194" t="s">
        <v>319</v>
      </c>
      <c r="G1350" s="195">
        <f>'III MH'!AQ53</f>
        <v>0</v>
      </c>
    </row>
    <row r="1351" spans="1:7" x14ac:dyDescent="0.25">
      <c r="A1351" s="191">
        <f t="shared" ref="A1351:C1351" si="1069">A1350</f>
        <v>2023</v>
      </c>
      <c r="B1351" s="192">
        <f t="shared" si="1069"/>
        <v>0</v>
      </c>
      <c r="C1351" s="191" t="str">
        <f t="shared" si="1069"/>
        <v>B</v>
      </c>
      <c r="D1351" s="50" t="s">
        <v>21</v>
      </c>
      <c r="E1351" s="193">
        <v>734</v>
      </c>
      <c r="F1351" s="194" t="s">
        <v>318</v>
      </c>
      <c r="G1351" s="195">
        <f>'III MH'!AS53</f>
        <v>0</v>
      </c>
    </row>
    <row r="1352" spans="1:7" x14ac:dyDescent="0.25">
      <c r="A1352" s="191">
        <f t="shared" ref="A1352:C1352" si="1070">A1351</f>
        <v>2023</v>
      </c>
      <c r="B1352" s="192">
        <f t="shared" si="1070"/>
        <v>0</v>
      </c>
      <c r="C1352" s="191" t="str">
        <f t="shared" si="1070"/>
        <v>B</v>
      </c>
      <c r="D1352" s="50" t="s">
        <v>21</v>
      </c>
      <c r="E1352" s="193">
        <v>736</v>
      </c>
      <c r="F1352" s="194" t="s">
        <v>298</v>
      </c>
      <c r="G1352" s="195">
        <f>'III MH'!I54</f>
        <v>0</v>
      </c>
    </row>
    <row r="1353" spans="1:7" x14ac:dyDescent="0.25">
      <c r="A1353" s="191">
        <f t="shared" ref="A1353:C1353" si="1071">A1352</f>
        <v>2023</v>
      </c>
      <c r="B1353" s="192">
        <f t="shared" si="1071"/>
        <v>0</v>
      </c>
      <c r="C1353" s="191" t="str">
        <f t="shared" si="1071"/>
        <v>B</v>
      </c>
      <c r="D1353" s="50" t="s">
        <v>21</v>
      </c>
      <c r="E1353" s="193">
        <v>736</v>
      </c>
      <c r="F1353" s="194" t="s">
        <v>299</v>
      </c>
      <c r="G1353" s="195">
        <f>'III MH'!J54</f>
        <v>0</v>
      </c>
    </row>
    <row r="1354" spans="1:7" x14ac:dyDescent="0.25">
      <c r="A1354" s="191">
        <f t="shared" ref="A1354:C1354" si="1072">A1353</f>
        <v>2023</v>
      </c>
      <c r="B1354" s="192">
        <f t="shared" si="1072"/>
        <v>0</v>
      </c>
      <c r="C1354" s="191" t="str">
        <f t="shared" si="1072"/>
        <v>B</v>
      </c>
      <c r="D1354" s="50" t="s">
        <v>21</v>
      </c>
      <c r="E1354" s="193">
        <v>736</v>
      </c>
      <c r="F1354" s="194" t="s">
        <v>300</v>
      </c>
      <c r="G1354" s="195">
        <f>'III MH'!K54</f>
        <v>0</v>
      </c>
    </row>
    <row r="1355" spans="1:7" x14ac:dyDescent="0.25">
      <c r="A1355" s="191">
        <f t="shared" ref="A1355:C1355" si="1073">A1354</f>
        <v>2023</v>
      </c>
      <c r="B1355" s="192">
        <f t="shared" si="1073"/>
        <v>0</v>
      </c>
      <c r="C1355" s="191" t="str">
        <f t="shared" si="1073"/>
        <v>B</v>
      </c>
      <c r="D1355" s="50" t="s">
        <v>21</v>
      </c>
      <c r="E1355" s="193">
        <v>736</v>
      </c>
      <c r="F1355" s="194" t="s">
        <v>374</v>
      </c>
      <c r="G1355" s="195">
        <f>'III MH'!L54</f>
        <v>0</v>
      </c>
    </row>
    <row r="1356" spans="1:7" x14ac:dyDescent="0.25">
      <c r="A1356" s="191">
        <f t="shared" ref="A1356:C1356" si="1074">A1355</f>
        <v>2023</v>
      </c>
      <c r="B1356" s="192">
        <f t="shared" si="1074"/>
        <v>0</v>
      </c>
      <c r="C1356" s="191" t="str">
        <f t="shared" si="1074"/>
        <v>B</v>
      </c>
      <c r="D1356" s="50" t="s">
        <v>21</v>
      </c>
      <c r="E1356" s="193">
        <v>736</v>
      </c>
      <c r="F1356" s="194" t="s">
        <v>375</v>
      </c>
      <c r="G1356" s="195">
        <f>'III MH'!M54</f>
        <v>0</v>
      </c>
    </row>
    <row r="1357" spans="1:7" x14ac:dyDescent="0.25">
      <c r="A1357" s="191">
        <f t="shared" ref="A1357:C1357" si="1075">A1356</f>
        <v>2023</v>
      </c>
      <c r="B1357" s="192">
        <f t="shared" si="1075"/>
        <v>0</v>
      </c>
      <c r="C1357" s="191" t="str">
        <f t="shared" si="1075"/>
        <v>B</v>
      </c>
      <c r="D1357" s="50" t="s">
        <v>21</v>
      </c>
      <c r="E1357" s="193">
        <v>736</v>
      </c>
      <c r="F1357" s="194" t="s">
        <v>376</v>
      </c>
      <c r="G1357" s="195">
        <f>'III MH'!N54</f>
        <v>0</v>
      </c>
    </row>
    <row r="1358" spans="1:7" x14ac:dyDescent="0.25">
      <c r="A1358" s="191">
        <f t="shared" ref="A1358:C1358" si="1076">A1357</f>
        <v>2023</v>
      </c>
      <c r="B1358" s="192">
        <f t="shared" si="1076"/>
        <v>0</v>
      </c>
      <c r="C1358" s="191" t="str">
        <f t="shared" si="1076"/>
        <v>B</v>
      </c>
      <c r="D1358" s="50" t="s">
        <v>21</v>
      </c>
      <c r="E1358" s="193">
        <v>736</v>
      </c>
      <c r="F1358" s="194" t="s">
        <v>377</v>
      </c>
      <c r="G1358" s="195">
        <f>'III MH'!O54</f>
        <v>0</v>
      </c>
    </row>
    <row r="1359" spans="1:7" x14ac:dyDescent="0.25">
      <c r="A1359" s="191">
        <f t="shared" ref="A1359:C1359" si="1077">A1358</f>
        <v>2023</v>
      </c>
      <c r="B1359" s="192">
        <f t="shared" si="1077"/>
        <v>0</v>
      </c>
      <c r="C1359" s="191" t="str">
        <f t="shared" si="1077"/>
        <v>B</v>
      </c>
      <c r="D1359" s="50" t="s">
        <v>21</v>
      </c>
      <c r="E1359" s="193">
        <v>736</v>
      </c>
      <c r="F1359" s="194" t="s">
        <v>301</v>
      </c>
      <c r="G1359" s="195">
        <f>'III MH'!Q54</f>
        <v>0</v>
      </c>
    </row>
    <row r="1360" spans="1:7" x14ac:dyDescent="0.25">
      <c r="A1360" s="191">
        <f t="shared" ref="A1360:C1360" si="1078">A1359</f>
        <v>2023</v>
      </c>
      <c r="B1360" s="192">
        <f t="shared" si="1078"/>
        <v>0</v>
      </c>
      <c r="C1360" s="191" t="str">
        <f t="shared" si="1078"/>
        <v>B</v>
      </c>
      <c r="D1360" s="50" t="s">
        <v>21</v>
      </c>
      <c r="E1360" s="193">
        <v>736</v>
      </c>
      <c r="F1360" s="194" t="s">
        <v>302</v>
      </c>
      <c r="G1360" s="195">
        <f>'III MH'!R54</f>
        <v>0</v>
      </c>
    </row>
    <row r="1361" spans="1:7" x14ac:dyDescent="0.25">
      <c r="A1361" s="191">
        <f t="shared" ref="A1361:C1361" si="1079">A1360</f>
        <v>2023</v>
      </c>
      <c r="B1361" s="192">
        <f t="shared" si="1079"/>
        <v>0</v>
      </c>
      <c r="C1361" s="191" t="str">
        <f t="shared" si="1079"/>
        <v>B</v>
      </c>
      <c r="D1361" s="50" t="s">
        <v>21</v>
      </c>
      <c r="E1361" s="193">
        <v>736</v>
      </c>
      <c r="F1361" s="194" t="s">
        <v>378</v>
      </c>
      <c r="G1361" s="195">
        <f>'III MH'!S54</f>
        <v>0</v>
      </c>
    </row>
    <row r="1362" spans="1:7" x14ac:dyDescent="0.25">
      <c r="A1362" s="191">
        <f t="shared" ref="A1362:C1362" si="1080">A1361</f>
        <v>2023</v>
      </c>
      <c r="B1362" s="192">
        <f t="shared" si="1080"/>
        <v>0</v>
      </c>
      <c r="C1362" s="191" t="str">
        <f t="shared" si="1080"/>
        <v>B</v>
      </c>
      <c r="D1362" s="50" t="s">
        <v>21</v>
      </c>
      <c r="E1362" s="193">
        <v>736</v>
      </c>
      <c r="F1362" s="194" t="s">
        <v>390</v>
      </c>
      <c r="G1362" s="195">
        <f>'III MH'!T54</f>
        <v>0</v>
      </c>
    </row>
    <row r="1363" spans="1:7" x14ac:dyDescent="0.25">
      <c r="A1363" s="191">
        <f t="shared" ref="A1363:C1363" si="1081">A1362</f>
        <v>2023</v>
      </c>
      <c r="B1363" s="192">
        <f t="shared" si="1081"/>
        <v>0</v>
      </c>
      <c r="C1363" s="191" t="str">
        <f t="shared" si="1081"/>
        <v>B</v>
      </c>
      <c r="D1363" s="50" t="s">
        <v>21</v>
      </c>
      <c r="E1363" s="193">
        <v>736</v>
      </c>
      <c r="F1363" s="194" t="s">
        <v>379</v>
      </c>
      <c r="G1363" s="195">
        <f>'III MH'!U54</f>
        <v>0</v>
      </c>
    </row>
    <row r="1364" spans="1:7" x14ac:dyDescent="0.25">
      <c r="A1364" s="191">
        <f t="shared" ref="A1364:C1364" si="1082">A1363</f>
        <v>2023</v>
      </c>
      <c r="B1364" s="192">
        <f t="shared" si="1082"/>
        <v>0</v>
      </c>
      <c r="C1364" s="191" t="str">
        <f t="shared" si="1082"/>
        <v>B</v>
      </c>
      <c r="D1364" s="50" t="s">
        <v>21</v>
      </c>
      <c r="E1364" s="193">
        <v>736</v>
      </c>
      <c r="F1364" s="194" t="s">
        <v>380</v>
      </c>
      <c r="G1364" s="195">
        <f>'III MH'!V54</f>
        <v>0</v>
      </c>
    </row>
    <row r="1365" spans="1:7" x14ac:dyDescent="0.25">
      <c r="A1365" s="191">
        <f t="shared" ref="A1365:C1365" si="1083">A1364</f>
        <v>2023</v>
      </c>
      <c r="B1365" s="192">
        <f t="shared" si="1083"/>
        <v>0</v>
      </c>
      <c r="C1365" s="191" t="str">
        <f t="shared" si="1083"/>
        <v>B</v>
      </c>
      <c r="D1365" s="50" t="s">
        <v>21</v>
      </c>
      <c r="E1365" s="193">
        <v>736</v>
      </c>
      <c r="F1365" s="194" t="s">
        <v>303</v>
      </c>
      <c r="G1365" s="195">
        <f>'III MH'!X54</f>
        <v>0</v>
      </c>
    </row>
    <row r="1366" spans="1:7" x14ac:dyDescent="0.25">
      <c r="A1366" s="191">
        <f t="shared" ref="A1366:C1366" si="1084">A1365</f>
        <v>2023</v>
      </c>
      <c r="B1366" s="192">
        <f t="shared" si="1084"/>
        <v>0</v>
      </c>
      <c r="C1366" s="191" t="str">
        <f t="shared" si="1084"/>
        <v>B</v>
      </c>
      <c r="D1366" s="50" t="s">
        <v>21</v>
      </c>
      <c r="E1366" s="193">
        <v>736</v>
      </c>
      <c r="F1366" s="194" t="s">
        <v>304</v>
      </c>
      <c r="G1366" s="195">
        <f>'III MH'!Y54</f>
        <v>0</v>
      </c>
    </row>
    <row r="1367" spans="1:7" x14ac:dyDescent="0.25">
      <c r="A1367" s="191">
        <f t="shared" ref="A1367:C1367" si="1085">A1366</f>
        <v>2023</v>
      </c>
      <c r="B1367" s="192">
        <f t="shared" si="1085"/>
        <v>0</v>
      </c>
      <c r="C1367" s="191" t="str">
        <f t="shared" si="1085"/>
        <v>B</v>
      </c>
      <c r="D1367" s="50" t="s">
        <v>21</v>
      </c>
      <c r="E1367" s="193">
        <v>736</v>
      </c>
      <c r="F1367" s="194" t="s">
        <v>305</v>
      </c>
      <c r="G1367" s="195">
        <f>'III MH'!Z54</f>
        <v>0</v>
      </c>
    </row>
    <row r="1368" spans="1:7" x14ac:dyDescent="0.25">
      <c r="A1368" s="191">
        <f t="shared" ref="A1368:C1368" si="1086">A1367</f>
        <v>2023</v>
      </c>
      <c r="B1368" s="192">
        <f t="shared" si="1086"/>
        <v>0</v>
      </c>
      <c r="C1368" s="191" t="str">
        <f t="shared" si="1086"/>
        <v>B</v>
      </c>
      <c r="D1368" s="50" t="s">
        <v>21</v>
      </c>
      <c r="E1368" s="193">
        <v>736</v>
      </c>
      <c r="F1368" s="194" t="s">
        <v>306</v>
      </c>
      <c r="G1368" s="195">
        <f>'III MH'!AA54</f>
        <v>0</v>
      </c>
    </row>
    <row r="1369" spans="1:7" x14ac:dyDescent="0.25">
      <c r="A1369" s="191">
        <f t="shared" ref="A1369:C1369" si="1087">A1368</f>
        <v>2023</v>
      </c>
      <c r="B1369" s="192">
        <f t="shared" si="1087"/>
        <v>0</v>
      </c>
      <c r="C1369" s="191" t="str">
        <f t="shared" si="1087"/>
        <v>B</v>
      </c>
      <c r="D1369" s="50" t="s">
        <v>21</v>
      </c>
      <c r="E1369" s="193">
        <v>736</v>
      </c>
      <c r="F1369" s="194" t="s">
        <v>307</v>
      </c>
      <c r="G1369" s="195">
        <f>'III MH'!AB54</f>
        <v>0</v>
      </c>
    </row>
    <row r="1370" spans="1:7" x14ac:dyDescent="0.25">
      <c r="A1370" s="191">
        <f t="shared" ref="A1370:C1370" si="1088">A1369</f>
        <v>2023</v>
      </c>
      <c r="B1370" s="192">
        <f t="shared" si="1088"/>
        <v>0</v>
      </c>
      <c r="C1370" s="191" t="str">
        <f t="shared" si="1088"/>
        <v>B</v>
      </c>
      <c r="D1370" s="50" t="s">
        <v>21</v>
      </c>
      <c r="E1370" s="193">
        <v>736</v>
      </c>
      <c r="F1370" s="194" t="s">
        <v>308</v>
      </c>
      <c r="G1370" s="195">
        <f>'III MH'!AC54</f>
        <v>0</v>
      </c>
    </row>
    <row r="1371" spans="1:7" x14ac:dyDescent="0.25">
      <c r="A1371" s="191">
        <f t="shared" ref="A1371:C1371" si="1089">A1370</f>
        <v>2023</v>
      </c>
      <c r="B1371" s="192">
        <f t="shared" si="1089"/>
        <v>0</v>
      </c>
      <c r="C1371" s="191" t="str">
        <f t="shared" si="1089"/>
        <v>B</v>
      </c>
      <c r="D1371" s="50" t="s">
        <v>21</v>
      </c>
      <c r="E1371" s="193">
        <v>736</v>
      </c>
      <c r="F1371" s="194" t="s">
        <v>309</v>
      </c>
      <c r="G1371" s="195">
        <f>'III MH'!AD54</f>
        <v>0</v>
      </c>
    </row>
    <row r="1372" spans="1:7" x14ac:dyDescent="0.25">
      <c r="A1372" s="191">
        <f t="shared" ref="A1372:C1372" si="1090">A1371</f>
        <v>2023</v>
      </c>
      <c r="B1372" s="192">
        <f t="shared" si="1090"/>
        <v>0</v>
      </c>
      <c r="C1372" s="191" t="str">
        <f t="shared" si="1090"/>
        <v>B</v>
      </c>
      <c r="D1372" s="50" t="s">
        <v>21</v>
      </c>
      <c r="E1372" s="193">
        <v>736</v>
      </c>
      <c r="F1372" s="194" t="s">
        <v>310</v>
      </c>
      <c r="G1372" s="195">
        <f>'III MH'!AF54</f>
        <v>0</v>
      </c>
    </row>
    <row r="1373" spans="1:7" x14ac:dyDescent="0.25">
      <c r="A1373" s="191">
        <f t="shared" ref="A1373:C1373" si="1091">A1372</f>
        <v>2023</v>
      </c>
      <c r="B1373" s="192">
        <f t="shared" si="1091"/>
        <v>0</v>
      </c>
      <c r="C1373" s="191" t="str">
        <f t="shared" si="1091"/>
        <v>B</v>
      </c>
      <c r="D1373" s="50" t="s">
        <v>21</v>
      </c>
      <c r="E1373" s="193">
        <v>736</v>
      </c>
      <c r="F1373" s="194" t="s">
        <v>311</v>
      </c>
      <c r="G1373" s="195">
        <f>'III MH'!AG54</f>
        <v>0</v>
      </c>
    </row>
    <row r="1374" spans="1:7" x14ac:dyDescent="0.25">
      <c r="A1374" s="191">
        <f t="shared" ref="A1374:C1374" si="1092">A1373</f>
        <v>2023</v>
      </c>
      <c r="B1374" s="192">
        <f t="shared" si="1092"/>
        <v>0</v>
      </c>
      <c r="C1374" s="191" t="str">
        <f t="shared" si="1092"/>
        <v>B</v>
      </c>
      <c r="D1374" s="50" t="s">
        <v>21</v>
      </c>
      <c r="E1374" s="193">
        <v>736</v>
      </c>
      <c r="F1374" s="194" t="s">
        <v>312</v>
      </c>
      <c r="G1374" s="195">
        <f>'III MH'!AI54</f>
        <v>0</v>
      </c>
    </row>
    <row r="1375" spans="1:7" x14ac:dyDescent="0.25">
      <c r="A1375" s="191">
        <f t="shared" ref="A1375:C1375" si="1093">A1374</f>
        <v>2023</v>
      </c>
      <c r="B1375" s="192">
        <f t="shared" si="1093"/>
        <v>0</v>
      </c>
      <c r="C1375" s="191" t="str">
        <f t="shared" si="1093"/>
        <v>B</v>
      </c>
      <c r="D1375" s="50" t="s">
        <v>21</v>
      </c>
      <c r="E1375" s="193">
        <v>736</v>
      </c>
      <c r="F1375" s="194" t="s">
        <v>313</v>
      </c>
      <c r="G1375" s="195">
        <f>'III MH'!AJ54</f>
        <v>0</v>
      </c>
    </row>
    <row r="1376" spans="1:7" x14ac:dyDescent="0.25">
      <c r="A1376" s="191">
        <f t="shared" ref="A1376:C1376" si="1094">A1375</f>
        <v>2023</v>
      </c>
      <c r="B1376" s="192">
        <f t="shared" si="1094"/>
        <v>0</v>
      </c>
      <c r="C1376" s="191" t="str">
        <f t="shared" si="1094"/>
        <v>B</v>
      </c>
      <c r="D1376" s="50" t="s">
        <v>21</v>
      </c>
      <c r="E1376" s="193">
        <v>736</v>
      </c>
      <c r="F1376" s="194" t="s">
        <v>314</v>
      </c>
      <c r="G1376" s="195">
        <f>'III MH'!AK54</f>
        <v>0</v>
      </c>
    </row>
    <row r="1377" spans="1:7" x14ac:dyDescent="0.25">
      <c r="A1377" s="191">
        <f t="shared" ref="A1377:C1377" si="1095">A1376</f>
        <v>2023</v>
      </c>
      <c r="B1377" s="192">
        <f t="shared" si="1095"/>
        <v>0</v>
      </c>
      <c r="C1377" s="191" t="str">
        <f t="shared" si="1095"/>
        <v>B</v>
      </c>
      <c r="D1377" s="50" t="s">
        <v>21</v>
      </c>
      <c r="E1377" s="193">
        <v>736</v>
      </c>
      <c r="F1377" s="194" t="s">
        <v>315</v>
      </c>
      <c r="G1377" s="195">
        <f>'III MH'!AM54</f>
        <v>0</v>
      </c>
    </row>
    <row r="1378" spans="1:7" x14ac:dyDescent="0.25">
      <c r="A1378" s="191">
        <f t="shared" ref="A1378:C1378" si="1096">A1377</f>
        <v>2023</v>
      </c>
      <c r="B1378" s="192">
        <f t="shared" si="1096"/>
        <v>0</v>
      </c>
      <c r="C1378" s="191" t="str">
        <f t="shared" si="1096"/>
        <v>B</v>
      </c>
      <c r="D1378" s="50" t="s">
        <v>21</v>
      </c>
      <c r="E1378" s="193">
        <v>736</v>
      </c>
      <c r="F1378" s="194" t="s">
        <v>316</v>
      </c>
      <c r="G1378" s="195">
        <f>'III MH'!AN54</f>
        <v>0</v>
      </c>
    </row>
    <row r="1379" spans="1:7" x14ac:dyDescent="0.25">
      <c r="A1379" s="191">
        <f t="shared" ref="A1379:C1379" si="1097">A1378</f>
        <v>2023</v>
      </c>
      <c r="B1379" s="192">
        <f t="shared" si="1097"/>
        <v>0</v>
      </c>
      <c r="C1379" s="191" t="str">
        <f t="shared" si="1097"/>
        <v>B</v>
      </c>
      <c r="D1379" s="50" t="s">
        <v>21</v>
      </c>
      <c r="E1379" s="193">
        <v>736</v>
      </c>
      <c r="F1379" s="194" t="s">
        <v>317</v>
      </c>
      <c r="G1379" s="195">
        <f>'III MH'!AO54</f>
        <v>0</v>
      </c>
    </row>
    <row r="1380" spans="1:7" x14ac:dyDescent="0.25">
      <c r="A1380" s="191">
        <f t="shared" ref="A1380:C1380" si="1098">A1379</f>
        <v>2023</v>
      </c>
      <c r="B1380" s="192">
        <f t="shared" si="1098"/>
        <v>0</v>
      </c>
      <c r="C1380" s="191" t="str">
        <f t="shared" si="1098"/>
        <v>B</v>
      </c>
      <c r="D1380" s="50" t="s">
        <v>21</v>
      </c>
      <c r="E1380" s="193">
        <v>736</v>
      </c>
      <c r="F1380" s="194" t="s">
        <v>319</v>
      </c>
      <c r="G1380" s="195">
        <f>'III MH'!AQ54</f>
        <v>0</v>
      </c>
    </row>
    <row r="1381" spans="1:7" x14ac:dyDescent="0.25">
      <c r="A1381" s="191">
        <f t="shared" ref="A1381:C1381" si="1099">A1380</f>
        <v>2023</v>
      </c>
      <c r="B1381" s="192">
        <f t="shared" si="1099"/>
        <v>0</v>
      </c>
      <c r="C1381" s="191" t="str">
        <f t="shared" si="1099"/>
        <v>B</v>
      </c>
      <c r="D1381" s="50" t="s">
        <v>21</v>
      </c>
      <c r="E1381" s="193">
        <v>736</v>
      </c>
      <c r="F1381" s="194" t="s">
        <v>318</v>
      </c>
      <c r="G1381" s="195">
        <f>'III MH'!AS54</f>
        <v>0</v>
      </c>
    </row>
    <row r="1382" spans="1:7" x14ac:dyDescent="0.25">
      <c r="A1382" s="191">
        <f t="shared" ref="A1382:C1382" si="1100">A1381</f>
        <v>2023</v>
      </c>
      <c r="B1382" s="192">
        <f t="shared" si="1100"/>
        <v>0</v>
      </c>
      <c r="C1382" s="191" t="str">
        <f t="shared" si="1100"/>
        <v>B</v>
      </c>
      <c r="D1382" s="50" t="s">
        <v>21</v>
      </c>
      <c r="E1382" s="193">
        <v>738</v>
      </c>
      <c r="F1382" s="194" t="s">
        <v>298</v>
      </c>
      <c r="G1382" s="195">
        <f>'III MH'!I55</f>
        <v>0</v>
      </c>
    </row>
    <row r="1383" spans="1:7" x14ac:dyDescent="0.25">
      <c r="A1383" s="191">
        <f t="shared" ref="A1383:C1383" si="1101">A1382</f>
        <v>2023</v>
      </c>
      <c r="B1383" s="192">
        <f t="shared" si="1101"/>
        <v>0</v>
      </c>
      <c r="C1383" s="191" t="str">
        <f t="shared" si="1101"/>
        <v>B</v>
      </c>
      <c r="D1383" s="50" t="s">
        <v>21</v>
      </c>
      <c r="E1383" s="193">
        <v>738</v>
      </c>
      <c r="F1383" s="194" t="s">
        <v>299</v>
      </c>
      <c r="G1383" s="195">
        <f>'III MH'!J55</f>
        <v>0</v>
      </c>
    </row>
    <row r="1384" spans="1:7" x14ac:dyDescent="0.25">
      <c r="A1384" s="191">
        <f t="shared" ref="A1384:C1384" si="1102">A1383</f>
        <v>2023</v>
      </c>
      <c r="B1384" s="192">
        <f t="shared" si="1102"/>
        <v>0</v>
      </c>
      <c r="C1384" s="191" t="str">
        <f t="shared" si="1102"/>
        <v>B</v>
      </c>
      <c r="D1384" s="50" t="s">
        <v>21</v>
      </c>
      <c r="E1384" s="193">
        <v>738</v>
      </c>
      <c r="F1384" s="194" t="s">
        <v>300</v>
      </c>
      <c r="G1384" s="195">
        <f>'III MH'!K55</f>
        <v>0</v>
      </c>
    </row>
    <row r="1385" spans="1:7" x14ac:dyDescent="0.25">
      <c r="A1385" s="191">
        <f t="shared" ref="A1385:C1385" si="1103">A1384</f>
        <v>2023</v>
      </c>
      <c r="B1385" s="192">
        <f t="shared" si="1103"/>
        <v>0</v>
      </c>
      <c r="C1385" s="191" t="str">
        <f t="shared" si="1103"/>
        <v>B</v>
      </c>
      <c r="D1385" s="50" t="s">
        <v>21</v>
      </c>
      <c r="E1385" s="193">
        <v>738</v>
      </c>
      <c r="F1385" s="194" t="s">
        <v>374</v>
      </c>
      <c r="G1385" s="195">
        <f>'III MH'!L55</f>
        <v>0</v>
      </c>
    </row>
    <row r="1386" spans="1:7" x14ac:dyDescent="0.25">
      <c r="A1386" s="191">
        <f t="shared" ref="A1386:C1386" si="1104">A1385</f>
        <v>2023</v>
      </c>
      <c r="B1386" s="192">
        <f t="shared" si="1104"/>
        <v>0</v>
      </c>
      <c r="C1386" s="191" t="str">
        <f t="shared" si="1104"/>
        <v>B</v>
      </c>
      <c r="D1386" s="50" t="s">
        <v>21</v>
      </c>
      <c r="E1386" s="193">
        <v>738</v>
      </c>
      <c r="F1386" s="194" t="s">
        <v>375</v>
      </c>
      <c r="G1386" s="195">
        <f>'III MH'!M55</f>
        <v>0</v>
      </c>
    </row>
    <row r="1387" spans="1:7" x14ac:dyDescent="0.25">
      <c r="A1387" s="191">
        <f t="shared" ref="A1387:C1387" si="1105">A1386</f>
        <v>2023</v>
      </c>
      <c r="B1387" s="192">
        <f t="shared" si="1105"/>
        <v>0</v>
      </c>
      <c r="C1387" s="191" t="str">
        <f t="shared" si="1105"/>
        <v>B</v>
      </c>
      <c r="D1387" s="50" t="s">
        <v>21</v>
      </c>
      <c r="E1387" s="193">
        <v>738</v>
      </c>
      <c r="F1387" s="194" t="s">
        <v>376</v>
      </c>
      <c r="G1387" s="195">
        <f>'III MH'!N55</f>
        <v>0</v>
      </c>
    </row>
    <row r="1388" spans="1:7" x14ac:dyDescent="0.25">
      <c r="A1388" s="191">
        <f t="shared" ref="A1388:C1388" si="1106">A1387</f>
        <v>2023</v>
      </c>
      <c r="B1388" s="192">
        <f t="shared" si="1106"/>
        <v>0</v>
      </c>
      <c r="C1388" s="191" t="str">
        <f t="shared" si="1106"/>
        <v>B</v>
      </c>
      <c r="D1388" s="50" t="s">
        <v>21</v>
      </c>
      <c r="E1388" s="193">
        <v>738</v>
      </c>
      <c r="F1388" s="194" t="s">
        <v>377</v>
      </c>
      <c r="G1388" s="195">
        <f>'III MH'!O55</f>
        <v>0</v>
      </c>
    </row>
    <row r="1389" spans="1:7" x14ac:dyDescent="0.25">
      <c r="A1389" s="191">
        <f t="shared" ref="A1389:C1389" si="1107">A1388</f>
        <v>2023</v>
      </c>
      <c r="B1389" s="192">
        <f t="shared" si="1107"/>
        <v>0</v>
      </c>
      <c r="C1389" s="191" t="str">
        <f t="shared" si="1107"/>
        <v>B</v>
      </c>
      <c r="D1389" s="50" t="s">
        <v>21</v>
      </c>
      <c r="E1389" s="193">
        <v>738</v>
      </c>
      <c r="F1389" s="194" t="s">
        <v>301</v>
      </c>
      <c r="G1389" s="195">
        <f>'III MH'!Q55</f>
        <v>0</v>
      </c>
    </row>
    <row r="1390" spans="1:7" x14ac:dyDescent="0.25">
      <c r="A1390" s="191">
        <f t="shared" ref="A1390:C1390" si="1108">A1389</f>
        <v>2023</v>
      </c>
      <c r="B1390" s="192">
        <f t="shared" si="1108"/>
        <v>0</v>
      </c>
      <c r="C1390" s="191" t="str">
        <f t="shared" si="1108"/>
        <v>B</v>
      </c>
      <c r="D1390" s="50" t="s">
        <v>21</v>
      </c>
      <c r="E1390" s="193">
        <v>738</v>
      </c>
      <c r="F1390" s="194" t="s">
        <v>302</v>
      </c>
      <c r="G1390" s="195">
        <f>'III MH'!R55</f>
        <v>0</v>
      </c>
    </row>
    <row r="1391" spans="1:7" x14ac:dyDescent="0.25">
      <c r="A1391" s="191">
        <f t="shared" ref="A1391:C1391" si="1109">A1390</f>
        <v>2023</v>
      </c>
      <c r="B1391" s="192">
        <f t="shared" si="1109"/>
        <v>0</v>
      </c>
      <c r="C1391" s="191" t="str">
        <f t="shared" si="1109"/>
        <v>B</v>
      </c>
      <c r="D1391" s="50" t="s">
        <v>21</v>
      </c>
      <c r="E1391" s="193">
        <v>738</v>
      </c>
      <c r="F1391" s="194" t="s">
        <v>378</v>
      </c>
      <c r="G1391" s="195">
        <f>'III MH'!S55</f>
        <v>0</v>
      </c>
    </row>
    <row r="1392" spans="1:7" x14ac:dyDescent="0.25">
      <c r="A1392" s="191">
        <f t="shared" ref="A1392:C1392" si="1110">A1391</f>
        <v>2023</v>
      </c>
      <c r="B1392" s="192">
        <f t="shared" si="1110"/>
        <v>0</v>
      </c>
      <c r="C1392" s="191" t="str">
        <f t="shared" si="1110"/>
        <v>B</v>
      </c>
      <c r="D1392" s="50" t="s">
        <v>21</v>
      </c>
      <c r="E1392" s="193">
        <v>738</v>
      </c>
      <c r="F1392" s="194" t="s">
        <v>390</v>
      </c>
      <c r="G1392" s="195">
        <f>'III MH'!T55</f>
        <v>0</v>
      </c>
    </row>
    <row r="1393" spans="1:7" x14ac:dyDescent="0.25">
      <c r="A1393" s="191">
        <f t="shared" ref="A1393:C1393" si="1111">A1392</f>
        <v>2023</v>
      </c>
      <c r="B1393" s="192">
        <f t="shared" si="1111"/>
        <v>0</v>
      </c>
      <c r="C1393" s="191" t="str">
        <f t="shared" si="1111"/>
        <v>B</v>
      </c>
      <c r="D1393" s="50" t="s">
        <v>21</v>
      </c>
      <c r="E1393" s="193">
        <v>738</v>
      </c>
      <c r="F1393" s="194" t="s">
        <v>379</v>
      </c>
      <c r="G1393" s="195">
        <f>'III MH'!U55</f>
        <v>0</v>
      </c>
    </row>
    <row r="1394" spans="1:7" x14ac:dyDescent="0.25">
      <c r="A1394" s="191">
        <f t="shared" ref="A1394:C1394" si="1112">A1393</f>
        <v>2023</v>
      </c>
      <c r="B1394" s="192">
        <f t="shared" si="1112"/>
        <v>0</v>
      </c>
      <c r="C1394" s="191" t="str">
        <f t="shared" si="1112"/>
        <v>B</v>
      </c>
      <c r="D1394" s="50" t="s">
        <v>21</v>
      </c>
      <c r="E1394" s="193">
        <v>738</v>
      </c>
      <c r="F1394" s="194" t="s">
        <v>380</v>
      </c>
      <c r="G1394" s="195">
        <f>'III MH'!V55</f>
        <v>0</v>
      </c>
    </row>
    <row r="1395" spans="1:7" x14ac:dyDescent="0.25">
      <c r="A1395" s="191">
        <f t="shared" ref="A1395:C1395" si="1113">A1394</f>
        <v>2023</v>
      </c>
      <c r="B1395" s="192">
        <f t="shared" si="1113"/>
        <v>0</v>
      </c>
      <c r="C1395" s="191" t="str">
        <f t="shared" si="1113"/>
        <v>B</v>
      </c>
      <c r="D1395" s="50" t="s">
        <v>21</v>
      </c>
      <c r="E1395" s="193">
        <v>738</v>
      </c>
      <c r="F1395" s="194" t="s">
        <v>303</v>
      </c>
      <c r="G1395" s="195">
        <f>'III MH'!X55</f>
        <v>0</v>
      </c>
    </row>
    <row r="1396" spans="1:7" x14ac:dyDescent="0.25">
      <c r="A1396" s="191">
        <f t="shared" ref="A1396:C1396" si="1114">A1395</f>
        <v>2023</v>
      </c>
      <c r="B1396" s="192">
        <f t="shared" si="1114"/>
        <v>0</v>
      </c>
      <c r="C1396" s="191" t="str">
        <f t="shared" si="1114"/>
        <v>B</v>
      </c>
      <c r="D1396" s="50" t="s">
        <v>21</v>
      </c>
      <c r="E1396" s="193">
        <v>738</v>
      </c>
      <c r="F1396" s="194" t="s">
        <v>304</v>
      </c>
      <c r="G1396" s="195">
        <f>'III MH'!Y55</f>
        <v>0</v>
      </c>
    </row>
    <row r="1397" spans="1:7" x14ac:dyDescent="0.25">
      <c r="A1397" s="191">
        <f t="shared" ref="A1397:C1397" si="1115">A1396</f>
        <v>2023</v>
      </c>
      <c r="B1397" s="192">
        <f t="shared" si="1115"/>
        <v>0</v>
      </c>
      <c r="C1397" s="191" t="str">
        <f t="shared" si="1115"/>
        <v>B</v>
      </c>
      <c r="D1397" s="50" t="s">
        <v>21</v>
      </c>
      <c r="E1397" s="193">
        <v>738</v>
      </c>
      <c r="F1397" s="194" t="s">
        <v>305</v>
      </c>
      <c r="G1397" s="195">
        <f>'III MH'!Z55</f>
        <v>0</v>
      </c>
    </row>
    <row r="1398" spans="1:7" x14ac:dyDescent="0.25">
      <c r="A1398" s="191">
        <f t="shared" ref="A1398:C1398" si="1116">A1397</f>
        <v>2023</v>
      </c>
      <c r="B1398" s="192">
        <f t="shared" si="1116"/>
        <v>0</v>
      </c>
      <c r="C1398" s="191" t="str">
        <f t="shared" si="1116"/>
        <v>B</v>
      </c>
      <c r="D1398" s="50" t="s">
        <v>21</v>
      </c>
      <c r="E1398" s="193">
        <v>738</v>
      </c>
      <c r="F1398" s="194" t="s">
        <v>306</v>
      </c>
      <c r="G1398" s="195">
        <f>'III MH'!AA55</f>
        <v>0</v>
      </c>
    </row>
    <row r="1399" spans="1:7" x14ac:dyDescent="0.25">
      <c r="A1399" s="191">
        <f t="shared" ref="A1399:C1399" si="1117">A1398</f>
        <v>2023</v>
      </c>
      <c r="B1399" s="192">
        <f t="shared" si="1117"/>
        <v>0</v>
      </c>
      <c r="C1399" s="191" t="str">
        <f t="shared" si="1117"/>
        <v>B</v>
      </c>
      <c r="D1399" s="50" t="s">
        <v>21</v>
      </c>
      <c r="E1399" s="193">
        <v>738</v>
      </c>
      <c r="F1399" s="194" t="s">
        <v>307</v>
      </c>
      <c r="G1399" s="195">
        <f>'III MH'!AB55</f>
        <v>0</v>
      </c>
    </row>
    <row r="1400" spans="1:7" x14ac:dyDescent="0.25">
      <c r="A1400" s="191">
        <f t="shared" ref="A1400:C1400" si="1118">A1399</f>
        <v>2023</v>
      </c>
      <c r="B1400" s="192">
        <f t="shared" si="1118"/>
        <v>0</v>
      </c>
      <c r="C1400" s="191" t="str">
        <f t="shared" si="1118"/>
        <v>B</v>
      </c>
      <c r="D1400" s="50" t="s">
        <v>21</v>
      </c>
      <c r="E1400" s="193">
        <v>738</v>
      </c>
      <c r="F1400" s="194" t="s">
        <v>308</v>
      </c>
      <c r="G1400" s="195">
        <f>'III MH'!AC55</f>
        <v>0</v>
      </c>
    </row>
    <row r="1401" spans="1:7" x14ac:dyDescent="0.25">
      <c r="A1401" s="191">
        <f t="shared" ref="A1401:C1401" si="1119">A1400</f>
        <v>2023</v>
      </c>
      <c r="B1401" s="192">
        <f t="shared" si="1119"/>
        <v>0</v>
      </c>
      <c r="C1401" s="191" t="str">
        <f t="shared" si="1119"/>
        <v>B</v>
      </c>
      <c r="D1401" s="50" t="s">
        <v>21</v>
      </c>
      <c r="E1401" s="193">
        <v>738</v>
      </c>
      <c r="F1401" s="194" t="s">
        <v>309</v>
      </c>
      <c r="G1401" s="195">
        <f>'III MH'!AD55</f>
        <v>0</v>
      </c>
    </row>
    <row r="1402" spans="1:7" x14ac:dyDescent="0.25">
      <c r="A1402" s="191">
        <f t="shared" ref="A1402:C1402" si="1120">A1401</f>
        <v>2023</v>
      </c>
      <c r="B1402" s="192">
        <f t="shared" si="1120"/>
        <v>0</v>
      </c>
      <c r="C1402" s="191" t="str">
        <f t="shared" si="1120"/>
        <v>B</v>
      </c>
      <c r="D1402" s="50" t="s">
        <v>21</v>
      </c>
      <c r="E1402" s="193">
        <v>738</v>
      </c>
      <c r="F1402" s="194" t="s">
        <v>310</v>
      </c>
      <c r="G1402" s="195">
        <f>'III MH'!AF55</f>
        <v>0</v>
      </c>
    </row>
    <row r="1403" spans="1:7" x14ac:dyDescent="0.25">
      <c r="A1403" s="191">
        <f t="shared" ref="A1403:C1403" si="1121">A1402</f>
        <v>2023</v>
      </c>
      <c r="B1403" s="192">
        <f t="shared" si="1121"/>
        <v>0</v>
      </c>
      <c r="C1403" s="191" t="str">
        <f t="shared" si="1121"/>
        <v>B</v>
      </c>
      <c r="D1403" s="50" t="s">
        <v>21</v>
      </c>
      <c r="E1403" s="193">
        <v>738</v>
      </c>
      <c r="F1403" s="194" t="s">
        <v>311</v>
      </c>
      <c r="G1403" s="195">
        <f>'III MH'!AG55</f>
        <v>0</v>
      </c>
    </row>
    <row r="1404" spans="1:7" x14ac:dyDescent="0.25">
      <c r="A1404" s="191">
        <f t="shared" ref="A1404:C1404" si="1122">A1403</f>
        <v>2023</v>
      </c>
      <c r="B1404" s="192">
        <f t="shared" si="1122"/>
        <v>0</v>
      </c>
      <c r="C1404" s="191" t="str">
        <f t="shared" si="1122"/>
        <v>B</v>
      </c>
      <c r="D1404" s="50" t="s">
        <v>21</v>
      </c>
      <c r="E1404" s="193">
        <v>738</v>
      </c>
      <c r="F1404" s="194" t="s">
        <v>312</v>
      </c>
      <c r="G1404" s="195">
        <f>'III MH'!AI55</f>
        <v>0</v>
      </c>
    </row>
    <row r="1405" spans="1:7" x14ac:dyDescent="0.25">
      <c r="A1405" s="191">
        <f t="shared" ref="A1405:C1405" si="1123">A1404</f>
        <v>2023</v>
      </c>
      <c r="B1405" s="192">
        <f t="shared" si="1123"/>
        <v>0</v>
      </c>
      <c r="C1405" s="191" t="str">
        <f t="shared" si="1123"/>
        <v>B</v>
      </c>
      <c r="D1405" s="50" t="s">
        <v>21</v>
      </c>
      <c r="E1405" s="193">
        <v>738</v>
      </c>
      <c r="F1405" s="194" t="s">
        <v>313</v>
      </c>
      <c r="G1405" s="195">
        <f>'III MH'!AJ55</f>
        <v>0</v>
      </c>
    </row>
    <row r="1406" spans="1:7" x14ac:dyDescent="0.25">
      <c r="A1406" s="191">
        <f t="shared" ref="A1406:C1406" si="1124">A1405</f>
        <v>2023</v>
      </c>
      <c r="B1406" s="192">
        <f t="shared" si="1124"/>
        <v>0</v>
      </c>
      <c r="C1406" s="191" t="str">
        <f t="shared" si="1124"/>
        <v>B</v>
      </c>
      <c r="D1406" s="50" t="s">
        <v>21</v>
      </c>
      <c r="E1406" s="193">
        <v>738</v>
      </c>
      <c r="F1406" s="194" t="s">
        <v>314</v>
      </c>
      <c r="G1406" s="195">
        <f>'III MH'!AK55</f>
        <v>0</v>
      </c>
    </row>
    <row r="1407" spans="1:7" x14ac:dyDescent="0.25">
      <c r="A1407" s="191">
        <f t="shared" ref="A1407:C1407" si="1125">A1406</f>
        <v>2023</v>
      </c>
      <c r="B1407" s="192">
        <f t="shared" si="1125"/>
        <v>0</v>
      </c>
      <c r="C1407" s="191" t="str">
        <f t="shared" si="1125"/>
        <v>B</v>
      </c>
      <c r="D1407" s="50" t="s">
        <v>21</v>
      </c>
      <c r="E1407" s="193">
        <v>738</v>
      </c>
      <c r="F1407" s="194" t="s">
        <v>315</v>
      </c>
      <c r="G1407" s="195">
        <f>'III MH'!AM55</f>
        <v>0</v>
      </c>
    </row>
    <row r="1408" spans="1:7" x14ac:dyDescent="0.25">
      <c r="A1408" s="191">
        <f t="shared" ref="A1408:C1408" si="1126">A1407</f>
        <v>2023</v>
      </c>
      <c r="B1408" s="192">
        <f t="shared" si="1126"/>
        <v>0</v>
      </c>
      <c r="C1408" s="191" t="str">
        <f t="shared" si="1126"/>
        <v>B</v>
      </c>
      <c r="D1408" s="50" t="s">
        <v>21</v>
      </c>
      <c r="E1408" s="193">
        <v>738</v>
      </c>
      <c r="F1408" s="194" t="s">
        <v>316</v>
      </c>
      <c r="G1408" s="195">
        <f>'III MH'!AN55</f>
        <v>0</v>
      </c>
    </row>
    <row r="1409" spans="1:7" x14ac:dyDescent="0.25">
      <c r="A1409" s="191">
        <f t="shared" ref="A1409:C1409" si="1127">A1408</f>
        <v>2023</v>
      </c>
      <c r="B1409" s="192">
        <f t="shared" si="1127"/>
        <v>0</v>
      </c>
      <c r="C1409" s="191" t="str">
        <f t="shared" si="1127"/>
        <v>B</v>
      </c>
      <c r="D1409" s="50" t="s">
        <v>21</v>
      </c>
      <c r="E1409" s="193">
        <v>738</v>
      </c>
      <c r="F1409" s="194" t="s">
        <v>317</v>
      </c>
      <c r="G1409" s="195">
        <f>'III MH'!AO55</f>
        <v>0</v>
      </c>
    </row>
    <row r="1410" spans="1:7" x14ac:dyDescent="0.25">
      <c r="A1410" s="191">
        <f t="shared" ref="A1410:C1410" si="1128">A1409</f>
        <v>2023</v>
      </c>
      <c r="B1410" s="192">
        <f t="shared" si="1128"/>
        <v>0</v>
      </c>
      <c r="C1410" s="191" t="str">
        <f t="shared" si="1128"/>
        <v>B</v>
      </c>
      <c r="D1410" s="50" t="s">
        <v>21</v>
      </c>
      <c r="E1410" s="193">
        <v>738</v>
      </c>
      <c r="F1410" s="194" t="s">
        <v>319</v>
      </c>
      <c r="G1410" s="195">
        <f>'III MH'!AQ55</f>
        <v>0</v>
      </c>
    </row>
    <row r="1411" spans="1:7" x14ac:dyDescent="0.25">
      <c r="A1411" s="191">
        <f t="shared" ref="A1411:C1411" si="1129">A1410</f>
        <v>2023</v>
      </c>
      <c r="B1411" s="192">
        <f t="shared" si="1129"/>
        <v>0</v>
      </c>
      <c r="C1411" s="191" t="str">
        <f t="shared" si="1129"/>
        <v>B</v>
      </c>
      <c r="D1411" s="50" t="s">
        <v>21</v>
      </c>
      <c r="E1411" s="193">
        <v>738</v>
      </c>
      <c r="F1411" s="194" t="s">
        <v>318</v>
      </c>
      <c r="G1411" s="195">
        <f>'III MH'!AS55</f>
        <v>0</v>
      </c>
    </row>
    <row r="1412" spans="1:7" x14ac:dyDescent="0.25">
      <c r="A1412" s="191">
        <f t="shared" ref="A1412:C1412" si="1130">A1411</f>
        <v>2023</v>
      </c>
      <c r="B1412" s="192">
        <f t="shared" si="1130"/>
        <v>0</v>
      </c>
      <c r="C1412" s="191" t="str">
        <f t="shared" si="1130"/>
        <v>B</v>
      </c>
      <c r="D1412" s="50" t="s">
        <v>21</v>
      </c>
      <c r="E1412" s="193">
        <v>739</v>
      </c>
      <c r="F1412" s="194" t="s">
        <v>298</v>
      </c>
      <c r="G1412" s="195">
        <f>'III MH'!I56</f>
        <v>0</v>
      </c>
    </row>
    <row r="1413" spans="1:7" x14ac:dyDescent="0.25">
      <c r="A1413" s="191">
        <f t="shared" ref="A1413:C1413" si="1131">A1412</f>
        <v>2023</v>
      </c>
      <c r="B1413" s="192">
        <f t="shared" si="1131"/>
        <v>0</v>
      </c>
      <c r="C1413" s="191" t="str">
        <f t="shared" si="1131"/>
        <v>B</v>
      </c>
      <c r="D1413" s="50" t="s">
        <v>21</v>
      </c>
      <c r="E1413" s="193">
        <v>739</v>
      </c>
      <c r="F1413" s="194" t="s">
        <v>299</v>
      </c>
      <c r="G1413" s="195">
        <f>'III MH'!J56</f>
        <v>0</v>
      </c>
    </row>
    <row r="1414" spans="1:7" x14ac:dyDescent="0.25">
      <c r="A1414" s="191">
        <f t="shared" ref="A1414:C1414" si="1132">A1413</f>
        <v>2023</v>
      </c>
      <c r="B1414" s="192">
        <f t="shared" si="1132"/>
        <v>0</v>
      </c>
      <c r="C1414" s="191" t="str">
        <f t="shared" si="1132"/>
        <v>B</v>
      </c>
      <c r="D1414" s="50" t="s">
        <v>21</v>
      </c>
      <c r="E1414" s="193">
        <v>739</v>
      </c>
      <c r="F1414" s="194" t="s">
        <v>300</v>
      </c>
      <c r="G1414" s="195">
        <f>'III MH'!K56</f>
        <v>0</v>
      </c>
    </row>
    <row r="1415" spans="1:7" x14ac:dyDescent="0.25">
      <c r="A1415" s="191">
        <f t="shared" ref="A1415:C1415" si="1133">A1414</f>
        <v>2023</v>
      </c>
      <c r="B1415" s="192">
        <f t="shared" si="1133"/>
        <v>0</v>
      </c>
      <c r="C1415" s="191" t="str">
        <f t="shared" si="1133"/>
        <v>B</v>
      </c>
      <c r="D1415" s="50" t="s">
        <v>21</v>
      </c>
      <c r="E1415" s="193">
        <v>739</v>
      </c>
      <c r="F1415" s="194" t="s">
        <v>374</v>
      </c>
      <c r="G1415" s="195">
        <f>'III MH'!L56</f>
        <v>0</v>
      </c>
    </row>
    <row r="1416" spans="1:7" x14ac:dyDescent="0.25">
      <c r="A1416" s="191">
        <f t="shared" ref="A1416:C1416" si="1134">A1415</f>
        <v>2023</v>
      </c>
      <c r="B1416" s="192">
        <f t="shared" si="1134"/>
        <v>0</v>
      </c>
      <c r="C1416" s="191" t="str">
        <f t="shared" si="1134"/>
        <v>B</v>
      </c>
      <c r="D1416" s="50" t="s">
        <v>21</v>
      </c>
      <c r="E1416" s="193">
        <v>739</v>
      </c>
      <c r="F1416" s="194" t="s">
        <v>375</v>
      </c>
      <c r="G1416" s="195">
        <f>'III MH'!M56</f>
        <v>0</v>
      </c>
    </row>
    <row r="1417" spans="1:7" x14ac:dyDescent="0.25">
      <c r="A1417" s="191">
        <f t="shared" ref="A1417:C1417" si="1135">A1416</f>
        <v>2023</v>
      </c>
      <c r="B1417" s="192">
        <f t="shared" si="1135"/>
        <v>0</v>
      </c>
      <c r="C1417" s="191" t="str">
        <f t="shared" si="1135"/>
        <v>B</v>
      </c>
      <c r="D1417" s="50" t="s">
        <v>21</v>
      </c>
      <c r="E1417" s="193">
        <v>739</v>
      </c>
      <c r="F1417" s="194" t="s">
        <v>376</v>
      </c>
      <c r="G1417" s="195">
        <f>'III MH'!N56</f>
        <v>0</v>
      </c>
    </row>
    <row r="1418" spans="1:7" x14ac:dyDescent="0.25">
      <c r="A1418" s="191">
        <f t="shared" ref="A1418:C1418" si="1136">A1417</f>
        <v>2023</v>
      </c>
      <c r="B1418" s="192">
        <f t="shared" si="1136"/>
        <v>0</v>
      </c>
      <c r="C1418" s="191" t="str">
        <f t="shared" si="1136"/>
        <v>B</v>
      </c>
      <c r="D1418" s="50" t="s">
        <v>21</v>
      </c>
      <c r="E1418" s="193">
        <v>739</v>
      </c>
      <c r="F1418" s="194" t="s">
        <v>377</v>
      </c>
      <c r="G1418" s="195">
        <f>'III MH'!O56</f>
        <v>0</v>
      </c>
    </row>
    <row r="1419" spans="1:7" x14ac:dyDescent="0.25">
      <c r="A1419" s="191">
        <f t="shared" ref="A1419:C1419" si="1137">A1418</f>
        <v>2023</v>
      </c>
      <c r="B1419" s="192">
        <f t="shared" si="1137"/>
        <v>0</v>
      </c>
      <c r="C1419" s="191" t="str">
        <f t="shared" si="1137"/>
        <v>B</v>
      </c>
      <c r="D1419" s="50" t="s">
        <v>21</v>
      </c>
      <c r="E1419" s="193">
        <v>739</v>
      </c>
      <c r="F1419" s="194" t="s">
        <v>301</v>
      </c>
      <c r="G1419" s="195">
        <f>'III MH'!Q56</f>
        <v>0</v>
      </c>
    </row>
    <row r="1420" spans="1:7" x14ac:dyDescent="0.25">
      <c r="A1420" s="191">
        <f t="shared" ref="A1420:C1420" si="1138">A1419</f>
        <v>2023</v>
      </c>
      <c r="B1420" s="192">
        <f t="shared" si="1138"/>
        <v>0</v>
      </c>
      <c r="C1420" s="191" t="str">
        <f t="shared" si="1138"/>
        <v>B</v>
      </c>
      <c r="D1420" s="50" t="s">
        <v>21</v>
      </c>
      <c r="E1420" s="193">
        <v>739</v>
      </c>
      <c r="F1420" s="194" t="s">
        <v>302</v>
      </c>
      <c r="G1420" s="195">
        <f>'III MH'!R56</f>
        <v>0</v>
      </c>
    </row>
    <row r="1421" spans="1:7" x14ac:dyDescent="0.25">
      <c r="A1421" s="191">
        <f t="shared" ref="A1421:C1421" si="1139">A1420</f>
        <v>2023</v>
      </c>
      <c r="B1421" s="192">
        <f t="shared" si="1139"/>
        <v>0</v>
      </c>
      <c r="C1421" s="191" t="str">
        <f t="shared" si="1139"/>
        <v>B</v>
      </c>
      <c r="D1421" s="50" t="s">
        <v>21</v>
      </c>
      <c r="E1421" s="193">
        <v>739</v>
      </c>
      <c r="F1421" s="194" t="s">
        <v>378</v>
      </c>
      <c r="G1421" s="195">
        <f>'III MH'!S56</f>
        <v>0</v>
      </c>
    </row>
    <row r="1422" spans="1:7" x14ac:dyDescent="0.25">
      <c r="A1422" s="191">
        <f t="shared" ref="A1422:C1422" si="1140">A1421</f>
        <v>2023</v>
      </c>
      <c r="B1422" s="192">
        <f t="shared" si="1140"/>
        <v>0</v>
      </c>
      <c r="C1422" s="191" t="str">
        <f t="shared" si="1140"/>
        <v>B</v>
      </c>
      <c r="D1422" s="50" t="s">
        <v>21</v>
      </c>
      <c r="E1422" s="193">
        <v>739</v>
      </c>
      <c r="F1422" s="194" t="s">
        <v>390</v>
      </c>
      <c r="G1422" s="195">
        <f>'III MH'!T56</f>
        <v>0</v>
      </c>
    </row>
    <row r="1423" spans="1:7" x14ac:dyDescent="0.25">
      <c r="A1423" s="191">
        <f t="shared" ref="A1423:C1423" si="1141">A1422</f>
        <v>2023</v>
      </c>
      <c r="B1423" s="192">
        <f t="shared" si="1141"/>
        <v>0</v>
      </c>
      <c r="C1423" s="191" t="str">
        <f t="shared" si="1141"/>
        <v>B</v>
      </c>
      <c r="D1423" s="50" t="s">
        <v>21</v>
      </c>
      <c r="E1423" s="193">
        <v>739</v>
      </c>
      <c r="F1423" s="194" t="s">
        <v>379</v>
      </c>
      <c r="G1423" s="195">
        <f>'III MH'!U56</f>
        <v>0</v>
      </c>
    </row>
    <row r="1424" spans="1:7" x14ac:dyDescent="0.25">
      <c r="A1424" s="191">
        <f t="shared" ref="A1424:C1424" si="1142">A1423</f>
        <v>2023</v>
      </c>
      <c r="B1424" s="192">
        <f t="shared" si="1142"/>
        <v>0</v>
      </c>
      <c r="C1424" s="191" t="str">
        <f t="shared" si="1142"/>
        <v>B</v>
      </c>
      <c r="D1424" s="50" t="s">
        <v>21</v>
      </c>
      <c r="E1424" s="193">
        <v>739</v>
      </c>
      <c r="F1424" s="194" t="s">
        <v>380</v>
      </c>
      <c r="G1424" s="195">
        <f>'III MH'!V56</f>
        <v>0</v>
      </c>
    </row>
    <row r="1425" spans="1:7" x14ac:dyDescent="0.25">
      <c r="A1425" s="191">
        <f t="shared" ref="A1425:C1425" si="1143">A1424</f>
        <v>2023</v>
      </c>
      <c r="B1425" s="192">
        <f t="shared" si="1143"/>
        <v>0</v>
      </c>
      <c r="C1425" s="191" t="str">
        <f t="shared" si="1143"/>
        <v>B</v>
      </c>
      <c r="D1425" s="50" t="s">
        <v>21</v>
      </c>
      <c r="E1425" s="193">
        <v>739</v>
      </c>
      <c r="F1425" s="194" t="s">
        <v>303</v>
      </c>
      <c r="G1425" s="195">
        <f>'III MH'!X56</f>
        <v>0</v>
      </c>
    </row>
    <row r="1426" spans="1:7" x14ac:dyDescent="0.25">
      <c r="A1426" s="191">
        <f t="shared" ref="A1426:C1426" si="1144">A1425</f>
        <v>2023</v>
      </c>
      <c r="B1426" s="192">
        <f t="shared" si="1144"/>
        <v>0</v>
      </c>
      <c r="C1426" s="191" t="str">
        <f t="shared" si="1144"/>
        <v>B</v>
      </c>
      <c r="D1426" s="50" t="s">
        <v>21</v>
      </c>
      <c r="E1426" s="193">
        <v>739</v>
      </c>
      <c r="F1426" s="194" t="s">
        <v>304</v>
      </c>
      <c r="G1426" s="195">
        <f>'III MH'!Y56</f>
        <v>0</v>
      </c>
    </row>
    <row r="1427" spans="1:7" x14ac:dyDescent="0.25">
      <c r="A1427" s="191">
        <f t="shared" ref="A1427:C1427" si="1145">A1426</f>
        <v>2023</v>
      </c>
      <c r="B1427" s="192">
        <f t="shared" si="1145"/>
        <v>0</v>
      </c>
      <c r="C1427" s="191" t="str">
        <f t="shared" si="1145"/>
        <v>B</v>
      </c>
      <c r="D1427" s="50" t="s">
        <v>21</v>
      </c>
      <c r="E1427" s="193">
        <v>739</v>
      </c>
      <c r="F1427" s="194" t="s">
        <v>305</v>
      </c>
      <c r="G1427" s="195">
        <f>'III MH'!Z56</f>
        <v>0</v>
      </c>
    </row>
    <row r="1428" spans="1:7" x14ac:dyDescent="0.25">
      <c r="A1428" s="191">
        <f t="shared" ref="A1428:C1428" si="1146">A1427</f>
        <v>2023</v>
      </c>
      <c r="B1428" s="192">
        <f t="shared" si="1146"/>
        <v>0</v>
      </c>
      <c r="C1428" s="191" t="str">
        <f t="shared" si="1146"/>
        <v>B</v>
      </c>
      <c r="D1428" s="50" t="s">
        <v>21</v>
      </c>
      <c r="E1428" s="193">
        <v>739</v>
      </c>
      <c r="F1428" s="194" t="s">
        <v>306</v>
      </c>
      <c r="G1428" s="195">
        <f>'III MH'!AA56</f>
        <v>0</v>
      </c>
    </row>
    <row r="1429" spans="1:7" x14ac:dyDescent="0.25">
      <c r="A1429" s="191">
        <f t="shared" ref="A1429:C1429" si="1147">A1428</f>
        <v>2023</v>
      </c>
      <c r="B1429" s="192">
        <f t="shared" si="1147"/>
        <v>0</v>
      </c>
      <c r="C1429" s="191" t="str">
        <f t="shared" si="1147"/>
        <v>B</v>
      </c>
      <c r="D1429" s="50" t="s">
        <v>21</v>
      </c>
      <c r="E1429" s="193">
        <v>739</v>
      </c>
      <c r="F1429" s="194" t="s">
        <v>307</v>
      </c>
      <c r="G1429" s="195">
        <f>'III MH'!AB56</f>
        <v>0</v>
      </c>
    </row>
    <row r="1430" spans="1:7" x14ac:dyDescent="0.25">
      <c r="A1430" s="191">
        <f t="shared" ref="A1430:C1430" si="1148">A1429</f>
        <v>2023</v>
      </c>
      <c r="B1430" s="192">
        <f t="shared" si="1148"/>
        <v>0</v>
      </c>
      <c r="C1430" s="191" t="str">
        <f t="shared" si="1148"/>
        <v>B</v>
      </c>
      <c r="D1430" s="50" t="s">
        <v>21</v>
      </c>
      <c r="E1430" s="193">
        <v>739</v>
      </c>
      <c r="F1430" s="194" t="s">
        <v>308</v>
      </c>
      <c r="G1430" s="195">
        <f>'III MH'!AC56</f>
        <v>0</v>
      </c>
    </row>
    <row r="1431" spans="1:7" x14ac:dyDescent="0.25">
      <c r="A1431" s="191">
        <f t="shared" ref="A1431:C1431" si="1149">A1430</f>
        <v>2023</v>
      </c>
      <c r="B1431" s="192">
        <f t="shared" si="1149"/>
        <v>0</v>
      </c>
      <c r="C1431" s="191" t="str">
        <f t="shared" si="1149"/>
        <v>B</v>
      </c>
      <c r="D1431" s="50" t="s">
        <v>21</v>
      </c>
      <c r="E1431" s="193">
        <v>739</v>
      </c>
      <c r="F1431" s="194" t="s">
        <v>309</v>
      </c>
      <c r="G1431" s="195">
        <f>'III MH'!AD56</f>
        <v>0</v>
      </c>
    </row>
    <row r="1432" spans="1:7" x14ac:dyDescent="0.25">
      <c r="A1432" s="191">
        <f t="shared" ref="A1432:C1432" si="1150">A1431</f>
        <v>2023</v>
      </c>
      <c r="B1432" s="192">
        <f t="shared" si="1150"/>
        <v>0</v>
      </c>
      <c r="C1432" s="191" t="str">
        <f t="shared" si="1150"/>
        <v>B</v>
      </c>
      <c r="D1432" s="50" t="s">
        <v>21</v>
      </c>
      <c r="E1432" s="193">
        <v>739</v>
      </c>
      <c r="F1432" s="194" t="s">
        <v>310</v>
      </c>
      <c r="G1432" s="195">
        <f>'III MH'!AF56</f>
        <v>0</v>
      </c>
    </row>
    <row r="1433" spans="1:7" x14ac:dyDescent="0.25">
      <c r="A1433" s="191">
        <f t="shared" ref="A1433:C1433" si="1151">A1432</f>
        <v>2023</v>
      </c>
      <c r="B1433" s="192">
        <f t="shared" si="1151"/>
        <v>0</v>
      </c>
      <c r="C1433" s="191" t="str">
        <f t="shared" si="1151"/>
        <v>B</v>
      </c>
      <c r="D1433" s="50" t="s">
        <v>21</v>
      </c>
      <c r="E1433" s="193">
        <v>739</v>
      </c>
      <c r="F1433" s="194" t="s">
        <v>311</v>
      </c>
      <c r="G1433" s="195">
        <f>'III MH'!AG56</f>
        <v>0</v>
      </c>
    </row>
    <row r="1434" spans="1:7" x14ac:dyDescent="0.25">
      <c r="A1434" s="191">
        <f t="shared" ref="A1434:C1434" si="1152">A1433</f>
        <v>2023</v>
      </c>
      <c r="B1434" s="192">
        <f t="shared" si="1152"/>
        <v>0</v>
      </c>
      <c r="C1434" s="191" t="str">
        <f t="shared" si="1152"/>
        <v>B</v>
      </c>
      <c r="D1434" s="50" t="s">
        <v>21</v>
      </c>
      <c r="E1434" s="193">
        <v>739</v>
      </c>
      <c r="F1434" s="194" t="s">
        <v>312</v>
      </c>
      <c r="G1434" s="195">
        <f>'III MH'!AI56</f>
        <v>0</v>
      </c>
    </row>
    <row r="1435" spans="1:7" x14ac:dyDescent="0.25">
      <c r="A1435" s="191">
        <f t="shared" ref="A1435:C1435" si="1153">A1434</f>
        <v>2023</v>
      </c>
      <c r="B1435" s="192">
        <f t="shared" si="1153"/>
        <v>0</v>
      </c>
      <c r="C1435" s="191" t="str">
        <f t="shared" si="1153"/>
        <v>B</v>
      </c>
      <c r="D1435" s="50" t="s">
        <v>21</v>
      </c>
      <c r="E1435" s="193">
        <v>739</v>
      </c>
      <c r="F1435" s="194" t="s">
        <v>313</v>
      </c>
      <c r="G1435" s="195">
        <f>'III MH'!AJ56</f>
        <v>0</v>
      </c>
    </row>
    <row r="1436" spans="1:7" x14ac:dyDescent="0.25">
      <c r="A1436" s="191">
        <f t="shared" ref="A1436:C1436" si="1154">A1435</f>
        <v>2023</v>
      </c>
      <c r="B1436" s="192">
        <f t="shared" si="1154"/>
        <v>0</v>
      </c>
      <c r="C1436" s="191" t="str">
        <f t="shared" si="1154"/>
        <v>B</v>
      </c>
      <c r="D1436" s="50" t="s">
        <v>21</v>
      </c>
      <c r="E1436" s="193">
        <v>739</v>
      </c>
      <c r="F1436" s="194" t="s">
        <v>314</v>
      </c>
      <c r="G1436" s="195">
        <f>'III MH'!AK56</f>
        <v>0</v>
      </c>
    </row>
    <row r="1437" spans="1:7" x14ac:dyDescent="0.25">
      <c r="A1437" s="191">
        <f t="shared" ref="A1437:C1437" si="1155">A1436</f>
        <v>2023</v>
      </c>
      <c r="B1437" s="192">
        <f t="shared" si="1155"/>
        <v>0</v>
      </c>
      <c r="C1437" s="191" t="str">
        <f t="shared" si="1155"/>
        <v>B</v>
      </c>
      <c r="D1437" s="50" t="s">
        <v>21</v>
      </c>
      <c r="E1437" s="193">
        <v>739</v>
      </c>
      <c r="F1437" s="194" t="s">
        <v>315</v>
      </c>
      <c r="G1437" s="195">
        <f>'III MH'!AM56</f>
        <v>0</v>
      </c>
    </row>
    <row r="1438" spans="1:7" x14ac:dyDescent="0.25">
      <c r="A1438" s="191">
        <f t="shared" ref="A1438:C1438" si="1156">A1437</f>
        <v>2023</v>
      </c>
      <c r="B1438" s="192">
        <f t="shared" si="1156"/>
        <v>0</v>
      </c>
      <c r="C1438" s="191" t="str">
        <f t="shared" si="1156"/>
        <v>B</v>
      </c>
      <c r="D1438" s="50" t="s">
        <v>21</v>
      </c>
      <c r="E1438" s="193">
        <v>739</v>
      </c>
      <c r="F1438" s="194" t="s">
        <v>316</v>
      </c>
      <c r="G1438" s="195">
        <f>'III MH'!AN56</f>
        <v>0</v>
      </c>
    </row>
    <row r="1439" spans="1:7" x14ac:dyDescent="0.25">
      <c r="A1439" s="191">
        <f t="shared" ref="A1439:C1439" si="1157">A1438</f>
        <v>2023</v>
      </c>
      <c r="B1439" s="192">
        <f t="shared" si="1157"/>
        <v>0</v>
      </c>
      <c r="C1439" s="191" t="str">
        <f t="shared" si="1157"/>
        <v>B</v>
      </c>
      <c r="D1439" s="50" t="s">
        <v>21</v>
      </c>
      <c r="E1439" s="193">
        <v>739</v>
      </c>
      <c r="F1439" s="194" t="s">
        <v>317</v>
      </c>
      <c r="G1439" s="195">
        <f>'III MH'!AO56</f>
        <v>0</v>
      </c>
    </row>
    <row r="1440" spans="1:7" x14ac:dyDescent="0.25">
      <c r="A1440" s="191">
        <f t="shared" ref="A1440:C1440" si="1158">A1439</f>
        <v>2023</v>
      </c>
      <c r="B1440" s="192">
        <f t="shared" si="1158"/>
        <v>0</v>
      </c>
      <c r="C1440" s="191" t="str">
        <f t="shared" si="1158"/>
        <v>B</v>
      </c>
      <c r="D1440" s="50" t="s">
        <v>21</v>
      </c>
      <c r="E1440" s="193">
        <v>739</v>
      </c>
      <c r="F1440" s="194" t="s">
        <v>319</v>
      </c>
      <c r="G1440" s="195">
        <f>'III MH'!AQ56</f>
        <v>0</v>
      </c>
    </row>
    <row r="1441" spans="1:7" x14ac:dyDescent="0.25">
      <c r="A1441" s="191">
        <f t="shared" ref="A1441:C1441" si="1159">A1440</f>
        <v>2023</v>
      </c>
      <c r="B1441" s="192">
        <f t="shared" si="1159"/>
        <v>0</v>
      </c>
      <c r="C1441" s="191" t="str">
        <f t="shared" si="1159"/>
        <v>B</v>
      </c>
      <c r="D1441" s="50" t="s">
        <v>21</v>
      </c>
      <c r="E1441" s="193">
        <v>739</v>
      </c>
      <c r="F1441" s="194" t="s">
        <v>318</v>
      </c>
      <c r="G1441" s="195">
        <f>'III MH'!AS56</f>
        <v>0</v>
      </c>
    </row>
    <row r="1442" spans="1:7" x14ac:dyDescent="0.25">
      <c r="A1442" s="191">
        <f t="shared" ref="A1442:C1442" si="1160">A1441</f>
        <v>2023</v>
      </c>
      <c r="B1442" s="192">
        <f t="shared" si="1160"/>
        <v>0</v>
      </c>
      <c r="C1442" s="191" t="str">
        <f t="shared" si="1160"/>
        <v>B</v>
      </c>
      <c r="D1442" s="50" t="s">
        <v>21</v>
      </c>
      <c r="E1442" s="193">
        <v>742</v>
      </c>
      <c r="F1442" s="194" t="s">
        <v>298</v>
      </c>
      <c r="G1442" s="195">
        <f>'III MH'!I57</f>
        <v>0</v>
      </c>
    </row>
    <row r="1443" spans="1:7" x14ac:dyDescent="0.25">
      <c r="A1443" s="191">
        <f t="shared" ref="A1443:C1443" si="1161">A1442</f>
        <v>2023</v>
      </c>
      <c r="B1443" s="192">
        <f t="shared" si="1161"/>
        <v>0</v>
      </c>
      <c r="C1443" s="191" t="str">
        <f t="shared" si="1161"/>
        <v>B</v>
      </c>
      <c r="D1443" s="50" t="s">
        <v>21</v>
      </c>
      <c r="E1443" s="193">
        <v>742</v>
      </c>
      <c r="F1443" s="194" t="s">
        <v>299</v>
      </c>
      <c r="G1443" s="195">
        <f>'III MH'!J57</f>
        <v>0</v>
      </c>
    </row>
    <row r="1444" spans="1:7" x14ac:dyDescent="0.25">
      <c r="A1444" s="191">
        <f t="shared" ref="A1444:C1444" si="1162">A1443</f>
        <v>2023</v>
      </c>
      <c r="B1444" s="192">
        <f t="shared" si="1162"/>
        <v>0</v>
      </c>
      <c r="C1444" s="191" t="str">
        <f t="shared" si="1162"/>
        <v>B</v>
      </c>
      <c r="D1444" s="50" t="s">
        <v>21</v>
      </c>
      <c r="E1444" s="193">
        <v>742</v>
      </c>
      <c r="F1444" s="194" t="s">
        <v>300</v>
      </c>
      <c r="G1444" s="195">
        <f>'III MH'!K57</f>
        <v>0</v>
      </c>
    </row>
    <row r="1445" spans="1:7" x14ac:dyDescent="0.25">
      <c r="A1445" s="191">
        <f t="shared" ref="A1445:C1445" si="1163">A1444</f>
        <v>2023</v>
      </c>
      <c r="B1445" s="192">
        <f t="shared" si="1163"/>
        <v>0</v>
      </c>
      <c r="C1445" s="191" t="str">
        <f t="shared" si="1163"/>
        <v>B</v>
      </c>
      <c r="D1445" s="50" t="s">
        <v>21</v>
      </c>
      <c r="E1445" s="193">
        <v>742</v>
      </c>
      <c r="F1445" s="194" t="s">
        <v>374</v>
      </c>
      <c r="G1445" s="195">
        <f>'III MH'!L57</f>
        <v>0</v>
      </c>
    </row>
    <row r="1446" spans="1:7" x14ac:dyDescent="0.25">
      <c r="A1446" s="191">
        <f t="shared" ref="A1446:C1446" si="1164">A1445</f>
        <v>2023</v>
      </c>
      <c r="B1446" s="192">
        <f t="shared" si="1164"/>
        <v>0</v>
      </c>
      <c r="C1446" s="191" t="str">
        <f t="shared" si="1164"/>
        <v>B</v>
      </c>
      <c r="D1446" s="50" t="s">
        <v>21</v>
      </c>
      <c r="E1446" s="193">
        <v>742</v>
      </c>
      <c r="F1446" s="194" t="s">
        <v>375</v>
      </c>
      <c r="G1446" s="195">
        <f>'III MH'!M57</f>
        <v>0</v>
      </c>
    </row>
    <row r="1447" spans="1:7" x14ac:dyDescent="0.25">
      <c r="A1447" s="191">
        <f t="shared" ref="A1447:C1447" si="1165">A1446</f>
        <v>2023</v>
      </c>
      <c r="B1447" s="192">
        <f t="shared" si="1165"/>
        <v>0</v>
      </c>
      <c r="C1447" s="191" t="str">
        <f t="shared" si="1165"/>
        <v>B</v>
      </c>
      <c r="D1447" s="50" t="s">
        <v>21</v>
      </c>
      <c r="E1447" s="193">
        <v>742</v>
      </c>
      <c r="F1447" s="194" t="s">
        <v>376</v>
      </c>
      <c r="G1447" s="195">
        <f>'III MH'!N57</f>
        <v>0</v>
      </c>
    </row>
    <row r="1448" spans="1:7" x14ac:dyDescent="0.25">
      <c r="A1448" s="191">
        <f t="shared" ref="A1448:C1448" si="1166">A1447</f>
        <v>2023</v>
      </c>
      <c r="B1448" s="192">
        <f t="shared" si="1166"/>
        <v>0</v>
      </c>
      <c r="C1448" s="191" t="str">
        <f t="shared" si="1166"/>
        <v>B</v>
      </c>
      <c r="D1448" s="50" t="s">
        <v>21</v>
      </c>
      <c r="E1448" s="193">
        <v>742</v>
      </c>
      <c r="F1448" s="194" t="s">
        <v>377</v>
      </c>
      <c r="G1448" s="195">
        <f>'III MH'!O57</f>
        <v>0</v>
      </c>
    </row>
    <row r="1449" spans="1:7" x14ac:dyDescent="0.25">
      <c r="A1449" s="191">
        <f t="shared" ref="A1449:C1449" si="1167">A1448</f>
        <v>2023</v>
      </c>
      <c r="B1449" s="192">
        <f t="shared" si="1167"/>
        <v>0</v>
      </c>
      <c r="C1449" s="191" t="str">
        <f t="shared" si="1167"/>
        <v>B</v>
      </c>
      <c r="D1449" s="50" t="s">
        <v>21</v>
      </c>
      <c r="E1449" s="193">
        <v>742</v>
      </c>
      <c r="F1449" s="194" t="s">
        <v>301</v>
      </c>
      <c r="G1449" s="195">
        <f>'III MH'!Q57</f>
        <v>0</v>
      </c>
    </row>
    <row r="1450" spans="1:7" x14ac:dyDescent="0.25">
      <c r="A1450" s="191">
        <f t="shared" ref="A1450:C1450" si="1168">A1449</f>
        <v>2023</v>
      </c>
      <c r="B1450" s="192">
        <f t="shared" si="1168"/>
        <v>0</v>
      </c>
      <c r="C1450" s="191" t="str">
        <f t="shared" si="1168"/>
        <v>B</v>
      </c>
      <c r="D1450" s="50" t="s">
        <v>21</v>
      </c>
      <c r="E1450" s="193">
        <v>742</v>
      </c>
      <c r="F1450" s="194" t="s">
        <v>302</v>
      </c>
      <c r="G1450" s="195">
        <f>'III MH'!R57</f>
        <v>0</v>
      </c>
    </row>
    <row r="1451" spans="1:7" x14ac:dyDescent="0.25">
      <c r="A1451" s="191">
        <f t="shared" ref="A1451:C1451" si="1169">A1450</f>
        <v>2023</v>
      </c>
      <c r="B1451" s="192">
        <f t="shared" si="1169"/>
        <v>0</v>
      </c>
      <c r="C1451" s="191" t="str">
        <f t="shared" si="1169"/>
        <v>B</v>
      </c>
      <c r="D1451" s="50" t="s">
        <v>21</v>
      </c>
      <c r="E1451" s="193">
        <v>742</v>
      </c>
      <c r="F1451" s="194" t="s">
        <v>378</v>
      </c>
      <c r="G1451" s="195">
        <f>'III MH'!S57</f>
        <v>0</v>
      </c>
    </row>
    <row r="1452" spans="1:7" x14ac:dyDescent="0.25">
      <c r="A1452" s="191">
        <f t="shared" ref="A1452:C1452" si="1170">A1451</f>
        <v>2023</v>
      </c>
      <c r="B1452" s="192">
        <f t="shared" si="1170"/>
        <v>0</v>
      </c>
      <c r="C1452" s="191" t="str">
        <f t="shared" si="1170"/>
        <v>B</v>
      </c>
      <c r="D1452" s="50" t="s">
        <v>21</v>
      </c>
      <c r="E1452" s="193">
        <v>742</v>
      </c>
      <c r="F1452" s="194" t="s">
        <v>390</v>
      </c>
      <c r="G1452" s="195">
        <f>'III MH'!T57</f>
        <v>0</v>
      </c>
    </row>
    <row r="1453" spans="1:7" x14ac:dyDescent="0.25">
      <c r="A1453" s="191">
        <f t="shared" ref="A1453:C1453" si="1171">A1452</f>
        <v>2023</v>
      </c>
      <c r="B1453" s="192">
        <f t="shared" si="1171"/>
        <v>0</v>
      </c>
      <c r="C1453" s="191" t="str">
        <f t="shared" si="1171"/>
        <v>B</v>
      </c>
      <c r="D1453" s="50" t="s">
        <v>21</v>
      </c>
      <c r="E1453" s="193">
        <v>742</v>
      </c>
      <c r="F1453" s="194" t="s">
        <v>379</v>
      </c>
      <c r="G1453" s="195">
        <f>'III MH'!U57</f>
        <v>0</v>
      </c>
    </row>
    <row r="1454" spans="1:7" x14ac:dyDescent="0.25">
      <c r="A1454" s="191">
        <f t="shared" ref="A1454:C1454" si="1172">A1453</f>
        <v>2023</v>
      </c>
      <c r="B1454" s="192">
        <f t="shared" si="1172"/>
        <v>0</v>
      </c>
      <c r="C1454" s="191" t="str">
        <f t="shared" si="1172"/>
        <v>B</v>
      </c>
      <c r="D1454" s="50" t="s">
        <v>21</v>
      </c>
      <c r="E1454" s="193">
        <v>742</v>
      </c>
      <c r="F1454" s="194" t="s">
        <v>380</v>
      </c>
      <c r="G1454" s="195">
        <f>'III MH'!V57</f>
        <v>0</v>
      </c>
    </row>
    <row r="1455" spans="1:7" x14ac:dyDescent="0.25">
      <c r="A1455" s="191">
        <f t="shared" ref="A1455:C1455" si="1173">A1454</f>
        <v>2023</v>
      </c>
      <c r="B1455" s="192">
        <f t="shared" si="1173"/>
        <v>0</v>
      </c>
      <c r="C1455" s="191" t="str">
        <f t="shared" si="1173"/>
        <v>B</v>
      </c>
      <c r="D1455" s="50" t="s">
        <v>21</v>
      </c>
      <c r="E1455" s="193">
        <v>742</v>
      </c>
      <c r="F1455" s="194" t="s">
        <v>303</v>
      </c>
      <c r="G1455" s="195">
        <f>'III MH'!X57</f>
        <v>0</v>
      </c>
    </row>
    <row r="1456" spans="1:7" x14ac:dyDescent="0.25">
      <c r="A1456" s="191">
        <f t="shared" ref="A1456:C1456" si="1174">A1455</f>
        <v>2023</v>
      </c>
      <c r="B1456" s="192">
        <f t="shared" si="1174"/>
        <v>0</v>
      </c>
      <c r="C1456" s="191" t="str">
        <f t="shared" si="1174"/>
        <v>B</v>
      </c>
      <c r="D1456" s="50" t="s">
        <v>21</v>
      </c>
      <c r="E1456" s="193">
        <v>742</v>
      </c>
      <c r="F1456" s="194" t="s">
        <v>304</v>
      </c>
      <c r="G1456" s="195">
        <f>'III MH'!Y57</f>
        <v>0</v>
      </c>
    </row>
    <row r="1457" spans="1:7" x14ac:dyDescent="0.25">
      <c r="A1457" s="191">
        <f t="shared" ref="A1457:C1457" si="1175">A1456</f>
        <v>2023</v>
      </c>
      <c r="B1457" s="192">
        <f t="shared" si="1175"/>
        <v>0</v>
      </c>
      <c r="C1457" s="191" t="str">
        <f t="shared" si="1175"/>
        <v>B</v>
      </c>
      <c r="D1457" s="50" t="s">
        <v>21</v>
      </c>
      <c r="E1457" s="193">
        <v>742</v>
      </c>
      <c r="F1457" s="194" t="s">
        <v>305</v>
      </c>
      <c r="G1457" s="195">
        <f>'III MH'!Z57</f>
        <v>0</v>
      </c>
    </row>
    <row r="1458" spans="1:7" x14ac:dyDescent="0.25">
      <c r="A1458" s="191">
        <f t="shared" ref="A1458:C1458" si="1176">A1457</f>
        <v>2023</v>
      </c>
      <c r="B1458" s="192">
        <f t="shared" si="1176"/>
        <v>0</v>
      </c>
      <c r="C1458" s="191" t="str">
        <f t="shared" si="1176"/>
        <v>B</v>
      </c>
      <c r="D1458" s="50" t="s">
        <v>21</v>
      </c>
      <c r="E1458" s="193">
        <v>742</v>
      </c>
      <c r="F1458" s="194" t="s">
        <v>306</v>
      </c>
      <c r="G1458" s="195">
        <f>'III MH'!AA57</f>
        <v>0</v>
      </c>
    </row>
    <row r="1459" spans="1:7" x14ac:dyDescent="0.25">
      <c r="A1459" s="191">
        <f t="shared" ref="A1459:C1459" si="1177">A1458</f>
        <v>2023</v>
      </c>
      <c r="B1459" s="192">
        <f t="shared" si="1177"/>
        <v>0</v>
      </c>
      <c r="C1459" s="191" t="str">
        <f t="shared" si="1177"/>
        <v>B</v>
      </c>
      <c r="D1459" s="50" t="s">
        <v>21</v>
      </c>
      <c r="E1459" s="193">
        <v>742</v>
      </c>
      <c r="F1459" s="194" t="s">
        <v>307</v>
      </c>
      <c r="G1459" s="195">
        <f>'III MH'!AB57</f>
        <v>0</v>
      </c>
    </row>
    <row r="1460" spans="1:7" x14ac:dyDescent="0.25">
      <c r="A1460" s="191">
        <f t="shared" ref="A1460:C1460" si="1178">A1459</f>
        <v>2023</v>
      </c>
      <c r="B1460" s="192">
        <f t="shared" si="1178"/>
        <v>0</v>
      </c>
      <c r="C1460" s="191" t="str">
        <f t="shared" si="1178"/>
        <v>B</v>
      </c>
      <c r="D1460" s="50" t="s">
        <v>21</v>
      </c>
      <c r="E1460" s="193">
        <v>742</v>
      </c>
      <c r="F1460" s="194" t="s">
        <v>308</v>
      </c>
      <c r="G1460" s="195">
        <f>'III MH'!AC57</f>
        <v>0</v>
      </c>
    </row>
    <row r="1461" spans="1:7" x14ac:dyDescent="0.25">
      <c r="A1461" s="191">
        <f t="shared" ref="A1461:C1461" si="1179">A1460</f>
        <v>2023</v>
      </c>
      <c r="B1461" s="192">
        <f t="shared" si="1179"/>
        <v>0</v>
      </c>
      <c r="C1461" s="191" t="str">
        <f t="shared" si="1179"/>
        <v>B</v>
      </c>
      <c r="D1461" s="50" t="s">
        <v>21</v>
      </c>
      <c r="E1461" s="193">
        <v>742</v>
      </c>
      <c r="F1461" s="194" t="s">
        <v>309</v>
      </c>
      <c r="G1461" s="195">
        <f>'III MH'!AD57</f>
        <v>0</v>
      </c>
    </row>
    <row r="1462" spans="1:7" x14ac:dyDescent="0.25">
      <c r="A1462" s="191">
        <f t="shared" ref="A1462:C1462" si="1180">A1461</f>
        <v>2023</v>
      </c>
      <c r="B1462" s="192">
        <f t="shared" si="1180"/>
        <v>0</v>
      </c>
      <c r="C1462" s="191" t="str">
        <f t="shared" si="1180"/>
        <v>B</v>
      </c>
      <c r="D1462" s="50" t="s">
        <v>21</v>
      </c>
      <c r="E1462" s="193">
        <v>742</v>
      </c>
      <c r="F1462" s="194" t="s">
        <v>310</v>
      </c>
      <c r="G1462" s="195">
        <f>'III MH'!AF57</f>
        <v>0</v>
      </c>
    </row>
    <row r="1463" spans="1:7" x14ac:dyDescent="0.25">
      <c r="A1463" s="191">
        <f t="shared" ref="A1463:C1463" si="1181">A1462</f>
        <v>2023</v>
      </c>
      <c r="B1463" s="192">
        <f t="shared" si="1181"/>
        <v>0</v>
      </c>
      <c r="C1463" s="191" t="str">
        <f t="shared" si="1181"/>
        <v>B</v>
      </c>
      <c r="D1463" s="50" t="s">
        <v>21</v>
      </c>
      <c r="E1463" s="193">
        <v>742</v>
      </c>
      <c r="F1463" s="194" t="s">
        <v>311</v>
      </c>
      <c r="G1463" s="195">
        <f>'III MH'!AG57</f>
        <v>0</v>
      </c>
    </row>
    <row r="1464" spans="1:7" x14ac:dyDescent="0.25">
      <c r="A1464" s="191">
        <f t="shared" ref="A1464:C1464" si="1182">A1463</f>
        <v>2023</v>
      </c>
      <c r="B1464" s="192">
        <f t="shared" si="1182"/>
        <v>0</v>
      </c>
      <c r="C1464" s="191" t="str">
        <f t="shared" si="1182"/>
        <v>B</v>
      </c>
      <c r="D1464" s="50" t="s">
        <v>21</v>
      </c>
      <c r="E1464" s="193">
        <v>742</v>
      </c>
      <c r="F1464" s="194" t="s">
        <v>312</v>
      </c>
      <c r="G1464" s="195">
        <f>'III MH'!AI57</f>
        <v>0</v>
      </c>
    </row>
    <row r="1465" spans="1:7" x14ac:dyDescent="0.25">
      <c r="A1465" s="191">
        <f t="shared" ref="A1465:C1465" si="1183">A1464</f>
        <v>2023</v>
      </c>
      <c r="B1465" s="192">
        <f t="shared" si="1183"/>
        <v>0</v>
      </c>
      <c r="C1465" s="191" t="str">
        <f t="shared" si="1183"/>
        <v>B</v>
      </c>
      <c r="D1465" s="50" t="s">
        <v>21</v>
      </c>
      <c r="E1465" s="193">
        <v>742</v>
      </c>
      <c r="F1465" s="194" t="s">
        <v>313</v>
      </c>
      <c r="G1465" s="195">
        <f>'III MH'!AJ57</f>
        <v>0</v>
      </c>
    </row>
    <row r="1466" spans="1:7" x14ac:dyDescent="0.25">
      <c r="A1466" s="191">
        <f t="shared" ref="A1466:C1466" si="1184">A1465</f>
        <v>2023</v>
      </c>
      <c r="B1466" s="192">
        <f t="shared" si="1184"/>
        <v>0</v>
      </c>
      <c r="C1466" s="191" t="str">
        <f t="shared" si="1184"/>
        <v>B</v>
      </c>
      <c r="D1466" s="50" t="s">
        <v>21</v>
      </c>
      <c r="E1466" s="193">
        <v>742</v>
      </c>
      <c r="F1466" s="194" t="s">
        <v>314</v>
      </c>
      <c r="G1466" s="195">
        <f>'III MH'!AK57</f>
        <v>0</v>
      </c>
    </row>
    <row r="1467" spans="1:7" x14ac:dyDescent="0.25">
      <c r="A1467" s="191">
        <f t="shared" ref="A1467:C1467" si="1185">A1466</f>
        <v>2023</v>
      </c>
      <c r="B1467" s="192">
        <f t="shared" si="1185"/>
        <v>0</v>
      </c>
      <c r="C1467" s="191" t="str">
        <f t="shared" si="1185"/>
        <v>B</v>
      </c>
      <c r="D1467" s="50" t="s">
        <v>21</v>
      </c>
      <c r="E1467" s="193">
        <v>742</v>
      </c>
      <c r="F1467" s="194" t="s">
        <v>315</v>
      </c>
      <c r="G1467" s="195">
        <f>'III MH'!AM57</f>
        <v>0</v>
      </c>
    </row>
    <row r="1468" spans="1:7" x14ac:dyDescent="0.25">
      <c r="A1468" s="191">
        <f t="shared" ref="A1468:C1468" si="1186">A1467</f>
        <v>2023</v>
      </c>
      <c r="B1468" s="192">
        <f t="shared" si="1186"/>
        <v>0</v>
      </c>
      <c r="C1468" s="191" t="str">
        <f t="shared" si="1186"/>
        <v>B</v>
      </c>
      <c r="D1468" s="50" t="s">
        <v>21</v>
      </c>
      <c r="E1468" s="193">
        <v>742</v>
      </c>
      <c r="F1468" s="194" t="s">
        <v>316</v>
      </c>
      <c r="G1468" s="195">
        <f>'III MH'!AN57</f>
        <v>0</v>
      </c>
    </row>
    <row r="1469" spans="1:7" x14ac:dyDescent="0.25">
      <c r="A1469" s="191">
        <f t="shared" ref="A1469:C1469" si="1187">A1468</f>
        <v>2023</v>
      </c>
      <c r="B1469" s="192">
        <f t="shared" si="1187"/>
        <v>0</v>
      </c>
      <c r="C1469" s="191" t="str">
        <f t="shared" si="1187"/>
        <v>B</v>
      </c>
      <c r="D1469" s="50" t="s">
        <v>21</v>
      </c>
      <c r="E1469" s="193">
        <v>742</v>
      </c>
      <c r="F1469" s="194" t="s">
        <v>317</v>
      </c>
      <c r="G1469" s="195">
        <f>'III MH'!AO57</f>
        <v>0</v>
      </c>
    </row>
    <row r="1470" spans="1:7" x14ac:dyDescent="0.25">
      <c r="A1470" s="191">
        <f t="shared" ref="A1470:C1470" si="1188">A1469</f>
        <v>2023</v>
      </c>
      <c r="B1470" s="192">
        <f t="shared" si="1188"/>
        <v>0</v>
      </c>
      <c r="C1470" s="191" t="str">
        <f t="shared" si="1188"/>
        <v>B</v>
      </c>
      <c r="D1470" s="50" t="s">
        <v>21</v>
      </c>
      <c r="E1470" s="193">
        <v>742</v>
      </c>
      <c r="F1470" s="194" t="s">
        <v>319</v>
      </c>
      <c r="G1470" s="195">
        <f>'III MH'!AQ57</f>
        <v>0</v>
      </c>
    </row>
    <row r="1471" spans="1:7" x14ac:dyDescent="0.25">
      <c r="A1471" s="191">
        <f t="shared" ref="A1471:C1471" si="1189">A1470</f>
        <v>2023</v>
      </c>
      <c r="B1471" s="192">
        <f t="shared" si="1189"/>
        <v>0</v>
      </c>
      <c r="C1471" s="191" t="str">
        <f t="shared" si="1189"/>
        <v>B</v>
      </c>
      <c r="D1471" s="50" t="s">
        <v>21</v>
      </c>
      <c r="E1471" s="193">
        <v>742</v>
      </c>
      <c r="F1471" s="194" t="s">
        <v>318</v>
      </c>
      <c r="G1471" s="195">
        <f>'III MH'!AS57</f>
        <v>0</v>
      </c>
    </row>
    <row r="1472" spans="1:7" x14ac:dyDescent="0.25">
      <c r="A1472" s="191">
        <f t="shared" ref="A1472:C1472" si="1190">A1471</f>
        <v>2023</v>
      </c>
      <c r="B1472" s="192">
        <f t="shared" si="1190"/>
        <v>0</v>
      </c>
      <c r="C1472" s="191" t="str">
        <f t="shared" si="1190"/>
        <v>B</v>
      </c>
      <c r="D1472" s="50" t="s">
        <v>21</v>
      </c>
      <c r="E1472" s="193">
        <v>743</v>
      </c>
      <c r="F1472" s="194" t="s">
        <v>298</v>
      </c>
      <c r="G1472" s="195">
        <f>'III MH'!I58</f>
        <v>0</v>
      </c>
    </row>
    <row r="1473" spans="1:7" x14ac:dyDescent="0.25">
      <c r="A1473" s="191">
        <f t="shared" ref="A1473:C1473" si="1191">A1472</f>
        <v>2023</v>
      </c>
      <c r="B1473" s="192">
        <f t="shared" si="1191"/>
        <v>0</v>
      </c>
      <c r="C1473" s="191" t="str">
        <f t="shared" si="1191"/>
        <v>B</v>
      </c>
      <c r="D1473" s="50" t="s">
        <v>21</v>
      </c>
      <c r="E1473" s="193">
        <v>743</v>
      </c>
      <c r="F1473" s="194" t="s">
        <v>299</v>
      </c>
      <c r="G1473" s="195">
        <f>'III MH'!J58</f>
        <v>0</v>
      </c>
    </row>
    <row r="1474" spans="1:7" x14ac:dyDescent="0.25">
      <c r="A1474" s="191">
        <f t="shared" ref="A1474:C1474" si="1192">A1473</f>
        <v>2023</v>
      </c>
      <c r="B1474" s="192">
        <f t="shared" si="1192"/>
        <v>0</v>
      </c>
      <c r="C1474" s="191" t="str">
        <f t="shared" si="1192"/>
        <v>B</v>
      </c>
      <c r="D1474" s="50" t="s">
        <v>21</v>
      </c>
      <c r="E1474" s="193">
        <v>743</v>
      </c>
      <c r="F1474" s="194" t="s">
        <v>300</v>
      </c>
      <c r="G1474" s="195">
        <f>'III MH'!K58</f>
        <v>0</v>
      </c>
    </row>
    <row r="1475" spans="1:7" x14ac:dyDescent="0.25">
      <c r="A1475" s="191">
        <f t="shared" ref="A1475:C1475" si="1193">A1474</f>
        <v>2023</v>
      </c>
      <c r="B1475" s="192">
        <f t="shared" si="1193"/>
        <v>0</v>
      </c>
      <c r="C1475" s="191" t="str">
        <f t="shared" si="1193"/>
        <v>B</v>
      </c>
      <c r="D1475" s="50" t="s">
        <v>21</v>
      </c>
      <c r="E1475" s="193">
        <v>743</v>
      </c>
      <c r="F1475" s="194" t="s">
        <v>374</v>
      </c>
      <c r="G1475" s="195">
        <f>'III MH'!L58</f>
        <v>0</v>
      </c>
    </row>
    <row r="1476" spans="1:7" x14ac:dyDescent="0.25">
      <c r="A1476" s="191">
        <f t="shared" ref="A1476:C1476" si="1194">A1475</f>
        <v>2023</v>
      </c>
      <c r="B1476" s="192">
        <f t="shared" si="1194"/>
        <v>0</v>
      </c>
      <c r="C1476" s="191" t="str">
        <f t="shared" si="1194"/>
        <v>B</v>
      </c>
      <c r="D1476" s="50" t="s">
        <v>21</v>
      </c>
      <c r="E1476" s="193">
        <v>743</v>
      </c>
      <c r="F1476" s="194" t="s">
        <v>375</v>
      </c>
      <c r="G1476" s="195">
        <f>'III MH'!M58</f>
        <v>0</v>
      </c>
    </row>
    <row r="1477" spans="1:7" x14ac:dyDescent="0.25">
      <c r="A1477" s="191">
        <f t="shared" ref="A1477:C1477" si="1195">A1476</f>
        <v>2023</v>
      </c>
      <c r="B1477" s="192">
        <f t="shared" si="1195"/>
        <v>0</v>
      </c>
      <c r="C1477" s="191" t="str">
        <f t="shared" si="1195"/>
        <v>B</v>
      </c>
      <c r="D1477" s="50" t="s">
        <v>21</v>
      </c>
      <c r="E1477" s="193">
        <v>743</v>
      </c>
      <c r="F1477" s="194" t="s">
        <v>376</v>
      </c>
      <c r="G1477" s="195">
        <f>'III MH'!N58</f>
        <v>0</v>
      </c>
    </row>
    <row r="1478" spans="1:7" x14ac:dyDescent="0.25">
      <c r="A1478" s="191">
        <f t="shared" ref="A1478:C1478" si="1196">A1477</f>
        <v>2023</v>
      </c>
      <c r="B1478" s="192">
        <f t="shared" si="1196"/>
        <v>0</v>
      </c>
      <c r="C1478" s="191" t="str">
        <f t="shared" si="1196"/>
        <v>B</v>
      </c>
      <c r="D1478" s="50" t="s">
        <v>21</v>
      </c>
      <c r="E1478" s="193">
        <v>743</v>
      </c>
      <c r="F1478" s="194" t="s">
        <v>377</v>
      </c>
      <c r="G1478" s="195">
        <f>'III MH'!O58</f>
        <v>0</v>
      </c>
    </row>
    <row r="1479" spans="1:7" x14ac:dyDescent="0.25">
      <c r="A1479" s="191">
        <f t="shared" ref="A1479:C1479" si="1197">A1478</f>
        <v>2023</v>
      </c>
      <c r="B1479" s="192">
        <f t="shared" si="1197"/>
        <v>0</v>
      </c>
      <c r="C1479" s="191" t="str">
        <f t="shared" si="1197"/>
        <v>B</v>
      </c>
      <c r="D1479" s="50" t="s">
        <v>21</v>
      </c>
      <c r="E1479" s="193">
        <v>743</v>
      </c>
      <c r="F1479" s="194" t="s">
        <v>301</v>
      </c>
      <c r="G1479" s="195">
        <f>'III MH'!Q58</f>
        <v>0</v>
      </c>
    </row>
    <row r="1480" spans="1:7" x14ac:dyDescent="0.25">
      <c r="A1480" s="191">
        <f t="shared" ref="A1480:C1480" si="1198">A1479</f>
        <v>2023</v>
      </c>
      <c r="B1480" s="192">
        <f t="shared" si="1198"/>
        <v>0</v>
      </c>
      <c r="C1480" s="191" t="str">
        <f t="shared" si="1198"/>
        <v>B</v>
      </c>
      <c r="D1480" s="50" t="s">
        <v>21</v>
      </c>
      <c r="E1480" s="193">
        <v>743</v>
      </c>
      <c r="F1480" s="194" t="s">
        <v>302</v>
      </c>
      <c r="G1480" s="195">
        <f>'III MH'!R58</f>
        <v>0</v>
      </c>
    </row>
    <row r="1481" spans="1:7" x14ac:dyDescent="0.25">
      <c r="A1481" s="191">
        <f t="shared" ref="A1481:C1481" si="1199">A1480</f>
        <v>2023</v>
      </c>
      <c r="B1481" s="192">
        <f t="shared" si="1199"/>
        <v>0</v>
      </c>
      <c r="C1481" s="191" t="str">
        <f t="shared" si="1199"/>
        <v>B</v>
      </c>
      <c r="D1481" s="50" t="s">
        <v>21</v>
      </c>
      <c r="E1481" s="193">
        <v>743</v>
      </c>
      <c r="F1481" s="194" t="s">
        <v>378</v>
      </c>
      <c r="G1481" s="195">
        <f>'III MH'!S58</f>
        <v>0</v>
      </c>
    </row>
    <row r="1482" spans="1:7" x14ac:dyDescent="0.25">
      <c r="A1482" s="191">
        <f t="shared" ref="A1482:C1482" si="1200">A1481</f>
        <v>2023</v>
      </c>
      <c r="B1482" s="192">
        <f t="shared" si="1200"/>
        <v>0</v>
      </c>
      <c r="C1482" s="191" t="str">
        <f t="shared" si="1200"/>
        <v>B</v>
      </c>
      <c r="D1482" s="50" t="s">
        <v>21</v>
      </c>
      <c r="E1482" s="193">
        <v>743</v>
      </c>
      <c r="F1482" s="194" t="s">
        <v>390</v>
      </c>
      <c r="G1482" s="195">
        <f>'III MH'!T58</f>
        <v>0</v>
      </c>
    </row>
    <row r="1483" spans="1:7" x14ac:dyDescent="0.25">
      <c r="A1483" s="191">
        <f t="shared" ref="A1483:C1483" si="1201">A1482</f>
        <v>2023</v>
      </c>
      <c r="B1483" s="192">
        <f t="shared" si="1201"/>
        <v>0</v>
      </c>
      <c r="C1483" s="191" t="str">
        <f t="shared" si="1201"/>
        <v>B</v>
      </c>
      <c r="D1483" s="50" t="s">
        <v>21</v>
      </c>
      <c r="E1483" s="193">
        <v>743</v>
      </c>
      <c r="F1483" s="194" t="s">
        <v>379</v>
      </c>
      <c r="G1483" s="195">
        <f>'III MH'!U58</f>
        <v>0</v>
      </c>
    </row>
    <row r="1484" spans="1:7" x14ac:dyDescent="0.25">
      <c r="A1484" s="191">
        <f t="shared" ref="A1484:C1484" si="1202">A1483</f>
        <v>2023</v>
      </c>
      <c r="B1484" s="192">
        <f t="shared" si="1202"/>
        <v>0</v>
      </c>
      <c r="C1484" s="191" t="str">
        <f t="shared" si="1202"/>
        <v>B</v>
      </c>
      <c r="D1484" s="50" t="s">
        <v>21</v>
      </c>
      <c r="E1484" s="193">
        <v>743</v>
      </c>
      <c r="F1484" s="194" t="s">
        <v>380</v>
      </c>
      <c r="G1484" s="195">
        <f>'III MH'!V58</f>
        <v>0</v>
      </c>
    </row>
    <row r="1485" spans="1:7" x14ac:dyDescent="0.25">
      <c r="A1485" s="191">
        <f t="shared" ref="A1485:C1485" si="1203">A1484</f>
        <v>2023</v>
      </c>
      <c r="B1485" s="192">
        <f t="shared" si="1203"/>
        <v>0</v>
      </c>
      <c r="C1485" s="191" t="str">
        <f t="shared" si="1203"/>
        <v>B</v>
      </c>
      <c r="D1485" s="50" t="s">
        <v>21</v>
      </c>
      <c r="E1485" s="193">
        <v>743</v>
      </c>
      <c r="F1485" s="194" t="s">
        <v>303</v>
      </c>
      <c r="G1485" s="195">
        <f>'III MH'!X58</f>
        <v>0</v>
      </c>
    </row>
    <row r="1486" spans="1:7" x14ac:dyDescent="0.25">
      <c r="A1486" s="191">
        <f t="shared" ref="A1486:C1486" si="1204">A1485</f>
        <v>2023</v>
      </c>
      <c r="B1486" s="192">
        <f t="shared" si="1204"/>
        <v>0</v>
      </c>
      <c r="C1486" s="191" t="str">
        <f t="shared" si="1204"/>
        <v>B</v>
      </c>
      <c r="D1486" s="50" t="s">
        <v>21</v>
      </c>
      <c r="E1486" s="193">
        <v>743</v>
      </c>
      <c r="F1486" s="194" t="s">
        <v>304</v>
      </c>
      <c r="G1486" s="195">
        <f>'III MH'!Y58</f>
        <v>0</v>
      </c>
    </row>
    <row r="1487" spans="1:7" x14ac:dyDescent="0.25">
      <c r="A1487" s="191">
        <f t="shared" ref="A1487:C1487" si="1205">A1486</f>
        <v>2023</v>
      </c>
      <c r="B1487" s="192">
        <f t="shared" si="1205"/>
        <v>0</v>
      </c>
      <c r="C1487" s="191" t="str">
        <f t="shared" si="1205"/>
        <v>B</v>
      </c>
      <c r="D1487" s="50" t="s">
        <v>21</v>
      </c>
      <c r="E1487" s="193">
        <v>743</v>
      </c>
      <c r="F1487" s="194" t="s">
        <v>305</v>
      </c>
      <c r="G1487" s="195">
        <f>'III MH'!Z58</f>
        <v>0</v>
      </c>
    </row>
    <row r="1488" spans="1:7" x14ac:dyDescent="0.25">
      <c r="A1488" s="191">
        <f t="shared" ref="A1488:C1488" si="1206">A1487</f>
        <v>2023</v>
      </c>
      <c r="B1488" s="192">
        <f t="shared" si="1206"/>
        <v>0</v>
      </c>
      <c r="C1488" s="191" t="str">
        <f t="shared" si="1206"/>
        <v>B</v>
      </c>
      <c r="D1488" s="50" t="s">
        <v>21</v>
      </c>
      <c r="E1488" s="193">
        <v>743</v>
      </c>
      <c r="F1488" s="194" t="s">
        <v>306</v>
      </c>
      <c r="G1488" s="195">
        <f>'III MH'!AA58</f>
        <v>0</v>
      </c>
    </row>
    <row r="1489" spans="1:7" x14ac:dyDescent="0.25">
      <c r="A1489" s="191">
        <f t="shared" ref="A1489:C1489" si="1207">A1488</f>
        <v>2023</v>
      </c>
      <c r="B1489" s="192">
        <f t="shared" si="1207"/>
        <v>0</v>
      </c>
      <c r="C1489" s="191" t="str">
        <f t="shared" si="1207"/>
        <v>B</v>
      </c>
      <c r="D1489" s="50" t="s">
        <v>21</v>
      </c>
      <c r="E1489" s="193">
        <v>743</v>
      </c>
      <c r="F1489" s="194" t="s">
        <v>307</v>
      </c>
      <c r="G1489" s="195">
        <f>'III MH'!AB58</f>
        <v>0</v>
      </c>
    </row>
    <row r="1490" spans="1:7" x14ac:dyDescent="0.25">
      <c r="A1490" s="191">
        <f t="shared" ref="A1490:C1490" si="1208">A1489</f>
        <v>2023</v>
      </c>
      <c r="B1490" s="192">
        <f t="shared" si="1208"/>
        <v>0</v>
      </c>
      <c r="C1490" s="191" t="str">
        <f t="shared" si="1208"/>
        <v>B</v>
      </c>
      <c r="D1490" s="50" t="s">
        <v>21</v>
      </c>
      <c r="E1490" s="193">
        <v>743</v>
      </c>
      <c r="F1490" s="194" t="s">
        <v>308</v>
      </c>
      <c r="G1490" s="195">
        <f>'III MH'!AC58</f>
        <v>0</v>
      </c>
    </row>
    <row r="1491" spans="1:7" x14ac:dyDescent="0.25">
      <c r="A1491" s="191">
        <f t="shared" ref="A1491:C1491" si="1209">A1490</f>
        <v>2023</v>
      </c>
      <c r="B1491" s="192">
        <f t="shared" si="1209"/>
        <v>0</v>
      </c>
      <c r="C1491" s="191" t="str">
        <f t="shared" si="1209"/>
        <v>B</v>
      </c>
      <c r="D1491" s="50" t="s">
        <v>21</v>
      </c>
      <c r="E1491" s="193">
        <v>743</v>
      </c>
      <c r="F1491" s="194" t="s">
        <v>309</v>
      </c>
      <c r="G1491" s="195">
        <f>'III MH'!AD58</f>
        <v>0</v>
      </c>
    </row>
    <row r="1492" spans="1:7" x14ac:dyDescent="0.25">
      <c r="A1492" s="191">
        <f t="shared" ref="A1492:C1492" si="1210">A1491</f>
        <v>2023</v>
      </c>
      <c r="B1492" s="192">
        <f t="shared" si="1210"/>
        <v>0</v>
      </c>
      <c r="C1492" s="191" t="str">
        <f t="shared" si="1210"/>
        <v>B</v>
      </c>
      <c r="D1492" s="50" t="s">
        <v>21</v>
      </c>
      <c r="E1492" s="193">
        <v>743</v>
      </c>
      <c r="F1492" s="194" t="s">
        <v>310</v>
      </c>
      <c r="G1492" s="195">
        <f>'III MH'!AF58</f>
        <v>0</v>
      </c>
    </row>
    <row r="1493" spans="1:7" x14ac:dyDescent="0.25">
      <c r="A1493" s="191">
        <f t="shared" ref="A1493:C1493" si="1211">A1492</f>
        <v>2023</v>
      </c>
      <c r="B1493" s="192">
        <f t="shared" si="1211"/>
        <v>0</v>
      </c>
      <c r="C1493" s="191" t="str">
        <f t="shared" si="1211"/>
        <v>B</v>
      </c>
      <c r="D1493" s="50" t="s">
        <v>21</v>
      </c>
      <c r="E1493" s="193">
        <v>743</v>
      </c>
      <c r="F1493" s="194" t="s">
        <v>311</v>
      </c>
      <c r="G1493" s="195">
        <f>'III MH'!AG58</f>
        <v>0</v>
      </c>
    </row>
    <row r="1494" spans="1:7" x14ac:dyDescent="0.25">
      <c r="A1494" s="191">
        <f t="shared" ref="A1494:C1494" si="1212">A1493</f>
        <v>2023</v>
      </c>
      <c r="B1494" s="192">
        <f t="shared" si="1212"/>
        <v>0</v>
      </c>
      <c r="C1494" s="191" t="str">
        <f t="shared" si="1212"/>
        <v>B</v>
      </c>
      <c r="D1494" s="50" t="s">
        <v>21</v>
      </c>
      <c r="E1494" s="193">
        <v>743</v>
      </c>
      <c r="F1494" s="194" t="s">
        <v>312</v>
      </c>
      <c r="G1494" s="195">
        <f>'III MH'!AI58</f>
        <v>0</v>
      </c>
    </row>
    <row r="1495" spans="1:7" x14ac:dyDescent="0.25">
      <c r="A1495" s="191">
        <f t="shared" ref="A1495:C1495" si="1213">A1494</f>
        <v>2023</v>
      </c>
      <c r="B1495" s="192">
        <f t="shared" si="1213"/>
        <v>0</v>
      </c>
      <c r="C1495" s="191" t="str">
        <f t="shared" si="1213"/>
        <v>B</v>
      </c>
      <c r="D1495" s="50" t="s">
        <v>21</v>
      </c>
      <c r="E1495" s="193">
        <v>743</v>
      </c>
      <c r="F1495" s="194" t="s">
        <v>313</v>
      </c>
      <c r="G1495" s="195">
        <f>'III MH'!AJ58</f>
        <v>0</v>
      </c>
    </row>
    <row r="1496" spans="1:7" x14ac:dyDescent="0.25">
      <c r="A1496" s="191">
        <f t="shared" ref="A1496:C1496" si="1214">A1495</f>
        <v>2023</v>
      </c>
      <c r="B1496" s="192">
        <f t="shared" si="1214"/>
        <v>0</v>
      </c>
      <c r="C1496" s="191" t="str">
        <f t="shared" si="1214"/>
        <v>B</v>
      </c>
      <c r="D1496" s="50" t="s">
        <v>21</v>
      </c>
      <c r="E1496" s="193">
        <v>743</v>
      </c>
      <c r="F1496" s="194" t="s">
        <v>314</v>
      </c>
      <c r="G1496" s="195">
        <f>'III MH'!AK58</f>
        <v>0</v>
      </c>
    </row>
    <row r="1497" spans="1:7" x14ac:dyDescent="0.25">
      <c r="A1497" s="191">
        <f t="shared" ref="A1497:C1497" si="1215">A1496</f>
        <v>2023</v>
      </c>
      <c r="B1497" s="192">
        <f t="shared" si="1215"/>
        <v>0</v>
      </c>
      <c r="C1497" s="191" t="str">
        <f t="shared" si="1215"/>
        <v>B</v>
      </c>
      <c r="D1497" s="50" t="s">
        <v>21</v>
      </c>
      <c r="E1497" s="193">
        <v>743</v>
      </c>
      <c r="F1497" s="194" t="s">
        <v>315</v>
      </c>
      <c r="G1497" s="195">
        <f>'III MH'!AM58</f>
        <v>0</v>
      </c>
    </row>
    <row r="1498" spans="1:7" x14ac:dyDescent="0.25">
      <c r="A1498" s="191">
        <f t="shared" ref="A1498:C1498" si="1216">A1497</f>
        <v>2023</v>
      </c>
      <c r="B1498" s="192">
        <f t="shared" si="1216"/>
        <v>0</v>
      </c>
      <c r="C1498" s="191" t="str">
        <f t="shared" si="1216"/>
        <v>B</v>
      </c>
      <c r="D1498" s="50" t="s">
        <v>21</v>
      </c>
      <c r="E1498" s="193">
        <v>743</v>
      </c>
      <c r="F1498" s="194" t="s">
        <v>316</v>
      </c>
      <c r="G1498" s="195">
        <f>'III MH'!AN58</f>
        <v>0</v>
      </c>
    </row>
    <row r="1499" spans="1:7" x14ac:dyDescent="0.25">
      <c r="A1499" s="191">
        <f t="shared" ref="A1499:C1499" si="1217">A1498</f>
        <v>2023</v>
      </c>
      <c r="B1499" s="192">
        <f t="shared" si="1217"/>
        <v>0</v>
      </c>
      <c r="C1499" s="191" t="str">
        <f t="shared" si="1217"/>
        <v>B</v>
      </c>
      <c r="D1499" s="50" t="s">
        <v>21</v>
      </c>
      <c r="E1499" s="193">
        <v>743</v>
      </c>
      <c r="F1499" s="194" t="s">
        <v>317</v>
      </c>
      <c r="G1499" s="195">
        <f>'III MH'!AO58</f>
        <v>0</v>
      </c>
    </row>
    <row r="1500" spans="1:7" x14ac:dyDescent="0.25">
      <c r="A1500" s="191">
        <f t="shared" ref="A1500:C1500" si="1218">A1499</f>
        <v>2023</v>
      </c>
      <c r="B1500" s="192">
        <f t="shared" si="1218"/>
        <v>0</v>
      </c>
      <c r="C1500" s="191" t="str">
        <f t="shared" si="1218"/>
        <v>B</v>
      </c>
      <c r="D1500" s="50" t="s">
        <v>21</v>
      </c>
      <c r="E1500" s="193">
        <v>743</v>
      </c>
      <c r="F1500" s="194" t="s">
        <v>319</v>
      </c>
      <c r="G1500" s="195">
        <f>'III MH'!AQ58</f>
        <v>0</v>
      </c>
    </row>
    <row r="1501" spans="1:7" x14ac:dyDescent="0.25">
      <c r="A1501" s="191">
        <f t="shared" ref="A1501:C1501" si="1219">A1500</f>
        <v>2023</v>
      </c>
      <c r="B1501" s="192">
        <f t="shared" si="1219"/>
        <v>0</v>
      </c>
      <c r="C1501" s="191" t="str">
        <f t="shared" si="1219"/>
        <v>B</v>
      </c>
      <c r="D1501" s="50" t="s">
        <v>21</v>
      </c>
      <c r="E1501" s="193">
        <v>743</v>
      </c>
      <c r="F1501" s="194" t="s">
        <v>318</v>
      </c>
      <c r="G1501" s="195">
        <f>'III MH'!AS58</f>
        <v>0</v>
      </c>
    </row>
    <row r="1502" spans="1:7" x14ac:dyDescent="0.25">
      <c r="A1502" s="191">
        <f t="shared" ref="A1502:C1502" si="1220">A1501</f>
        <v>2023</v>
      </c>
      <c r="B1502" s="192">
        <f t="shared" si="1220"/>
        <v>0</v>
      </c>
      <c r="C1502" s="191" t="str">
        <f t="shared" si="1220"/>
        <v>B</v>
      </c>
      <c r="D1502" s="50" t="s">
        <v>21</v>
      </c>
      <c r="E1502" s="193">
        <v>710</v>
      </c>
      <c r="F1502" s="194" t="s">
        <v>298</v>
      </c>
      <c r="G1502" s="195">
        <f>'III MH'!I60</f>
        <v>0</v>
      </c>
    </row>
    <row r="1503" spans="1:7" x14ac:dyDescent="0.25">
      <c r="A1503" s="191">
        <f t="shared" ref="A1503:C1503" si="1221">A1502</f>
        <v>2023</v>
      </c>
      <c r="B1503" s="192">
        <f t="shared" si="1221"/>
        <v>0</v>
      </c>
      <c r="C1503" s="191" t="str">
        <f t="shared" si="1221"/>
        <v>B</v>
      </c>
      <c r="D1503" s="50" t="s">
        <v>21</v>
      </c>
      <c r="E1503" s="193">
        <v>710</v>
      </c>
      <c r="F1503" s="194" t="s">
        <v>299</v>
      </c>
      <c r="G1503" s="195">
        <f>'III MH'!J60</f>
        <v>0</v>
      </c>
    </row>
    <row r="1504" spans="1:7" x14ac:dyDescent="0.25">
      <c r="A1504" s="191">
        <f t="shared" ref="A1504:C1504" si="1222">A1503</f>
        <v>2023</v>
      </c>
      <c r="B1504" s="192">
        <f t="shared" si="1222"/>
        <v>0</v>
      </c>
      <c r="C1504" s="191" t="str">
        <f t="shared" si="1222"/>
        <v>B</v>
      </c>
      <c r="D1504" s="50" t="s">
        <v>21</v>
      </c>
      <c r="E1504" s="193">
        <v>710</v>
      </c>
      <c r="F1504" s="194" t="s">
        <v>300</v>
      </c>
      <c r="G1504" s="195">
        <f>'III MH'!K60</f>
        <v>0</v>
      </c>
    </row>
    <row r="1505" spans="1:7" x14ac:dyDescent="0.25">
      <c r="A1505" s="191">
        <f t="shared" ref="A1505:C1505" si="1223">A1504</f>
        <v>2023</v>
      </c>
      <c r="B1505" s="192">
        <f t="shared" si="1223"/>
        <v>0</v>
      </c>
      <c r="C1505" s="191" t="str">
        <f t="shared" si="1223"/>
        <v>B</v>
      </c>
      <c r="D1505" s="50" t="s">
        <v>21</v>
      </c>
      <c r="E1505" s="193">
        <v>710</v>
      </c>
      <c r="F1505" s="194" t="s">
        <v>374</v>
      </c>
      <c r="G1505" s="195">
        <f>'III MH'!L60</f>
        <v>0</v>
      </c>
    </row>
    <row r="1506" spans="1:7" x14ac:dyDescent="0.25">
      <c r="A1506" s="191">
        <f t="shared" ref="A1506:C1506" si="1224">A1505</f>
        <v>2023</v>
      </c>
      <c r="B1506" s="192">
        <f t="shared" si="1224"/>
        <v>0</v>
      </c>
      <c r="C1506" s="191" t="str">
        <f t="shared" si="1224"/>
        <v>B</v>
      </c>
      <c r="D1506" s="50" t="s">
        <v>21</v>
      </c>
      <c r="E1506" s="193">
        <v>710</v>
      </c>
      <c r="F1506" s="194" t="s">
        <v>375</v>
      </c>
      <c r="G1506" s="195">
        <f>'III MH'!M60</f>
        <v>0</v>
      </c>
    </row>
    <row r="1507" spans="1:7" x14ac:dyDescent="0.25">
      <c r="A1507" s="191">
        <f t="shared" ref="A1507:C1507" si="1225">A1506</f>
        <v>2023</v>
      </c>
      <c r="B1507" s="192">
        <f t="shared" si="1225"/>
        <v>0</v>
      </c>
      <c r="C1507" s="191" t="str">
        <f t="shared" si="1225"/>
        <v>B</v>
      </c>
      <c r="D1507" s="50" t="s">
        <v>21</v>
      </c>
      <c r="E1507" s="193">
        <v>710</v>
      </c>
      <c r="F1507" s="194" t="s">
        <v>376</v>
      </c>
      <c r="G1507" s="195">
        <f>'III MH'!N60</f>
        <v>0</v>
      </c>
    </row>
    <row r="1508" spans="1:7" x14ac:dyDescent="0.25">
      <c r="A1508" s="191">
        <f t="shared" ref="A1508:C1508" si="1226">A1507</f>
        <v>2023</v>
      </c>
      <c r="B1508" s="192">
        <f t="shared" si="1226"/>
        <v>0</v>
      </c>
      <c r="C1508" s="191" t="str">
        <f t="shared" si="1226"/>
        <v>B</v>
      </c>
      <c r="D1508" s="50" t="s">
        <v>21</v>
      </c>
      <c r="E1508" s="193">
        <v>710</v>
      </c>
      <c r="F1508" s="194" t="s">
        <v>377</v>
      </c>
      <c r="G1508" s="195">
        <f>'III MH'!O60</f>
        <v>0</v>
      </c>
    </row>
    <row r="1509" spans="1:7" x14ac:dyDescent="0.25">
      <c r="A1509" s="191">
        <f t="shared" ref="A1509:C1509" si="1227">A1508</f>
        <v>2023</v>
      </c>
      <c r="B1509" s="192">
        <f t="shared" si="1227"/>
        <v>0</v>
      </c>
      <c r="C1509" s="191" t="str">
        <f t="shared" si="1227"/>
        <v>B</v>
      </c>
      <c r="D1509" s="50" t="s">
        <v>21</v>
      </c>
      <c r="E1509" s="193">
        <v>710</v>
      </c>
      <c r="F1509" s="194" t="s">
        <v>301</v>
      </c>
      <c r="G1509" s="195">
        <f>'III MH'!Q60</f>
        <v>0</v>
      </c>
    </row>
    <row r="1510" spans="1:7" x14ac:dyDescent="0.25">
      <c r="A1510" s="191">
        <f t="shared" ref="A1510:C1510" si="1228">A1509</f>
        <v>2023</v>
      </c>
      <c r="B1510" s="192">
        <f t="shared" si="1228"/>
        <v>0</v>
      </c>
      <c r="C1510" s="191" t="str">
        <f t="shared" si="1228"/>
        <v>B</v>
      </c>
      <c r="D1510" s="50" t="s">
        <v>21</v>
      </c>
      <c r="E1510" s="193">
        <v>710</v>
      </c>
      <c r="F1510" s="194" t="s">
        <v>302</v>
      </c>
      <c r="G1510" s="195">
        <f>'III MH'!R60</f>
        <v>0</v>
      </c>
    </row>
    <row r="1511" spans="1:7" x14ac:dyDescent="0.25">
      <c r="A1511" s="191">
        <f t="shared" ref="A1511:C1511" si="1229">A1510</f>
        <v>2023</v>
      </c>
      <c r="B1511" s="192">
        <f t="shared" si="1229"/>
        <v>0</v>
      </c>
      <c r="C1511" s="191" t="str">
        <f t="shared" si="1229"/>
        <v>B</v>
      </c>
      <c r="D1511" s="50" t="s">
        <v>21</v>
      </c>
      <c r="E1511" s="193">
        <v>710</v>
      </c>
      <c r="F1511" s="194" t="s">
        <v>378</v>
      </c>
      <c r="G1511" s="195">
        <f>'III MH'!S60</f>
        <v>0</v>
      </c>
    </row>
    <row r="1512" spans="1:7" x14ac:dyDescent="0.25">
      <c r="A1512" s="191">
        <f t="shared" ref="A1512:C1512" si="1230">A1511</f>
        <v>2023</v>
      </c>
      <c r="B1512" s="192">
        <f t="shared" si="1230"/>
        <v>0</v>
      </c>
      <c r="C1512" s="191" t="str">
        <f t="shared" si="1230"/>
        <v>B</v>
      </c>
      <c r="D1512" s="50" t="s">
        <v>21</v>
      </c>
      <c r="E1512" s="193">
        <v>710</v>
      </c>
      <c r="F1512" s="194" t="s">
        <v>390</v>
      </c>
      <c r="G1512" s="195">
        <f>'III MH'!T60</f>
        <v>0</v>
      </c>
    </row>
    <row r="1513" spans="1:7" x14ac:dyDescent="0.25">
      <c r="A1513" s="191">
        <f t="shared" ref="A1513:C1513" si="1231">A1512</f>
        <v>2023</v>
      </c>
      <c r="B1513" s="192">
        <f t="shared" si="1231"/>
        <v>0</v>
      </c>
      <c r="C1513" s="191" t="str">
        <f t="shared" si="1231"/>
        <v>B</v>
      </c>
      <c r="D1513" s="50" t="s">
        <v>21</v>
      </c>
      <c r="E1513" s="193">
        <v>710</v>
      </c>
      <c r="F1513" s="194" t="s">
        <v>379</v>
      </c>
      <c r="G1513" s="195">
        <f>'III MH'!U60</f>
        <v>0</v>
      </c>
    </row>
    <row r="1514" spans="1:7" x14ac:dyDescent="0.25">
      <c r="A1514" s="191">
        <f t="shared" ref="A1514:C1514" si="1232">A1513</f>
        <v>2023</v>
      </c>
      <c r="B1514" s="192">
        <f t="shared" si="1232"/>
        <v>0</v>
      </c>
      <c r="C1514" s="191" t="str">
        <f t="shared" si="1232"/>
        <v>B</v>
      </c>
      <c r="D1514" s="50" t="s">
        <v>21</v>
      </c>
      <c r="E1514" s="193">
        <v>710</v>
      </c>
      <c r="F1514" s="194" t="s">
        <v>380</v>
      </c>
      <c r="G1514" s="195">
        <f>'III MH'!V60</f>
        <v>0</v>
      </c>
    </row>
    <row r="1515" spans="1:7" x14ac:dyDescent="0.25">
      <c r="A1515" s="191">
        <f t="shared" ref="A1515:C1515" si="1233">A1514</f>
        <v>2023</v>
      </c>
      <c r="B1515" s="192">
        <f t="shared" si="1233"/>
        <v>0</v>
      </c>
      <c r="C1515" s="191" t="str">
        <f t="shared" si="1233"/>
        <v>B</v>
      </c>
      <c r="D1515" s="50" t="s">
        <v>21</v>
      </c>
      <c r="E1515" s="193">
        <v>710</v>
      </c>
      <c r="F1515" s="194" t="s">
        <v>303</v>
      </c>
      <c r="G1515" s="195">
        <f>'III MH'!X60</f>
        <v>0</v>
      </c>
    </row>
    <row r="1516" spans="1:7" x14ac:dyDescent="0.25">
      <c r="A1516" s="191">
        <f t="shared" ref="A1516:C1516" si="1234">A1515</f>
        <v>2023</v>
      </c>
      <c r="B1516" s="192">
        <f t="shared" si="1234"/>
        <v>0</v>
      </c>
      <c r="C1516" s="191" t="str">
        <f t="shared" si="1234"/>
        <v>B</v>
      </c>
      <c r="D1516" s="50" t="s">
        <v>21</v>
      </c>
      <c r="E1516" s="193">
        <v>710</v>
      </c>
      <c r="F1516" s="194" t="s">
        <v>304</v>
      </c>
      <c r="G1516" s="195">
        <f>'III MH'!Y60</f>
        <v>0</v>
      </c>
    </row>
    <row r="1517" spans="1:7" x14ac:dyDescent="0.25">
      <c r="A1517" s="191">
        <f t="shared" ref="A1517:C1517" si="1235">A1516</f>
        <v>2023</v>
      </c>
      <c r="B1517" s="192">
        <f t="shared" si="1235"/>
        <v>0</v>
      </c>
      <c r="C1517" s="191" t="str">
        <f t="shared" si="1235"/>
        <v>B</v>
      </c>
      <c r="D1517" s="50" t="s">
        <v>21</v>
      </c>
      <c r="E1517" s="193">
        <v>710</v>
      </c>
      <c r="F1517" s="194" t="s">
        <v>305</v>
      </c>
      <c r="G1517" s="195">
        <f>'III MH'!Z60</f>
        <v>0</v>
      </c>
    </row>
    <row r="1518" spans="1:7" x14ac:dyDescent="0.25">
      <c r="A1518" s="191">
        <f t="shared" ref="A1518:C1518" si="1236">A1517</f>
        <v>2023</v>
      </c>
      <c r="B1518" s="192">
        <f t="shared" si="1236"/>
        <v>0</v>
      </c>
      <c r="C1518" s="191" t="str">
        <f t="shared" si="1236"/>
        <v>B</v>
      </c>
      <c r="D1518" s="50" t="s">
        <v>21</v>
      </c>
      <c r="E1518" s="193">
        <v>710</v>
      </c>
      <c r="F1518" s="194" t="s">
        <v>306</v>
      </c>
      <c r="G1518" s="195">
        <f>'III MH'!AA60</f>
        <v>0</v>
      </c>
    </row>
    <row r="1519" spans="1:7" x14ac:dyDescent="0.25">
      <c r="A1519" s="191">
        <f t="shared" ref="A1519:C1519" si="1237">A1518</f>
        <v>2023</v>
      </c>
      <c r="B1519" s="192">
        <f t="shared" si="1237"/>
        <v>0</v>
      </c>
      <c r="C1519" s="191" t="str">
        <f t="shared" si="1237"/>
        <v>B</v>
      </c>
      <c r="D1519" s="50" t="s">
        <v>21</v>
      </c>
      <c r="E1519" s="193">
        <v>710</v>
      </c>
      <c r="F1519" s="194" t="s">
        <v>307</v>
      </c>
      <c r="G1519" s="195">
        <f>'III MH'!AB60</f>
        <v>0</v>
      </c>
    </row>
    <row r="1520" spans="1:7" x14ac:dyDescent="0.25">
      <c r="A1520" s="191">
        <f t="shared" ref="A1520:C1520" si="1238">A1519</f>
        <v>2023</v>
      </c>
      <c r="B1520" s="192">
        <f t="shared" si="1238"/>
        <v>0</v>
      </c>
      <c r="C1520" s="191" t="str">
        <f t="shared" si="1238"/>
        <v>B</v>
      </c>
      <c r="D1520" s="50" t="s">
        <v>21</v>
      </c>
      <c r="E1520" s="193">
        <v>710</v>
      </c>
      <c r="F1520" s="194" t="s">
        <v>308</v>
      </c>
      <c r="G1520" s="195">
        <f>'III MH'!AC60</f>
        <v>0</v>
      </c>
    </row>
    <row r="1521" spans="1:7" x14ac:dyDescent="0.25">
      <c r="A1521" s="191">
        <f t="shared" ref="A1521:C1521" si="1239">A1520</f>
        <v>2023</v>
      </c>
      <c r="B1521" s="192">
        <f t="shared" si="1239"/>
        <v>0</v>
      </c>
      <c r="C1521" s="191" t="str">
        <f t="shared" si="1239"/>
        <v>B</v>
      </c>
      <c r="D1521" s="50" t="s">
        <v>21</v>
      </c>
      <c r="E1521" s="193">
        <v>710</v>
      </c>
      <c r="F1521" s="194" t="s">
        <v>309</v>
      </c>
      <c r="G1521" s="195">
        <f>'III MH'!AD60</f>
        <v>0</v>
      </c>
    </row>
    <row r="1522" spans="1:7" x14ac:dyDescent="0.25">
      <c r="A1522" s="191">
        <f t="shared" ref="A1522:C1522" si="1240">A1521</f>
        <v>2023</v>
      </c>
      <c r="B1522" s="192">
        <f t="shared" si="1240"/>
        <v>0</v>
      </c>
      <c r="C1522" s="191" t="str">
        <f t="shared" si="1240"/>
        <v>B</v>
      </c>
      <c r="D1522" s="50" t="s">
        <v>21</v>
      </c>
      <c r="E1522" s="193">
        <v>710</v>
      </c>
      <c r="F1522" s="194" t="s">
        <v>310</v>
      </c>
      <c r="G1522" s="195">
        <f>'III MH'!AF60</f>
        <v>0</v>
      </c>
    </row>
    <row r="1523" spans="1:7" x14ac:dyDescent="0.25">
      <c r="A1523" s="191">
        <f t="shared" ref="A1523:C1523" si="1241">A1522</f>
        <v>2023</v>
      </c>
      <c r="B1523" s="192">
        <f t="shared" si="1241"/>
        <v>0</v>
      </c>
      <c r="C1523" s="191" t="str">
        <f t="shared" si="1241"/>
        <v>B</v>
      </c>
      <c r="D1523" s="50" t="s">
        <v>21</v>
      </c>
      <c r="E1523" s="193">
        <v>710</v>
      </c>
      <c r="F1523" s="194" t="s">
        <v>311</v>
      </c>
      <c r="G1523" s="195">
        <f>'III MH'!AG60</f>
        <v>0</v>
      </c>
    </row>
    <row r="1524" spans="1:7" x14ac:dyDescent="0.25">
      <c r="A1524" s="191">
        <f t="shared" ref="A1524:C1524" si="1242">A1523</f>
        <v>2023</v>
      </c>
      <c r="B1524" s="192">
        <f t="shared" si="1242"/>
        <v>0</v>
      </c>
      <c r="C1524" s="191" t="str">
        <f t="shared" si="1242"/>
        <v>B</v>
      </c>
      <c r="D1524" s="50" t="s">
        <v>21</v>
      </c>
      <c r="E1524" s="193">
        <v>710</v>
      </c>
      <c r="F1524" s="194" t="s">
        <v>312</v>
      </c>
      <c r="G1524" s="195">
        <f>'III MH'!AI60</f>
        <v>0</v>
      </c>
    </row>
    <row r="1525" spans="1:7" x14ac:dyDescent="0.25">
      <c r="A1525" s="191">
        <f t="shared" ref="A1525:C1525" si="1243">A1524</f>
        <v>2023</v>
      </c>
      <c r="B1525" s="192">
        <f t="shared" si="1243"/>
        <v>0</v>
      </c>
      <c r="C1525" s="191" t="str">
        <f t="shared" si="1243"/>
        <v>B</v>
      </c>
      <c r="D1525" s="50" t="s">
        <v>21</v>
      </c>
      <c r="E1525" s="193">
        <v>710</v>
      </c>
      <c r="F1525" s="194" t="s">
        <v>313</v>
      </c>
      <c r="G1525" s="195">
        <f>'III MH'!AJ60</f>
        <v>0</v>
      </c>
    </row>
    <row r="1526" spans="1:7" x14ac:dyDescent="0.25">
      <c r="A1526" s="191">
        <f t="shared" ref="A1526:C1526" si="1244">A1525</f>
        <v>2023</v>
      </c>
      <c r="B1526" s="192">
        <f t="shared" si="1244"/>
        <v>0</v>
      </c>
      <c r="C1526" s="191" t="str">
        <f t="shared" si="1244"/>
        <v>B</v>
      </c>
      <c r="D1526" s="50" t="s">
        <v>21</v>
      </c>
      <c r="E1526" s="193">
        <v>710</v>
      </c>
      <c r="F1526" s="194" t="s">
        <v>314</v>
      </c>
      <c r="G1526" s="195">
        <f>'III MH'!AK60</f>
        <v>0</v>
      </c>
    </row>
    <row r="1527" spans="1:7" x14ac:dyDescent="0.25">
      <c r="A1527" s="191">
        <f t="shared" ref="A1527:C1527" si="1245">A1526</f>
        <v>2023</v>
      </c>
      <c r="B1527" s="192">
        <f t="shared" si="1245"/>
        <v>0</v>
      </c>
      <c r="C1527" s="191" t="str">
        <f t="shared" si="1245"/>
        <v>B</v>
      </c>
      <c r="D1527" s="50" t="s">
        <v>21</v>
      </c>
      <c r="E1527" s="193">
        <v>710</v>
      </c>
      <c r="F1527" s="194" t="s">
        <v>315</v>
      </c>
      <c r="G1527" s="195">
        <f>'III MH'!AM60</f>
        <v>0</v>
      </c>
    </row>
    <row r="1528" spans="1:7" x14ac:dyDescent="0.25">
      <c r="A1528" s="191">
        <f t="shared" ref="A1528:C1528" si="1246">A1527</f>
        <v>2023</v>
      </c>
      <c r="B1528" s="192">
        <f t="shared" si="1246"/>
        <v>0</v>
      </c>
      <c r="C1528" s="191" t="str">
        <f t="shared" si="1246"/>
        <v>B</v>
      </c>
      <c r="D1528" s="50" t="s">
        <v>21</v>
      </c>
      <c r="E1528" s="193">
        <v>710</v>
      </c>
      <c r="F1528" s="194" t="s">
        <v>316</v>
      </c>
      <c r="G1528" s="195">
        <f>'III MH'!AN60</f>
        <v>0</v>
      </c>
    </row>
    <row r="1529" spans="1:7" x14ac:dyDescent="0.25">
      <c r="A1529" s="191">
        <f t="shared" ref="A1529:C1529" si="1247">A1528</f>
        <v>2023</v>
      </c>
      <c r="B1529" s="192">
        <f t="shared" si="1247"/>
        <v>0</v>
      </c>
      <c r="C1529" s="191" t="str">
        <f t="shared" si="1247"/>
        <v>B</v>
      </c>
      <c r="D1529" s="50" t="s">
        <v>21</v>
      </c>
      <c r="E1529" s="193">
        <v>710</v>
      </c>
      <c r="F1529" s="194" t="s">
        <v>317</v>
      </c>
      <c r="G1529" s="195">
        <f>'III MH'!AO60</f>
        <v>0</v>
      </c>
    </row>
    <row r="1530" spans="1:7" x14ac:dyDescent="0.25">
      <c r="A1530" s="191">
        <f t="shared" ref="A1530:C1530" si="1248">A1529</f>
        <v>2023</v>
      </c>
      <c r="B1530" s="192">
        <f t="shared" si="1248"/>
        <v>0</v>
      </c>
      <c r="C1530" s="191" t="str">
        <f t="shared" si="1248"/>
        <v>B</v>
      </c>
      <c r="D1530" s="50" t="s">
        <v>21</v>
      </c>
      <c r="E1530" s="193">
        <v>710</v>
      </c>
      <c r="F1530" s="194" t="s">
        <v>319</v>
      </c>
      <c r="G1530" s="195">
        <f>'III MH'!AQ60</f>
        <v>0</v>
      </c>
    </row>
    <row r="1531" spans="1:7" x14ac:dyDescent="0.25">
      <c r="A1531" s="191">
        <f t="shared" ref="A1531:C1531" si="1249">A1530</f>
        <v>2023</v>
      </c>
      <c r="B1531" s="192">
        <f t="shared" si="1249"/>
        <v>0</v>
      </c>
      <c r="C1531" s="191" t="str">
        <f t="shared" si="1249"/>
        <v>B</v>
      </c>
      <c r="D1531" s="50" t="s">
        <v>21</v>
      </c>
      <c r="E1531" s="193">
        <v>710</v>
      </c>
      <c r="F1531" s="194" t="s">
        <v>318</v>
      </c>
      <c r="G1531" s="195">
        <f>'III MH'!AS60</f>
        <v>0</v>
      </c>
    </row>
    <row r="1532" spans="1:7" x14ac:dyDescent="0.25">
      <c r="A1532" s="191">
        <f t="shared" ref="A1532:C1532" si="1250">A1531</f>
        <v>2023</v>
      </c>
      <c r="B1532" s="192">
        <f t="shared" si="1250"/>
        <v>0</v>
      </c>
      <c r="C1532" s="191" t="str">
        <f t="shared" si="1250"/>
        <v>B</v>
      </c>
      <c r="D1532" s="50" t="s">
        <v>21</v>
      </c>
      <c r="E1532" s="193">
        <v>711</v>
      </c>
      <c r="F1532" s="194" t="s">
        <v>298</v>
      </c>
      <c r="G1532" s="195">
        <f>'III MH'!I61</f>
        <v>0</v>
      </c>
    </row>
    <row r="1533" spans="1:7" x14ac:dyDescent="0.25">
      <c r="A1533" s="191">
        <f t="shared" ref="A1533:C1533" si="1251">A1532</f>
        <v>2023</v>
      </c>
      <c r="B1533" s="192">
        <f t="shared" si="1251"/>
        <v>0</v>
      </c>
      <c r="C1533" s="191" t="str">
        <f t="shared" si="1251"/>
        <v>B</v>
      </c>
      <c r="D1533" s="50" t="s">
        <v>21</v>
      </c>
      <c r="E1533" s="193">
        <v>711</v>
      </c>
      <c r="F1533" s="194" t="s">
        <v>299</v>
      </c>
      <c r="G1533" s="195">
        <f>'III MH'!J61</f>
        <v>0</v>
      </c>
    </row>
    <row r="1534" spans="1:7" x14ac:dyDescent="0.25">
      <c r="A1534" s="191">
        <f t="shared" ref="A1534:C1534" si="1252">A1533</f>
        <v>2023</v>
      </c>
      <c r="B1534" s="192">
        <f t="shared" si="1252"/>
        <v>0</v>
      </c>
      <c r="C1534" s="191" t="str">
        <f t="shared" si="1252"/>
        <v>B</v>
      </c>
      <c r="D1534" s="50" t="s">
        <v>21</v>
      </c>
      <c r="E1534" s="193">
        <v>711</v>
      </c>
      <c r="F1534" s="194" t="s">
        <v>300</v>
      </c>
      <c r="G1534" s="195">
        <f>'III MH'!K61</f>
        <v>0</v>
      </c>
    </row>
    <row r="1535" spans="1:7" x14ac:dyDescent="0.25">
      <c r="A1535" s="191">
        <f t="shared" ref="A1535:C1535" si="1253">A1534</f>
        <v>2023</v>
      </c>
      <c r="B1535" s="192">
        <f t="shared" si="1253"/>
        <v>0</v>
      </c>
      <c r="C1535" s="191" t="str">
        <f t="shared" si="1253"/>
        <v>B</v>
      </c>
      <c r="D1535" s="50" t="s">
        <v>21</v>
      </c>
      <c r="E1535" s="193">
        <v>711</v>
      </c>
      <c r="F1535" s="194" t="s">
        <v>374</v>
      </c>
      <c r="G1535" s="195">
        <f>'III MH'!L61</f>
        <v>0</v>
      </c>
    </row>
    <row r="1536" spans="1:7" x14ac:dyDescent="0.25">
      <c r="A1536" s="191">
        <f t="shared" ref="A1536:C1536" si="1254">A1535</f>
        <v>2023</v>
      </c>
      <c r="B1536" s="192">
        <f t="shared" si="1254"/>
        <v>0</v>
      </c>
      <c r="C1536" s="191" t="str">
        <f t="shared" si="1254"/>
        <v>B</v>
      </c>
      <c r="D1536" s="50" t="s">
        <v>21</v>
      </c>
      <c r="E1536" s="193">
        <v>711</v>
      </c>
      <c r="F1536" s="194" t="s">
        <v>375</v>
      </c>
      <c r="G1536" s="195">
        <f>'III MH'!M61</f>
        <v>0</v>
      </c>
    </row>
    <row r="1537" spans="1:7" x14ac:dyDescent="0.25">
      <c r="A1537" s="191">
        <f t="shared" ref="A1537:C1537" si="1255">A1536</f>
        <v>2023</v>
      </c>
      <c r="B1537" s="192">
        <f t="shared" si="1255"/>
        <v>0</v>
      </c>
      <c r="C1537" s="191" t="str">
        <f t="shared" si="1255"/>
        <v>B</v>
      </c>
      <c r="D1537" s="50" t="s">
        <v>21</v>
      </c>
      <c r="E1537" s="193">
        <v>711</v>
      </c>
      <c r="F1537" s="194" t="s">
        <v>376</v>
      </c>
      <c r="G1537" s="195">
        <f>'III MH'!N61</f>
        <v>0</v>
      </c>
    </row>
    <row r="1538" spans="1:7" x14ac:dyDescent="0.25">
      <c r="A1538" s="191">
        <f t="shared" ref="A1538:C1538" si="1256">A1537</f>
        <v>2023</v>
      </c>
      <c r="B1538" s="192">
        <f t="shared" si="1256"/>
        <v>0</v>
      </c>
      <c r="C1538" s="191" t="str">
        <f t="shared" si="1256"/>
        <v>B</v>
      </c>
      <c r="D1538" s="50" t="s">
        <v>21</v>
      </c>
      <c r="E1538" s="193">
        <v>711</v>
      </c>
      <c r="F1538" s="194" t="s">
        <v>377</v>
      </c>
      <c r="G1538" s="195">
        <f>'III MH'!O61</f>
        <v>0</v>
      </c>
    </row>
    <row r="1539" spans="1:7" x14ac:dyDescent="0.25">
      <c r="A1539" s="191">
        <f t="shared" ref="A1539:C1539" si="1257">A1538</f>
        <v>2023</v>
      </c>
      <c r="B1539" s="192">
        <f t="shared" si="1257"/>
        <v>0</v>
      </c>
      <c r="C1539" s="191" t="str">
        <f t="shared" si="1257"/>
        <v>B</v>
      </c>
      <c r="D1539" s="50" t="s">
        <v>21</v>
      </c>
      <c r="E1539" s="193">
        <v>711</v>
      </c>
      <c r="F1539" s="194" t="s">
        <v>301</v>
      </c>
      <c r="G1539" s="195">
        <f>'III MH'!Q61</f>
        <v>0</v>
      </c>
    </row>
    <row r="1540" spans="1:7" x14ac:dyDescent="0.25">
      <c r="A1540" s="191">
        <f t="shared" ref="A1540:C1540" si="1258">A1539</f>
        <v>2023</v>
      </c>
      <c r="B1540" s="192">
        <f t="shared" si="1258"/>
        <v>0</v>
      </c>
      <c r="C1540" s="191" t="str">
        <f t="shared" si="1258"/>
        <v>B</v>
      </c>
      <c r="D1540" s="50" t="s">
        <v>21</v>
      </c>
      <c r="E1540" s="193">
        <v>711</v>
      </c>
      <c r="F1540" s="194" t="s">
        <v>302</v>
      </c>
      <c r="G1540" s="195">
        <f>'III MH'!R61</f>
        <v>0</v>
      </c>
    </row>
    <row r="1541" spans="1:7" x14ac:dyDescent="0.25">
      <c r="A1541" s="191">
        <f t="shared" ref="A1541:C1541" si="1259">A1540</f>
        <v>2023</v>
      </c>
      <c r="B1541" s="192">
        <f t="shared" si="1259"/>
        <v>0</v>
      </c>
      <c r="C1541" s="191" t="str">
        <f t="shared" si="1259"/>
        <v>B</v>
      </c>
      <c r="D1541" s="50" t="s">
        <v>21</v>
      </c>
      <c r="E1541" s="193">
        <v>711</v>
      </c>
      <c r="F1541" s="194" t="s">
        <v>378</v>
      </c>
      <c r="G1541" s="195">
        <f>'III MH'!S61</f>
        <v>0</v>
      </c>
    </row>
    <row r="1542" spans="1:7" x14ac:dyDescent="0.25">
      <c r="A1542" s="191">
        <f t="shared" ref="A1542:C1542" si="1260">A1541</f>
        <v>2023</v>
      </c>
      <c r="B1542" s="192">
        <f t="shared" si="1260"/>
        <v>0</v>
      </c>
      <c r="C1542" s="191" t="str">
        <f t="shared" si="1260"/>
        <v>B</v>
      </c>
      <c r="D1542" s="50" t="s">
        <v>21</v>
      </c>
      <c r="E1542" s="193">
        <v>711</v>
      </c>
      <c r="F1542" s="194" t="s">
        <v>390</v>
      </c>
      <c r="G1542" s="195">
        <f>'III MH'!T61</f>
        <v>0</v>
      </c>
    </row>
    <row r="1543" spans="1:7" x14ac:dyDescent="0.25">
      <c r="A1543" s="191">
        <f t="shared" ref="A1543:C1543" si="1261">A1542</f>
        <v>2023</v>
      </c>
      <c r="B1543" s="192">
        <f t="shared" si="1261"/>
        <v>0</v>
      </c>
      <c r="C1543" s="191" t="str">
        <f t="shared" si="1261"/>
        <v>B</v>
      </c>
      <c r="D1543" s="50" t="s">
        <v>21</v>
      </c>
      <c r="E1543" s="193">
        <v>711</v>
      </c>
      <c r="F1543" s="194" t="s">
        <v>379</v>
      </c>
      <c r="G1543" s="195">
        <f>'III MH'!U61</f>
        <v>0</v>
      </c>
    </row>
    <row r="1544" spans="1:7" x14ac:dyDescent="0.25">
      <c r="A1544" s="191">
        <f t="shared" ref="A1544:C1544" si="1262">A1543</f>
        <v>2023</v>
      </c>
      <c r="B1544" s="192">
        <f t="shared" si="1262"/>
        <v>0</v>
      </c>
      <c r="C1544" s="191" t="str">
        <f t="shared" si="1262"/>
        <v>B</v>
      </c>
      <c r="D1544" s="50" t="s">
        <v>21</v>
      </c>
      <c r="E1544" s="193">
        <v>711</v>
      </c>
      <c r="F1544" s="194" t="s">
        <v>380</v>
      </c>
      <c r="G1544" s="195">
        <f>'III MH'!V61</f>
        <v>0</v>
      </c>
    </row>
    <row r="1545" spans="1:7" x14ac:dyDescent="0.25">
      <c r="A1545" s="191">
        <f t="shared" ref="A1545:C1545" si="1263">A1544</f>
        <v>2023</v>
      </c>
      <c r="B1545" s="192">
        <f t="shared" si="1263"/>
        <v>0</v>
      </c>
      <c r="C1545" s="191" t="str">
        <f t="shared" si="1263"/>
        <v>B</v>
      </c>
      <c r="D1545" s="50" t="s">
        <v>21</v>
      </c>
      <c r="E1545" s="193">
        <v>711</v>
      </c>
      <c r="F1545" s="194" t="s">
        <v>303</v>
      </c>
      <c r="G1545" s="195">
        <f>'III MH'!X61</f>
        <v>0</v>
      </c>
    </row>
    <row r="1546" spans="1:7" x14ac:dyDescent="0.25">
      <c r="A1546" s="191">
        <f t="shared" ref="A1546:C1546" si="1264">A1545</f>
        <v>2023</v>
      </c>
      <c r="B1546" s="192">
        <f t="shared" si="1264"/>
        <v>0</v>
      </c>
      <c r="C1546" s="191" t="str">
        <f t="shared" si="1264"/>
        <v>B</v>
      </c>
      <c r="D1546" s="50" t="s">
        <v>21</v>
      </c>
      <c r="E1546" s="193">
        <v>711</v>
      </c>
      <c r="F1546" s="194" t="s">
        <v>304</v>
      </c>
      <c r="G1546" s="195">
        <f>'III MH'!Y61</f>
        <v>0</v>
      </c>
    </row>
    <row r="1547" spans="1:7" x14ac:dyDescent="0.25">
      <c r="A1547" s="191">
        <f t="shared" ref="A1547:C1547" si="1265">A1546</f>
        <v>2023</v>
      </c>
      <c r="B1547" s="192">
        <f t="shared" si="1265"/>
        <v>0</v>
      </c>
      <c r="C1547" s="191" t="str">
        <f t="shared" si="1265"/>
        <v>B</v>
      </c>
      <c r="D1547" s="50" t="s">
        <v>21</v>
      </c>
      <c r="E1547" s="193">
        <v>711</v>
      </c>
      <c r="F1547" s="194" t="s">
        <v>305</v>
      </c>
      <c r="G1547" s="195">
        <f>'III MH'!Z61</f>
        <v>0</v>
      </c>
    </row>
    <row r="1548" spans="1:7" x14ac:dyDescent="0.25">
      <c r="A1548" s="191">
        <f t="shared" ref="A1548:C1548" si="1266">A1547</f>
        <v>2023</v>
      </c>
      <c r="B1548" s="192">
        <f t="shared" si="1266"/>
        <v>0</v>
      </c>
      <c r="C1548" s="191" t="str">
        <f t="shared" si="1266"/>
        <v>B</v>
      </c>
      <c r="D1548" s="50" t="s">
        <v>21</v>
      </c>
      <c r="E1548" s="193">
        <v>711</v>
      </c>
      <c r="F1548" s="194" t="s">
        <v>306</v>
      </c>
      <c r="G1548" s="195">
        <f>'III MH'!AA61</f>
        <v>0</v>
      </c>
    </row>
    <row r="1549" spans="1:7" x14ac:dyDescent="0.25">
      <c r="A1549" s="191">
        <f t="shared" ref="A1549:C1549" si="1267">A1548</f>
        <v>2023</v>
      </c>
      <c r="B1549" s="192">
        <f t="shared" si="1267"/>
        <v>0</v>
      </c>
      <c r="C1549" s="191" t="str">
        <f t="shared" si="1267"/>
        <v>B</v>
      </c>
      <c r="D1549" s="50" t="s">
        <v>21</v>
      </c>
      <c r="E1549" s="193">
        <v>711</v>
      </c>
      <c r="F1549" s="194" t="s">
        <v>307</v>
      </c>
      <c r="G1549" s="195">
        <f>'III MH'!AB61</f>
        <v>0</v>
      </c>
    </row>
    <row r="1550" spans="1:7" x14ac:dyDescent="0.25">
      <c r="A1550" s="191">
        <f t="shared" ref="A1550:C1550" si="1268">A1549</f>
        <v>2023</v>
      </c>
      <c r="B1550" s="192">
        <f t="shared" si="1268"/>
        <v>0</v>
      </c>
      <c r="C1550" s="191" t="str">
        <f t="shared" si="1268"/>
        <v>B</v>
      </c>
      <c r="D1550" s="50" t="s">
        <v>21</v>
      </c>
      <c r="E1550" s="193">
        <v>711</v>
      </c>
      <c r="F1550" s="194" t="s">
        <v>308</v>
      </c>
      <c r="G1550" s="195">
        <f>'III MH'!AC61</f>
        <v>0</v>
      </c>
    </row>
    <row r="1551" spans="1:7" x14ac:dyDescent="0.25">
      <c r="A1551" s="191">
        <f t="shared" ref="A1551:C1551" si="1269">A1550</f>
        <v>2023</v>
      </c>
      <c r="B1551" s="192">
        <f t="shared" si="1269"/>
        <v>0</v>
      </c>
      <c r="C1551" s="191" t="str">
        <f t="shared" si="1269"/>
        <v>B</v>
      </c>
      <c r="D1551" s="50" t="s">
        <v>21</v>
      </c>
      <c r="E1551" s="193">
        <v>711</v>
      </c>
      <c r="F1551" s="194" t="s">
        <v>309</v>
      </c>
      <c r="G1551" s="195">
        <f>'III MH'!AD61</f>
        <v>0</v>
      </c>
    </row>
    <row r="1552" spans="1:7" x14ac:dyDescent="0.25">
      <c r="A1552" s="191">
        <f t="shared" ref="A1552:C1552" si="1270">A1551</f>
        <v>2023</v>
      </c>
      <c r="B1552" s="192">
        <f t="shared" si="1270"/>
        <v>0</v>
      </c>
      <c r="C1552" s="191" t="str">
        <f t="shared" si="1270"/>
        <v>B</v>
      </c>
      <c r="D1552" s="50" t="s">
        <v>21</v>
      </c>
      <c r="E1552" s="193">
        <v>711</v>
      </c>
      <c r="F1552" s="194" t="s">
        <v>310</v>
      </c>
      <c r="G1552" s="195">
        <f>'III MH'!AF61</f>
        <v>0</v>
      </c>
    </row>
    <row r="1553" spans="1:7" x14ac:dyDescent="0.25">
      <c r="A1553" s="191">
        <f t="shared" ref="A1553:C1553" si="1271">A1552</f>
        <v>2023</v>
      </c>
      <c r="B1553" s="192">
        <f t="shared" si="1271"/>
        <v>0</v>
      </c>
      <c r="C1553" s="191" t="str">
        <f t="shared" si="1271"/>
        <v>B</v>
      </c>
      <c r="D1553" s="50" t="s">
        <v>21</v>
      </c>
      <c r="E1553" s="193">
        <v>711</v>
      </c>
      <c r="F1553" s="194" t="s">
        <v>311</v>
      </c>
      <c r="G1553" s="195">
        <f>'III MH'!AG61</f>
        <v>0</v>
      </c>
    </row>
    <row r="1554" spans="1:7" x14ac:dyDescent="0.25">
      <c r="A1554" s="191">
        <f t="shared" ref="A1554:C1554" si="1272">A1553</f>
        <v>2023</v>
      </c>
      <c r="B1554" s="192">
        <f t="shared" si="1272"/>
        <v>0</v>
      </c>
      <c r="C1554" s="191" t="str">
        <f t="shared" si="1272"/>
        <v>B</v>
      </c>
      <c r="D1554" s="50" t="s">
        <v>21</v>
      </c>
      <c r="E1554" s="193">
        <v>711</v>
      </c>
      <c r="F1554" s="194" t="s">
        <v>312</v>
      </c>
      <c r="G1554" s="195">
        <f>'III MH'!AI61</f>
        <v>0</v>
      </c>
    </row>
    <row r="1555" spans="1:7" x14ac:dyDescent="0.25">
      <c r="A1555" s="191">
        <f t="shared" ref="A1555:C1555" si="1273">A1554</f>
        <v>2023</v>
      </c>
      <c r="B1555" s="192">
        <f t="shared" si="1273"/>
        <v>0</v>
      </c>
      <c r="C1555" s="191" t="str">
        <f t="shared" si="1273"/>
        <v>B</v>
      </c>
      <c r="D1555" s="50" t="s">
        <v>21</v>
      </c>
      <c r="E1555" s="193">
        <v>711</v>
      </c>
      <c r="F1555" s="194" t="s">
        <v>313</v>
      </c>
      <c r="G1555" s="195">
        <f>'III MH'!AJ61</f>
        <v>0</v>
      </c>
    </row>
    <row r="1556" spans="1:7" x14ac:dyDescent="0.25">
      <c r="A1556" s="191">
        <f t="shared" ref="A1556:C1556" si="1274">A1555</f>
        <v>2023</v>
      </c>
      <c r="B1556" s="192">
        <f t="shared" si="1274"/>
        <v>0</v>
      </c>
      <c r="C1556" s="191" t="str">
        <f t="shared" si="1274"/>
        <v>B</v>
      </c>
      <c r="D1556" s="50" t="s">
        <v>21</v>
      </c>
      <c r="E1556" s="193">
        <v>711</v>
      </c>
      <c r="F1556" s="194" t="s">
        <v>314</v>
      </c>
      <c r="G1556" s="195">
        <f>'III MH'!AK61</f>
        <v>0</v>
      </c>
    </row>
    <row r="1557" spans="1:7" x14ac:dyDescent="0.25">
      <c r="A1557" s="191">
        <f t="shared" ref="A1557:C1557" si="1275">A1556</f>
        <v>2023</v>
      </c>
      <c r="B1557" s="192">
        <f t="shared" si="1275"/>
        <v>0</v>
      </c>
      <c r="C1557" s="191" t="str">
        <f t="shared" si="1275"/>
        <v>B</v>
      </c>
      <c r="D1557" s="50" t="s">
        <v>21</v>
      </c>
      <c r="E1557" s="193">
        <v>711</v>
      </c>
      <c r="F1557" s="194" t="s">
        <v>315</v>
      </c>
      <c r="G1557" s="195">
        <f>'III MH'!AM61</f>
        <v>0</v>
      </c>
    </row>
    <row r="1558" spans="1:7" x14ac:dyDescent="0.25">
      <c r="A1558" s="191">
        <f t="shared" ref="A1558:C1558" si="1276">A1557</f>
        <v>2023</v>
      </c>
      <c r="B1558" s="192">
        <f t="shared" si="1276"/>
        <v>0</v>
      </c>
      <c r="C1558" s="191" t="str">
        <f t="shared" si="1276"/>
        <v>B</v>
      </c>
      <c r="D1558" s="50" t="s">
        <v>21</v>
      </c>
      <c r="E1558" s="193">
        <v>711</v>
      </c>
      <c r="F1558" s="194" t="s">
        <v>316</v>
      </c>
      <c r="G1558" s="195">
        <f>'III MH'!AN61</f>
        <v>0</v>
      </c>
    </row>
    <row r="1559" spans="1:7" x14ac:dyDescent="0.25">
      <c r="A1559" s="191">
        <f t="shared" ref="A1559:C1559" si="1277">A1558</f>
        <v>2023</v>
      </c>
      <c r="B1559" s="192">
        <f t="shared" si="1277"/>
        <v>0</v>
      </c>
      <c r="C1559" s="191" t="str">
        <f t="shared" si="1277"/>
        <v>B</v>
      </c>
      <c r="D1559" s="50" t="s">
        <v>21</v>
      </c>
      <c r="E1559" s="193">
        <v>711</v>
      </c>
      <c r="F1559" s="194" t="s">
        <v>317</v>
      </c>
      <c r="G1559" s="195">
        <f>'III MH'!AO61</f>
        <v>0</v>
      </c>
    </row>
    <row r="1560" spans="1:7" x14ac:dyDescent="0.25">
      <c r="A1560" s="191">
        <f t="shared" ref="A1560:C1560" si="1278">A1559</f>
        <v>2023</v>
      </c>
      <c r="B1560" s="192">
        <f t="shared" si="1278"/>
        <v>0</v>
      </c>
      <c r="C1560" s="191" t="str">
        <f t="shared" si="1278"/>
        <v>B</v>
      </c>
      <c r="D1560" s="50" t="s">
        <v>21</v>
      </c>
      <c r="E1560" s="193">
        <v>711</v>
      </c>
      <c r="F1560" s="194" t="s">
        <v>319</v>
      </c>
      <c r="G1560" s="195">
        <f>'III MH'!AQ61</f>
        <v>0</v>
      </c>
    </row>
    <row r="1561" spans="1:7" x14ac:dyDescent="0.25">
      <c r="A1561" s="191">
        <f t="shared" ref="A1561:C1561" si="1279">A1560</f>
        <v>2023</v>
      </c>
      <c r="B1561" s="192">
        <f t="shared" si="1279"/>
        <v>0</v>
      </c>
      <c r="C1561" s="191" t="str">
        <f t="shared" si="1279"/>
        <v>B</v>
      </c>
      <c r="D1561" s="50" t="s">
        <v>21</v>
      </c>
      <c r="E1561" s="193">
        <v>711</v>
      </c>
      <c r="F1561" s="194" t="s">
        <v>318</v>
      </c>
      <c r="G1561" s="195">
        <f>'III MH'!AS61</f>
        <v>0</v>
      </c>
    </row>
    <row r="1562" spans="1:7" x14ac:dyDescent="0.25">
      <c r="A1562" s="191">
        <f t="shared" ref="A1562:C1562" si="1280">A1561</f>
        <v>2023</v>
      </c>
      <c r="B1562" s="192">
        <f t="shared" si="1280"/>
        <v>0</v>
      </c>
      <c r="C1562" s="191" t="str">
        <f t="shared" si="1280"/>
        <v>B</v>
      </c>
      <c r="D1562" s="50" t="s">
        <v>21</v>
      </c>
      <c r="E1562" s="193">
        <v>713</v>
      </c>
      <c r="F1562" s="194" t="s">
        <v>298</v>
      </c>
      <c r="G1562" s="195">
        <f>'III MH'!I62</f>
        <v>0</v>
      </c>
    </row>
    <row r="1563" spans="1:7" x14ac:dyDescent="0.25">
      <c r="A1563" s="191">
        <f t="shared" ref="A1563:C1563" si="1281">A1562</f>
        <v>2023</v>
      </c>
      <c r="B1563" s="192">
        <f t="shared" si="1281"/>
        <v>0</v>
      </c>
      <c r="C1563" s="191" t="str">
        <f t="shared" si="1281"/>
        <v>B</v>
      </c>
      <c r="D1563" s="50" t="s">
        <v>21</v>
      </c>
      <c r="E1563" s="193">
        <v>713</v>
      </c>
      <c r="F1563" s="194" t="s">
        <v>299</v>
      </c>
      <c r="G1563" s="195">
        <f>'III MH'!J62</f>
        <v>0</v>
      </c>
    </row>
    <row r="1564" spans="1:7" x14ac:dyDescent="0.25">
      <c r="A1564" s="191">
        <f t="shared" ref="A1564:C1564" si="1282">A1563</f>
        <v>2023</v>
      </c>
      <c r="B1564" s="192">
        <f t="shared" si="1282"/>
        <v>0</v>
      </c>
      <c r="C1564" s="191" t="str">
        <f t="shared" si="1282"/>
        <v>B</v>
      </c>
      <c r="D1564" s="50" t="s">
        <v>21</v>
      </c>
      <c r="E1564" s="193">
        <v>713</v>
      </c>
      <c r="F1564" s="194" t="s">
        <v>300</v>
      </c>
      <c r="G1564" s="195">
        <f>'III MH'!K62</f>
        <v>0</v>
      </c>
    </row>
    <row r="1565" spans="1:7" x14ac:dyDescent="0.25">
      <c r="A1565" s="191">
        <f t="shared" ref="A1565:C1565" si="1283">A1564</f>
        <v>2023</v>
      </c>
      <c r="B1565" s="192">
        <f t="shared" si="1283"/>
        <v>0</v>
      </c>
      <c r="C1565" s="191" t="str">
        <f t="shared" si="1283"/>
        <v>B</v>
      </c>
      <c r="D1565" s="50" t="s">
        <v>21</v>
      </c>
      <c r="E1565" s="193">
        <v>713</v>
      </c>
      <c r="F1565" s="194" t="s">
        <v>374</v>
      </c>
      <c r="G1565" s="195">
        <f>'III MH'!L62</f>
        <v>0</v>
      </c>
    </row>
    <row r="1566" spans="1:7" x14ac:dyDescent="0.25">
      <c r="A1566" s="191">
        <f t="shared" ref="A1566:C1566" si="1284">A1565</f>
        <v>2023</v>
      </c>
      <c r="B1566" s="192">
        <f t="shared" si="1284"/>
        <v>0</v>
      </c>
      <c r="C1566" s="191" t="str">
        <f t="shared" si="1284"/>
        <v>B</v>
      </c>
      <c r="D1566" s="50" t="s">
        <v>21</v>
      </c>
      <c r="E1566" s="193">
        <v>713</v>
      </c>
      <c r="F1566" s="194" t="s">
        <v>375</v>
      </c>
      <c r="G1566" s="195">
        <f>'III MH'!M62</f>
        <v>0</v>
      </c>
    </row>
    <row r="1567" spans="1:7" x14ac:dyDescent="0.25">
      <c r="A1567" s="191">
        <f t="shared" ref="A1567:C1567" si="1285">A1566</f>
        <v>2023</v>
      </c>
      <c r="B1567" s="192">
        <f t="shared" si="1285"/>
        <v>0</v>
      </c>
      <c r="C1567" s="191" t="str">
        <f t="shared" si="1285"/>
        <v>B</v>
      </c>
      <c r="D1567" s="50" t="s">
        <v>21</v>
      </c>
      <c r="E1567" s="193">
        <v>713</v>
      </c>
      <c r="F1567" s="194" t="s">
        <v>376</v>
      </c>
      <c r="G1567" s="195">
        <f>'III MH'!N62</f>
        <v>0</v>
      </c>
    </row>
    <row r="1568" spans="1:7" x14ac:dyDescent="0.25">
      <c r="A1568" s="191">
        <f t="shared" ref="A1568:C1568" si="1286">A1567</f>
        <v>2023</v>
      </c>
      <c r="B1568" s="192">
        <f t="shared" si="1286"/>
        <v>0</v>
      </c>
      <c r="C1568" s="191" t="str">
        <f t="shared" si="1286"/>
        <v>B</v>
      </c>
      <c r="D1568" s="50" t="s">
        <v>21</v>
      </c>
      <c r="E1568" s="193">
        <v>713</v>
      </c>
      <c r="F1568" s="194" t="s">
        <v>377</v>
      </c>
      <c r="G1568" s="195">
        <f>'III MH'!O62</f>
        <v>0</v>
      </c>
    </row>
    <row r="1569" spans="1:7" x14ac:dyDescent="0.25">
      <c r="A1569" s="191">
        <f t="shared" ref="A1569:C1569" si="1287">A1568</f>
        <v>2023</v>
      </c>
      <c r="B1569" s="192">
        <f t="shared" si="1287"/>
        <v>0</v>
      </c>
      <c r="C1569" s="191" t="str">
        <f t="shared" si="1287"/>
        <v>B</v>
      </c>
      <c r="D1569" s="50" t="s">
        <v>21</v>
      </c>
      <c r="E1569" s="193">
        <v>713</v>
      </c>
      <c r="F1569" s="194" t="s">
        <v>301</v>
      </c>
      <c r="G1569" s="195">
        <f>'III MH'!Q62</f>
        <v>0</v>
      </c>
    </row>
    <row r="1570" spans="1:7" x14ac:dyDescent="0.25">
      <c r="A1570" s="191">
        <f t="shared" ref="A1570:C1570" si="1288">A1569</f>
        <v>2023</v>
      </c>
      <c r="B1570" s="192">
        <f t="shared" si="1288"/>
        <v>0</v>
      </c>
      <c r="C1570" s="191" t="str">
        <f t="shared" si="1288"/>
        <v>B</v>
      </c>
      <c r="D1570" s="50" t="s">
        <v>21</v>
      </c>
      <c r="E1570" s="193">
        <v>713</v>
      </c>
      <c r="F1570" s="194" t="s">
        <v>302</v>
      </c>
      <c r="G1570" s="195">
        <f>'III MH'!R62</f>
        <v>0</v>
      </c>
    </row>
    <row r="1571" spans="1:7" x14ac:dyDescent="0.25">
      <c r="A1571" s="191">
        <f t="shared" ref="A1571:C1571" si="1289">A1570</f>
        <v>2023</v>
      </c>
      <c r="B1571" s="192">
        <f t="shared" si="1289"/>
        <v>0</v>
      </c>
      <c r="C1571" s="191" t="str">
        <f t="shared" si="1289"/>
        <v>B</v>
      </c>
      <c r="D1571" s="50" t="s">
        <v>21</v>
      </c>
      <c r="E1571" s="193">
        <v>713</v>
      </c>
      <c r="F1571" s="194" t="s">
        <v>378</v>
      </c>
      <c r="G1571" s="195">
        <f>'III MH'!S62</f>
        <v>0</v>
      </c>
    </row>
    <row r="1572" spans="1:7" x14ac:dyDescent="0.25">
      <c r="A1572" s="191">
        <f t="shared" ref="A1572:C1572" si="1290">A1571</f>
        <v>2023</v>
      </c>
      <c r="B1572" s="192">
        <f t="shared" si="1290"/>
        <v>0</v>
      </c>
      <c r="C1572" s="191" t="str">
        <f t="shared" si="1290"/>
        <v>B</v>
      </c>
      <c r="D1572" s="50" t="s">
        <v>21</v>
      </c>
      <c r="E1572" s="193">
        <v>713</v>
      </c>
      <c r="F1572" s="194" t="s">
        <v>390</v>
      </c>
      <c r="G1572" s="195">
        <f>'III MH'!T62</f>
        <v>0</v>
      </c>
    </row>
    <row r="1573" spans="1:7" x14ac:dyDescent="0.25">
      <c r="A1573" s="191">
        <f t="shared" ref="A1573:C1573" si="1291">A1572</f>
        <v>2023</v>
      </c>
      <c r="B1573" s="192">
        <f t="shared" si="1291"/>
        <v>0</v>
      </c>
      <c r="C1573" s="191" t="str">
        <f t="shared" si="1291"/>
        <v>B</v>
      </c>
      <c r="D1573" s="50" t="s">
        <v>21</v>
      </c>
      <c r="E1573" s="193">
        <v>713</v>
      </c>
      <c r="F1573" s="194" t="s">
        <v>379</v>
      </c>
      <c r="G1573" s="195">
        <f>'III MH'!U62</f>
        <v>0</v>
      </c>
    </row>
    <row r="1574" spans="1:7" x14ac:dyDescent="0.25">
      <c r="A1574" s="191">
        <f t="shared" ref="A1574:C1574" si="1292">A1573</f>
        <v>2023</v>
      </c>
      <c r="B1574" s="192">
        <f t="shared" si="1292"/>
        <v>0</v>
      </c>
      <c r="C1574" s="191" t="str">
        <f t="shared" si="1292"/>
        <v>B</v>
      </c>
      <c r="D1574" s="50" t="s">
        <v>21</v>
      </c>
      <c r="E1574" s="193">
        <v>713</v>
      </c>
      <c r="F1574" s="194" t="s">
        <v>380</v>
      </c>
      <c r="G1574" s="195">
        <f>'III MH'!V62</f>
        <v>0</v>
      </c>
    </row>
    <row r="1575" spans="1:7" x14ac:dyDescent="0.25">
      <c r="A1575" s="191">
        <f t="shared" ref="A1575:C1575" si="1293">A1574</f>
        <v>2023</v>
      </c>
      <c r="B1575" s="192">
        <f t="shared" si="1293"/>
        <v>0</v>
      </c>
      <c r="C1575" s="191" t="str">
        <f t="shared" si="1293"/>
        <v>B</v>
      </c>
      <c r="D1575" s="50" t="s">
        <v>21</v>
      </c>
      <c r="E1575" s="193">
        <v>713</v>
      </c>
      <c r="F1575" s="194" t="s">
        <v>303</v>
      </c>
      <c r="G1575" s="195">
        <f>'III MH'!X62</f>
        <v>0</v>
      </c>
    </row>
    <row r="1576" spans="1:7" x14ac:dyDescent="0.25">
      <c r="A1576" s="191">
        <f t="shared" ref="A1576:C1576" si="1294">A1575</f>
        <v>2023</v>
      </c>
      <c r="B1576" s="192">
        <f t="shared" si="1294"/>
        <v>0</v>
      </c>
      <c r="C1576" s="191" t="str">
        <f t="shared" si="1294"/>
        <v>B</v>
      </c>
      <c r="D1576" s="50" t="s">
        <v>21</v>
      </c>
      <c r="E1576" s="193">
        <v>713</v>
      </c>
      <c r="F1576" s="194" t="s">
        <v>304</v>
      </c>
      <c r="G1576" s="195">
        <f>'III MH'!Y62</f>
        <v>0</v>
      </c>
    </row>
    <row r="1577" spans="1:7" x14ac:dyDescent="0.25">
      <c r="A1577" s="191">
        <f t="shared" ref="A1577:C1577" si="1295">A1576</f>
        <v>2023</v>
      </c>
      <c r="B1577" s="192">
        <f t="shared" si="1295"/>
        <v>0</v>
      </c>
      <c r="C1577" s="191" t="str">
        <f t="shared" si="1295"/>
        <v>B</v>
      </c>
      <c r="D1577" s="50" t="s">
        <v>21</v>
      </c>
      <c r="E1577" s="193">
        <v>713</v>
      </c>
      <c r="F1577" s="194" t="s">
        <v>305</v>
      </c>
      <c r="G1577" s="195">
        <f>'III MH'!Z62</f>
        <v>0</v>
      </c>
    </row>
    <row r="1578" spans="1:7" x14ac:dyDescent="0.25">
      <c r="A1578" s="191">
        <f t="shared" ref="A1578:C1578" si="1296">A1577</f>
        <v>2023</v>
      </c>
      <c r="B1578" s="192">
        <f t="shared" si="1296"/>
        <v>0</v>
      </c>
      <c r="C1578" s="191" t="str">
        <f t="shared" si="1296"/>
        <v>B</v>
      </c>
      <c r="D1578" s="50" t="s">
        <v>21</v>
      </c>
      <c r="E1578" s="193">
        <v>713</v>
      </c>
      <c r="F1578" s="194" t="s">
        <v>306</v>
      </c>
      <c r="G1578" s="195">
        <f>'III MH'!AA62</f>
        <v>0</v>
      </c>
    </row>
    <row r="1579" spans="1:7" x14ac:dyDescent="0.25">
      <c r="A1579" s="191">
        <f t="shared" ref="A1579:C1579" si="1297">A1578</f>
        <v>2023</v>
      </c>
      <c r="B1579" s="192">
        <f t="shared" si="1297"/>
        <v>0</v>
      </c>
      <c r="C1579" s="191" t="str">
        <f t="shared" si="1297"/>
        <v>B</v>
      </c>
      <c r="D1579" s="50" t="s">
        <v>21</v>
      </c>
      <c r="E1579" s="193">
        <v>713</v>
      </c>
      <c r="F1579" s="194" t="s">
        <v>307</v>
      </c>
      <c r="G1579" s="195">
        <f>'III MH'!AB62</f>
        <v>0</v>
      </c>
    </row>
    <row r="1580" spans="1:7" x14ac:dyDescent="0.25">
      <c r="A1580" s="191">
        <f t="shared" ref="A1580:C1580" si="1298">A1579</f>
        <v>2023</v>
      </c>
      <c r="B1580" s="192">
        <f t="shared" si="1298"/>
        <v>0</v>
      </c>
      <c r="C1580" s="191" t="str">
        <f t="shared" si="1298"/>
        <v>B</v>
      </c>
      <c r="D1580" s="50" t="s">
        <v>21</v>
      </c>
      <c r="E1580" s="193">
        <v>713</v>
      </c>
      <c r="F1580" s="194" t="s">
        <v>308</v>
      </c>
      <c r="G1580" s="195">
        <f>'III MH'!AC62</f>
        <v>0</v>
      </c>
    </row>
    <row r="1581" spans="1:7" x14ac:dyDescent="0.25">
      <c r="A1581" s="191">
        <f t="shared" ref="A1581:C1581" si="1299">A1580</f>
        <v>2023</v>
      </c>
      <c r="B1581" s="192">
        <f t="shared" si="1299"/>
        <v>0</v>
      </c>
      <c r="C1581" s="191" t="str">
        <f t="shared" si="1299"/>
        <v>B</v>
      </c>
      <c r="D1581" s="50" t="s">
        <v>21</v>
      </c>
      <c r="E1581" s="193">
        <v>713</v>
      </c>
      <c r="F1581" s="194" t="s">
        <v>309</v>
      </c>
      <c r="G1581" s="195">
        <f>'III MH'!AD62</f>
        <v>0</v>
      </c>
    </row>
    <row r="1582" spans="1:7" x14ac:dyDescent="0.25">
      <c r="A1582" s="191">
        <f t="shared" ref="A1582:C1582" si="1300">A1581</f>
        <v>2023</v>
      </c>
      <c r="B1582" s="192">
        <f t="shared" si="1300"/>
        <v>0</v>
      </c>
      <c r="C1582" s="191" t="str">
        <f t="shared" si="1300"/>
        <v>B</v>
      </c>
      <c r="D1582" s="50" t="s">
        <v>21</v>
      </c>
      <c r="E1582" s="193">
        <v>713</v>
      </c>
      <c r="F1582" s="194" t="s">
        <v>310</v>
      </c>
      <c r="G1582" s="195">
        <f>'III MH'!AF62</f>
        <v>0</v>
      </c>
    </row>
    <row r="1583" spans="1:7" x14ac:dyDescent="0.25">
      <c r="A1583" s="191">
        <f t="shared" ref="A1583:C1583" si="1301">A1582</f>
        <v>2023</v>
      </c>
      <c r="B1583" s="192">
        <f t="shared" si="1301"/>
        <v>0</v>
      </c>
      <c r="C1583" s="191" t="str">
        <f t="shared" si="1301"/>
        <v>B</v>
      </c>
      <c r="D1583" s="50" t="s">
        <v>21</v>
      </c>
      <c r="E1583" s="193">
        <v>713</v>
      </c>
      <c r="F1583" s="194" t="s">
        <v>311</v>
      </c>
      <c r="G1583" s="195">
        <f>'III MH'!AG62</f>
        <v>0</v>
      </c>
    </row>
    <row r="1584" spans="1:7" x14ac:dyDescent="0.25">
      <c r="A1584" s="191">
        <f t="shared" ref="A1584:C1584" si="1302">A1583</f>
        <v>2023</v>
      </c>
      <c r="B1584" s="192">
        <f t="shared" si="1302"/>
        <v>0</v>
      </c>
      <c r="C1584" s="191" t="str">
        <f t="shared" si="1302"/>
        <v>B</v>
      </c>
      <c r="D1584" s="50" t="s">
        <v>21</v>
      </c>
      <c r="E1584" s="193">
        <v>713</v>
      </c>
      <c r="F1584" s="194" t="s">
        <v>312</v>
      </c>
      <c r="G1584" s="195">
        <f>'III MH'!AI62</f>
        <v>0</v>
      </c>
    </row>
    <row r="1585" spans="1:7" x14ac:dyDescent="0.25">
      <c r="A1585" s="191">
        <f t="shared" ref="A1585:C1585" si="1303">A1584</f>
        <v>2023</v>
      </c>
      <c r="B1585" s="192">
        <f t="shared" si="1303"/>
        <v>0</v>
      </c>
      <c r="C1585" s="191" t="str">
        <f t="shared" si="1303"/>
        <v>B</v>
      </c>
      <c r="D1585" s="50" t="s">
        <v>21</v>
      </c>
      <c r="E1585" s="193">
        <v>713</v>
      </c>
      <c r="F1585" s="194" t="s">
        <v>313</v>
      </c>
      <c r="G1585" s="195">
        <f>'III MH'!AJ62</f>
        <v>0</v>
      </c>
    </row>
    <row r="1586" spans="1:7" x14ac:dyDescent="0.25">
      <c r="A1586" s="191">
        <f t="shared" ref="A1586:C1586" si="1304">A1585</f>
        <v>2023</v>
      </c>
      <c r="B1586" s="192">
        <f t="shared" si="1304"/>
        <v>0</v>
      </c>
      <c r="C1586" s="191" t="str">
        <f t="shared" si="1304"/>
        <v>B</v>
      </c>
      <c r="D1586" s="50" t="s">
        <v>21</v>
      </c>
      <c r="E1586" s="193">
        <v>713</v>
      </c>
      <c r="F1586" s="194" t="s">
        <v>314</v>
      </c>
      <c r="G1586" s="195">
        <f>'III MH'!AK62</f>
        <v>0</v>
      </c>
    </row>
    <row r="1587" spans="1:7" x14ac:dyDescent="0.25">
      <c r="A1587" s="191">
        <f t="shared" ref="A1587:C1587" si="1305">A1586</f>
        <v>2023</v>
      </c>
      <c r="B1587" s="192">
        <f t="shared" si="1305"/>
        <v>0</v>
      </c>
      <c r="C1587" s="191" t="str">
        <f t="shared" si="1305"/>
        <v>B</v>
      </c>
      <c r="D1587" s="50" t="s">
        <v>21</v>
      </c>
      <c r="E1587" s="193">
        <v>713</v>
      </c>
      <c r="F1587" s="194" t="s">
        <v>315</v>
      </c>
      <c r="G1587" s="195">
        <f>'III MH'!AM62</f>
        <v>0</v>
      </c>
    </row>
    <row r="1588" spans="1:7" x14ac:dyDescent="0.25">
      <c r="A1588" s="191">
        <f t="shared" ref="A1588:C1588" si="1306">A1587</f>
        <v>2023</v>
      </c>
      <c r="B1588" s="192">
        <f t="shared" si="1306"/>
        <v>0</v>
      </c>
      <c r="C1588" s="191" t="str">
        <f t="shared" si="1306"/>
        <v>B</v>
      </c>
      <c r="D1588" s="50" t="s">
        <v>21</v>
      </c>
      <c r="E1588" s="193">
        <v>713</v>
      </c>
      <c r="F1588" s="194" t="s">
        <v>316</v>
      </c>
      <c r="G1588" s="195">
        <f>'III MH'!AN62</f>
        <v>0</v>
      </c>
    </row>
    <row r="1589" spans="1:7" x14ac:dyDescent="0.25">
      <c r="A1589" s="191">
        <f t="shared" ref="A1589:C1589" si="1307">A1588</f>
        <v>2023</v>
      </c>
      <c r="B1589" s="192">
        <f t="shared" si="1307"/>
        <v>0</v>
      </c>
      <c r="C1589" s="191" t="str">
        <f t="shared" si="1307"/>
        <v>B</v>
      </c>
      <c r="D1589" s="50" t="s">
        <v>21</v>
      </c>
      <c r="E1589" s="193">
        <v>713</v>
      </c>
      <c r="F1589" s="194" t="s">
        <v>317</v>
      </c>
      <c r="G1589" s="195">
        <f>'III MH'!AO62</f>
        <v>0</v>
      </c>
    </row>
    <row r="1590" spans="1:7" x14ac:dyDescent="0.25">
      <c r="A1590" s="191">
        <f t="shared" ref="A1590:C1590" si="1308">A1589</f>
        <v>2023</v>
      </c>
      <c r="B1590" s="192">
        <f t="shared" si="1308"/>
        <v>0</v>
      </c>
      <c r="C1590" s="191" t="str">
        <f t="shared" si="1308"/>
        <v>B</v>
      </c>
      <c r="D1590" s="50" t="s">
        <v>21</v>
      </c>
      <c r="E1590" s="193">
        <v>713</v>
      </c>
      <c r="F1590" s="194" t="s">
        <v>319</v>
      </c>
      <c r="G1590" s="195">
        <f>'III MH'!AQ62</f>
        <v>0</v>
      </c>
    </row>
    <row r="1591" spans="1:7" x14ac:dyDescent="0.25">
      <c r="A1591" s="191">
        <f t="shared" ref="A1591:C1591" si="1309">A1590</f>
        <v>2023</v>
      </c>
      <c r="B1591" s="192">
        <f t="shared" si="1309"/>
        <v>0</v>
      </c>
      <c r="C1591" s="191" t="str">
        <f t="shared" si="1309"/>
        <v>B</v>
      </c>
      <c r="D1591" s="50" t="s">
        <v>21</v>
      </c>
      <c r="E1591" s="193">
        <v>713</v>
      </c>
      <c r="F1591" s="194" t="s">
        <v>318</v>
      </c>
      <c r="G1591" s="195">
        <f>'III MH'!AS62</f>
        <v>0</v>
      </c>
    </row>
    <row r="1592" spans="1:7" x14ac:dyDescent="0.25">
      <c r="A1592" s="191">
        <f t="shared" ref="A1592:C1592" si="1310">A1591</f>
        <v>2023</v>
      </c>
      <c r="B1592" s="192">
        <f t="shared" si="1310"/>
        <v>0</v>
      </c>
      <c r="C1592" s="191" t="str">
        <f t="shared" si="1310"/>
        <v>B</v>
      </c>
      <c r="D1592" s="50" t="s">
        <v>21</v>
      </c>
      <c r="E1592" s="193">
        <v>718</v>
      </c>
      <c r="F1592" s="194" t="s">
        <v>298</v>
      </c>
      <c r="G1592" s="195">
        <f>'III MH'!I63</f>
        <v>0</v>
      </c>
    </row>
    <row r="1593" spans="1:7" x14ac:dyDescent="0.25">
      <c r="A1593" s="191">
        <f t="shared" ref="A1593:C1593" si="1311">A1592</f>
        <v>2023</v>
      </c>
      <c r="B1593" s="192">
        <f t="shared" si="1311"/>
        <v>0</v>
      </c>
      <c r="C1593" s="191" t="str">
        <f t="shared" si="1311"/>
        <v>B</v>
      </c>
      <c r="D1593" s="50" t="s">
        <v>21</v>
      </c>
      <c r="E1593" s="193">
        <v>718</v>
      </c>
      <c r="F1593" s="194" t="s">
        <v>299</v>
      </c>
      <c r="G1593" s="195">
        <f>'III MH'!J63</f>
        <v>0</v>
      </c>
    </row>
    <row r="1594" spans="1:7" x14ac:dyDescent="0.25">
      <c r="A1594" s="191">
        <f t="shared" ref="A1594:C1594" si="1312">A1593</f>
        <v>2023</v>
      </c>
      <c r="B1594" s="192">
        <f t="shared" si="1312"/>
        <v>0</v>
      </c>
      <c r="C1594" s="191" t="str">
        <f t="shared" si="1312"/>
        <v>B</v>
      </c>
      <c r="D1594" s="50" t="s">
        <v>21</v>
      </c>
      <c r="E1594" s="193">
        <v>718</v>
      </c>
      <c r="F1594" s="194" t="s">
        <v>300</v>
      </c>
      <c r="G1594" s="195">
        <f>'III MH'!K63</f>
        <v>0</v>
      </c>
    </row>
    <row r="1595" spans="1:7" x14ac:dyDescent="0.25">
      <c r="A1595" s="191">
        <f t="shared" ref="A1595:C1595" si="1313">A1594</f>
        <v>2023</v>
      </c>
      <c r="B1595" s="192">
        <f t="shared" si="1313"/>
        <v>0</v>
      </c>
      <c r="C1595" s="191" t="str">
        <f t="shared" si="1313"/>
        <v>B</v>
      </c>
      <c r="D1595" s="50" t="s">
        <v>21</v>
      </c>
      <c r="E1595" s="193">
        <v>718</v>
      </c>
      <c r="F1595" s="194" t="s">
        <v>374</v>
      </c>
      <c r="G1595" s="195">
        <f>'III MH'!L63</f>
        <v>0</v>
      </c>
    </row>
    <row r="1596" spans="1:7" x14ac:dyDescent="0.25">
      <c r="A1596" s="191">
        <f t="shared" ref="A1596:C1596" si="1314">A1595</f>
        <v>2023</v>
      </c>
      <c r="B1596" s="192">
        <f t="shared" si="1314"/>
        <v>0</v>
      </c>
      <c r="C1596" s="191" t="str">
        <f t="shared" si="1314"/>
        <v>B</v>
      </c>
      <c r="D1596" s="50" t="s">
        <v>21</v>
      </c>
      <c r="E1596" s="193">
        <v>718</v>
      </c>
      <c r="F1596" s="194" t="s">
        <v>375</v>
      </c>
      <c r="G1596" s="195">
        <f>'III MH'!M63</f>
        <v>0</v>
      </c>
    </row>
    <row r="1597" spans="1:7" x14ac:dyDescent="0.25">
      <c r="A1597" s="191">
        <f t="shared" ref="A1597:C1597" si="1315">A1596</f>
        <v>2023</v>
      </c>
      <c r="B1597" s="192">
        <f t="shared" si="1315"/>
        <v>0</v>
      </c>
      <c r="C1597" s="191" t="str">
        <f t="shared" si="1315"/>
        <v>B</v>
      </c>
      <c r="D1597" s="50" t="s">
        <v>21</v>
      </c>
      <c r="E1597" s="193">
        <v>718</v>
      </c>
      <c r="F1597" s="194" t="s">
        <v>376</v>
      </c>
      <c r="G1597" s="195">
        <f>'III MH'!N63</f>
        <v>0</v>
      </c>
    </row>
    <row r="1598" spans="1:7" x14ac:dyDescent="0.25">
      <c r="A1598" s="191">
        <f t="shared" ref="A1598:C1598" si="1316">A1597</f>
        <v>2023</v>
      </c>
      <c r="B1598" s="192">
        <f t="shared" si="1316"/>
        <v>0</v>
      </c>
      <c r="C1598" s="191" t="str">
        <f t="shared" si="1316"/>
        <v>B</v>
      </c>
      <c r="D1598" s="50" t="s">
        <v>21</v>
      </c>
      <c r="E1598" s="193">
        <v>718</v>
      </c>
      <c r="F1598" s="194" t="s">
        <v>377</v>
      </c>
      <c r="G1598" s="195">
        <f>'III MH'!O63</f>
        <v>0</v>
      </c>
    </row>
    <row r="1599" spans="1:7" x14ac:dyDescent="0.25">
      <c r="A1599" s="191">
        <f t="shared" ref="A1599:C1599" si="1317">A1598</f>
        <v>2023</v>
      </c>
      <c r="B1599" s="192">
        <f t="shared" si="1317"/>
        <v>0</v>
      </c>
      <c r="C1599" s="191" t="str">
        <f t="shared" si="1317"/>
        <v>B</v>
      </c>
      <c r="D1599" s="50" t="s">
        <v>21</v>
      </c>
      <c r="E1599" s="193">
        <v>718</v>
      </c>
      <c r="F1599" s="194" t="s">
        <v>301</v>
      </c>
      <c r="G1599" s="195">
        <f>'III MH'!Q63</f>
        <v>0</v>
      </c>
    </row>
    <row r="1600" spans="1:7" x14ac:dyDescent="0.25">
      <c r="A1600" s="191">
        <f t="shared" ref="A1600:C1600" si="1318">A1599</f>
        <v>2023</v>
      </c>
      <c r="B1600" s="192">
        <f t="shared" si="1318"/>
        <v>0</v>
      </c>
      <c r="C1600" s="191" t="str">
        <f t="shared" si="1318"/>
        <v>B</v>
      </c>
      <c r="D1600" s="50" t="s">
        <v>21</v>
      </c>
      <c r="E1600" s="193">
        <v>718</v>
      </c>
      <c r="F1600" s="194" t="s">
        <v>302</v>
      </c>
      <c r="G1600" s="195">
        <f>'III MH'!R63</f>
        <v>0</v>
      </c>
    </row>
    <row r="1601" spans="1:7" x14ac:dyDescent="0.25">
      <c r="A1601" s="191">
        <f t="shared" ref="A1601:C1601" si="1319">A1600</f>
        <v>2023</v>
      </c>
      <c r="B1601" s="192">
        <f t="shared" si="1319"/>
        <v>0</v>
      </c>
      <c r="C1601" s="191" t="str">
        <f t="shared" si="1319"/>
        <v>B</v>
      </c>
      <c r="D1601" s="50" t="s">
        <v>21</v>
      </c>
      <c r="E1601" s="193">
        <v>718</v>
      </c>
      <c r="F1601" s="194" t="s">
        <v>378</v>
      </c>
      <c r="G1601" s="195">
        <f>'III MH'!S63</f>
        <v>0</v>
      </c>
    </row>
    <row r="1602" spans="1:7" x14ac:dyDescent="0.25">
      <c r="A1602" s="191">
        <f t="shared" ref="A1602:C1602" si="1320">A1601</f>
        <v>2023</v>
      </c>
      <c r="B1602" s="192">
        <f t="shared" si="1320"/>
        <v>0</v>
      </c>
      <c r="C1602" s="191" t="str">
        <f t="shared" si="1320"/>
        <v>B</v>
      </c>
      <c r="D1602" s="50" t="s">
        <v>21</v>
      </c>
      <c r="E1602" s="193">
        <v>718</v>
      </c>
      <c r="F1602" s="194" t="s">
        <v>390</v>
      </c>
      <c r="G1602" s="195">
        <f>'III MH'!T63</f>
        <v>0</v>
      </c>
    </row>
    <row r="1603" spans="1:7" x14ac:dyDescent="0.25">
      <c r="A1603" s="191">
        <f t="shared" ref="A1603:C1603" si="1321">A1602</f>
        <v>2023</v>
      </c>
      <c r="B1603" s="192">
        <f t="shared" si="1321"/>
        <v>0</v>
      </c>
      <c r="C1603" s="191" t="str">
        <f t="shared" si="1321"/>
        <v>B</v>
      </c>
      <c r="D1603" s="50" t="s">
        <v>21</v>
      </c>
      <c r="E1603" s="193">
        <v>718</v>
      </c>
      <c r="F1603" s="194" t="s">
        <v>379</v>
      </c>
      <c r="G1603" s="195">
        <f>'III MH'!U63</f>
        <v>0</v>
      </c>
    </row>
    <row r="1604" spans="1:7" x14ac:dyDescent="0.25">
      <c r="A1604" s="191">
        <f t="shared" ref="A1604:C1604" si="1322">A1603</f>
        <v>2023</v>
      </c>
      <c r="B1604" s="192">
        <f t="shared" si="1322"/>
        <v>0</v>
      </c>
      <c r="C1604" s="191" t="str">
        <f t="shared" si="1322"/>
        <v>B</v>
      </c>
      <c r="D1604" s="50" t="s">
        <v>21</v>
      </c>
      <c r="E1604" s="193">
        <v>718</v>
      </c>
      <c r="F1604" s="194" t="s">
        <v>380</v>
      </c>
      <c r="G1604" s="195">
        <f>'III MH'!V63</f>
        <v>0</v>
      </c>
    </row>
    <row r="1605" spans="1:7" x14ac:dyDescent="0.25">
      <c r="A1605" s="191">
        <f t="shared" ref="A1605:C1605" si="1323">A1604</f>
        <v>2023</v>
      </c>
      <c r="B1605" s="192">
        <f t="shared" si="1323"/>
        <v>0</v>
      </c>
      <c r="C1605" s="191" t="str">
        <f t="shared" si="1323"/>
        <v>B</v>
      </c>
      <c r="D1605" s="50" t="s">
        <v>21</v>
      </c>
      <c r="E1605" s="193">
        <v>718</v>
      </c>
      <c r="F1605" s="194" t="s">
        <v>303</v>
      </c>
      <c r="G1605" s="195">
        <f>'III MH'!X63</f>
        <v>0</v>
      </c>
    </row>
    <row r="1606" spans="1:7" x14ac:dyDescent="0.25">
      <c r="A1606" s="191">
        <f t="shared" ref="A1606:C1606" si="1324">A1605</f>
        <v>2023</v>
      </c>
      <c r="B1606" s="192">
        <f t="shared" si="1324"/>
        <v>0</v>
      </c>
      <c r="C1606" s="191" t="str">
        <f t="shared" si="1324"/>
        <v>B</v>
      </c>
      <c r="D1606" s="50" t="s">
        <v>21</v>
      </c>
      <c r="E1606" s="193">
        <v>718</v>
      </c>
      <c r="F1606" s="194" t="s">
        <v>304</v>
      </c>
      <c r="G1606" s="195">
        <f>'III MH'!Y63</f>
        <v>0</v>
      </c>
    </row>
    <row r="1607" spans="1:7" x14ac:dyDescent="0.25">
      <c r="A1607" s="191">
        <f t="shared" ref="A1607:C1607" si="1325">A1606</f>
        <v>2023</v>
      </c>
      <c r="B1607" s="192">
        <f t="shared" si="1325"/>
        <v>0</v>
      </c>
      <c r="C1607" s="191" t="str">
        <f t="shared" si="1325"/>
        <v>B</v>
      </c>
      <c r="D1607" s="50" t="s">
        <v>21</v>
      </c>
      <c r="E1607" s="193">
        <v>718</v>
      </c>
      <c r="F1607" s="194" t="s">
        <v>305</v>
      </c>
      <c r="G1607" s="195">
        <f>'III MH'!Z63</f>
        <v>0</v>
      </c>
    </row>
    <row r="1608" spans="1:7" x14ac:dyDescent="0.25">
      <c r="A1608" s="191">
        <f t="shared" ref="A1608:C1608" si="1326">A1607</f>
        <v>2023</v>
      </c>
      <c r="B1608" s="192">
        <f t="shared" si="1326"/>
        <v>0</v>
      </c>
      <c r="C1608" s="191" t="str">
        <f t="shared" si="1326"/>
        <v>B</v>
      </c>
      <c r="D1608" s="50" t="s">
        <v>21</v>
      </c>
      <c r="E1608" s="193">
        <v>718</v>
      </c>
      <c r="F1608" s="194" t="s">
        <v>306</v>
      </c>
      <c r="G1608" s="195">
        <f>'III MH'!AA63</f>
        <v>0</v>
      </c>
    </row>
    <row r="1609" spans="1:7" x14ac:dyDescent="0.25">
      <c r="A1609" s="191">
        <f t="shared" ref="A1609:C1609" si="1327">A1608</f>
        <v>2023</v>
      </c>
      <c r="B1609" s="192">
        <f t="shared" si="1327"/>
        <v>0</v>
      </c>
      <c r="C1609" s="191" t="str">
        <f t="shared" si="1327"/>
        <v>B</v>
      </c>
      <c r="D1609" s="50" t="s">
        <v>21</v>
      </c>
      <c r="E1609" s="193">
        <v>718</v>
      </c>
      <c r="F1609" s="194" t="s">
        <v>307</v>
      </c>
      <c r="G1609" s="195">
        <f>'III MH'!AB63</f>
        <v>0</v>
      </c>
    </row>
    <row r="1610" spans="1:7" x14ac:dyDescent="0.25">
      <c r="A1610" s="191">
        <f t="shared" ref="A1610:C1610" si="1328">A1609</f>
        <v>2023</v>
      </c>
      <c r="B1610" s="192">
        <f t="shared" si="1328"/>
        <v>0</v>
      </c>
      <c r="C1610" s="191" t="str">
        <f t="shared" si="1328"/>
        <v>B</v>
      </c>
      <c r="D1610" s="50" t="s">
        <v>21</v>
      </c>
      <c r="E1610" s="193">
        <v>718</v>
      </c>
      <c r="F1610" s="194" t="s">
        <v>308</v>
      </c>
      <c r="G1610" s="195">
        <f>'III MH'!AC63</f>
        <v>0</v>
      </c>
    </row>
    <row r="1611" spans="1:7" x14ac:dyDescent="0.25">
      <c r="A1611" s="191">
        <f t="shared" ref="A1611:C1611" si="1329">A1610</f>
        <v>2023</v>
      </c>
      <c r="B1611" s="192">
        <f t="shared" si="1329"/>
        <v>0</v>
      </c>
      <c r="C1611" s="191" t="str">
        <f t="shared" si="1329"/>
        <v>B</v>
      </c>
      <c r="D1611" s="50" t="s">
        <v>21</v>
      </c>
      <c r="E1611" s="193">
        <v>718</v>
      </c>
      <c r="F1611" s="194" t="s">
        <v>309</v>
      </c>
      <c r="G1611" s="195">
        <f>'III MH'!AD63</f>
        <v>0</v>
      </c>
    </row>
    <row r="1612" spans="1:7" x14ac:dyDescent="0.25">
      <c r="A1612" s="191">
        <f t="shared" ref="A1612:C1612" si="1330">A1611</f>
        <v>2023</v>
      </c>
      <c r="B1612" s="192">
        <f t="shared" si="1330"/>
        <v>0</v>
      </c>
      <c r="C1612" s="191" t="str">
        <f t="shared" si="1330"/>
        <v>B</v>
      </c>
      <c r="D1612" s="50" t="s">
        <v>21</v>
      </c>
      <c r="E1612" s="193">
        <v>718</v>
      </c>
      <c r="F1612" s="194" t="s">
        <v>310</v>
      </c>
      <c r="G1612" s="195">
        <f>'III MH'!AF63</f>
        <v>0</v>
      </c>
    </row>
    <row r="1613" spans="1:7" x14ac:dyDescent="0.25">
      <c r="A1613" s="191">
        <f t="shared" ref="A1613:C1613" si="1331">A1612</f>
        <v>2023</v>
      </c>
      <c r="B1613" s="192">
        <f t="shared" si="1331"/>
        <v>0</v>
      </c>
      <c r="C1613" s="191" t="str">
        <f t="shared" si="1331"/>
        <v>B</v>
      </c>
      <c r="D1613" s="50" t="s">
        <v>21</v>
      </c>
      <c r="E1613" s="193">
        <v>718</v>
      </c>
      <c r="F1613" s="194" t="s">
        <v>311</v>
      </c>
      <c r="G1613" s="195">
        <f>'III MH'!AG63</f>
        <v>0</v>
      </c>
    </row>
    <row r="1614" spans="1:7" x14ac:dyDescent="0.25">
      <c r="A1614" s="191">
        <f t="shared" ref="A1614:C1614" si="1332">A1613</f>
        <v>2023</v>
      </c>
      <c r="B1614" s="192">
        <f t="shared" si="1332"/>
        <v>0</v>
      </c>
      <c r="C1614" s="191" t="str">
        <f t="shared" si="1332"/>
        <v>B</v>
      </c>
      <c r="D1614" s="50" t="s">
        <v>21</v>
      </c>
      <c r="E1614" s="193">
        <v>718</v>
      </c>
      <c r="F1614" s="194" t="s">
        <v>312</v>
      </c>
      <c r="G1614" s="195">
        <f>'III MH'!AI63</f>
        <v>0</v>
      </c>
    </row>
    <row r="1615" spans="1:7" x14ac:dyDescent="0.25">
      <c r="A1615" s="191">
        <f t="shared" ref="A1615:C1615" si="1333">A1614</f>
        <v>2023</v>
      </c>
      <c r="B1615" s="192">
        <f t="shared" si="1333"/>
        <v>0</v>
      </c>
      <c r="C1615" s="191" t="str">
        <f t="shared" si="1333"/>
        <v>B</v>
      </c>
      <c r="D1615" s="50" t="s">
        <v>21</v>
      </c>
      <c r="E1615" s="193">
        <v>718</v>
      </c>
      <c r="F1615" s="194" t="s">
        <v>313</v>
      </c>
      <c r="G1615" s="195">
        <f>'III MH'!AJ63</f>
        <v>0</v>
      </c>
    </row>
    <row r="1616" spans="1:7" x14ac:dyDescent="0.25">
      <c r="A1616" s="191">
        <f t="shared" ref="A1616:C1616" si="1334">A1615</f>
        <v>2023</v>
      </c>
      <c r="B1616" s="192">
        <f t="shared" si="1334"/>
        <v>0</v>
      </c>
      <c r="C1616" s="191" t="str">
        <f t="shared" si="1334"/>
        <v>B</v>
      </c>
      <c r="D1616" s="50" t="s">
        <v>21</v>
      </c>
      <c r="E1616" s="193">
        <v>718</v>
      </c>
      <c r="F1616" s="194" t="s">
        <v>314</v>
      </c>
      <c r="G1616" s="195">
        <f>'III MH'!AK63</f>
        <v>0</v>
      </c>
    </row>
    <row r="1617" spans="1:7" x14ac:dyDescent="0.25">
      <c r="A1617" s="191">
        <f t="shared" ref="A1617:C1617" si="1335">A1616</f>
        <v>2023</v>
      </c>
      <c r="B1617" s="192">
        <f t="shared" si="1335"/>
        <v>0</v>
      </c>
      <c r="C1617" s="191" t="str">
        <f t="shared" si="1335"/>
        <v>B</v>
      </c>
      <c r="D1617" s="50" t="s">
        <v>21</v>
      </c>
      <c r="E1617" s="193">
        <v>718</v>
      </c>
      <c r="F1617" s="194" t="s">
        <v>315</v>
      </c>
      <c r="G1617" s="195">
        <f>'III MH'!AM63</f>
        <v>0</v>
      </c>
    </row>
    <row r="1618" spans="1:7" x14ac:dyDescent="0.25">
      <c r="A1618" s="191">
        <f t="shared" ref="A1618:C1618" si="1336">A1617</f>
        <v>2023</v>
      </c>
      <c r="B1618" s="192">
        <f t="shared" si="1336"/>
        <v>0</v>
      </c>
      <c r="C1618" s="191" t="str">
        <f t="shared" si="1336"/>
        <v>B</v>
      </c>
      <c r="D1618" s="50" t="s">
        <v>21</v>
      </c>
      <c r="E1618" s="193">
        <v>718</v>
      </c>
      <c r="F1618" s="194" t="s">
        <v>316</v>
      </c>
      <c r="G1618" s="195">
        <f>'III MH'!AN63</f>
        <v>0</v>
      </c>
    </row>
    <row r="1619" spans="1:7" x14ac:dyDescent="0.25">
      <c r="A1619" s="191">
        <f t="shared" ref="A1619:C1619" si="1337">A1618</f>
        <v>2023</v>
      </c>
      <c r="B1619" s="192">
        <f t="shared" si="1337"/>
        <v>0</v>
      </c>
      <c r="C1619" s="191" t="str">
        <f t="shared" si="1337"/>
        <v>B</v>
      </c>
      <c r="D1619" s="50" t="s">
        <v>21</v>
      </c>
      <c r="E1619" s="193">
        <v>718</v>
      </c>
      <c r="F1619" s="194" t="s">
        <v>317</v>
      </c>
      <c r="G1619" s="195">
        <f>'III MH'!AO63</f>
        <v>0</v>
      </c>
    </row>
    <row r="1620" spans="1:7" x14ac:dyDescent="0.25">
      <c r="A1620" s="191">
        <f t="shared" ref="A1620:C1620" si="1338">A1619</f>
        <v>2023</v>
      </c>
      <c r="B1620" s="192">
        <f t="shared" si="1338"/>
        <v>0</v>
      </c>
      <c r="C1620" s="191" t="str">
        <f t="shared" si="1338"/>
        <v>B</v>
      </c>
      <c r="D1620" s="50" t="s">
        <v>21</v>
      </c>
      <c r="E1620" s="193">
        <v>718</v>
      </c>
      <c r="F1620" s="194" t="s">
        <v>319</v>
      </c>
      <c r="G1620" s="195">
        <f>'III MH'!AQ63</f>
        <v>0</v>
      </c>
    </row>
    <row r="1621" spans="1:7" x14ac:dyDescent="0.25">
      <c r="A1621" s="191">
        <f t="shared" ref="A1621:C1621" si="1339">A1620</f>
        <v>2023</v>
      </c>
      <c r="B1621" s="192">
        <f t="shared" si="1339"/>
        <v>0</v>
      </c>
      <c r="C1621" s="191" t="str">
        <f t="shared" si="1339"/>
        <v>B</v>
      </c>
      <c r="D1621" s="50" t="s">
        <v>21</v>
      </c>
      <c r="E1621" s="193">
        <v>718</v>
      </c>
      <c r="F1621" s="194" t="s">
        <v>318</v>
      </c>
      <c r="G1621" s="195">
        <f>'III MH'!AS63</f>
        <v>0</v>
      </c>
    </row>
    <row r="1622" spans="1:7" x14ac:dyDescent="0.25">
      <c r="A1622" s="191">
        <f t="shared" ref="A1622:C1622" si="1340">A1621</f>
        <v>2023</v>
      </c>
      <c r="B1622" s="192">
        <f t="shared" si="1340"/>
        <v>0</v>
      </c>
      <c r="C1622" s="191" t="str">
        <f t="shared" si="1340"/>
        <v>B</v>
      </c>
      <c r="D1622" s="50" t="s">
        <v>21</v>
      </c>
      <c r="E1622" s="193">
        <v>719</v>
      </c>
      <c r="F1622" s="194" t="s">
        <v>298</v>
      </c>
      <c r="G1622" s="195">
        <f>'III MH'!I64</f>
        <v>0</v>
      </c>
    </row>
    <row r="1623" spans="1:7" x14ac:dyDescent="0.25">
      <c r="A1623" s="191">
        <f t="shared" ref="A1623:C1623" si="1341">A1622</f>
        <v>2023</v>
      </c>
      <c r="B1623" s="192">
        <f t="shared" si="1341"/>
        <v>0</v>
      </c>
      <c r="C1623" s="191" t="str">
        <f t="shared" si="1341"/>
        <v>B</v>
      </c>
      <c r="D1623" s="50" t="s">
        <v>21</v>
      </c>
      <c r="E1623" s="193">
        <v>719</v>
      </c>
      <c r="F1623" s="194" t="s">
        <v>299</v>
      </c>
      <c r="G1623" s="195">
        <f>'III MH'!J64</f>
        <v>0</v>
      </c>
    </row>
    <row r="1624" spans="1:7" x14ac:dyDescent="0.25">
      <c r="A1624" s="191">
        <f t="shared" ref="A1624:C1624" si="1342">A1623</f>
        <v>2023</v>
      </c>
      <c r="B1624" s="192">
        <f t="shared" si="1342"/>
        <v>0</v>
      </c>
      <c r="C1624" s="191" t="str">
        <f t="shared" si="1342"/>
        <v>B</v>
      </c>
      <c r="D1624" s="50" t="s">
        <v>21</v>
      </c>
      <c r="E1624" s="193">
        <v>719</v>
      </c>
      <c r="F1624" s="194" t="s">
        <v>300</v>
      </c>
      <c r="G1624" s="195">
        <f>'III MH'!K64</f>
        <v>0</v>
      </c>
    </row>
    <row r="1625" spans="1:7" x14ac:dyDescent="0.25">
      <c r="A1625" s="191">
        <f t="shared" ref="A1625:C1625" si="1343">A1624</f>
        <v>2023</v>
      </c>
      <c r="B1625" s="192">
        <f t="shared" si="1343"/>
        <v>0</v>
      </c>
      <c r="C1625" s="191" t="str">
        <f t="shared" si="1343"/>
        <v>B</v>
      </c>
      <c r="D1625" s="50" t="s">
        <v>21</v>
      </c>
      <c r="E1625" s="193">
        <v>719</v>
      </c>
      <c r="F1625" s="194" t="s">
        <v>374</v>
      </c>
      <c r="G1625" s="195">
        <f>'III MH'!L64</f>
        <v>0</v>
      </c>
    </row>
    <row r="1626" spans="1:7" x14ac:dyDescent="0.25">
      <c r="A1626" s="191">
        <f t="shared" ref="A1626:C1626" si="1344">A1625</f>
        <v>2023</v>
      </c>
      <c r="B1626" s="192">
        <f t="shared" si="1344"/>
        <v>0</v>
      </c>
      <c r="C1626" s="191" t="str">
        <f t="shared" si="1344"/>
        <v>B</v>
      </c>
      <c r="D1626" s="50" t="s">
        <v>21</v>
      </c>
      <c r="E1626" s="193">
        <v>719</v>
      </c>
      <c r="F1626" s="194" t="s">
        <v>375</v>
      </c>
      <c r="G1626" s="195">
        <f>'III MH'!M64</f>
        <v>0</v>
      </c>
    </row>
    <row r="1627" spans="1:7" x14ac:dyDescent="0.25">
      <c r="A1627" s="191">
        <f t="shared" ref="A1627:C1627" si="1345">A1626</f>
        <v>2023</v>
      </c>
      <c r="B1627" s="192">
        <f t="shared" si="1345"/>
        <v>0</v>
      </c>
      <c r="C1627" s="191" t="str">
        <f t="shared" si="1345"/>
        <v>B</v>
      </c>
      <c r="D1627" s="50" t="s">
        <v>21</v>
      </c>
      <c r="E1627" s="193">
        <v>719</v>
      </c>
      <c r="F1627" s="194" t="s">
        <v>376</v>
      </c>
      <c r="G1627" s="195">
        <f>'III MH'!N64</f>
        <v>0</v>
      </c>
    </row>
    <row r="1628" spans="1:7" x14ac:dyDescent="0.25">
      <c r="A1628" s="191">
        <f t="shared" ref="A1628:C1628" si="1346">A1627</f>
        <v>2023</v>
      </c>
      <c r="B1628" s="192">
        <f t="shared" si="1346"/>
        <v>0</v>
      </c>
      <c r="C1628" s="191" t="str">
        <f t="shared" si="1346"/>
        <v>B</v>
      </c>
      <c r="D1628" s="50" t="s">
        <v>21</v>
      </c>
      <c r="E1628" s="193">
        <v>719</v>
      </c>
      <c r="F1628" s="194" t="s">
        <v>377</v>
      </c>
      <c r="G1628" s="195">
        <f>'III MH'!O64</f>
        <v>0</v>
      </c>
    </row>
    <row r="1629" spans="1:7" x14ac:dyDescent="0.25">
      <c r="A1629" s="191">
        <f t="shared" ref="A1629:C1629" si="1347">A1628</f>
        <v>2023</v>
      </c>
      <c r="B1629" s="192">
        <f t="shared" si="1347"/>
        <v>0</v>
      </c>
      <c r="C1629" s="191" t="str">
        <f t="shared" si="1347"/>
        <v>B</v>
      </c>
      <c r="D1629" s="50" t="s">
        <v>21</v>
      </c>
      <c r="E1629" s="193">
        <v>719</v>
      </c>
      <c r="F1629" s="194" t="s">
        <v>301</v>
      </c>
      <c r="G1629" s="195">
        <f>'III MH'!Q64</f>
        <v>0</v>
      </c>
    </row>
    <row r="1630" spans="1:7" x14ac:dyDescent="0.25">
      <c r="A1630" s="191">
        <f t="shared" ref="A1630:C1630" si="1348">A1629</f>
        <v>2023</v>
      </c>
      <c r="B1630" s="192">
        <f t="shared" si="1348"/>
        <v>0</v>
      </c>
      <c r="C1630" s="191" t="str">
        <f t="shared" si="1348"/>
        <v>B</v>
      </c>
      <c r="D1630" s="50" t="s">
        <v>21</v>
      </c>
      <c r="E1630" s="193">
        <v>719</v>
      </c>
      <c r="F1630" s="194" t="s">
        <v>302</v>
      </c>
      <c r="G1630" s="195">
        <f>'III MH'!R64</f>
        <v>0</v>
      </c>
    </row>
    <row r="1631" spans="1:7" x14ac:dyDescent="0.25">
      <c r="A1631" s="191">
        <f t="shared" ref="A1631:C1631" si="1349">A1630</f>
        <v>2023</v>
      </c>
      <c r="B1631" s="192">
        <f t="shared" si="1349"/>
        <v>0</v>
      </c>
      <c r="C1631" s="191" t="str">
        <f t="shared" si="1349"/>
        <v>B</v>
      </c>
      <c r="D1631" s="50" t="s">
        <v>21</v>
      </c>
      <c r="E1631" s="193">
        <v>719</v>
      </c>
      <c r="F1631" s="194" t="s">
        <v>378</v>
      </c>
      <c r="G1631" s="195">
        <f>'III MH'!S64</f>
        <v>0</v>
      </c>
    </row>
    <row r="1632" spans="1:7" x14ac:dyDescent="0.25">
      <c r="A1632" s="191">
        <f t="shared" ref="A1632:C1632" si="1350">A1631</f>
        <v>2023</v>
      </c>
      <c r="B1632" s="192">
        <f t="shared" si="1350"/>
        <v>0</v>
      </c>
      <c r="C1632" s="191" t="str">
        <f t="shared" si="1350"/>
        <v>B</v>
      </c>
      <c r="D1632" s="50" t="s">
        <v>21</v>
      </c>
      <c r="E1632" s="193">
        <v>719</v>
      </c>
      <c r="F1632" s="194" t="s">
        <v>390</v>
      </c>
      <c r="G1632" s="195">
        <f>'III MH'!T64</f>
        <v>0</v>
      </c>
    </row>
    <row r="1633" spans="1:7" x14ac:dyDescent="0.25">
      <c r="A1633" s="191">
        <f t="shared" ref="A1633:C1633" si="1351">A1632</f>
        <v>2023</v>
      </c>
      <c r="B1633" s="192">
        <f t="shared" si="1351"/>
        <v>0</v>
      </c>
      <c r="C1633" s="191" t="str">
        <f t="shared" si="1351"/>
        <v>B</v>
      </c>
      <c r="D1633" s="50" t="s">
        <v>21</v>
      </c>
      <c r="E1633" s="193">
        <v>719</v>
      </c>
      <c r="F1633" s="194" t="s">
        <v>379</v>
      </c>
      <c r="G1633" s="195">
        <f>'III MH'!U64</f>
        <v>0</v>
      </c>
    </row>
    <row r="1634" spans="1:7" x14ac:dyDescent="0.25">
      <c r="A1634" s="191">
        <f t="shared" ref="A1634:C1634" si="1352">A1633</f>
        <v>2023</v>
      </c>
      <c r="B1634" s="192">
        <f t="shared" si="1352"/>
        <v>0</v>
      </c>
      <c r="C1634" s="191" t="str">
        <f t="shared" si="1352"/>
        <v>B</v>
      </c>
      <c r="D1634" s="50" t="s">
        <v>21</v>
      </c>
      <c r="E1634" s="193">
        <v>719</v>
      </c>
      <c r="F1634" s="194" t="s">
        <v>380</v>
      </c>
      <c r="G1634" s="195">
        <f>'III MH'!V64</f>
        <v>0</v>
      </c>
    </row>
    <row r="1635" spans="1:7" x14ac:dyDescent="0.25">
      <c r="A1635" s="191">
        <f t="shared" ref="A1635:C1635" si="1353">A1634</f>
        <v>2023</v>
      </c>
      <c r="B1635" s="192">
        <f t="shared" si="1353"/>
        <v>0</v>
      </c>
      <c r="C1635" s="191" t="str">
        <f t="shared" si="1353"/>
        <v>B</v>
      </c>
      <c r="D1635" s="50" t="s">
        <v>21</v>
      </c>
      <c r="E1635" s="193">
        <v>719</v>
      </c>
      <c r="F1635" s="194" t="s">
        <v>303</v>
      </c>
      <c r="G1635" s="195">
        <f>'III MH'!X64</f>
        <v>0</v>
      </c>
    </row>
    <row r="1636" spans="1:7" x14ac:dyDescent="0.25">
      <c r="A1636" s="191">
        <f t="shared" ref="A1636:C1636" si="1354">A1635</f>
        <v>2023</v>
      </c>
      <c r="B1636" s="192">
        <f t="shared" si="1354"/>
        <v>0</v>
      </c>
      <c r="C1636" s="191" t="str">
        <f t="shared" si="1354"/>
        <v>B</v>
      </c>
      <c r="D1636" s="50" t="s">
        <v>21</v>
      </c>
      <c r="E1636" s="193">
        <v>719</v>
      </c>
      <c r="F1636" s="194" t="s">
        <v>304</v>
      </c>
      <c r="G1636" s="195">
        <f>'III MH'!Y64</f>
        <v>0</v>
      </c>
    </row>
    <row r="1637" spans="1:7" x14ac:dyDescent="0.25">
      <c r="A1637" s="191">
        <f t="shared" ref="A1637:C1637" si="1355">A1636</f>
        <v>2023</v>
      </c>
      <c r="B1637" s="192">
        <f t="shared" si="1355"/>
        <v>0</v>
      </c>
      <c r="C1637" s="191" t="str">
        <f t="shared" si="1355"/>
        <v>B</v>
      </c>
      <c r="D1637" s="50" t="s">
        <v>21</v>
      </c>
      <c r="E1637" s="193">
        <v>719</v>
      </c>
      <c r="F1637" s="194" t="s">
        <v>305</v>
      </c>
      <c r="G1637" s="195">
        <f>'III MH'!Z64</f>
        <v>0</v>
      </c>
    </row>
    <row r="1638" spans="1:7" x14ac:dyDescent="0.25">
      <c r="A1638" s="191">
        <f t="shared" ref="A1638:C1638" si="1356">A1637</f>
        <v>2023</v>
      </c>
      <c r="B1638" s="192">
        <f t="shared" si="1356"/>
        <v>0</v>
      </c>
      <c r="C1638" s="191" t="str">
        <f t="shared" si="1356"/>
        <v>B</v>
      </c>
      <c r="D1638" s="50" t="s">
        <v>21</v>
      </c>
      <c r="E1638" s="193">
        <v>719</v>
      </c>
      <c r="F1638" s="194" t="s">
        <v>306</v>
      </c>
      <c r="G1638" s="195">
        <f>'III MH'!AA64</f>
        <v>0</v>
      </c>
    </row>
    <row r="1639" spans="1:7" x14ac:dyDescent="0.25">
      <c r="A1639" s="191">
        <f t="shared" ref="A1639:C1639" si="1357">A1638</f>
        <v>2023</v>
      </c>
      <c r="B1639" s="192">
        <f t="shared" si="1357"/>
        <v>0</v>
      </c>
      <c r="C1639" s="191" t="str">
        <f t="shared" si="1357"/>
        <v>B</v>
      </c>
      <c r="D1639" s="50" t="s">
        <v>21</v>
      </c>
      <c r="E1639" s="193">
        <v>719</v>
      </c>
      <c r="F1639" s="194" t="s">
        <v>307</v>
      </c>
      <c r="G1639" s="195">
        <f>'III MH'!AB64</f>
        <v>0</v>
      </c>
    </row>
    <row r="1640" spans="1:7" x14ac:dyDescent="0.25">
      <c r="A1640" s="191">
        <f t="shared" ref="A1640:C1640" si="1358">A1639</f>
        <v>2023</v>
      </c>
      <c r="B1640" s="192">
        <f t="shared" si="1358"/>
        <v>0</v>
      </c>
      <c r="C1640" s="191" t="str">
        <f t="shared" si="1358"/>
        <v>B</v>
      </c>
      <c r="D1640" s="50" t="s">
        <v>21</v>
      </c>
      <c r="E1640" s="193">
        <v>719</v>
      </c>
      <c r="F1640" s="194" t="s">
        <v>308</v>
      </c>
      <c r="G1640" s="195">
        <f>'III MH'!AC64</f>
        <v>0</v>
      </c>
    </row>
    <row r="1641" spans="1:7" x14ac:dyDescent="0.25">
      <c r="A1641" s="191">
        <f t="shared" ref="A1641:C1641" si="1359">A1640</f>
        <v>2023</v>
      </c>
      <c r="B1641" s="192">
        <f t="shared" si="1359"/>
        <v>0</v>
      </c>
      <c r="C1641" s="191" t="str">
        <f t="shared" si="1359"/>
        <v>B</v>
      </c>
      <c r="D1641" s="50" t="s">
        <v>21</v>
      </c>
      <c r="E1641" s="193">
        <v>719</v>
      </c>
      <c r="F1641" s="194" t="s">
        <v>309</v>
      </c>
      <c r="G1641" s="195">
        <f>'III MH'!AD64</f>
        <v>0</v>
      </c>
    </row>
    <row r="1642" spans="1:7" x14ac:dyDescent="0.25">
      <c r="A1642" s="191">
        <f t="shared" ref="A1642:C1642" si="1360">A1641</f>
        <v>2023</v>
      </c>
      <c r="B1642" s="192">
        <f t="shared" si="1360"/>
        <v>0</v>
      </c>
      <c r="C1642" s="191" t="str">
        <f t="shared" si="1360"/>
        <v>B</v>
      </c>
      <c r="D1642" s="50" t="s">
        <v>21</v>
      </c>
      <c r="E1642" s="193">
        <v>719</v>
      </c>
      <c r="F1642" s="194" t="s">
        <v>310</v>
      </c>
      <c r="G1642" s="195">
        <f>'III MH'!AF64</f>
        <v>0</v>
      </c>
    </row>
    <row r="1643" spans="1:7" x14ac:dyDescent="0.25">
      <c r="A1643" s="191">
        <f t="shared" ref="A1643:C1643" si="1361">A1642</f>
        <v>2023</v>
      </c>
      <c r="B1643" s="192">
        <f t="shared" si="1361"/>
        <v>0</v>
      </c>
      <c r="C1643" s="191" t="str">
        <f t="shared" si="1361"/>
        <v>B</v>
      </c>
      <c r="D1643" s="50" t="s">
        <v>21</v>
      </c>
      <c r="E1643" s="193">
        <v>719</v>
      </c>
      <c r="F1643" s="194" t="s">
        <v>311</v>
      </c>
      <c r="G1643" s="195">
        <f>'III MH'!AG64</f>
        <v>0</v>
      </c>
    </row>
    <row r="1644" spans="1:7" x14ac:dyDescent="0.25">
      <c r="A1644" s="191">
        <f t="shared" ref="A1644:C1644" si="1362">A1643</f>
        <v>2023</v>
      </c>
      <c r="B1644" s="192">
        <f t="shared" si="1362"/>
        <v>0</v>
      </c>
      <c r="C1644" s="191" t="str">
        <f t="shared" si="1362"/>
        <v>B</v>
      </c>
      <c r="D1644" s="50" t="s">
        <v>21</v>
      </c>
      <c r="E1644" s="193">
        <v>719</v>
      </c>
      <c r="F1644" s="194" t="s">
        <v>312</v>
      </c>
      <c r="G1644" s="195">
        <f>'III MH'!AI64</f>
        <v>0</v>
      </c>
    </row>
    <row r="1645" spans="1:7" x14ac:dyDescent="0.25">
      <c r="A1645" s="191">
        <f t="shared" ref="A1645:C1645" si="1363">A1644</f>
        <v>2023</v>
      </c>
      <c r="B1645" s="192">
        <f t="shared" si="1363"/>
        <v>0</v>
      </c>
      <c r="C1645" s="191" t="str">
        <f t="shared" si="1363"/>
        <v>B</v>
      </c>
      <c r="D1645" s="50" t="s">
        <v>21</v>
      </c>
      <c r="E1645" s="193">
        <v>719</v>
      </c>
      <c r="F1645" s="194" t="s">
        <v>313</v>
      </c>
      <c r="G1645" s="195">
        <f>'III MH'!AJ64</f>
        <v>0</v>
      </c>
    </row>
    <row r="1646" spans="1:7" x14ac:dyDescent="0.25">
      <c r="A1646" s="191">
        <f t="shared" ref="A1646:C1646" si="1364">A1645</f>
        <v>2023</v>
      </c>
      <c r="B1646" s="192">
        <f t="shared" si="1364"/>
        <v>0</v>
      </c>
      <c r="C1646" s="191" t="str">
        <f t="shared" si="1364"/>
        <v>B</v>
      </c>
      <c r="D1646" s="50" t="s">
        <v>21</v>
      </c>
      <c r="E1646" s="193">
        <v>719</v>
      </c>
      <c r="F1646" s="194" t="s">
        <v>314</v>
      </c>
      <c r="G1646" s="195">
        <f>'III MH'!AK64</f>
        <v>0</v>
      </c>
    </row>
    <row r="1647" spans="1:7" x14ac:dyDescent="0.25">
      <c r="A1647" s="191">
        <f t="shared" ref="A1647:C1647" si="1365">A1646</f>
        <v>2023</v>
      </c>
      <c r="B1647" s="192">
        <f t="shared" si="1365"/>
        <v>0</v>
      </c>
      <c r="C1647" s="191" t="str">
        <f t="shared" si="1365"/>
        <v>B</v>
      </c>
      <c r="D1647" s="50" t="s">
        <v>21</v>
      </c>
      <c r="E1647" s="193">
        <v>719</v>
      </c>
      <c r="F1647" s="194" t="s">
        <v>315</v>
      </c>
      <c r="G1647" s="195">
        <f>'III MH'!AM64</f>
        <v>0</v>
      </c>
    </row>
    <row r="1648" spans="1:7" x14ac:dyDescent="0.25">
      <c r="A1648" s="191">
        <f t="shared" ref="A1648:C1648" si="1366">A1647</f>
        <v>2023</v>
      </c>
      <c r="B1648" s="192">
        <f t="shared" si="1366"/>
        <v>0</v>
      </c>
      <c r="C1648" s="191" t="str">
        <f t="shared" si="1366"/>
        <v>B</v>
      </c>
      <c r="D1648" s="50" t="s">
        <v>21</v>
      </c>
      <c r="E1648" s="193">
        <v>719</v>
      </c>
      <c r="F1648" s="194" t="s">
        <v>316</v>
      </c>
      <c r="G1648" s="195">
        <f>'III MH'!AN64</f>
        <v>0</v>
      </c>
    </row>
    <row r="1649" spans="1:7" x14ac:dyDescent="0.25">
      <c r="A1649" s="191">
        <f t="shared" ref="A1649:C1649" si="1367">A1648</f>
        <v>2023</v>
      </c>
      <c r="B1649" s="192">
        <f t="shared" si="1367"/>
        <v>0</v>
      </c>
      <c r="C1649" s="191" t="str">
        <f t="shared" si="1367"/>
        <v>B</v>
      </c>
      <c r="D1649" s="50" t="s">
        <v>21</v>
      </c>
      <c r="E1649" s="193">
        <v>719</v>
      </c>
      <c r="F1649" s="194" t="s">
        <v>317</v>
      </c>
      <c r="G1649" s="195">
        <f>'III MH'!AO64</f>
        <v>0</v>
      </c>
    </row>
    <row r="1650" spans="1:7" x14ac:dyDescent="0.25">
      <c r="A1650" s="191">
        <f t="shared" ref="A1650:C1650" si="1368">A1649</f>
        <v>2023</v>
      </c>
      <c r="B1650" s="192">
        <f t="shared" si="1368"/>
        <v>0</v>
      </c>
      <c r="C1650" s="191" t="str">
        <f t="shared" si="1368"/>
        <v>B</v>
      </c>
      <c r="D1650" s="50" t="s">
        <v>21</v>
      </c>
      <c r="E1650" s="193">
        <v>719</v>
      </c>
      <c r="F1650" s="194" t="s">
        <v>319</v>
      </c>
      <c r="G1650" s="195">
        <f>'III MH'!AQ64</f>
        <v>0</v>
      </c>
    </row>
    <row r="1651" spans="1:7" x14ac:dyDescent="0.25">
      <c r="A1651" s="191">
        <f t="shared" ref="A1651:C1651" si="1369">A1650</f>
        <v>2023</v>
      </c>
      <c r="B1651" s="192">
        <f t="shared" si="1369"/>
        <v>0</v>
      </c>
      <c r="C1651" s="191" t="str">
        <f t="shared" si="1369"/>
        <v>B</v>
      </c>
      <c r="D1651" s="50" t="s">
        <v>21</v>
      </c>
      <c r="E1651" s="193">
        <v>719</v>
      </c>
      <c r="F1651" s="194" t="s">
        <v>318</v>
      </c>
      <c r="G1651" s="195">
        <f>'III MH'!AS64</f>
        <v>0</v>
      </c>
    </row>
    <row r="1652" spans="1:7" x14ac:dyDescent="0.25">
      <c r="A1652" s="191">
        <f t="shared" ref="A1652:C1652" si="1370">A1651</f>
        <v>2023</v>
      </c>
      <c r="B1652" s="192">
        <f t="shared" si="1370"/>
        <v>0</v>
      </c>
      <c r="C1652" s="191" t="str">
        <f t="shared" si="1370"/>
        <v>B</v>
      </c>
      <c r="D1652" s="50" t="s">
        <v>21</v>
      </c>
      <c r="E1652" s="193">
        <v>720</v>
      </c>
      <c r="F1652" s="194" t="s">
        <v>298</v>
      </c>
      <c r="G1652" s="195">
        <f>'III MH'!I65</f>
        <v>0</v>
      </c>
    </row>
    <row r="1653" spans="1:7" x14ac:dyDescent="0.25">
      <c r="A1653" s="191">
        <f t="shared" ref="A1653:C1653" si="1371">A1652</f>
        <v>2023</v>
      </c>
      <c r="B1653" s="192">
        <f t="shared" si="1371"/>
        <v>0</v>
      </c>
      <c r="C1653" s="191" t="str">
        <f t="shared" si="1371"/>
        <v>B</v>
      </c>
      <c r="D1653" s="50" t="s">
        <v>21</v>
      </c>
      <c r="E1653" s="193">
        <v>720</v>
      </c>
      <c r="F1653" s="194" t="s">
        <v>299</v>
      </c>
      <c r="G1653" s="195">
        <f>'III MH'!J65</f>
        <v>0</v>
      </c>
    </row>
    <row r="1654" spans="1:7" x14ac:dyDescent="0.25">
      <c r="A1654" s="191">
        <f t="shared" ref="A1654:C1654" si="1372">A1653</f>
        <v>2023</v>
      </c>
      <c r="B1654" s="192">
        <f t="shared" si="1372"/>
        <v>0</v>
      </c>
      <c r="C1654" s="191" t="str">
        <f t="shared" si="1372"/>
        <v>B</v>
      </c>
      <c r="D1654" s="50" t="s">
        <v>21</v>
      </c>
      <c r="E1654" s="193">
        <v>720</v>
      </c>
      <c r="F1654" s="194" t="s">
        <v>300</v>
      </c>
      <c r="G1654" s="195">
        <f>'III MH'!K65</f>
        <v>0</v>
      </c>
    </row>
    <row r="1655" spans="1:7" x14ac:dyDescent="0.25">
      <c r="A1655" s="191">
        <f t="shared" ref="A1655:C1655" si="1373">A1654</f>
        <v>2023</v>
      </c>
      <c r="B1655" s="192">
        <f t="shared" si="1373"/>
        <v>0</v>
      </c>
      <c r="C1655" s="191" t="str">
        <f t="shared" si="1373"/>
        <v>B</v>
      </c>
      <c r="D1655" s="50" t="s">
        <v>21</v>
      </c>
      <c r="E1655" s="193">
        <v>720</v>
      </c>
      <c r="F1655" s="194" t="s">
        <v>374</v>
      </c>
      <c r="G1655" s="195">
        <f>'III MH'!L65</f>
        <v>0</v>
      </c>
    </row>
    <row r="1656" spans="1:7" x14ac:dyDescent="0.25">
      <c r="A1656" s="191">
        <f t="shared" ref="A1656:C1656" si="1374">A1655</f>
        <v>2023</v>
      </c>
      <c r="B1656" s="192">
        <f t="shared" si="1374"/>
        <v>0</v>
      </c>
      <c r="C1656" s="191" t="str">
        <f t="shared" si="1374"/>
        <v>B</v>
      </c>
      <c r="D1656" s="50" t="s">
        <v>21</v>
      </c>
      <c r="E1656" s="193">
        <v>720</v>
      </c>
      <c r="F1656" s="194" t="s">
        <v>375</v>
      </c>
      <c r="G1656" s="195">
        <f>'III MH'!M65</f>
        <v>0</v>
      </c>
    </row>
    <row r="1657" spans="1:7" x14ac:dyDescent="0.25">
      <c r="A1657" s="191">
        <f t="shared" ref="A1657:C1657" si="1375">A1656</f>
        <v>2023</v>
      </c>
      <c r="B1657" s="192">
        <f t="shared" si="1375"/>
        <v>0</v>
      </c>
      <c r="C1657" s="191" t="str">
        <f t="shared" si="1375"/>
        <v>B</v>
      </c>
      <c r="D1657" s="50" t="s">
        <v>21</v>
      </c>
      <c r="E1657" s="193">
        <v>720</v>
      </c>
      <c r="F1657" s="194" t="s">
        <v>376</v>
      </c>
      <c r="G1657" s="195">
        <f>'III MH'!N65</f>
        <v>0</v>
      </c>
    </row>
    <row r="1658" spans="1:7" x14ac:dyDescent="0.25">
      <c r="A1658" s="191">
        <f t="shared" ref="A1658:C1658" si="1376">A1657</f>
        <v>2023</v>
      </c>
      <c r="B1658" s="192">
        <f t="shared" si="1376"/>
        <v>0</v>
      </c>
      <c r="C1658" s="191" t="str">
        <f t="shared" si="1376"/>
        <v>B</v>
      </c>
      <c r="D1658" s="50" t="s">
        <v>21</v>
      </c>
      <c r="E1658" s="193">
        <v>720</v>
      </c>
      <c r="F1658" s="194" t="s">
        <v>377</v>
      </c>
      <c r="G1658" s="195">
        <f>'III MH'!O65</f>
        <v>0</v>
      </c>
    </row>
    <row r="1659" spans="1:7" x14ac:dyDescent="0.25">
      <c r="A1659" s="191">
        <f t="shared" ref="A1659:C1659" si="1377">A1658</f>
        <v>2023</v>
      </c>
      <c r="B1659" s="192">
        <f t="shared" si="1377"/>
        <v>0</v>
      </c>
      <c r="C1659" s="191" t="str">
        <f t="shared" si="1377"/>
        <v>B</v>
      </c>
      <c r="D1659" s="50" t="s">
        <v>21</v>
      </c>
      <c r="E1659" s="193">
        <v>720</v>
      </c>
      <c r="F1659" s="194" t="s">
        <v>301</v>
      </c>
      <c r="G1659" s="195">
        <f>'III MH'!Q65</f>
        <v>0</v>
      </c>
    </row>
    <row r="1660" spans="1:7" x14ac:dyDescent="0.25">
      <c r="A1660" s="191">
        <f t="shared" ref="A1660:C1660" si="1378">A1659</f>
        <v>2023</v>
      </c>
      <c r="B1660" s="192">
        <f t="shared" si="1378"/>
        <v>0</v>
      </c>
      <c r="C1660" s="191" t="str">
        <f t="shared" si="1378"/>
        <v>B</v>
      </c>
      <c r="D1660" s="50" t="s">
        <v>21</v>
      </c>
      <c r="E1660" s="193">
        <v>720</v>
      </c>
      <c r="F1660" s="194" t="s">
        <v>302</v>
      </c>
      <c r="G1660" s="195">
        <f>'III MH'!R65</f>
        <v>0</v>
      </c>
    </row>
    <row r="1661" spans="1:7" x14ac:dyDescent="0.25">
      <c r="A1661" s="191">
        <f t="shared" ref="A1661:C1661" si="1379">A1660</f>
        <v>2023</v>
      </c>
      <c r="B1661" s="192">
        <f t="shared" si="1379"/>
        <v>0</v>
      </c>
      <c r="C1661" s="191" t="str">
        <f t="shared" si="1379"/>
        <v>B</v>
      </c>
      <c r="D1661" s="50" t="s">
        <v>21</v>
      </c>
      <c r="E1661" s="193">
        <v>720</v>
      </c>
      <c r="F1661" s="194" t="s">
        <v>378</v>
      </c>
      <c r="G1661" s="195">
        <f>'III MH'!S65</f>
        <v>0</v>
      </c>
    </row>
    <row r="1662" spans="1:7" x14ac:dyDescent="0.25">
      <c r="A1662" s="191">
        <f t="shared" ref="A1662:C1662" si="1380">A1661</f>
        <v>2023</v>
      </c>
      <c r="B1662" s="192">
        <f t="shared" si="1380"/>
        <v>0</v>
      </c>
      <c r="C1662" s="191" t="str">
        <f t="shared" si="1380"/>
        <v>B</v>
      </c>
      <c r="D1662" s="50" t="s">
        <v>21</v>
      </c>
      <c r="E1662" s="193">
        <v>720</v>
      </c>
      <c r="F1662" s="194" t="s">
        <v>390</v>
      </c>
      <c r="G1662" s="195">
        <f>'III MH'!T65</f>
        <v>0</v>
      </c>
    </row>
    <row r="1663" spans="1:7" x14ac:dyDescent="0.25">
      <c r="A1663" s="191">
        <f t="shared" ref="A1663:C1663" si="1381">A1662</f>
        <v>2023</v>
      </c>
      <c r="B1663" s="192">
        <f t="shared" si="1381"/>
        <v>0</v>
      </c>
      <c r="C1663" s="191" t="str">
        <f t="shared" si="1381"/>
        <v>B</v>
      </c>
      <c r="D1663" s="50" t="s">
        <v>21</v>
      </c>
      <c r="E1663" s="193">
        <v>720</v>
      </c>
      <c r="F1663" s="194" t="s">
        <v>379</v>
      </c>
      <c r="G1663" s="195">
        <f>'III MH'!U65</f>
        <v>0</v>
      </c>
    </row>
    <row r="1664" spans="1:7" x14ac:dyDescent="0.25">
      <c r="A1664" s="191">
        <f t="shared" ref="A1664:C1664" si="1382">A1663</f>
        <v>2023</v>
      </c>
      <c r="B1664" s="192">
        <f t="shared" si="1382"/>
        <v>0</v>
      </c>
      <c r="C1664" s="191" t="str">
        <f t="shared" si="1382"/>
        <v>B</v>
      </c>
      <c r="D1664" s="50" t="s">
        <v>21</v>
      </c>
      <c r="E1664" s="193">
        <v>720</v>
      </c>
      <c r="F1664" s="194" t="s">
        <v>380</v>
      </c>
      <c r="G1664" s="195">
        <f>'III MH'!V65</f>
        <v>0</v>
      </c>
    </row>
    <row r="1665" spans="1:7" x14ac:dyDescent="0.25">
      <c r="A1665" s="191">
        <f t="shared" ref="A1665:C1665" si="1383">A1664</f>
        <v>2023</v>
      </c>
      <c r="B1665" s="192">
        <f t="shared" si="1383"/>
        <v>0</v>
      </c>
      <c r="C1665" s="191" t="str">
        <f t="shared" si="1383"/>
        <v>B</v>
      </c>
      <c r="D1665" s="50" t="s">
        <v>21</v>
      </c>
      <c r="E1665" s="193">
        <v>720</v>
      </c>
      <c r="F1665" s="194" t="s">
        <v>303</v>
      </c>
      <c r="G1665" s="195">
        <f>'III MH'!X65</f>
        <v>0</v>
      </c>
    </row>
    <row r="1666" spans="1:7" x14ac:dyDescent="0.25">
      <c r="A1666" s="191">
        <f t="shared" ref="A1666:C1666" si="1384">A1665</f>
        <v>2023</v>
      </c>
      <c r="B1666" s="192">
        <f t="shared" si="1384"/>
        <v>0</v>
      </c>
      <c r="C1666" s="191" t="str">
        <f t="shared" si="1384"/>
        <v>B</v>
      </c>
      <c r="D1666" s="50" t="s">
        <v>21</v>
      </c>
      <c r="E1666" s="193">
        <v>720</v>
      </c>
      <c r="F1666" s="194" t="s">
        <v>304</v>
      </c>
      <c r="G1666" s="195">
        <f>'III MH'!Y65</f>
        <v>0</v>
      </c>
    </row>
    <row r="1667" spans="1:7" x14ac:dyDescent="0.25">
      <c r="A1667" s="191">
        <f t="shared" ref="A1667:C1667" si="1385">A1666</f>
        <v>2023</v>
      </c>
      <c r="B1667" s="192">
        <f t="shared" si="1385"/>
        <v>0</v>
      </c>
      <c r="C1667" s="191" t="str">
        <f t="shared" si="1385"/>
        <v>B</v>
      </c>
      <c r="D1667" s="50" t="s">
        <v>21</v>
      </c>
      <c r="E1667" s="193">
        <v>720</v>
      </c>
      <c r="F1667" s="194" t="s">
        <v>305</v>
      </c>
      <c r="G1667" s="195">
        <f>'III MH'!Z65</f>
        <v>0</v>
      </c>
    </row>
    <row r="1668" spans="1:7" x14ac:dyDescent="0.25">
      <c r="A1668" s="191">
        <f t="shared" ref="A1668:C1668" si="1386">A1667</f>
        <v>2023</v>
      </c>
      <c r="B1668" s="192">
        <f t="shared" si="1386"/>
        <v>0</v>
      </c>
      <c r="C1668" s="191" t="str">
        <f t="shared" si="1386"/>
        <v>B</v>
      </c>
      <c r="D1668" s="50" t="s">
        <v>21</v>
      </c>
      <c r="E1668" s="193">
        <v>720</v>
      </c>
      <c r="F1668" s="194" t="s">
        <v>306</v>
      </c>
      <c r="G1668" s="195">
        <f>'III MH'!AA65</f>
        <v>0</v>
      </c>
    </row>
    <row r="1669" spans="1:7" x14ac:dyDescent="0.25">
      <c r="A1669" s="191">
        <f t="shared" ref="A1669:C1669" si="1387">A1668</f>
        <v>2023</v>
      </c>
      <c r="B1669" s="192">
        <f t="shared" si="1387"/>
        <v>0</v>
      </c>
      <c r="C1669" s="191" t="str">
        <f t="shared" si="1387"/>
        <v>B</v>
      </c>
      <c r="D1669" s="50" t="s">
        <v>21</v>
      </c>
      <c r="E1669" s="193">
        <v>720</v>
      </c>
      <c r="F1669" s="194" t="s">
        <v>307</v>
      </c>
      <c r="G1669" s="195">
        <f>'III MH'!AB65</f>
        <v>0</v>
      </c>
    </row>
    <row r="1670" spans="1:7" x14ac:dyDescent="0.25">
      <c r="A1670" s="191">
        <f t="shared" ref="A1670:C1670" si="1388">A1669</f>
        <v>2023</v>
      </c>
      <c r="B1670" s="192">
        <f t="shared" si="1388"/>
        <v>0</v>
      </c>
      <c r="C1670" s="191" t="str">
        <f t="shared" si="1388"/>
        <v>B</v>
      </c>
      <c r="D1670" s="50" t="s">
        <v>21</v>
      </c>
      <c r="E1670" s="193">
        <v>720</v>
      </c>
      <c r="F1670" s="194" t="s">
        <v>308</v>
      </c>
      <c r="G1670" s="195">
        <f>'III MH'!AC65</f>
        <v>0</v>
      </c>
    </row>
    <row r="1671" spans="1:7" x14ac:dyDescent="0.25">
      <c r="A1671" s="191">
        <f t="shared" ref="A1671:C1671" si="1389">A1670</f>
        <v>2023</v>
      </c>
      <c r="B1671" s="192">
        <f t="shared" si="1389"/>
        <v>0</v>
      </c>
      <c r="C1671" s="191" t="str">
        <f t="shared" si="1389"/>
        <v>B</v>
      </c>
      <c r="D1671" s="50" t="s">
        <v>21</v>
      </c>
      <c r="E1671" s="193">
        <v>720</v>
      </c>
      <c r="F1671" s="194" t="s">
        <v>309</v>
      </c>
      <c r="G1671" s="195">
        <f>'III MH'!AD65</f>
        <v>0</v>
      </c>
    </row>
    <row r="1672" spans="1:7" x14ac:dyDescent="0.25">
      <c r="A1672" s="191">
        <f t="shared" ref="A1672:C1672" si="1390">A1671</f>
        <v>2023</v>
      </c>
      <c r="B1672" s="192">
        <f t="shared" si="1390"/>
        <v>0</v>
      </c>
      <c r="C1672" s="191" t="str">
        <f t="shared" si="1390"/>
        <v>B</v>
      </c>
      <c r="D1672" s="50" t="s">
        <v>21</v>
      </c>
      <c r="E1672" s="193">
        <v>720</v>
      </c>
      <c r="F1672" s="194" t="s">
        <v>310</v>
      </c>
      <c r="G1672" s="195">
        <f>'III MH'!AF65</f>
        <v>0</v>
      </c>
    </row>
    <row r="1673" spans="1:7" x14ac:dyDescent="0.25">
      <c r="A1673" s="191">
        <f t="shared" ref="A1673:C1673" si="1391">A1672</f>
        <v>2023</v>
      </c>
      <c r="B1673" s="192">
        <f t="shared" si="1391"/>
        <v>0</v>
      </c>
      <c r="C1673" s="191" t="str">
        <f t="shared" si="1391"/>
        <v>B</v>
      </c>
      <c r="D1673" s="50" t="s">
        <v>21</v>
      </c>
      <c r="E1673" s="193">
        <v>720</v>
      </c>
      <c r="F1673" s="194" t="s">
        <v>311</v>
      </c>
      <c r="G1673" s="195">
        <f>'III MH'!AG65</f>
        <v>0</v>
      </c>
    </row>
    <row r="1674" spans="1:7" x14ac:dyDescent="0.25">
      <c r="A1674" s="191">
        <f t="shared" ref="A1674:C1674" si="1392">A1673</f>
        <v>2023</v>
      </c>
      <c r="B1674" s="192">
        <f t="shared" si="1392"/>
        <v>0</v>
      </c>
      <c r="C1674" s="191" t="str">
        <f t="shared" si="1392"/>
        <v>B</v>
      </c>
      <c r="D1674" s="50" t="s">
        <v>21</v>
      </c>
      <c r="E1674" s="193">
        <v>720</v>
      </c>
      <c r="F1674" s="194" t="s">
        <v>312</v>
      </c>
      <c r="G1674" s="195">
        <f>'III MH'!AI65</f>
        <v>0</v>
      </c>
    </row>
    <row r="1675" spans="1:7" x14ac:dyDescent="0.25">
      <c r="A1675" s="191">
        <f t="shared" ref="A1675:C1675" si="1393">A1674</f>
        <v>2023</v>
      </c>
      <c r="B1675" s="192">
        <f t="shared" si="1393"/>
        <v>0</v>
      </c>
      <c r="C1675" s="191" t="str">
        <f t="shared" si="1393"/>
        <v>B</v>
      </c>
      <c r="D1675" s="50" t="s">
        <v>21</v>
      </c>
      <c r="E1675" s="193">
        <v>720</v>
      </c>
      <c r="F1675" s="194" t="s">
        <v>313</v>
      </c>
      <c r="G1675" s="195">
        <f>'III MH'!AJ65</f>
        <v>0</v>
      </c>
    </row>
    <row r="1676" spans="1:7" x14ac:dyDescent="0.25">
      <c r="A1676" s="191">
        <f t="shared" ref="A1676:C1676" si="1394">A1675</f>
        <v>2023</v>
      </c>
      <c r="B1676" s="192">
        <f t="shared" si="1394"/>
        <v>0</v>
      </c>
      <c r="C1676" s="191" t="str">
        <f t="shared" si="1394"/>
        <v>B</v>
      </c>
      <c r="D1676" s="50" t="s">
        <v>21</v>
      </c>
      <c r="E1676" s="193">
        <v>720</v>
      </c>
      <c r="F1676" s="194" t="s">
        <v>314</v>
      </c>
      <c r="G1676" s="195">
        <f>'III MH'!AK65</f>
        <v>0</v>
      </c>
    </row>
    <row r="1677" spans="1:7" x14ac:dyDescent="0.25">
      <c r="A1677" s="191">
        <f t="shared" ref="A1677:C1677" si="1395">A1676</f>
        <v>2023</v>
      </c>
      <c r="B1677" s="192">
        <f t="shared" si="1395"/>
        <v>0</v>
      </c>
      <c r="C1677" s="191" t="str">
        <f t="shared" si="1395"/>
        <v>B</v>
      </c>
      <c r="D1677" s="50" t="s">
        <v>21</v>
      </c>
      <c r="E1677" s="193">
        <v>720</v>
      </c>
      <c r="F1677" s="194" t="s">
        <v>315</v>
      </c>
      <c r="G1677" s="195">
        <f>'III MH'!AM65</f>
        <v>0</v>
      </c>
    </row>
    <row r="1678" spans="1:7" x14ac:dyDescent="0.25">
      <c r="A1678" s="191">
        <f t="shared" ref="A1678:C1678" si="1396">A1677</f>
        <v>2023</v>
      </c>
      <c r="B1678" s="192">
        <f t="shared" si="1396"/>
        <v>0</v>
      </c>
      <c r="C1678" s="191" t="str">
        <f t="shared" si="1396"/>
        <v>B</v>
      </c>
      <c r="D1678" s="50" t="s">
        <v>21</v>
      </c>
      <c r="E1678" s="193">
        <v>720</v>
      </c>
      <c r="F1678" s="194" t="s">
        <v>316</v>
      </c>
      <c r="G1678" s="195">
        <f>'III MH'!AN65</f>
        <v>0</v>
      </c>
    </row>
    <row r="1679" spans="1:7" x14ac:dyDescent="0.25">
      <c r="A1679" s="191">
        <f t="shared" ref="A1679:C1679" si="1397">A1678</f>
        <v>2023</v>
      </c>
      <c r="B1679" s="192">
        <f t="shared" si="1397"/>
        <v>0</v>
      </c>
      <c r="C1679" s="191" t="str">
        <f t="shared" si="1397"/>
        <v>B</v>
      </c>
      <c r="D1679" s="50" t="s">
        <v>21</v>
      </c>
      <c r="E1679" s="193">
        <v>720</v>
      </c>
      <c r="F1679" s="194" t="s">
        <v>317</v>
      </c>
      <c r="G1679" s="195">
        <f>'III MH'!AO65</f>
        <v>0</v>
      </c>
    </row>
    <row r="1680" spans="1:7" x14ac:dyDescent="0.25">
      <c r="A1680" s="191">
        <f t="shared" ref="A1680:C1680" si="1398">A1679</f>
        <v>2023</v>
      </c>
      <c r="B1680" s="192">
        <f t="shared" si="1398"/>
        <v>0</v>
      </c>
      <c r="C1680" s="191" t="str">
        <f t="shared" si="1398"/>
        <v>B</v>
      </c>
      <c r="D1680" s="50" t="s">
        <v>21</v>
      </c>
      <c r="E1680" s="193">
        <v>720</v>
      </c>
      <c r="F1680" s="194" t="s">
        <v>319</v>
      </c>
      <c r="G1680" s="195">
        <f>'III MH'!AQ65</f>
        <v>0</v>
      </c>
    </row>
    <row r="1681" spans="1:7" x14ac:dyDescent="0.25">
      <c r="A1681" s="191">
        <f t="shared" ref="A1681:C1681" si="1399">A1680</f>
        <v>2023</v>
      </c>
      <c r="B1681" s="192">
        <f t="shared" si="1399"/>
        <v>0</v>
      </c>
      <c r="C1681" s="191" t="str">
        <f t="shared" si="1399"/>
        <v>B</v>
      </c>
      <c r="D1681" s="50" t="s">
        <v>21</v>
      </c>
      <c r="E1681" s="193">
        <v>720</v>
      </c>
      <c r="F1681" s="194" t="s">
        <v>318</v>
      </c>
      <c r="G1681" s="195">
        <f>'III MH'!AS65</f>
        <v>0</v>
      </c>
    </row>
    <row r="1682" spans="1:7" x14ac:dyDescent="0.25">
      <c r="A1682" s="191">
        <f t="shared" ref="A1682:C1682" si="1400">A1681</f>
        <v>2023</v>
      </c>
      <c r="B1682" s="192">
        <f t="shared" si="1400"/>
        <v>0</v>
      </c>
      <c r="C1682" s="191" t="str">
        <f t="shared" si="1400"/>
        <v>B</v>
      </c>
      <c r="D1682" s="50" t="s">
        <v>21</v>
      </c>
      <c r="E1682" s="193" t="s">
        <v>69</v>
      </c>
      <c r="F1682" s="194" t="s">
        <v>298</v>
      </c>
      <c r="G1682" s="195">
        <f>'III MH'!I67</f>
        <v>0</v>
      </c>
    </row>
    <row r="1683" spans="1:7" x14ac:dyDescent="0.25">
      <c r="A1683" s="191">
        <f t="shared" ref="A1683:C1683" si="1401">A1682</f>
        <v>2023</v>
      </c>
      <c r="B1683" s="192">
        <f t="shared" si="1401"/>
        <v>0</v>
      </c>
      <c r="C1683" s="191" t="str">
        <f t="shared" si="1401"/>
        <v>B</v>
      </c>
      <c r="D1683" s="50" t="s">
        <v>21</v>
      </c>
      <c r="E1683" s="193" t="s">
        <v>69</v>
      </c>
      <c r="F1683" s="194" t="s">
        <v>299</v>
      </c>
      <c r="G1683" s="195">
        <f>'III MH'!J67</f>
        <v>0</v>
      </c>
    </row>
    <row r="1684" spans="1:7" x14ac:dyDescent="0.25">
      <c r="A1684" s="191">
        <f t="shared" ref="A1684:C1684" si="1402">A1683</f>
        <v>2023</v>
      </c>
      <c r="B1684" s="192">
        <f t="shared" si="1402"/>
        <v>0</v>
      </c>
      <c r="C1684" s="191" t="str">
        <f t="shared" si="1402"/>
        <v>B</v>
      </c>
      <c r="D1684" s="50" t="s">
        <v>21</v>
      </c>
      <c r="E1684" s="193" t="s">
        <v>69</v>
      </c>
      <c r="F1684" s="194" t="s">
        <v>300</v>
      </c>
      <c r="G1684" s="195">
        <f>'III MH'!K67</f>
        <v>0</v>
      </c>
    </row>
    <row r="1685" spans="1:7" x14ac:dyDescent="0.25">
      <c r="A1685" s="191">
        <f t="shared" ref="A1685:C1685" si="1403">A1684</f>
        <v>2023</v>
      </c>
      <c r="B1685" s="192">
        <f t="shared" si="1403"/>
        <v>0</v>
      </c>
      <c r="C1685" s="191" t="str">
        <f t="shared" si="1403"/>
        <v>B</v>
      </c>
      <c r="D1685" s="50" t="s">
        <v>21</v>
      </c>
      <c r="E1685" s="193" t="s">
        <v>69</v>
      </c>
      <c r="F1685" s="194" t="s">
        <v>374</v>
      </c>
      <c r="G1685" s="195">
        <f>'III MH'!L67</f>
        <v>0</v>
      </c>
    </row>
    <row r="1686" spans="1:7" x14ac:dyDescent="0.25">
      <c r="A1686" s="191">
        <f t="shared" ref="A1686:C1686" si="1404">A1685</f>
        <v>2023</v>
      </c>
      <c r="B1686" s="192">
        <f t="shared" si="1404"/>
        <v>0</v>
      </c>
      <c r="C1686" s="191" t="str">
        <f t="shared" si="1404"/>
        <v>B</v>
      </c>
      <c r="D1686" s="50" t="s">
        <v>21</v>
      </c>
      <c r="E1686" s="193" t="s">
        <v>69</v>
      </c>
      <c r="F1686" s="194" t="s">
        <v>375</v>
      </c>
      <c r="G1686" s="195">
        <f>'III MH'!M67</f>
        <v>0</v>
      </c>
    </row>
    <row r="1687" spans="1:7" x14ac:dyDescent="0.25">
      <c r="A1687" s="191">
        <f t="shared" ref="A1687:C1687" si="1405">A1686</f>
        <v>2023</v>
      </c>
      <c r="B1687" s="192">
        <f t="shared" si="1405"/>
        <v>0</v>
      </c>
      <c r="C1687" s="191" t="str">
        <f t="shared" si="1405"/>
        <v>B</v>
      </c>
      <c r="D1687" s="50" t="s">
        <v>21</v>
      </c>
      <c r="E1687" s="193" t="s">
        <v>69</v>
      </c>
      <c r="F1687" s="194" t="s">
        <v>376</v>
      </c>
      <c r="G1687" s="195">
        <f>'III MH'!N67</f>
        <v>0</v>
      </c>
    </row>
    <row r="1688" spans="1:7" x14ac:dyDescent="0.25">
      <c r="A1688" s="191">
        <f t="shared" ref="A1688:C1688" si="1406">A1687</f>
        <v>2023</v>
      </c>
      <c r="B1688" s="192">
        <f t="shared" si="1406"/>
        <v>0</v>
      </c>
      <c r="C1688" s="191" t="str">
        <f t="shared" si="1406"/>
        <v>B</v>
      </c>
      <c r="D1688" s="50" t="s">
        <v>21</v>
      </c>
      <c r="E1688" s="193" t="s">
        <v>69</v>
      </c>
      <c r="F1688" s="194" t="s">
        <v>377</v>
      </c>
      <c r="G1688" s="195">
        <f>'III MH'!O67</f>
        <v>0</v>
      </c>
    </row>
    <row r="1689" spans="1:7" x14ac:dyDescent="0.25">
      <c r="A1689" s="191">
        <f t="shared" ref="A1689:C1689" si="1407">A1688</f>
        <v>2023</v>
      </c>
      <c r="B1689" s="192">
        <f t="shared" si="1407"/>
        <v>0</v>
      </c>
      <c r="C1689" s="191" t="str">
        <f t="shared" si="1407"/>
        <v>B</v>
      </c>
      <c r="D1689" s="50" t="s">
        <v>21</v>
      </c>
      <c r="E1689" s="193" t="s">
        <v>69</v>
      </c>
      <c r="F1689" s="194" t="s">
        <v>301</v>
      </c>
      <c r="G1689" s="195">
        <f>'III MH'!Q67</f>
        <v>0</v>
      </c>
    </row>
    <row r="1690" spans="1:7" x14ac:dyDescent="0.25">
      <c r="A1690" s="191">
        <f t="shared" ref="A1690:C1690" si="1408">A1689</f>
        <v>2023</v>
      </c>
      <c r="B1690" s="192">
        <f t="shared" si="1408"/>
        <v>0</v>
      </c>
      <c r="C1690" s="191" t="str">
        <f t="shared" si="1408"/>
        <v>B</v>
      </c>
      <c r="D1690" s="50" t="s">
        <v>21</v>
      </c>
      <c r="E1690" s="193" t="s">
        <v>69</v>
      </c>
      <c r="F1690" s="194" t="s">
        <v>302</v>
      </c>
      <c r="G1690" s="195">
        <f>'III MH'!R67</f>
        <v>0</v>
      </c>
    </row>
    <row r="1691" spans="1:7" x14ac:dyDescent="0.25">
      <c r="A1691" s="191">
        <f t="shared" ref="A1691:C1691" si="1409">A1690</f>
        <v>2023</v>
      </c>
      <c r="B1691" s="192">
        <f t="shared" si="1409"/>
        <v>0</v>
      </c>
      <c r="C1691" s="191" t="str">
        <f t="shared" si="1409"/>
        <v>B</v>
      </c>
      <c r="D1691" s="50" t="s">
        <v>21</v>
      </c>
      <c r="E1691" s="193" t="s">
        <v>69</v>
      </c>
      <c r="F1691" s="194" t="s">
        <v>378</v>
      </c>
      <c r="G1691" s="195">
        <f>'III MH'!S67</f>
        <v>0</v>
      </c>
    </row>
    <row r="1692" spans="1:7" x14ac:dyDescent="0.25">
      <c r="A1692" s="191">
        <f t="shared" ref="A1692:C1692" si="1410">A1691</f>
        <v>2023</v>
      </c>
      <c r="B1692" s="192">
        <f t="shared" si="1410"/>
        <v>0</v>
      </c>
      <c r="C1692" s="191" t="str">
        <f t="shared" si="1410"/>
        <v>B</v>
      </c>
      <c r="D1692" s="50" t="s">
        <v>21</v>
      </c>
      <c r="E1692" s="193" t="s">
        <v>69</v>
      </c>
      <c r="F1692" s="194" t="s">
        <v>390</v>
      </c>
      <c r="G1692" s="195">
        <f>'III MH'!T67</f>
        <v>0</v>
      </c>
    </row>
    <row r="1693" spans="1:7" x14ac:dyDescent="0.25">
      <c r="A1693" s="191">
        <f t="shared" ref="A1693:C1693" si="1411">A1692</f>
        <v>2023</v>
      </c>
      <c r="B1693" s="192">
        <f t="shared" si="1411"/>
        <v>0</v>
      </c>
      <c r="C1693" s="191" t="str">
        <f t="shared" si="1411"/>
        <v>B</v>
      </c>
      <c r="D1693" s="50" t="s">
        <v>21</v>
      </c>
      <c r="E1693" s="193" t="s">
        <v>69</v>
      </c>
      <c r="F1693" s="194" t="s">
        <v>379</v>
      </c>
      <c r="G1693" s="195">
        <f>'III MH'!U67</f>
        <v>0</v>
      </c>
    </row>
    <row r="1694" spans="1:7" x14ac:dyDescent="0.25">
      <c r="A1694" s="191">
        <f t="shared" ref="A1694:C1694" si="1412">A1693</f>
        <v>2023</v>
      </c>
      <c r="B1694" s="192">
        <f t="shared" si="1412"/>
        <v>0</v>
      </c>
      <c r="C1694" s="191" t="str">
        <f t="shared" si="1412"/>
        <v>B</v>
      </c>
      <c r="D1694" s="50" t="s">
        <v>21</v>
      </c>
      <c r="E1694" s="193" t="s">
        <v>69</v>
      </c>
      <c r="F1694" s="194" t="s">
        <v>380</v>
      </c>
      <c r="G1694" s="195">
        <f>'III MH'!V67</f>
        <v>0</v>
      </c>
    </row>
    <row r="1695" spans="1:7" x14ac:dyDescent="0.25">
      <c r="A1695" s="191">
        <f t="shared" ref="A1695:C1695" si="1413">A1694</f>
        <v>2023</v>
      </c>
      <c r="B1695" s="192">
        <f t="shared" si="1413"/>
        <v>0</v>
      </c>
      <c r="C1695" s="191" t="str">
        <f t="shared" si="1413"/>
        <v>B</v>
      </c>
      <c r="D1695" s="50" t="s">
        <v>21</v>
      </c>
      <c r="E1695" s="193" t="s">
        <v>69</v>
      </c>
      <c r="F1695" s="194" t="s">
        <v>303</v>
      </c>
      <c r="G1695" s="195">
        <f>'III MH'!X67</f>
        <v>0</v>
      </c>
    </row>
    <row r="1696" spans="1:7" x14ac:dyDescent="0.25">
      <c r="A1696" s="191">
        <f t="shared" ref="A1696:C1696" si="1414">A1695</f>
        <v>2023</v>
      </c>
      <c r="B1696" s="192">
        <f t="shared" si="1414"/>
        <v>0</v>
      </c>
      <c r="C1696" s="191" t="str">
        <f t="shared" si="1414"/>
        <v>B</v>
      </c>
      <c r="D1696" s="50" t="s">
        <v>21</v>
      </c>
      <c r="E1696" s="193" t="s">
        <v>69</v>
      </c>
      <c r="F1696" s="194" t="s">
        <v>304</v>
      </c>
      <c r="G1696" s="195">
        <f>'III MH'!Y67</f>
        <v>0</v>
      </c>
    </row>
    <row r="1697" spans="1:7" x14ac:dyDescent="0.25">
      <c r="A1697" s="191">
        <f t="shared" ref="A1697:C1697" si="1415">A1696</f>
        <v>2023</v>
      </c>
      <c r="B1697" s="192">
        <f t="shared" si="1415"/>
        <v>0</v>
      </c>
      <c r="C1697" s="191" t="str">
        <f t="shared" si="1415"/>
        <v>B</v>
      </c>
      <c r="D1697" s="50" t="s">
        <v>21</v>
      </c>
      <c r="E1697" s="193" t="s">
        <v>69</v>
      </c>
      <c r="F1697" s="194" t="s">
        <v>305</v>
      </c>
      <c r="G1697" s="195">
        <f>'III MH'!Z67</f>
        <v>0</v>
      </c>
    </row>
    <row r="1698" spans="1:7" x14ac:dyDescent="0.25">
      <c r="A1698" s="191">
        <f t="shared" ref="A1698:C1698" si="1416">A1697</f>
        <v>2023</v>
      </c>
      <c r="B1698" s="192">
        <f t="shared" si="1416"/>
        <v>0</v>
      </c>
      <c r="C1698" s="191" t="str">
        <f t="shared" si="1416"/>
        <v>B</v>
      </c>
      <c r="D1698" s="50" t="s">
        <v>21</v>
      </c>
      <c r="E1698" s="193" t="s">
        <v>69</v>
      </c>
      <c r="F1698" s="194" t="s">
        <v>306</v>
      </c>
      <c r="G1698" s="195">
        <f>'III MH'!AA67</f>
        <v>0</v>
      </c>
    </row>
    <row r="1699" spans="1:7" x14ac:dyDescent="0.25">
      <c r="A1699" s="191">
        <f t="shared" ref="A1699:C1699" si="1417">A1698</f>
        <v>2023</v>
      </c>
      <c r="B1699" s="192">
        <f t="shared" si="1417"/>
        <v>0</v>
      </c>
      <c r="C1699" s="191" t="str">
        <f t="shared" si="1417"/>
        <v>B</v>
      </c>
      <c r="D1699" s="50" t="s">
        <v>21</v>
      </c>
      <c r="E1699" s="193" t="s">
        <v>69</v>
      </c>
      <c r="F1699" s="194" t="s">
        <v>307</v>
      </c>
      <c r="G1699" s="195">
        <f>'III MH'!AB67</f>
        <v>0</v>
      </c>
    </row>
    <row r="1700" spans="1:7" x14ac:dyDescent="0.25">
      <c r="A1700" s="191">
        <f t="shared" ref="A1700:C1700" si="1418">A1699</f>
        <v>2023</v>
      </c>
      <c r="B1700" s="192">
        <f t="shared" si="1418"/>
        <v>0</v>
      </c>
      <c r="C1700" s="191" t="str">
        <f t="shared" si="1418"/>
        <v>B</v>
      </c>
      <c r="D1700" s="50" t="s">
        <v>21</v>
      </c>
      <c r="E1700" s="193" t="s">
        <v>69</v>
      </c>
      <c r="F1700" s="194" t="s">
        <v>308</v>
      </c>
      <c r="G1700" s="195">
        <f>'III MH'!AC67</f>
        <v>0</v>
      </c>
    </row>
    <row r="1701" spans="1:7" x14ac:dyDescent="0.25">
      <c r="A1701" s="191">
        <f t="shared" ref="A1701:C1701" si="1419">A1700</f>
        <v>2023</v>
      </c>
      <c r="B1701" s="192">
        <f t="shared" si="1419"/>
        <v>0</v>
      </c>
      <c r="C1701" s="191" t="str">
        <f t="shared" si="1419"/>
        <v>B</v>
      </c>
      <c r="D1701" s="50" t="s">
        <v>21</v>
      </c>
      <c r="E1701" s="193" t="s">
        <v>69</v>
      </c>
      <c r="F1701" s="194" t="s">
        <v>309</v>
      </c>
      <c r="G1701" s="195">
        <f>'III MH'!AD67</f>
        <v>0</v>
      </c>
    </row>
    <row r="1702" spans="1:7" x14ac:dyDescent="0.25">
      <c r="A1702" s="191">
        <f t="shared" ref="A1702:C1702" si="1420">A1701</f>
        <v>2023</v>
      </c>
      <c r="B1702" s="192">
        <f t="shared" si="1420"/>
        <v>0</v>
      </c>
      <c r="C1702" s="191" t="str">
        <f t="shared" si="1420"/>
        <v>B</v>
      </c>
      <c r="D1702" s="50" t="s">
        <v>21</v>
      </c>
      <c r="E1702" s="193" t="s">
        <v>69</v>
      </c>
      <c r="F1702" s="194" t="s">
        <v>310</v>
      </c>
      <c r="G1702" s="195">
        <f>'III MH'!AF67</f>
        <v>0</v>
      </c>
    </row>
    <row r="1703" spans="1:7" x14ac:dyDescent="0.25">
      <c r="A1703" s="191">
        <f t="shared" ref="A1703:C1703" si="1421">A1702</f>
        <v>2023</v>
      </c>
      <c r="B1703" s="192">
        <f t="shared" si="1421"/>
        <v>0</v>
      </c>
      <c r="C1703" s="191" t="str">
        <f t="shared" si="1421"/>
        <v>B</v>
      </c>
      <c r="D1703" s="50" t="s">
        <v>21</v>
      </c>
      <c r="E1703" s="193" t="s">
        <v>69</v>
      </c>
      <c r="F1703" s="194" t="s">
        <v>311</v>
      </c>
      <c r="G1703" s="195">
        <f>'III MH'!AG67</f>
        <v>0</v>
      </c>
    </row>
    <row r="1704" spans="1:7" x14ac:dyDescent="0.25">
      <c r="A1704" s="191">
        <f t="shared" ref="A1704:C1704" si="1422">A1703</f>
        <v>2023</v>
      </c>
      <c r="B1704" s="192">
        <f t="shared" si="1422"/>
        <v>0</v>
      </c>
      <c r="C1704" s="191" t="str">
        <f t="shared" si="1422"/>
        <v>B</v>
      </c>
      <c r="D1704" s="50" t="s">
        <v>21</v>
      </c>
      <c r="E1704" s="193" t="s">
        <v>69</v>
      </c>
      <c r="F1704" s="194" t="s">
        <v>312</v>
      </c>
      <c r="G1704" s="195">
        <f>'III MH'!AI67</f>
        <v>0</v>
      </c>
    </row>
    <row r="1705" spans="1:7" x14ac:dyDescent="0.25">
      <c r="A1705" s="191">
        <f t="shared" ref="A1705:C1705" si="1423">A1704</f>
        <v>2023</v>
      </c>
      <c r="B1705" s="192">
        <f t="shared" si="1423"/>
        <v>0</v>
      </c>
      <c r="C1705" s="191" t="str">
        <f t="shared" si="1423"/>
        <v>B</v>
      </c>
      <c r="D1705" s="50" t="s">
        <v>21</v>
      </c>
      <c r="E1705" s="193" t="s">
        <v>69</v>
      </c>
      <c r="F1705" s="194" t="s">
        <v>313</v>
      </c>
      <c r="G1705" s="195">
        <f>'III MH'!AJ67</f>
        <v>0</v>
      </c>
    </row>
    <row r="1706" spans="1:7" x14ac:dyDescent="0.25">
      <c r="A1706" s="191">
        <f t="shared" ref="A1706:C1706" si="1424">A1705</f>
        <v>2023</v>
      </c>
      <c r="B1706" s="192">
        <f t="shared" si="1424"/>
        <v>0</v>
      </c>
      <c r="C1706" s="191" t="str">
        <f t="shared" si="1424"/>
        <v>B</v>
      </c>
      <c r="D1706" s="50" t="s">
        <v>21</v>
      </c>
      <c r="E1706" s="193" t="s">
        <v>69</v>
      </c>
      <c r="F1706" s="194" t="s">
        <v>314</v>
      </c>
      <c r="G1706" s="195">
        <f>'III MH'!AK67</f>
        <v>0</v>
      </c>
    </row>
    <row r="1707" spans="1:7" x14ac:dyDescent="0.25">
      <c r="A1707" s="191">
        <f t="shared" ref="A1707:C1707" si="1425">A1706</f>
        <v>2023</v>
      </c>
      <c r="B1707" s="192">
        <f t="shared" si="1425"/>
        <v>0</v>
      </c>
      <c r="C1707" s="191" t="str">
        <f t="shared" si="1425"/>
        <v>B</v>
      </c>
      <c r="D1707" s="50" t="s">
        <v>21</v>
      </c>
      <c r="E1707" s="193" t="s">
        <v>69</v>
      </c>
      <c r="F1707" s="194" t="s">
        <v>315</v>
      </c>
      <c r="G1707" s="195">
        <f>'III MH'!AM67</f>
        <v>0</v>
      </c>
    </row>
    <row r="1708" spans="1:7" x14ac:dyDescent="0.25">
      <c r="A1708" s="191">
        <f t="shared" ref="A1708:C1708" si="1426">A1707</f>
        <v>2023</v>
      </c>
      <c r="B1708" s="192">
        <f t="shared" si="1426"/>
        <v>0</v>
      </c>
      <c r="C1708" s="191" t="str">
        <f t="shared" si="1426"/>
        <v>B</v>
      </c>
      <c r="D1708" s="50" t="s">
        <v>21</v>
      </c>
      <c r="E1708" s="193" t="s">
        <v>69</v>
      </c>
      <c r="F1708" s="194" t="s">
        <v>316</v>
      </c>
      <c r="G1708" s="195">
        <f>'III MH'!AN67</f>
        <v>0</v>
      </c>
    </row>
    <row r="1709" spans="1:7" x14ac:dyDescent="0.25">
      <c r="A1709" s="191">
        <f t="shared" ref="A1709:C1709" si="1427">A1708</f>
        <v>2023</v>
      </c>
      <c r="B1709" s="192">
        <f t="shared" si="1427"/>
        <v>0</v>
      </c>
      <c r="C1709" s="191" t="str">
        <f t="shared" si="1427"/>
        <v>B</v>
      </c>
      <c r="D1709" s="50" t="s">
        <v>21</v>
      </c>
      <c r="E1709" s="193" t="s">
        <v>69</v>
      </c>
      <c r="F1709" s="194" t="s">
        <v>317</v>
      </c>
      <c r="G1709" s="195">
        <f>'III MH'!AO67</f>
        <v>0</v>
      </c>
    </row>
    <row r="1710" spans="1:7" x14ac:dyDescent="0.25">
      <c r="A1710" s="191">
        <f t="shared" ref="A1710:C1710" si="1428">A1709</f>
        <v>2023</v>
      </c>
      <c r="B1710" s="192">
        <f t="shared" si="1428"/>
        <v>0</v>
      </c>
      <c r="C1710" s="191" t="str">
        <f t="shared" si="1428"/>
        <v>B</v>
      </c>
      <c r="D1710" s="50" t="s">
        <v>21</v>
      </c>
      <c r="E1710" s="193" t="s">
        <v>69</v>
      </c>
      <c r="F1710" s="194" t="s">
        <v>319</v>
      </c>
      <c r="G1710" s="195">
        <f>'III MH'!AQ67</f>
        <v>0</v>
      </c>
    </row>
    <row r="1711" spans="1:7" x14ac:dyDescent="0.25">
      <c r="A1711" s="191">
        <f t="shared" ref="A1711:C1711" si="1429">A1710</f>
        <v>2023</v>
      </c>
      <c r="B1711" s="192">
        <f t="shared" si="1429"/>
        <v>0</v>
      </c>
      <c r="C1711" s="191" t="str">
        <f t="shared" si="1429"/>
        <v>B</v>
      </c>
      <c r="D1711" s="50" t="s">
        <v>21</v>
      </c>
      <c r="E1711" s="193" t="s">
        <v>69</v>
      </c>
      <c r="F1711" s="194" t="s">
        <v>318</v>
      </c>
      <c r="G1711" s="195">
        <f>'III MH'!AS67</f>
        <v>0</v>
      </c>
    </row>
    <row r="1712" spans="1:7" x14ac:dyDescent="0.25">
      <c r="A1712" s="191">
        <f t="shared" ref="A1712:C1712" si="1430">A1711</f>
        <v>2023</v>
      </c>
      <c r="B1712" s="192">
        <f t="shared" si="1430"/>
        <v>0</v>
      </c>
      <c r="C1712" s="191" t="str">
        <f t="shared" si="1430"/>
        <v>B</v>
      </c>
      <c r="D1712" s="50" t="s">
        <v>21</v>
      </c>
      <c r="E1712" s="193" t="s">
        <v>70</v>
      </c>
      <c r="F1712" s="194" t="s">
        <v>298</v>
      </c>
      <c r="G1712" s="195">
        <f>'III MH'!I68</f>
        <v>0</v>
      </c>
    </row>
    <row r="1713" spans="1:7" x14ac:dyDescent="0.25">
      <c r="A1713" s="191">
        <f t="shared" ref="A1713:C1713" si="1431">A1712</f>
        <v>2023</v>
      </c>
      <c r="B1713" s="192">
        <f t="shared" si="1431"/>
        <v>0</v>
      </c>
      <c r="C1713" s="191" t="str">
        <f t="shared" si="1431"/>
        <v>B</v>
      </c>
      <c r="D1713" s="50" t="s">
        <v>21</v>
      </c>
      <c r="E1713" s="193" t="s">
        <v>70</v>
      </c>
      <c r="F1713" s="194" t="s">
        <v>299</v>
      </c>
      <c r="G1713" s="195">
        <f>'III MH'!J68</f>
        <v>0</v>
      </c>
    </row>
    <row r="1714" spans="1:7" x14ac:dyDescent="0.25">
      <c r="A1714" s="191">
        <f t="shared" ref="A1714:C1714" si="1432">A1713</f>
        <v>2023</v>
      </c>
      <c r="B1714" s="192">
        <f t="shared" si="1432"/>
        <v>0</v>
      </c>
      <c r="C1714" s="191" t="str">
        <f t="shared" si="1432"/>
        <v>B</v>
      </c>
      <c r="D1714" s="50" t="s">
        <v>21</v>
      </c>
      <c r="E1714" s="193" t="s">
        <v>70</v>
      </c>
      <c r="F1714" s="194" t="s">
        <v>300</v>
      </c>
      <c r="G1714" s="195">
        <f>'III MH'!K68</f>
        <v>0</v>
      </c>
    </row>
    <row r="1715" spans="1:7" x14ac:dyDescent="0.25">
      <c r="A1715" s="191">
        <f t="shared" ref="A1715:C1715" si="1433">A1714</f>
        <v>2023</v>
      </c>
      <c r="B1715" s="192">
        <f t="shared" si="1433"/>
        <v>0</v>
      </c>
      <c r="C1715" s="191" t="str">
        <f t="shared" si="1433"/>
        <v>B</v>
      </c>
      <c r="D1715" s="50" t="s">
        <v>21</v>
      </c>
      <c r="E1715" s="193" t="s">
        <v>70</v>
      </c>
      <c r="F1715" s="194" t="s">
        <v>374</v>
      </c>
      <c r="G1715" s="195">
        <f>'III MH'!L68</f>
        <v>0</v>
      </c>
    </row>
    <row r="1716" spans="1:7" x14ac:dyDescent="0.25">
      <c r="A1716" s="191">
        <f t="shared" ref="A1716:C1716" si="1434">A1715</f>
        <v>2023</v>
      </c>
      <c r="B1716" s="192">
        <f t="shared" si="1434"/>
        <v>0</v>
      </c>
      <c r="C1716" s="191" t="str">
        <f t="shared" si="1434"/>
        <v>B</v>
      </c>
      <c r="D1716" s="50" t="s">
        <v>21</v>
      </c>
      <c r="E1716" s="193" t="s">
        <v>70</v>
      </c>
      <c r="F1716" s="194" t="s">
        <v>375</v>
      </c>
      <c r="G1716" s="195">
        <f>'III MH'!M68</f>
        <v>0</v>
      </c>
    </row>
    <row r="1717" spans="1:7" x14ac:dyDescent="0.25">
      <c r="A1717" s="191">
        <f t="shared" ref="A1717:C1717" si="1435">A1716</f>
        <v>2023</v>
      </c>
      <c r="B1717" s="192">
        <f t="shared" si="1435"/>
        <v>0</v>
      </c>
      <c r="C1717" s="191" t="str">
        <f t="shared" si="1435"/>
        <v>B</v>
      </c>
      <c r="D1717" s="50" t="s">
        <v>21</v>
      </c>
      <c r="E1717" s="193" t="s">
        <v>70</v>
      </c>
      <c r="F1717" s="194" t="s">
        <v>376</v>
      </c>
      <c r="G1717" s="195">
        <f>'III MH'!N68</f>
        <v>0</v>
      </c>
    </row>
    <row r="1718" spans="1:7" x14ac:dyDescent="0.25">
      <c r="A1718" s="191">
        <f t="shared" ref="A1718:C1718" si="1436">A1717</f>
        <v>2023</v>
      </c>
      <c r="B1718" s="192">
        <f t="shared" si="1436"/>
        <v>0</v>
      </c>
      <c r="C1718" s="191" t="str">
        <f t="shared" si="1436"/>
        <v>B</v>
      </c>
      <c r="D1718" s="50" t="s">
        <v>21</v>
      </c>
      <c r="E1718" s="193" t="s">
        <v>70</v>
      </c>
      <c r="F1718" s="194" t="s">
        <v>377</v>
      </c>
      <c r="G1718" s="195">
        <f>'III MH'!O68</f>
        <v>0</v>
      </c>
    </row>
    <row r="1719" spans="1:7" x14ac:dyDescent="0.25">
      <c r="A1719" s="191">
        <f t="shared" ref="A1719:C1719" si="1437">A1718</f>
        <v>2023</v>
      </c>
      <c r="B1719" s="192">
        <f t="shared" si="1437"/>
        <v>0</v>
      </c>
      <c r="C1719" s="191" t="str">
        <f t="shared" si="1437"/>
        <v>B</v>
      </c>
      <c r="D1719" s="50" t="s">
        <v>21</v>
      </c>
      <c r="E1719" s="193" t="s">
        <v>70</v>
      </c>
      <c r="F1719" s="194" t="s">
        <v>301</v>
      </c>
      <c r="G1719" s="195">
        <f>'III MH'!Q68</f>
        <v>0</v>
      </c>
    </row>
    <row r="1720" spans="1:7" x14ac:dyDescent="0.25">
      <c r="A1720" s="191">
        <f t="shared" ref="A1720:C1720" si="1438">A1719</f>
        <v>2023</v>
      </c>
      <c r="B1720" s="192">
        <f t="shared" si="1438"/>
        <v>0</v>
      </c>
      <c r="C1720" s="191" t="str">
        <f t="shared" si="1438"/>
        <v>B</v>
      </c>
      <c r="D1720" s="50" t="s">
        <v>21</v>
      </c>
      <c r="E1720" s="193" t="s">
        <v>70</v>
      </c>
      <c r="F1720" s="194" t="s">
        <v>302</v>
      </c>
      <c r="G1720" s="195">
        <f>'III MH'!R68</f>
        <v>0</v>
      </c>
    </row>
    <row r="1721" spans="1:7" x14ac:dyDescent="0.25">
      <c r="A1721" s="191">
        <f t="shared" ref="A1721:C1721" si="1439">A1720</f>
        <v>2023</v>
      </c>
      <c r="B1721" s="192">
        <f t="shared" si="1439"/>
        <v>0</v>
      </c>
      <c r="C1721" s="191" t="str">
        <f t="shared" si="1439"/>
        <v>B</v>
      </c>
      <c r="D1721" s="50" t="s">
        <v>21</v>
      </c>
      <c r="E1721" s="193" t="s">
        <v>70</v>
      </c>
      <c r="F1721" s="194" t="s">
        <v>378</v>
      </c>
      <c r="G1721" s="195">
        <f>'III MH'!S68</f>
        <v>0</v>
      </c>
    </row>
    <row r="1722" spans="1:7" x14ac:dyDescent="0.25">
      <c r="A1722" s="191">
        <f t="shared" ref="A1722:C1722" si="1440">A1721</f>
        <v>2023</v>
      </c>
      <c r="B1722" s="192">
        <f t="shared" si="1440"/>
        <v>0</v>
      </c>
      <c r="C1722" s="191" t="str">
        <f t="shared" si="1440"/>
        <v>B</v>
      </c>
      <c r="D1722" s="50" t="s">
        <v>21</v>
      </c>
      <c r="E1722" s="193" t="s">
        <v>70</v>
      </c>
      <c r="F1722" s="194" t="s">
        <v>390</v>
      </c>
      <c r="G1722" s="195">
        <f>'III MH'!T68</f>
        <v>0</v>
      </c>
    </row>
    <row r="1723" spans="1:7" x14ac:dyDescent="0.25">
      <c r="A1723" s="191">
        <f t="shared" ref="A1723:C1723" si="1441">A1722</f>
        <v>2023</v>
      </c>
      <c r="B1723" s="192">
        <f t="shared" si="1441"/>
        <v>0</v>
      </c>
      <c r="C1723" s="191" t="str">
        <f t="shared" si="1441"/>
        <v>B</v>
      </c>
      <c r="D1723" s="50" t="s">
        <v>21</v>
      </c>
      <c r="E1723" s="193" t="s">
        <v>70</v>
      </c>
      <c r="F1723" s="194" t="s">
        <v>379</v>
      </c>
      <c r="G1723" s="195">
        <f>'III MH'!U68</f>
        <v>0</v>
      </c>
    </row>
    <row r="1724" spans="1:7" x14ac:dyDescent="0.25">
      <c r="A1724" s="191">
        <f t="shared" ref="A1724:C1724" si="1442">A1723</f>
        <v>2023</v>
      </c>
      <c r="B1724" s="192">
        <f t="shared" si="1442"/>
        <v>0</v>
      </c>
      <c r="C1724" s="191" t="str">
        <f t="shared" si="1442"/>
        <v>B</v>
      </c>
      <c r="D1724" s="50" t="s">
        <v>21</v>
      </c>
      <c r="E1724" s="193" t="s">
        <v>70</v>
      </c>
      <c r="F1724" s="194" t="s">
        <v>380</v>
      </c>
      <c r="G1724" s="195">
        <f>'III MH'!V68</f>
        <v>0</v>
      </c>
    </row>
    <row r="1725" spans="1:7" x14ac:dyDescent="0.25">
      <c r="A1725" s="191">
        <f t="shared" ref="A1725:C1725" si="1443">A1724</f>
        <v>2023</v>
      </c>
      <c r="B1725" s="192">
        <f t="shared" si="1443"/>
        <v>0</v>
      </c>
      <c r="C1725" s="191" t="str">
        <f t="shared" si="1443"/>
        <v>B</v>
      </c>
      <c r="D1725" s="50" t="s">
        <v>21</v>
      </c>
      <c r="E1725" s="193" t="s">
        <v>70</v>
      </c>
      <c r="F1725" s="194" t="s">
        <v>303</v>
      </c>
      <c r="G1725" s="195">
        <f>'III MH'!X68</f>
        <v>0</v>
      </c>
    </row>
    <row r="1726" spans="1:7" x14ac:dyDescent="0.25">
      <c r="A1726" s="191">
        <f t="shared" ref="A1726:C1726" si="1444">A1725</f>
        <v>2023</v>
      </c>
      <c r="B1726" s="192">
        <f t="shared" si="1444"/>
        <v>0</v>
      </c>
      <c r="C1726" s="191" t="str">
        <f t="shared" si="1444"/>
        <v>B</v>
      </c>
      <c r="D1726" s="50" t="s">
        <v>21</v>
      </c>
      <c r="E1726" s="193" t="s">
        <v>70</v>
      </c>
      <c r="F1726" s="194" t="s">
        <v>304</v>
      </c>
      <c r="G1726" s="195">
        <f>'III MH'!Y68</f>
        <v>0</v>
      </c>
    </row>
    <row r="1727" spans="1:7" x14ac:dyDescent="0.25">
      <c r="A1727" s="191">
        <f t="shared" ref="A1727:C1727" si="1445">A1726</f>
        <v>2023</v>
      </c>
      <c r="B1727" s="192">
        <f t="shared" si="1445"/>
        <v>0</v>
      </c>
      <c r="C1727" s="191" t="str">
        <f t="shared" si="1445"/>
        <v>B</v>
      </c>
      <c r="D1727" s="50" t="s">
        <v>21</v>
      </c>
      <c r="E1727" s="193" t="s">
        <v>70</v>
      </c>
      <c r="F1727" s="194" t="s">
        <v>305</v>
      </c>
      <c r="G1727" s="195">
        <f>'III MH'!Z68</f>
        <v>0</v>
      </c>
    </row>
    <row r="1728" spans="1:7" x14ac:dyDescent="0.25">
      <c r="A1728" s="191">
        <f t="shared" ref="A1728:C1728" si="1446">A1727</f>
        <v>2023</v>
      </c>
      <c r="B1728" s="192">
        <f t="shared" si="1446"/>
        <v>0</v>
      </c>
      <c r="C1728" s="191" t="str">
        <f t="shared" si="1446"/>
        <v>B</v>
      </c>
      <c r="D1728" s="50" t="s">
        <v>21</v>
      </c>
      <c r="E1728" s="193" t="s">
        <v>70</v>
      </c>
      <c r="F1728" s="194" t="s">
        <v>306</v>
      </c>
      <c r="G1728" s="195">
        <f>'III MH'!AA68</f>
        <v>0</v>
      </c>
    </row>
    <row r="1729" spans="1:7" x14ac:dyDescent="0.25">
      <c r="A1729" s="191">
        <f t="shared" ref="A1729:C1729" si="1447">A1728</f>
        <v>2023</v>
      </c>
      <c r="B1729" s="192">
        <f t="shared" si="1447"/>
        <v>0</v>
      </c>
      <c r="C1729" s="191" t="str">
        <f t="shared" si="1447"/>
        <v>B</v>
      </c>
      <c r="D1729" s="50" t="s">
        <v>21</v>
      </c>
      <c r="E1729" s="193" t="s">
        <v>70</v>
      </c>
      <c r="F1729" s="194" t="s">
        <v>307</v>
      </c>
      <c r="G1729" s="195">
        <f>'III MH'!AB68</f>
        <v>0</v>
      </c>
    </row>
    <row r="1730" spans="1:7" x14ac:dyDescent="0.25">
      <c r="A1730" s="191">
        <f t="shared" ref="A1730:C1730" si="1448">A1729</f>
        <v>2023</v>
      </c>
      <c r="B1730" s="192">
        <f t="shared" si="1448"/>
        <v>0</v>
      </c>
      <c r="C1730" s="191" t="str">
        <f t="shared" si="1448"/>
        <v>B</v>
      </c>
      <c r="D1730" s="50" t="s">
        <v>21</v>
      </c>
      <c r="E1730" s="193" t="s">
        <v>70</v>
      </c>
      <c r="F1730" s="194" t="s">
        <v>308</v>
      </c>
      <c r="G1730" s="195">
        <f>'III MH'!AC68</f>
        <v>0</v>
      </c>
    </row>
    <row r="1731" spans="1:7" x14ac:dyDescent="0.25">
      <c r="A1731" s="191">
        <f t="shared" ref="A1731:C1731" si="1449">A1730</f>
        <v>2023</v>
      </c>
      <c r="B1731" s="192">
        <f t="shared" si="1449"/>
        <v>0</v>
      </c>
      <c r="C1731" s="191" t="str">
        <f t="shared" si="1449"/>
        <v>B</v>
      </c>
      <c r="D1731" s="50" t="s">
        <v>21</v>
      </c>
      <c r="E1731" s="193" t="s">
        <v>70</v>
      </c>
      <c r="F1731" s="194" t="s">
        <v>309</v>
      </c>
      <c r="G1731" s="195">
        <f>'III MH'!AD68</f>
        <v>0</v>
      </c>
    </row>
    <row r="1732" spans="1:7" x14ac:dyDescent="0.25">
      <c r="A1732" s="191">
        <f t="shared" ref="A1732:C1732" si="1450">A1731</f>
        <v>2023</v>
      </c>
      <c r="B1732" s="192">
        <f t="shared" si="1450"/>
        <v>0</v>
      </c>
      <c r="C1732" s="191" t="str">
        <f t="shared" si="1450"/>
        <v>B</v>
      </c>
      <c r="D1732" s="50" t="s">
        <v>21</v>
      </c>
      <c r="E1732" s="193" t="s">
        <v>70</v>
      </c>
      <c r="F1732" s="194" t="s">
        <v>310</v>
      </c>
      <c r="G1732" s="195">
        <f>'III MH'!AF68</f>
        <v>0</v>
      </c>
    </row>
    <row r="1733" spans="1:7" x14ac:dyDescent="0.25">
      <c r="A1733" s="191">
        <f t="shared" ref="A1733:C1733" si="1451">A1732</f>
        <v>2023</v>
      </c>
      <c r="B1733" s="192">
        <f t="shared" si="1451"/>
        <v>0</v>
      </c>
      <c r="C1733" s="191" t="str">
        <f t="shared" si="1451"/>
        <v>B</v>
      </c>
      <c r="D1733" s="50" t="s">
        <v>21</v>
      </c>
      <c r="E1733" s="193" t="s">
        <v>70</v>
      </c>
      <c r="F1733" s="194" t="s">
        <v>311</v>
      </c>
      <c r="G1733" s="195">
        <f>'III MH'!AG68</f>
        <v>0</v>
      </c>
    </row>
    <row r="1734" spans="1:7" x14ac:dyDescent="0.25">
      <c r="A1734" s="191">
        <f t="shared" ref="A1734:C1734" si="1452">A1733</f>
        <v>2023</v>
      </c>
      <c r="B1734" s="192">
        <f t="shared" si="1452"/>
        <v>0</v>
      </c>
      <c r="C1734" s="191" t="str">
        <f t="shared" si="1452"/>
        <v>B</v>
      </c>
      <c r="D1734" s="50" t="s">
        <v>21</v>
      </c>
      <c r="E1734" s="193" t="s">
        <v>70</v>
      </c>
      <c r="F1734" s="194" t="s">
        <v>312</v>
      </c>
      <c r="G1734" s="195">
        <f>'III MH'!AI68</f>
        <v>0</v>
      </c>
    </row>
    <row r="1735" spans="1:7" x14ac:dyDescent="0.25">
      <c r="A1735" s="191">
        <f t="shared" ref="A1735:C1735" si="1453">A1734</f>
        <v>2023</v>
      </c>
      <c r="B1735" s="192">
        <f t="shared" si="1453"/>
        <v>0</v>
      </c>
      <c r="C1735" s="191" t="str">
        <f t="shared" si="1453"/>
        <v>B</v>
      </c>
      <c r="D1735" s="50" t="s">
        <v>21</v>
      </c>
      <c r="E1735" s="193" t="s">
        <v>70</v>
      </c>
      <c r="F1735" s="194" t="s">
        <v>313</v>
      </c>
      <c r="G1735" s="195">
        <f>'III MH'!AJ68</f>
        <v>0</v>
      </c>
    </row>
    <row r="1736" spans="1:7" x14ac:dyDescent="0.25">
      <c r="A1736" s="191">
        <f t="shared" ref="A1736:C1736" si="1454">A1735</f>
        <v>2023</v>
      </c>
      <c r="B1736" s="192">
        <f t="shared" si="1454"/>
        <v>0</v>
      </c>
      <c r="C1736" s="191" t="str">
        <f t="shared" si="1454"/>
        <v>B</v>
      </c>
      <c r="D1736" s="50" t="s">
        <v>21</v>
      </c>
      <c r="E1736" s="193" t="s">
        <v>70</v>
      </c>
      <c r="F1736" s="194" t="s">
        <v>314</v>
      </c>
      <c r="G1736" s="195">
        <f>'III MH'!AK68</f>
        <v>0</v>
      </c>
    </row>
    <row r="1737" spans="1:7" x14ac:dyDescent="0.25">
      <c r="A1737" s="191">
        <f t="shared" ref="A1737:C1737" si="1455">A1736</f>
        <v>2023</v>
      </c>
      <c r="B1737" s="192">
        <f t="shared" si="1455"/>
        <v>0</v>
      </c>
      <c r="C1737" s="191" t="str">
        <f t="shared" si="1455"/>
        <v>B</v>
      </c>
      <c r="D1737" s="50" t="s">
        <v>21</v>
      </c>
      <c r="E1737" s="193" t="s">
        <v>70</v>
      </c>
      <c r="F1737" s="194" t="s">
        <v>315</v>
      </c>
      <c r="G1737" s="195">
        <f>'III MH'!AM68</f>
        <v>0</v>
      </c>
    </row>
    <row r="1738" spans="1:7" x14ac:dyDescent="0.25">
      <c r="A1738" s="191">
        <f t="shared" ref="A1738:C1738" si="1456">A1737</f>
        <v>2023</v>
      </c>
      <c r="B1738" s="192">
        <f t="shared" si="1456"/>
        <v>0</v>
      </c>
      <c r="C1738" s="191" t="str">
        <f t="shared" si="1456"/>
        <v>B</v>
      </c>
      <c r="D1738" s="50" t="s">
        <v>21</v>
      </c>
      <c r="E1738" s="193" t="s">
        <v>70</v>
      </c>
      <c r="F1738" s="194" t="s">
        <v>316</v>
      </c>
      <c r="G1738" s="195">
        <f>'III MH'!AN68</f>
        <v>0</v>
      </c>
    </row>
    <row r="1739" spans="1:7" x14ac:dyDescent="0.25">
      <c r="A1739" s="191">
        <f t="shared" ref="A1739:C1739" si="1457">A1738</f>
        <v>2023</v>
      </c>
      <c r="B1739" s="192">
        <f t="shared" si="1457"/>
        <v>0</v>
      </c>
      <c r="C1739" s="191" t="str">
        <f t="shared" si="1457"/>
        <v>B</v>
      </c>
      <c r="D1739" s="50" t="s">
        <v>21</v>
      </c>
      <c r="E1739" s="193" t="s">
        <v>70</v>
      </c>
      <c r="F1739" s="194" t="s">
        <v>317</v>
      </c>
      <c r="G1739" s="195">
        <f>'III MH'!AO68</f>
        <v>0</v>
      </c>
    </row>
    <row r="1740" spans="1:7" x14ac:dyDescent="0.25">
      <c r="A1740" s="191">
        <f t="shared" ref="A1740:C1740" si="1458">A1739</f>
        <v>2023</v>
      </c>
      <c r="B1740" s="192">
        <f t="shared" si="1458"/>
        <v>0</v>
      </c>
      <c r="C1740" s="191" t="str">
        <f t="shared" si="1458"/>
        <v>B</v>
      </c>
      <c r="D1740" s="50" t="s">
        <v>21</v>
      </c>
      <c r="E1740" s="193" t="s">
        <v>70</v>
      </c>
      <c r="F1740" s="194" t="s">
        <v>319</v>
      </c>
      <c r="G1740" s="195">
        <f>'III MH'!AQ68</f>
        <v>0</v>
      </c>
    </row>
    <row r="1741" spans="1:7" x14ac:dyDescent="0.25">
      <c r="A1741" s="191">
        <f t="shared" ref="A1741:C1741" si="1459">A1740</f>
        <v>2023</v>
      </c>
      <c r="B1741" s="192">
        <f t="shared" si="1459"/>
        <v>0</v>
      </c>
      <c r="C1741" s="191" t="str">
        <f t="shared" si="1459"/>
        <v>B</v>
      </c>
      <c r="D1741" s="50" t="s">
        <v>21</v>
      </c>
      <c r="E1741" s="193" t="s">
        <v>70</v>
      </c>
      <c r="F1741" s="194" t="s">
        <v>318</v>
      </c>
      <c r="G1741" s="195">
        <f>'III MH'!AS68</f>
        <v>0</v>
      </c>
    </row>
    <row r="1742" spans="1:7" x14ac:dyDescent="0.25">
      <c r="A1742" s="191">
        <f t="shared" ref="A1742:C1742" si="1460">A1741</f>
        <v>2023</v>
      </c>
      <c r="B1742" s="192">
        <f t="shared" si="1460"/>
        <v>0</v>
      </c>
      <c r="C1742" s="191" t="str">
        <f t="shared" si="1460"/>
        <v>B</v>
      </c>
      <c r="D1742" s="50" t="s">
        <v>21</v>
      </c>
      <c r="E1742" s="193" t="s">
        <v>71</v>
      </c>
      <c r="F1742" s="194" t="s">
        <v>298</v>
      </c>
      <c r="G1742" s="195">
        <f>'III MH'!I69</f>
        <v>0</v>
      </c>
    </row>
    <row r="1743" spans="1:7" x14ac:dyDescent="0.25">
      <c r="A1743" s="191">
        <f t="shared" ref="A1743:C1743" si="1461">A1742</f>
        <v>2023</v>
      </c>
      <c r="B1743" s="192">
        <f t="shared" si="1461"/>
        <v>0</v>
      </c>
      <c r="C1743" s="191" t="str">
        <f t="shared" si="1461"/>
        <v>B</v>
      </c>
      <c r="D1743" s="50" t="s">
        <v>21</v>
      </c>
      <c r="E1743" s="193" t="s">
        <v>71</v>
      </c>
      <c r="F1743" s="194" t="s">
        <v>299</v>
      </c>
      <c r="G1743" s="195">
        <f>'III MH'!J69</f>
        <v>0</v>
      </c>
    </row>
    <row r="1744" spans="1:7" x14ac:dyDescent="0.25">
      <c r="A1744" s="191">
        <f t="shared" ref="A1744:C1744" si="1462">A1743</f>
        <v>2023</v>
      </c>
      <c r="B1744" s="192">
        <f t="shared" si="1462"/>
        <v>0</v>
      </c>
      <c r="C1744" s="191" t="str">
        <f t="shared" si="1462"/>
        <v>B</v>
      </c>
      <c r="D1744" s="50" t="s">
        <v>21</v>
      </c>
      <c r="E1744" s="193" t="s">
        <v>71</v>
      </c>
      <c r="F1744" s="194" t="s">
        <v>300</v>
      </c>
      <c r="G1744" s="195">
        <f>'III MH'!K69</f>
        <v>0</v>
      </c>
    </row>
    <row r="1745" spans="1:7" x14ac:dyDescent="0.25">
      <c r="A1745" s="191">
        <f t="shared" ref="A1745:C1745" si="1463">A1744</f>
        <v>2023</v>
      </c>
      <c r="B1745" s="192">
        <f t="shared" si="1463"/>
        <v>0</v>
      </c>
      <c r="C1745" s="191" t="str">
        <f t="shared" si="1463"/>
        <v>B</v>
      </c>
      <c r="D1745" s="50" t="s">
        <v>21</v>
      </c>
      <c r="E1745" s="193" t="s">
        <v>71</v>
      </c>
      <c r="F1745" s="194" t="s">
        <v>374</v>
      </c>
      <c r="G1745" s="195">
        <f>'III MH'!L69</f>
        <v>0</v>
      </c>
    </row>
    <row r="1746" spans="1:7" x14ac:dyDescent="0.25">
      <c r="A1746" s="191">
        <f t="shared" ref="A1746:C1746" si="1464">A1745</f>
        <v>2023</v>
      </c>
      <c r="B1746" s="192">
        <f t="shared" si="1464"/>
        <v>0</v>
      </c>
      <c r="C1746" s="191" t="str">
        <f t="shared" si="1464"/>
        <v>B</v>
      </c>
      <c r="D1746" s="50" t="s">
        <v>21</v>
      </c>
      <c r="E1746" s="193" t="s">
        <v>71</v>
      </c>
      <c r="F1746" s="194" t="s">
        <v>375</v>
      </c>
      <c r="G1746" s="195">
        <f>'III MH'!M69</f>
        <v>0</v>
      </c>
    </row>
    <row r="1747" spans="1:7" x14ac:dyDescent="0.25">
      <c r="A1747" s="191">
        <f t="shared" ref="A1747:C1747" si="1465">A1746</f>
        <v>2023</v>
      </c>
      <c r="B1747" s="192">
        <f t="shared" si="1465"/>
        <v>0</v>
      </c>
      <c r="C1747" s="191" t="str">
        <f t="shared" si="1465"/>
        <v>B</v>
      </c>
      <c r="D1747" s="50" t="s">
        <v>21</v>
      </c>
      <c r="E1747" s="193" t="s">
        <v>71</v>
      </c>
      <c r="F1747" s="194" t="s">
        <v>376</v>
      </c>
      <c r="G1747" s="195">
        <f>'III MH'!N69</f>
        <v>0</v>
      </c>
    </row>
    <row r="1748" spans="1:7" x14ac:dyDescent="0.25">
      <c r="A1748" s="191">
        <f t="shared" ref="A1748:C1748" si="1466">A1747</f>
        <v>2023</v>
      </c>
      <c r="B1748" s="192">
        <f t="shared" si="1466"/>
        <v>0</v>
      </c>
      <c r="C1748" s="191" t="str">
        <f t="shared" si="1466"/>
        <v>B</v>
      </c>
      <c r="D1748" s="50" t="s">
        <v>21</v>
      </c>
      <c r="E1748" s="193" t="s">
        <v>71</v>
      </c>
      <c r="F1748" s="194" t="s">
        <v>377</v>
      </c>
      <c r="G1748" s="195">
        <f>'III MH'!O69</f>
        <v>0</v>
      </c>
    </row>
    <row r="1749" spans="1:7" x14ac:dyDescent="0.25">
      <c r="A1749" s="191">
        <f t="shared" ref="A1749:C1749" si="1467">A1748</f>
        <v>2023</v>
      </c>
      <c r="B1749" s="192">
        <f t="shared" si="1467"/>
        <v>0</v>
      </c>
      <c r="C1749" s="191" t="str">
        <f t="shared" si="1467"/>
        <v>B</v>
      </c>
      <c r="D1749" s="50" t="s">
        <v>21</v>
      </c>
      <c r="E1749" s="193" t="s">
        <v>71</v>
      </c>
      <c r="F1749" s="194" t="s">
        <v>301</v>
      </c>
      <c r="G1749" s="195">
        <f>'III MH'!Q69</f>
        <v>0</v>
      </c>
    </row>
    <row r="1750" spans="1:7" x14ac:dyDescent="0.25">
      <c r="A1750" s="191">
        <f t="shared" ref="A1750:C1750" si="1468">A1749</f>
        <v>2023</v>
      </c>
      <c r="B1750" s="192">
        <f t="shared" si="1468"/>
        <v>0</v>
      </c>
      <c r="C1750" s="191" t="str">
        <f t="shared" si="1468"/>
        <v>B</v>
      </c>
      <c r="D1750" s="50" t="s">
        <v>21</v>
      </c>
      <c r="E1750" s="193" t="s">
        <v>71</v>
      </c>
      <c r="F1750" s="194" t="s">
        <v>302</v>
      </c>
      <c r="G1750" s="195">
        <f>'III MH'!R69</f>
        <v>0</v>
      </c>
    </row>
    <row r="1751" spans="1:7" x14ac:dyDescent="0.25">
      <c r="A1751" s="191">
        <f t="shared" ref="A1751:C1751" si="1469">A1750</f>
        <v>2023</v>
      </c>
      <c r="B1751" s="192">
        <f t="shared" si="1469"/>
        <v>0</v>
      </c>
      <c r="C1751" s="191" t="str">
        <f t="shared" si="1469"/>
        <v>B</v>
      </c>
      <c r="D1751" s="50" t="s">
        <v>21</v>
      </c>
      <c r="E1751" s="193" t="s">
        <v>71</v>
      </c>
      <c r="F1751" s="194" t="s">
        <v>378</v>
      </c>
      <c r="G1751" s="195">
        <f>'III MH'!S69</f>
        <v>0</v>
      </c>
    </row>
    <row r="1752" spans="1:7" x14ac:dyDescent="0.25">
      <c r="A1752" s="191">
        <f t="shared" ref="A1752:C1752" si="1470">A1751</f>
        <v>2023</v>
      </c>
      <c r="B1752" s="192">
        <f t="shared" si="1470"/>
        <v>0</v>
      </c>
      <c r="C1752" s="191" t="str">
        <f t="shared" si="1470"/>
        <v>B</v>
      </c>
      <c r="D1752" s="50" t="s">
        <v>21</v>
      </c>
      <c r="E1752" s="193" t="s">
        <v>71</v>
      </c>
      <c r="F1752" s="194" t="s">
        <v>390</v>
      </c>
      <c r="G1752" s="195">
        <f>'III MH'!T69</f>
        <v>0</v>
      </c>
    </row>
    <row r="1753" spans="1:7" x14ac:dyDescent="0.25">
      <c r="A1753" s="191">
        <f t="shared" ref="A1753:C1753" si="1471">A1752</f>
        <v>2023</v>
      </c>
      <c r="B1753" s="192">
        <f t="shared" si="1471"/>
        <v>0</v>
      </c>
      <c r="C1753" s="191" t="str">
        <f t="shared" si="1471"/>
        <v>B</v>
      </c>
      <c r="D1753" s="50" t="s">
        <v>21</v>
      </c>
      <c r="E1753" s="193" t="s">
        <v>71</v>
      </c>
      <c r="F1753" s="194" t="s">
        <v>379</v>
      </c>
      <c r="G1753" s="195">
        <f>'III MH'!U69</f>
        <v>0</v>
      </c>
    </row>
    <row r="1754" spans="1:7" x14ac:dyDescent="0.25">
      <c r="A1754" s="191">
        <f t="shared" ref="A1754:C1754" si="1472">A1753</f>
        <v>2023</v>
      </c>
      <c r="B1754" s="192">
        <f t="shared" si="1472"/>
        <v>0</v>
      </c>
      <c r="C1754" s="191" t="str">
        <f t="shared" si="1472"/>
        <v>B</v>
      </c>
      <c r="D1754" s="50" t="s">
        <v>21</v>
      </c>
      <c r="E1754" s="193" t="s">
        <v>71</v>
      </c>
      <c r="F1754" s="194" t="s">
        <v>380</v>
      </c>
      <c r="G1754" s="195">
        <f>'III MH'!V69</f>
        <v>0</v>
      </c>
    </row>
    <row r="1755" spans="1:7" x14ac:dyDescent="0.25">
      <c r="A1755" s="191">
        <f t="shared" ref="A1755:C1755" si="1473">A1754</f>
        <v>2023</v>
      </c>
      <c r="B1755" s="192">
        <f t="shared" si="1473"/>
        <v>0</v>
      </c>
      <c r="C1755" s="191" t="str">
        <f t="shared" si="1473"/>
        <v>B</v>
      </c>
      <c r="D1755" s="50" t="s">
        <v>21</v>
      </c>
      <c r="E1755" s="193" t="s">
        <v>71</v>
      </c>
      <c r="F1755" s="194" t="s">
        <v>303</v>
      </c>
      <c r="G1755" s="195">
        <f>'III MH'!X69</f>
        <v>0</v>
      </c>
    </row>
    <row r="1756" spans="1:7" x14ac:dyDescent="0.25">
      <c r="A1756" s="191">
        <f t="shared" ref="A1756:C1756" si="1474">A1755</f>
        <v>2023</v>
      </c>
      <c r="B1756" s="192">
        <f t="shared" si="1474"/>
        <v>0</v>
      </c>
      <c r="C1756" s="191" t="str">
        <f t="shared" si="1474"/>
        <v>B</v>
      </c>
      <c r="D1756" s="50" t="s">
        <v>21</v>
      </c>
      <c r="E1756" s="193" t="s">
        <v>71</v>
      </c>
      <c r="F1756" s="194" t="s">
        <v>304</v>
      </c>
      <c r="G1756" s="195">
        <f>'III MH'!Y69</f>
        <v>0</v>
      </c>
    </row>
    <row r="1757" spans="1:7" x14ac:dyDescent="0.25">
      <c r="A1757" s="191">
        <f t="shared" ref="A1757:C1757" si="1475">A1756</f>
        <v>2023</v>
      </c>
      <c r="B1757" s="192">
        <f t="shared" si="1475"/>
        <v>0</v>
      </c>
      <c r="C1757" s="191" t="str">
        <f t="shared" si="1475"/>
        <v>B</v>
      </c>
      <c r="D1757" s="50" t="s">
        <v>21</v>
      </c>
      <c r="E1757" s="193" t="s">
        <v>71</v>
      </c>
      <c r="F1757" s="194" t="s">
        <v>305</v>
      </c>
      <c r="G1757" s="195">
        <f>'III MH'!Z69</f>
        <v>0</v>
      </c>
    </row>
    <row r="1758" spans="1:7" x14ac:dyDescent="0.25">
      <c r="A1758" s="191">
        <f t="shared" ref="A1758:C1758" si="1476">A1757</f>
        <v>2023</v>
      </c>
      <c r="B1758" s="192">
        <f t="shared" si="1476"/>
        <v>0</v>
      </c>
      <c r="C1758" s="191" t="str">
        <f t="shared" si="1476"/>
        <v>B</v>
      </c>
      <c r="D1758" s="50" t="s">
        <v>21</v>
      </c>
      <c r="E1758" s="193" t="s">
        <v>71</v>
      </c>
      <c r="F1758" s="194" t="s">
        <v>306</v>
      </c>
      <c r="G1758" s="195">
        <f>'III MH'!AA69</f>
        <v>0</v>
      </c>
    </row>
    <row r="1759" spans="1:7" x14ac:dyDescent="0.25">
      <c r="A1759" s="191">
        <f t="shared" ref="A1759:C1759" si="1477">A1758</f>
        <v>2023</v>
      </c>
      <c r="B1759" s="192">
        <f t="shared" si="1477"/>
        <v>0</v>
      </c>
      <c r="C1759" s="191" t="str">
        <f t="shared" si="1477"/>
        <v>B</v>
      </c>
      <c r="D1759" s="50" t="s">
        <v>21</v>
      </c>
      <c r="E1759" s="193" t="s">
        <v>71</v>
      </c>
      <c r="F1759" s="194" t="s">
        <v>307</v>
      </c>
      <c r="G1759" s="195">
        <f>'III MH'!AB69</f>
        <v>0</v>
      </c>
    </row>
    <row r="1760" spans="1:7" x14ac:dyDescent="0.25">
      <c r="A1760" s="191">
        <f t="shared" ref="A1760:C1760" si="1478">A1759</f>
        <v>2023</v>
      </c>
      <c r="B1760" s="192">
        <f t="shared" si="1478"/>
        <v>0</v>
      </c>
      <c r="C1760" s="191" t="str">
        <f t="shared" si="1478"/>
        <v>B</v>
      </c>
      <c r="D1760" s="50" t="s">
        <v>21</v>
      </c>
      <c r="E1760" s="193" t="s">
        <v>71</v>
      </c>
      <c r="F1760" s="194" t="s">
        <v>308</v>
      </c>
      <c r="G1760" s="195">
        <f>'III MH'!AC69</f>
        <v>0</v>
      </c>
    </row>
    <row r="1761" spans="1:7" x14ac:dyDescent="0.25">
      <c r="A1761" s="191">
        <f t="shared" ref="A1761:C1761" si="1479">A1760</f>
        <v>2023</v>
      </c>
      <c r="B1761" s="192">
        <f t="shared" si="1479"/>
        <v>0</v>
      </c>
      <c r="C1761" s="191" t="str">
        <f t="shared" si="1479"/>
        <v>B</v>
      </c>
      <c r="D1761" s="50" t="s">
        <v>21</v>
      </c>
      <c r="E1761" s="193" t="s">
        <v>71</v>
      </c>
      <c r="F1761" s="194" t="s">
        <v>309</v>
      </c>
      <c r="G1761" s="195">
        <f>'III MH'!AD69</f>
        <v>0</v>
      </c>
    </row>
    <row r="1762" spans="1:7" x14ac:dyDescent="0.25">
      <c r="A1762" s="191">
        <f t="shared" ref="A1762:C1762" si="1480">A1761</f>
        <v>2023</v>
      </c>
      <c r="B1762" s="192">
        <f t="shared" si="1480"/>
        <v>0</v>
      </c>
      <c r="C1762" s="191" t="str">
        <f t="shared" si="1480"/>
        <v>B</v>
      </c>
      <c r="D1762" s="50" t="s">
        <v>21</v>
      </c>
      <c r="E1762" s="193" t="s">
        <v>71</v>
      </c>
      <c r="F1762" s="194" t="s">
        <v>310</v>
      </c>
      <c r="G1762" s="195">
        <f>'III MH'!AF69</f>
        <v>0</v>
      </c>
    </row>
    <row r="1763" spans="1:7" x14ac:dyDescent="0.25">
      <c r="A1763" s="191">
        <f t="shared" ref="A1763:C1763" si="1481">A1762</f>
        <v>2023</v>
      </c>
      <c r="B1763" s="192">
        <f t="shared" si="1481"/>
        <v>0</v>
      </c>
      <c r="C1763" s="191" t="str">
        <f t="shared" si="1481"/>
        <v>B</v>
      </c>
      <c r="D1763" s="50" t="s">
        <v>21</v>
      </c>
      <c r="E1763" s="193" t="s">
        <v>71</v>
      </c>
      <c r="F1763" s="194" t="s">
        <v>311</v>
      </c>
      <c r="G1763" s="195">
        <f>'III MH'!AG69</f>
        <v>0</v>
      </c>
    </row>
    <row r="1764" spans="1:7" x14ac:dyDescent="0.25">
      <c r="A1764" s="191">
        <f t="shared" ref="A1764:C1764" si="1482">A1763</f>
        <v>2023</v>
      </c>
      <c r="B1764" s="192">
        <f t="shared" si="1482"/>
        <v>0</v>
      </c>
      <c r="C1764" s="191" t="str">
        <f t="shared" si="1482"/>
        <v>B</v>
      </c>
      <c r="D1764" s="50" t="s">
        <v>21</v>
      </c>
      <c r="E1764" s="193" t="s">
        <v>71</v>
      </c>
      <c r="F1764" s="194" t="s">
        <v>312</v>
      </c>
      <c r="G1764" s="195">
        <f>'III MH'!AI69</f>
        <v>0</v>
      </c>
    </row>
    <row r="1765" spans="1:7" x14ac:dyDescent="0.25">
      <c r="A1765" s="191">
        <f t="shared" ref="A1765:C1765" si="1483">A1764</f>
        <v>2023</v>
      </c>
      <c r="B1765" s="192">
        <f t="shared" si="1483"/>
        <v>0</v>
      </c>
      <c r="C1765" s="191" t="str">
        <f t="shared" si="1483"/>
        <v>B</v>
      </c>
      <c r="D1765" s="50" t="s">
        <v>21</v>
      </c>
      <c r="E1765" s="193" t="s">
        <v>71</v>
      </c>
      <c r="F1765" s="194" t="s">
        <v>313</v>
      </c>
      <c r="G1765" s="195">
        <f>'III MH'!AJ69</f>
        <v>0</v>
      </c>
    </row>
    <row r="1766" spans="1:7" x14ac:dyDescent="0.25">
      <c r="A1766" s="191">
        <f t="shared" ref="A1766:C1766" si="1484">A1765</f>
        <v>2023</v>
      </c>
      <c r="B1766" s="192">
        <f t="shared" si="1484"/>
        <v>0</v>
      </c>
      <c r="C1766" s="191" t="str">
        <f t="shared" si="1484"/>
        <v>B</v>
      </c>
      <c r="D1766" s="50" t="s">
        <v>21</v>
      </c>
      <c r="E1766" s="193" t="s">
        <v>71</v>
      </c>
      <c r="F1766" s="194" t="s">
        <v>314</v>
      </c>
      <c r="G1766" s="195">
        <f>'III MH'!AK69</f>
        <v>0</v>
      </c>
    </row>
    <row r="1767" spans="1:7" x14ac:dyDescent="0.25">
      <c r="A1767" s="191">
        <f t="shared" ref="A1767:C1767" si="1485">A1766</f>
        <v>2023</v>
      </c>
      <c r="B1767" s="192">
        <f t="shared" si="1485"/>
        <v>0</v>
      </c>
      <c r="C1767" s="191" t="str">
        <f t="shared" si="1485"/>
        <v>B</v>
      </c>
      <c r="D1767" s="50" t="s">
        <v>21</v>
      </c>
      <c r="E1767" s="193" t="s">
        <v>71</v>
      </c>
      <c r="F1767" s="194" t="s">
        <v>315</v>
      </c>
      <c r="G1767" s="195">
        <f>'III MH'!AM69</f>
        <v>0</v>
      </c>
    </row>
    <row r="1768" spans="1:7" x14ac:dyDescent="0.25">
      <c r="A1768" s="191">
        <f t="shared" ref="A1768:C1768" si="1486">A1767</f>
        <v>2023</v>
      </c>
      <c r="B1768" s="192">
        <f t="shared" si="1486"/>
        <v>0</v>
      </c>
      <c r="C1768" s="191" t="str">
        <f t="shared" si="1486"/>
        <v>B</v>
      </c>
      <c r="D1768" s="50" t="s">
        <v>21</v>
      </c>
      <c r="E1768" s="193" t="s">
        <v>71</v>
      </c>
      <c r="F1768" s="194" t="s">
        <v>316</v>
      </c>
      <c r="G1768" s="195">
        <f>'III MH'!AN69</f>
        <v>0</v>
      </c>
    </row>
    <row r="1769" spans="1:7" x14ac:dyDescent="0.25">
      <c r="A1769" s="191">
        <f t="shared" ref="A1769:C1769" si="1487">A1768</f>
        <v>2023</v>
      </c>
      <c r="B1769" s="192">
        <f t="shared" si="1487"/>
        <v>0</v>
      </c>
      <c r="C1769" s="191" t="str">
        <f t="shared" si="1487"/>
        <v>B</v>
      </c>
      <c r="D1769" s="50" t="s">
        <v>21</v>
      </c>
      <c r="E1769" s="193" t="s">
        <v>71</v>
      </c>
      <c r="F1769" s="194" t="s">
        <v>317</v>
      </c>
      <c r="G1769" s="195">
        <f>'III MH'!AO69</f>
        <v>0</v>
      </c>
    </row>
    <row r="1770" spans="1:7" x14ac:dyDescent="0.25">
      <c r="A1770" s="191">
        <f t="shared" ref="A1770:C1770" si="1488">A1769</f>
        <v>2023</v>
      </c>
      <c r="B1770" s="192">
        <f t="shared" si="1488"/>
        <v>0</v>
      </c>
      <c r="C1770" s="191" t="str">
        <f t="shared" si="1488"/>
        <v>B</v>
      </c>
      <c r="D1770" s="50" t="s">
        <v>21</v>
      </c>
      <c r="E1770" s="193" t="s">
        <v>71</v>
      </c>
      <c r="F1770" s="194" t="s">
        <v>319</v>
      </c>
      <c r="G1770" s="195">
        <f>'III MH'!AQ69</f>
        <v>0</v>
      </c>
    </row>
    <row r="1771" spans="1:7" x14ac:dyDescent="0.25">
      <c r="A1771" s="191">
        <f t="shared" ref="A1771:C1771" si="1489">A1770</f>
        <v>2023</v>
      </c>
      <c r="B1771" s="192">
        <f t="shared" si="1489"/>
        <v>0</v>
      </c>
      <c r="C1771" s="191" t="str">
        <f t="shared" si="1489"/>
        <v>B</v>
      </c>
      <c r="D1771" s="50" t="s">
        <v>21</v>
      </c>
      <c r="E1771" s="193" t="s">
        <v>71</v>
      </c>
      <c r="F1771" s="194" t="s">
        <v>318</v>
      </c>
      <c r="G1771" s="195">
        <f>'III MH'!AS69</f>
        <v>0</v>
      </c>
    </row>
    <row r="1772" spans="1:7" x14ac:dyDescent="0.25">
      <c r="A1772" s="191">
        <f t="shared" ref="A1772:C1772" si="1490">A1771</f>
        <v>2023</v>
      </c>
      <c r="B1772" s="192">
        <f t="shared" si="1490"/>
        <v>0</v>
      </c>
      <c r="C1772" s="191" t="str">
        <f t="shared" si="1490"/>
        <v>B</v>
      </c>
      <c r="D1772" s="50" t="s">
        <v>21</v>
      </c>
      <c r="E1772" s="193" t="s">
        <v>72</v>
      </c>
      <c r="F1772" s="194" t="s">
        <v>298</v>
      </c>
      <c r="G1772" s="195">
        <f>'III MH'!I70</f>
        <v>0</v>
      </c>
    </row>
    <row r="1773" spans="1:7" x14ac:dyDescent="0.25">
      <c r="A1773" s="191">
        <f t="shared" ref="A1773:C1773" si="1491">A1772</f>
        <v>2023</v>
      </c>
      <c r="B1773" s="192">
        <f t="shared" si="1491"/>
        <v>0</v>
      </c>
      <c r="C1773" s="191" t="str">
        <f t="shared" si="1491"/>
        <v>B</v>
      </c>
      <c r="D1773" s="50" t="s">
        <v>21</v>
      </c>
      <c r="E1773" s="193" t="s">
        <v>72</v>
      </c>
      <c r="F1773" s="194" t="s">
        <v>299</v>
      </c>
      <c r="G1773" s="195">
        <f>'III MH'!J70</f>
        <v>0</v>
      </c>
    </row>
    <row r="1774" spans="1:7" x14ac:dyDescent="0.25">
      <c r="A1774" s="191">
        <f t="shared" ref="A1774:C1774" si="1492">A1773</f>
        <v>2023</v>
      </c>
      <c r="B1774" s="192">
        <f t="shared" si="1492"/>
        <v>0</v>
      </c>
      <c r="C1774" s="191" t="str">
        <f t="shared" si="1492"/>
        <v>B</v>
      </c>
      <c r="D1774" s="50" t="s">
        <v>21</v>
      </c>
      <c r="E1774" s="193" t="s">
        <v>72</v>
      </c>
      <c r="F1774" s="194" t="s">
        <v>300</v>
      </c>
      <c r="G1774" s="195">
        <f>'III MH'!K70</f>
        <v>0</v>
      </c>
    </row>
    <row r="1775" spans="1:7" x14ac:dyDescent="0.25">
      <c r="A1775" s="191">
        <f t="shared" ref="A1775:C1775" si="1493">A1774</f>
        <v>2023</v>
      </c>
      <c r="B1775" s="192">
        <f t="shared" si="1493"/>
        <v>0</v>
      </c>
      <c r="C1775" s="191" t="str">
        <f t="shared" si="1493"/>
        <v>B</v>
      </c>
      <c r="D1775" s="50" t="s">
        <v>21</v>
      </c>
      <c r="E1775" s="193" t="s">
        <v>72</v>
      </c>
      <c r="F1775" s="194" t="s">
        <v>374</v>
      </c>
      <c r="G1775" s="195">
        <f>'III MH'!L70</f>
        <v>0</v>
      </c>
    </row>
    <row r="1776" spans="1:7" x14ac:dyDescent="0.25">
      <c r="A1776" s="191">
        <f t="shared" ref="A1776:C1776" si="1494">A1775</f>
        <v>2023</v>
      </c>
      <c r="B1776" s="192">
        <f t="shared" si="1494"/>
        <v>0</v>
      </c>
      <c r="C1776" s="191" t="str">
        <f t="shared" si="1494"/>
        <v>B</v>
      </c>
      <c r="D1776" s="50" t="s">
        <v>21</v>
      </c>
      <c r="E1776" s="193" t="s">
        <v>72</v>
      </c>
      <c r="F1776" s="194" t="s">
        <v>375</v>
      </c>
      <c r="G1776" s="195">
        <f>'III MH'!M70</f>
        <v>0</v>
      </c>
    </row>
    <row r="1777" spans="1:7" x14ac:dyDescent="0.25">
      <c r="A1777" s="191">
        <f t="shared" ref="A1777:C1777" si="1495">A1776</f>
        <v>2023</v>
      </c>
      <c r="B1777" s="192">
        <f t="shared" si="1495"/>
        <v>0</v>
      </c>
      <c r="C1777" s="191" t="str">
        <f t="shared" si="1495"/>
        <v>B</v>
      </c>
      <c r="D1777" s="50" t="s">
        <v>21</v>
      </c>
      <c r="E1777" s="193" t="s">
        <v>72</v>
      </c>
      <c r="F1777" s="194" t="s">
        <v>376</v>
      </c>
      <c r="G1777" s="195">
        <f>'III MH'!N70</f>
        <v>0</v>
      </c>
    </row>
    <row r="1778" spans="1:7" x14ac:dyDescent="0.25">
      <c r="A1778" s="191">
        <f t="shared" ref="A1778:C1778" si="1496">A1777</f>
        <v>2023</v>
      </c>
      <c r="B1778" s="192">
        <f t="shared" si="1496"/>
        <v>0</v>
      </c>
      <c r="C1778" s="191" t="str">
        <f t="shared" si="1496"/>
        <v>B</v>
      </c>
      <c r="D1778" s="50" t="s">
        <v>21</v>
      </c>
      <c r="E1778" s="193" t="s">
        <v>72</v>
      </c>
      <c r="F1778" s="194" t="s">
        <v>377</v>
      </c>
      <c r="G1778" s="195">
        <f>'III MH'!O70</f>
        <v>0</v>
      </c>
    </row>
    <row r="1779" spans="1:7" x14ac:dyDescent="0.25">
      <c r="A1779" s="191">
        <f t="shared" ref="A1779:C1779" si="1497">A1778</f>
        <v>2023</v>
      </c>
      <c r="B1779" s="192">
        <f t="shared" si="1497"/>
        <v>0</v>
      </c>
      <c r="C1779" s="191" t="str">
        <f t="shared" si="1497"/>
        <v>B</v>
      </c>
      <c r="D1779" s="50" t="s">
        <v>21</v>
      </c>
      <c r="E1779" s="193" t="s">
        <v>72</v>
      </c>
      <c r="F1779" s="194" t="s">
        <v>301</v>
      </c>
      <c r="G1779" s="195">
        <f>'III MH'!Q70</f>
        <v>0</v>
      </c>
    </row>
    <row r="1780" spans="1:7" x14ac:dyDescent="0.25">
      <c r="A1780" s="191">
        <f t="shared" ref="A1780:C1780" si="1498">A1779</f>
        <v>2023</v>
      </c>
      <c r="B1780" s="192">
        <f t="shared" si="1498"/>
        <v>0</v>
      </c>
      <c r="C1780" s="191" t="str">
        <f t="shared" si="1498"/>
        <v>B</v>
      </c>
      <c r="D1780" s="50" t="s">
        <v>21</v>
      </c>
      <c r="E1780" s="193" t="s">
        <v>72</v>
      </c>
      <c r="F1780" s="194" t="s">
        <v>302</v>
      </c>
      <c r="G1780" s="195">
        <f>'III MH'!R70</f>
        <v>0</v>
      </c>
    </row>
    <row r="1781" spans="1:7" x14ac:dyDescent="0.25">
      <c r="A1781" s="191">
        <f t="shared" ref="A1781:C1781" si="1499">A1780</f>
        <v>2023</v>
      </c>
      <c r="B1781" s="192">
        <f t="shared" si="1499"/>
        <v>0</v>
      </c>
      <c r="C1781" s="191" t="str">
        <f t="shared" si="1499"/>
        <v>B</v>
      </c>
      <c r="D1781" s="50" t="s">
        <v>21</v>
      </c>
      <c r="E1781" s="193" t="s">
        <v>72</v>
      </c>
      <c r="F1781" s="194" t="s">
        <v>378</v>
      </c>
      <c r="G1781" s="195">
        <f>'III MH'!S70</f>
        <v>0</v>
      </c>
    </row>
    <row r="1782" spans="1:7" x14ac:dyDescent="0.25">
      <c r="A1782" s="191">
        <f t="shared" ref="A1782:C1782" si="1500">A1781</f>
        <v>2023</v>
      </c>
      <c r="B1782" s="192">
        <f t="shared" si="1500"/>
        <v>0</v>
      </c>
      <c r="C1782" s="191" t="str">
        <f t="shared" si="1500"/>
        <v>B</v>
      </c>
      <c r="D1782" s="50" t="s">
        <v>21</v>
      </c>
      <c r="E1782" s="193" t="s">
        <v>72</v>
      </c>
      <c r="F1782" s="194" t="s">
        <v>390</v>
      </c>
      <c r="G1782" s="195">
        <f>'III MH'!T70</f>
        <v>0</v>
      </c>
    </row>
    <row r="1783" spans="1:7" x14ac:dyDescent="0.25">
      <c r="A1783" s="191">
        <f t="shared" ref="A1783:C1783" si="1501">A1782</f>
        <v>2023</v>
      </c>
      <c r="B1783" s="192">
        <f t="shared" si="1501"/>
        <v>0</v>
      </c>
      <c r="C1783" s="191" t="str">
        <f t="shared" si="1501"/>
        <v>B</v>
      </c>
      <c r="D1783" s="50" t="s">
        <v>21</v>
      </c>
      <c r="E1783" s="193" t="s">
        <v>72</v>
      </c>
      <c r="F1783" s="194" t="s">
        <v>379</v>
      </c>
      <c r="G1783" s="195">
        <f>'III MH'!U70</f>
        <v>0</v>
      </c>
    </row>
    <row r="1784" spans="1:7" x14ac:dyDescent="0.25">
      <c r="A1784" s="191">
        <f t="shared" ref="A1784:C1784" si="1502">A1783</f>
        <v>2023</v>
      </c>
      <c r="B1784" s="192">
        <f t="shared" si="1502"/>
        <v>0</v>
      </c>
      <c r="C1784" s="191" t="str">
        <f t="shared" si="1502"/>
        <v>B</v>
      </c>
      <c r="D1784" s="50" t="s">
        <v>21</v>
      </c>
      <c r="E1784" s="193" t="s">
        <v>72</v>
      </c>
      <c r="F1784" s="194" t="s">
        <v>380</v>
      </c>
      <c r="G1784" s="195">
        <f>'III MH'!V70</f>
        <v>0</v>
      </c>
    </row>
    <row r="1785" spans="1:7" x14ac:dyDescent="0.25">
      <c r="A1785" s="191">
        <f t="shared" ref="A1785:C1785" si="1503">A1784</f>
        <v>2023</v>
      </c>
      <c r="B1785" s="192">
        <f t="shared" si="1503"/>
        <v>0</v>
      </c>
      <c r="C1785" s="191" t="str">
        <f t="shared" si="1503"/>
        <v>B</v>
      </c>
      <c r="D1785" s="50" t="s">
        <v>21</v>
      </c>
      <c r="E1785" s="193" t="s">
        <v>72</v>
      </c>
      <c r="F1785" s="194" t="s">
        <v>303</v>
      </c>
      <c r="G1785" s="195">
        <f>'III MH'!X70</f>
        <v>0</v>
      </c>
    </row>
    <row r="1786" spans="1:7" x14ac:dyDescent="0.25">
      <c r="A1786" s="191">
        <f t="shared" ref="A1786:C1786" si="1504">A1785</f>
        <v>2023</v>
      </c>
      <c r="B1786" s="192">
        <f t="shared" si="1504"/>
        <v>0</v>
      </c>
      <c r="C1786" s="191" t="str">
        <f t="shared" si="1504"/>
        <v>B</v>
      </c>
      <c r="D1786" s="50" t="s">
        <v>21</v>
      </c>
      <c r="E1786" s="193" t="s">
        <v>72</v>
      </c>
      <c r="F1786" s="194" t="s">
        <v>304</v>
      </c>
      <c r="G1786" s="195">
        <f>'III MH'!Y70</f>
        <v>0</v>
      </c>
    </row>
    <row r="1787" spans="1:7" x14ac:dyDescent="0.25">
      <c r="A1787" s="191">
        <f t="shared" ref="A1787:C1787" si="1505">A1786</f>
        <v>2023</v>
      </c>
      <c r="B1787" s="192">
        <f t="shared" si="1505"/>
        <v>0</v>
      </c>
      <c r="C1787" s="191" t="str">
        <f t="shared" si="1505"/>
        <v>B</v>
      </c>
      <c r="D1787" s="50" t="s">
        <v>21</v>
      </c>
      <c r="E1787" s="193" t="s">
        <v>72</v>
      </c>
      <c r="F1787" s="194" t="s">
        <v>305</v>
      </c>
      <c r="G1787" s="195">
        <f>'III MH'!Z70</f>
        <v>0</v>
      </c>
    </row>
    <row r="1788" spans="1:7" x14ac:dyDescent="0.25">
      <c r="A1788" s="191">
        <f t="shared" ref="A1788:C1788" si="1506">A1787</f>
        <v>2023</v>
      </c>
      <c r="B1788" s="192">
        <f t="shared" si="1506"/>
        <v>0</v>
      </c>
      <c r="C1788" s="191" t="str">
        <f t="shared" si="1506"/>
        <v>B</v>
      </c>
      <c r="D1788" s="50" t="s">
        <v>21</v>
      </c>
      <c r="E1788" s="193" t="s">
        <v>72</v>
      </c>
      <c r="F1788" s="194" t="s">
        <v>306</v>
      </c>
      <c r="G1788" s="195">
        <f>'III MH'!AA70</f>
        <v>0</v>
      </c>
    </row>
    <row r="1789" spans="1:7" x14ac:dyDescent="0.25">
      <c r="A1789" s="191">
        <f t="shared" ref="A1789:C1789" si="1507">A1788</f>
        <v>2023</v>
      </c>
      <c r="B1789" s="192">
        <f t="shared" si="1507"/>
        <v>0</v>
      </c>
      <c r="C1789" s="191" t="str">
        <f t="shared" si="1507"/>
        <v>B</v>
      </c>
      <c r="D1789" s="50" t="s">
        <v>21</v>
      </c>
      <c r="E1789" s="193" t="s">
        <v>72</v>
      </c>
      <c r="F1789" s="194" t="s">
        <v>307</v>
      </c>
      <c r="G1789" s="195">
        <f>'III MH'!AB70</f>
        <v>0</v>
      </c>
    </row>
    <row r="1790" spans="1:7" x14ac:dyDescent="0.25">
      <c r="A1790" s="191">
        <f t="shared" ref="A1790:C1790" si="1508">A1789</f>
        <v>2023</v>
      </c>
      <c r="B1790" s="192">
        <f t="shared" si="1508"/>
        <v>0</v>
      </c>
      <c r="C1790" s="191" t="str">
        <f t="shared" si="1508"/>
        <v>B</v>
      </c>
      <c r="D1790" s="50" t="s">
        <v>21</v>
      </c>
      <c r="E1790" s="193" t="s">
        <v>72</v>
      </c>
      <c r="F1790" s="194" t="s">
        <v>308</v>
      </c>
      <c r="G1790" s="195">
        <f>'III MH'!AC70</f>
        <v>0</v>
      </c>
    </row>
    <row r="1791" spans="1:7" x14ac:dyDescent="0.25">
      <c r="A1791" s="191">
        <f t="shared" ref="A1791:C1791" si="1509">A1790</f>
        <v>2023</v>
      </c>
      <c r="B1791" s="192">
        <f t="shared" si="1509"/>
        <v>0</v>
      </c>
      <c r="C1791" s="191" t="str">
        <f t="shared" si="1509"/>
        <v>B</v>
      </c>
      <c r="D1791" s="50" t="s">
        <v>21</v>
      </c>
      <c r="E1791" s="193" t="s">
        <v>72</v>
      </c>
      <c r="F1791" s="194" t="s">
        <v>309</v>
      </c>
      <c r="G1791" s="195">
        <f>'III MH'!AD70</f>
        <v>0</v>
      </c>
    </row>
    <row r="1792" spans="1:7" x14ac:dyDescent="0.25">
      <c r="A1792" s="191">
        <f t="shared" ref="A1792:C1792" si="1510">A1791</f>
        <v>2023</v>
      </c>
      <c r="B1792" s="192">
        <f t="shared" si="1510"/>
        <v>0</v>
      </c>
      <c r="C1792" s="191" t="str">
        <f t="shared" si="1510"/>
        <v>B</v>
      </c>
      <c r="D1792" s="50" t="s">
        <v>21</v>
      </c>
      <c r="E1792" s="193" t="s">
        <v>72</v>
      </c>
      <c r="F1792" s="194" t="s">
        <v>310</v>
      </c>
      <c r="G1792" s="195">
        <f>'III MH'!AF70</f>
        <v>0</v>
      </c>
    </row>
    <row r="1793" spans="1:7" x14ac:dyDescent="0.25">
      <c r="A1793" s="191">
        <f t="shared" ref="A1793:C1793" si="1511">A1792</f>
        <v>2023</v>
      </c>
      <c r="B1793" s="192">
        <f t="shared" si="1511"/>
        <v>0</v>
      </c>
      <c r="C1793" s="191" t="str">
        <f t="shared" si="1511"/>
        <v>B</v>
      </c>
      <c r="D1793" s="50" t="s">
        <v>21</v>
      </c>
      <c r="E1793" s="193" t="s">
        <v>72</v>
      </c>
      <c r="F1793" s="194" t="s">
        <v>311</v>
      </c>
      <c r="G1793" s="195">
        <f>'III MH'!AG70</f>
        <v>0</v>
      </c>
    </row>
    <row r="1794" spans="1:7" x14ac:dyDescent="0.25">
      <c r="A1794" s="191">
        <f t="shared" ref="A1794:C1794" si="1512">A1793</f>
        <v>2023</v>
      </c>
      <c r="B1794" s="192">
        <f t="shared" si="1512"/>
        <v>0</v>
      </c>
      <c r="C1794" s="191" t="str">
        <f t="shared" si="1512"/>
        <v>B</v>
      </c>
      <c r="D1794" s="50" t="s">
        <v>21</v>
      </c>
      <c r="E1794" s="193" t="s">
        <v>72</v>
      </c>
      <c r="F1794" s="194" t="s">
        <v>312</v>
      </c>
      <c r="G1794" s="195">
        <f>'III MH'!AI70</f>
        <v>0</v>
      </c>
    </row>
    <row r="1795" spans="1:7" x14ac:dyDescent="0.25">
      <c r="A1795" s="191">
        <f t="shared" ref="A1795:C1795" si="1513">A1794</f>
        <v>2023</v>
      </c>
      <c r="B1795" s="192">
        <f t="shared" si="1513"/>
        <v>0</v>
      </c>
      <c r="C1795" s="191" t="str">
        <f t="shared" si="1513"/>
        <v>B</v>
      </c>
      <c r="D1795" s="50" t="s">
        <v>21</v>
      </c>
      <c r="E1795" s="193" t="s">
        <v>72</v>
      </c>
      <c r="F1795" s="194" t="s">
        <v>313</v>
      </c>
      <c r="G1795" s="195">
        <f>'III MH'!AJ70</f>
        <v>0</v>
      </c>
    </row>
    <row r="1796" spans="1:7" x14ac:dyDescent="0.25">
      <c r="A1796" s="191">
        <f t="shared" ref="A1796:C1796" si="1514">A1795</f>
        <v>2023</v>
      </c>
      <c r="B1796" s="192">
        <f t="shared" si="1514"/>
        <v>0</v>
      </c>
      <c r="C1796" s="191" t="str">
        <f t="shared" si="1514"/>
        <v>B</v>
      </c>
      <c r="D1796" s="50" t="s">
        <v>21</v>
      </c>
      <c r="E1796" s="193" t="s">
        <v>72</v>
      </c>
      <c r="F1796" s="194" t="s">
        <v>314</v>
      </c>
      <c r="G1796" s="195">
        <f>'III MH'!AK70</f>
        <v>0</v>
      </c>
    </row>
    <row r="1797" spans="1:7" x14ac:dyDescent="0.25">
      <c r="A1797" s="191">
        <f t="shared" ref="A1797:C1797" si="1515">A1796</f>
        <v>2023</v>
      </c>
      <c r="B1797" s="192">
        <f t="shared" si="1515"/>
        <v>0</v>
      </c>
      <c r="C1797" s="191" t="str">
        <f t="shared" si="1515"/>
        <v>B</v>
      </c>
      <c r="D1797" s="50" t="s">
        <v>21</v>
      </c>
      <c r="E1797" s="193" t="s">
        <v>72</v>
      </c>
      <c r="F1797" s="194" t="s">
        <v>315</v>
      </c>
      <c r="G1797" s="195">
        <f>'III MH'!AM70</f>
        <v>0</v>
      </c>
    </row>
    <row r="1798" spans="1:7" x14ac:dyDescent="0.25">
      <c r="A1798" s="191">
        <f t="shared" ref="A1798:C1798" si="1516">A1797</f>
        <v>2023</v>
      </c>
      <c r="B1798" s="192">
        <f t="shared" si="1516"/>
        <v>0</v>
      </c>
      <c r="C1798" s="191" t="str">
        <f t="shared" si="1516"/>
        <v>B</v>
      </c>
      <c r="D1798" s="50" t="s">
        <v>21</v>
      </c>
      <c r="E1798" s="193" t="s">
        <v>72</v>
      </c>
      <c r="F1798" s="194" t="s">
        <v>316</v>
      </c>
      <c r="G1798" s="195">
        <f>'III MH'!AN70</f>
        <v>0</v>
      </c>
    </row>
    <row r="1799" spans="1:7" x14ac:dyDescent="0.25">
      <c r="A1799" s="191">
        <f t="shared" ref="A1799:C1799" si="1517">A1798</f>
        <v>2023</v>
      </c>
      <c r="B1799" s="192">
        <f t="shared" si="1517"/>
        <v>0</v>
      </c>
      <c r="C1799" s="191" t="str">
        <f t="shared" si="1517"/>
        <v>B</v>
      </c>
      <c r="D1799" s="50" t="s">
        <v>21</v>
      </c>
      <c r="E1799" s="193" t="s">
        <v>72</v>
      </c>
      <c r="F1799" s="194" t="s">
        <v>317</v>
      </c>
      <c r="G1799" s="195">
        <f>'III MH'!AO70</f>
        <v>0</v>
      </c>
    </row>
    <row r="1800" spans="1:7" x14ac:dyDescent="0.25">
      <c r="A1800" s="191">
        <f t="shared" ref="A1800:C1800" si="1518">A1799</f>
        <v>2023</v>
      </c>
      <c r="B1800" s="192">
        <f t="shared" si="1518"/>
        <v>0</v>
      </c>
      <c r="C1800" s="191" t="str">
        <f t="shared" si="1518"/>
        <v>B</v>
      </c>
      <c r="D1800" s="50" t="s">
        <v>21</v>
      </c>
      <c r="E1800" s="193" t="s">
        <v>72</v>
      </c>
      <c r="F1800" s="194" t="s">
        <v>319</v>
      </c>
      <c r="G1800" s="195">
        <f>'III MH'!AQ70</f>
        <v>0</v>
      </c>
    </row>
    <row r="1801" spans="1:7" x14ac:dyDescent="0.25">
      <c r="A1801" s="191">
        <f t="shared" ref="A1801:C1802" si="1519">A1800</f>
        <v>2023</v>
      </c>
      <c r="B1801" s="192">
        <f t="shared" si="1519"/>
        <v>0</v>
      </c>
      <c r="C1801" s="191" t="str">
        <f t="shared" si="1519"/>
        <v>B</v>
      </c>
      <c r="D1801" s="50" t="s">
        <v>21</v>
      </c>
      <c r="E1801" s="193" t="s">
        <v>72</v>
      </c>
      <c r="F1801" s="194" t="s">
        <v>318</v>
      </c>
      <c r="G1801" s="195">
        <f>'III MH'!AS70</f>
        <v>0</v>
      </c>
    </row>
    <row r="1802" spans="1:7" x14ac:dyDescent="0.25">
      <c r="A1802" s="191">
        <f t="shared" si="1519"/>
        <v>2023</v>
      </c>
      <c r="B1802" s="192">
        <f t="shared" si="1519"/>
        <v>0</v>
      </c>
      <c r="C1802" s="191" t="str">
        <f t="shared" si="1519"/>
        <v>B</v>
      </c>
      <c r="D1802" s="50" t="s">
        <v>21</v>
      </c>
      <c r="E1802" s="193">
        <v>801</v>
      </c>
      <c r="F1802" s="194" t="s">
        <v>298</v>
      </c>
      <c r="G1802" s="195">
        <f>'III MH'!I73</f>
        <v>0</v>
      </c>
    </row>
  </sheetData>
  <sheetProtection algorithmName="SHA-512" hashValue="kVEe15WmKAFuklikbRN4otmC6d4wqvqkmJXehjMwqCjuerSds3Lcvnxt4tKEQS/APaEIqX1+l9klkiCri6xCnw==" saltValue="W1Tel7o1Pfd2f3IYCz7P1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72"/>
  <sheetViews>
    <sheetView workbookViewId="0">
      <pane ySplit="1" topLeftCell="A2" activePane="bottomLeft" state="frozen"/>
      <selection pane="bottomLeft" activeCell="K73" sqref="K73"/>
    </sheetView>
  </sheetViews>
  <sheetFormatPr defaultColWidth="16.5703125" defaultRowHeight="15" x14ac:dyDescent="0.25"/>
  <cols>
    <col min="1" max="1" width="10" style="171" bestFit="1" customWidth="1"/>
    <col min="2" max="2" width="5" style="171" bestFit="1" customWidth="1"/>
    <col min="3" max="3" width="6.140625" style="171" bestFit="1" customWidth="1"/>
    <col min="4" max="4" width="5.28515625" style="171" bestFit="1" customWidth="1"/>
    <col min="5" max="5" width="13.42578125" style="171" customWidth="1"/>
    <col min="6" max="7" width="15" style="171" bestFit="1" customWidth="1"/>
    <col min="8" max="8" width="24.28515625" style="171" bestFit="1" customWidth="1"/>
    <col min="9" max="9" width="15.7109375" style="171" bestFit="1" customWidth="1"/>
    <col min="10" max="10" width="98" style="171" customWidth="1"/>
    <col min="11" max="11" width="18.28515625" style="171" customWidth="1"/>
    <col min="12" max="16384" width="16.5703125" style="171"/>
  </cols>
  <sheetData>
    <row r="1" spans="1:11" ht="30" x14ac:dyDescent="0.25">
      <c r="A1" s="184" t="str">
        <f>'III Revenue MH'!A1</f>
        <v>TAB</v>
      </c>
      <c r="B1" s="184" t="str">
        <f>'III Revenue MH'!B1</f>
        <v>FY</v>
      </c>
      <c r="C1" s="184" t="str">
        <f>'III Revenue MH'!C1</f>
        <v>COMP</v>
      </c>
      <c r="D1" s="184" t="str">
        <f>'III Revenue MH'!D1</f>
        <v>TYPE</v>
      </c>
      <c r="E1" s="184" t="str">
        <f>'III Revenue MH'!E1</f>
        <v>SUBMISSION DATE</v>
      </c>
      <c r="F1" s="184" t="str">
        <f>'III Revenue MH'!F1</f>
        <v>EMAIL ADDRESS 1</v>
      </c>
      <c r="G1" s="184" t="str">
        <f>'III Revenue MH'!G1</f>
        <v>EMAIL ADDRESS 2</v>
      </c>
      <c r="H1" s="184" t="str">
        <f>'III Revenue MH'!H1</f>
        <v>FUND_CATEGORY_DESC</v>
      </c>
      <c r="I1" s="184" t="str">
        <f>'III Revenue MH'!I1</f>
        <v>LINE NUMBER</v>
      </c>
      <c r="J1" s="184" t="str">
        <f>'III Revenue MH'!J1</f>
        <v>LINE DESCRIPTION</v>
      </c>
      <c r="K1" s="184" t="str">
        <f>'III Revenue MH'!K1</f>
        <v>TOTAL</v>
      </c>
    </row>
    <row r="2" spans="1:11" x14ac:dyDescent="0.25">
      <c r="A2" s="185" t="str">
        <f>'III Revenue MH'!A3</f>
        <v>Rpt3p1mh</v>
      </c>
      <c r="B2" s="239">
        <f>'III Revenue MH'!$B$2</f>
        <v>2023</v>
      </c>
      <c r="C2" s="186">
        <f>'III Revenue MH'!$C$2</f>
        <v>0</v>
      </c>
      <c r="D2" s="185" t="str">
        <f>'III Revenue MH'!$D$2</f>
        <v>B</v>
      </c>
      <c r="E2" s="187">
        <f>'III Revenue MH'!$E$2</f>
        <v>0</v>
      </c>
      <c r="F2" s="185">
        <f>'III Revenue MH'!$F$2</f>
        <v>0</v>
      </c>
      <c r="G2" s="185">
        <f>'III Revenue MH'!$G$2</f>
        <v>0</v>
      </c>
      <c r="H2" s="185" t="str">
        <f>'III Revenue MH'!H3</f>
        <v>8.Local Funds</v>
      </c>
      <c r="I2" s="240">
        <f>'III Revenue MH'!I3</f>
        <v>701</v>
      </c>
      <c r="J2" s="185" t="str">
        <f>'III Revenue MH'!J3</f>
        <v>City Government Tax Funds</v>
      </c>
      <c r="K2" s="185">
        <f>'III Revenue MH'!K3</f>
        <v>0</v>
      </c>
    </row>
    <row r="3" spans="1:11" x14ac:dyDescent="0.25">
      <c r="A3" s="185" t="str">
        <f>'III Revenue MH'!A4</f>
        <v>Rpt3p1mh</v>
      </c>
      <c r="B3" s="239">
        <f>'III Revenue MH'!$B$2</f>
        <v>2023</v>
      </c>
      <c r="C3" s="186">
        <f>'III Revenue MH'!$C$2</f>
        <v>0</v>
      </c>
      <c r="D3" s="185" t="str">
        <f>'III Revenue MH'!$D$2</f>
        <v>B</v>
      </c>
      <c r="E3" s="187">
        <f>'III Revenue MH'!$E$2</f>
        <v>0</v>
      </c>
      <c r="F3" s="185">
        <f>'III Revenue MH'!$F$2</f>
        <v>0</v>
      </c>
      <c r="G3" s="185">
        <f>'III Revenue MH'!$G$2</f>
        <v>0</v>
      </c>
      <c r="H3" s="185" t="str">
        <f>'III Revenue MH'!H4</f>
        <v>8.Local Funds</v>
      </c>
      <c r="I3" s="240">
        <f>'III Revenue MH'!I4</f>
        <v>702</v>
      </c>
      <c r="J3" s="185" t="str">
        <f>'III Revenue MH'!J4</f>
        <v>County Government Tax Funds</v>
      </c>
      <c r="K3" s="185">
        <f>'III Revenue MH'!K4</f>
        <v>0</v>
      </c>
    </row>
    <row r="4" spans="1:11" x14ac:dyDescent="0.25">
      <c r="A4" s="185" t="str">
        <f>'III Revenue MH'!A5</f>
        <v>Rpt3p1mh</v>
      </c>
      <c r="B4" s="239">
        <f>'III Revenue MH'!$B$2</f>
        <v>2023</v>
      </c>
      <c r="C4" s="186">
        <f>'III Revenue MH'!$C$2</f>
        <v>0</v>
      </c>
      <c r="D4" s="185" t="str">
        <f>'III Revenue MH'!$D$2</f>
        <v>B</v>
      </c>
      <c r="E4" s="187">
        <f>'III Revenue MH'!$E$2</f>
        <v>0</v>
      </c>
      <c r="F4" s="185">
        <f>'III Revenue MH'!$F$2</f>
        <v>0</v>
      </c>
      <c r="G4" s="185">
        <f>'III Revenue MH'!$G$2</f>
        <v>0</v>
      </c>
      <c r="H4" s="185" t="str">
        <f>'III Revenue MH'!H5</f>
        <v>8.Local Funds</v>
      </c>
      <c r="I4" s="240">
        <f>'III Revenue MH'!I5</f>
        <v>703</v>
      </c>
      <c r="J4" s="185" t="str">
        <f>'III Revenue MH'!J5</f>
        <v>Other Taxing Authority Funds</v>
      </c>
      <c r="K4" s="185">
        <f>'III Revenue MH'!K5</f>
        <v>0</v>
      </c>
    </row>
    <row r="5" spans="1:11" x14ac:dyDescent="0.25">
      <c r="A5" s="185" t="str">
        <f>'III Revenue MH'!A6</f>
        <v>Rpt3p1mh</v>
      </c>
      <c r="B5" s="239">
        <f>'III Revenue MH'!$B$2</f>
        <v>2023</v>
      </c>
      <c r="C5" s="186">
        <f>'III Revenue MH'!$C$2</f>
        <v>0</v>
      </c>
      <c r="D5" s="185" t="str">
        <f>'III Revenue MH'!$D$2</f>
        <v>B</v>
      </c>
      <c r="E5" s="187">
        <f>'III Revenue MH'!$E$2</f>
        <v>0</v>
      </c>
      <c r="F5" s="185">
        <f>'III Revenue MH'!$F$2</f>
        <v>0</v>
      </c>
      <c r="G5" s="185">
        <f>'III Revenue MH'!$G$2</f>
        <v>0</v>
      </c>
      <c r="H5" s="185" t="str">
        <f>'III Revenue MH'!H6</f>
        <v>8.Local Funds</v>
      </c>
      <c r="I5" s="240">
        <f>'III Revenue MH'!I6</f>
        <v>704</v>
      </c>
      <c r="J5" s="185" t="str">
        <f>'III Revenue MH'!J6</f>
        <v>Patient Fees, Insurance, Reimbursements</v>
      </c>
      <c r="K5" s="185">
        <f>'III Revenue MH'!K6</f>
        <v>0</v>
      </c>
    </row>
    <row r="6" spans="1:11" x14ac:dyDescent="0.25">
      <c r="A6" s="185" t="str">
        <f>'III Revenue MH'!A7</f>
        <v>Rpt3p1mh</v>
      </c>
      <c r="B6" s="239">
        <f>'III Revenue MH'!$B$2</f>
        <v>2023</v>
      </c>
      <c r="C6" s="186">
        <f>'III Revenue MH'!$C$2</f>
        <v>0</v>
      </c>
      <c r="D6" s="185" t="str">
        <f>'III Revenue MH'!$D$2</f>
        <v>B</v>
      </c>
      <c r="E6" s="187">
        <f>'III Revenue MH'!$E$2</f>
        <v>0</v>
      </c>
      <c r="F6" s="185">
        <f>'III Revenue MH'!$F$2</f>
        <v>0</v>
      </c>
      <c r="G6" s="185">
        <f>'III Revenue MH'!$G$2</f>
        <v>0</v>
      </c>
      <c r="H6" s="185" t="str">
        <f>'III Revenue MH'!H7</f>
        <v>8.Local Funds</v>
      </c>
      <c r="I6" s="240">
        <f>'III Revenue MH'!I7</f>
        <v>705</v>
      </c>
      <c r="J6" s="185" t="str">
        <f>'III Revenue MH'!J7</f>
        <v>Transfers from Reserves</v>
      </c>
      <c r="K6" s="185">
        <f>'III Revenue MH'!K7</f>
        <v>0</v>
      </c>
    </row>
    <row r="7" spans="1:11" x14ac:dyDescent="0.25">
      <c r="A7" s="185" t="str">
        <f>'III Revenue MH'!A8</f>
        <v>Rpt3p1mh</v>
      </c>
      <c r="B7" s="239">
        <f>'III Revenue MH'!$B$2</f>
        <v>2023</v>
      </c>
      <c r="C7" s="186">
        <f>'III Revenue MH'!$C$2</f>
        <v>0</v>
      </c>
      <c r="D7" s="185" t="str">
        <f>'III Revenue MH'!$D$2</f>
        <v>B</v>
      </c>
      <c r="E7" s="187">
        <f>'III Revenue MH'!$E$2</f>
        <v>0</v>
      </c>
      <c r="F7" s="185">
        <f>'III Revenue MH'!$F$2</f>
        <v>0</v>
      </c>
      <c r="G7" s="185">
        <f>'III Revenue MH'!$G$2</f>
        <v>0</v>
      </c>
      <c r="H7" s="185" t="str">
        <f>'III Revenue MH'!H8</f>
        <v>8.Local Funds</v>
      </c>
      <c r="I7" s="240">
        <f>'III Revenue MH'!I8</f>
        <v>706</v>
      </c>
      <c r="J7" s="185" t="str">
        <f>'III Revenue MH'!J8</f>
        <v>Misc Income &amp; Contributions</v>
      </c>
      <c r="K7" s="185">
        <f>'III Revenue MH'!K8</f>
        <v>0</v>
      </c>
    </row>
    <row r="8" spans="1:11" x14ac:dyDescent="0.25">
      <c r="A8" s="185" t="str">
        <f>'III Revenue MH'!A9</f>
        <v>Rpt3p1mh</v>
      </c>
      <c r="B8" s="239">
        <f>'III Revenue MH'!$B$2</f>
        <v>2023</v>
      </c>
      <c r="C8" s="186">
        <f>'III Revenue MH'!$C$2</f>
        <v>0</v>
      </c>
      <c r="D8" s="185" t="str">
        <f>'III Revenue MH'!$D$2</f>
        <v>B</v>
      </c>
      <c r="E8" s="187">
        <f>'III Revenue MH'!$E$2</f>
        <v>0</v>
      </c>
      <c r="F8" s="185">
        <f>'III Revenue MH'!$F$2</f>
        <v>0</v>
      </c>
      <c r="G8" s="185">
        <f>'III Revenue MH'!$G$2</f>
        <v>0</v>
      </c>
      <c r="H8" s="185" t="str">
        <f>'III Revenue MH'!H9</f>
        <v>8.Local Funds</v>
      </c>
      <c r="I8" s="240">
        <f>'III Revenue MH'!I9</f>
        <v>707</v>
      </c>
      <c r="J8" s="185" t="str">
        <f>'III Revenue MH'!J9</f>
        <v>PAP Contributions</v>
      </c>
      <c r="K8" s="185">
        <f>'III Revenue MH'!K9</f>
        <v>0</v>
      </c>
    </row>
    <row r="9" spans="1:11" x14ac:dyDescent="0.25">
      <c r="A9" s="185" t="str">
        <f>'III Revenue MH'!A10</f>
        <v>Rpt3p1mh</v>
      </c>
      <c r="B9" s="239">
        <f>'III Revenue MH'!$B$2</f>
        <v>2023</v>
      </c>
      <c r="C9" s="186">
        <f>'III Revenue MH'!$C$2</f>
        <v>0</v>
      </c>
      <c r="D9" s="185" t="str">
        <f>'III Revenue MH'!$D$2</f>
        <v>B</v>
      </c>
      <c r="E9" s="187">
        <f>'III Revenue MH'!$E$2</f>
        <v>0</v>
      </c>
      <c r="F9" s="185">
        <f>'III Revenue MH'!$F$2</f>
        <v>0</v>
      </c>
      <c r="G9" s="185">
        <f>'III Revenue MH'!$G$2</f>
        <v>0</v>
      </c>
      <c r="H9" s="185" t="str">
        <f>'III Revenue MH'!H10</f>
        <v>Funding Summary</v>
      </c>
      <c r="I9" s="240" t="str">
        <f>'III Revenue MH'!I10</f>
        <v>701-707</v>
      </c>
      <c r="J9" s="185" t="str">
        <f>'III Revenue MH'!J10</f>
        <v>TOTAL LOCAL FUNDS 701-707</v>
      </c>
      <c r="K9" s="185">
        <f>'III Revenue MH'!K10</f>
        <v>0</v>
      </c>
    </row>
    <row r="10" spans="1:11" x14ac:dyDescent="0.25">
      <c r="A10" s="185" t="str">
        <f>'III Revenue MH'!A11</f>
        <v>Rpt3p1mh</v>
      </c>
      <c r="B10" s="239">
        <f>'III Revenue MH'!$B$2</f>
        <v>2023</v>
      </c>
      <c r="C10" s="186">
        <f>'III Revenue MH'!$C$2</f>
        <v>0</v>
      </c>
      <c r="D10" s="185" t="str">
        <f>'III Revenue MH'!$D$2</f>
        <v>B</v>
      </c>
      <c r="E10" s="187">
        <f>'III Revenue MH'!$E$2</f>
        <v>0</v>
      </c>
      <c r="F10" s="185">
        <f>'III Revenue MH'!$F$2</f>
        <v>0</v>
      </c>
      <c r="G10" s="185">
        <f>'III Revenue MH'!$G$2</f>
        <v>0</v>
      </c>
      <c r="H10" s="185" t="str">
        <f>'III Revenue MH'!H11</f>
        <v>8.Local Funds</v>
      </c>
      <c r="I10" s="240" t="str">
        <f>'III Revenue MH'!I11</f>
        <v>709.1.a</v>
      </c>
      <c r="J10" s="185" t="str">
        <f>'III Revenue MH'!J11</f>
        <v>Program Income used as Required Local Match</v>
      </c>
      <c r="K10" s="185">
        <f>'III Revenue MH'!K11</f>
        <v>0</v>
      </c>
    </row>
    <row r="11" spans="1:11" x14ac:dyDescent="0.25">
      <c r="A11" s="185" t="str">
        <f>'III Revenue MH'!A12</f>
        <v>Rpt3p1mh</v>
      </c>
      <c r="B11" s="239">
        <f>'III Revenue MH'!$B$2</f>
        <v>2023</v>
      </c>
      <c r="C11" s="186">
        <f>'III Revenue MH'!$C$2</f>
        <v>0</v>
      </c>
      <c r="D11" s="185" t="str">
        <f>'III Revenue MH'!$D$2</f>
        <v>B</v>
      </c>
      <c r="E11" s="187">
        <f>'III Revenue MH'!$E$2</f>
        <v>0</v>
      </c>
      <c r="F11" s="185">
        <f>'III Revenue MH'!$F$2</f>
        <v>0</v>
      </c>
      <c r="G11" s="185">
        <f>'III Revenue MH'!$G$2</f>
        <v>0</v>
      </c>
      <c r="H11" s="185" t="str">
        <f>'III Revenue MH'!H12</f>
        <v>8.Local Funds</v>
      </c>
      <c r="I11" s="240" t="str">
        <f>'III Revenue MH'!I12</f>
        <v>709.1.b</v>
      </c>
      <c r="J11" s="185" t="str">
        <f>'III Revenue MH'!J12</f>
        <v>Non-Program Income used as Required Local Match</v>
      </c>
      <c r="K11" s="185">
        <f>'III Revenue MH'!K12</f>
        <v>0</v>
      </c>
    </row>
    <row r="12" spans="1:11" x14ac:dyDescent="0.25">
      <c r="A12" s="185" t="str">
        <f>'III Revenue MH'!A13</f>
        <v>Rpt3p1mh</v>
      </c>
      <c r="B12" s="239">
        <f>'III Revenue MH'!$B$2</f>
        <v>2023</v>
      </c>
      <c r="C12" s="186">
        <f>'III Revenue MH'!$C$2</f>
        <v>0</v>
      </c>
      <c r="D12" s="185" t="str">
        <f>'III Revenue MH'!$D$2</f>
        <v>B</v>
      </c>
      <c r="E12" s="187">
        <f>'III Revenue MH'!$E$2</f>
        <v>0</v>
      </c>
      <c r="F12" s="185">
        <f>'III Revenue MH'!$F$2</f>
        <v>0</v>
      </c>
      <c r="G12" s="185">
        <f>'III Revenue MH'!$G$2</f>
        <v>0</v>
      </c>
      <c r="H12" s="185" t="str">
        <f>'III Revenue MH'!H13</f>
        <v>8.Local Funds</v>
      </c>
      <c r="I12" s="240" t="str">
        <f>'III Revenue MH'!I13</f>
        <v>709.2.a</v>
      </c>
      <c r="J12" s="185" t="str">
        <f>'III Revenue MH'!J13</f>
        <v>Program Income as Additional Local Funds</v>
      </c>
      <c r="K12" s="185">
        <f>'III Revenue MH'!K13</f>
        <v>0</v>
      </c>
    </row>
    <row r="13" spans="1:11" x14ac:dyDescent="0.25">
      <c r="A13" s="185" t="str">
        <f>'III Revenue MH'!A14</f>
        <v>Rpt3p1mh</v>
      </c>
      <c r="B13" s="239">
        <f>'III Revenue MH'!$B$2</f>
        <v>2023</v>
      </c>
      <c r="C13" s="186">
        <f>'III Revenue MH'!$C$2</f>
        <v>0</v>
      </c>
      <c r="D13" s="185" t="str">
        <f>'III Revenue MH'!$D$2</f>
        <v>B</v>
      </c>
      <c r="E13" s="187">
        <f>'III Revenue MH'!$E$2</f>
        <v>0</v>
      </c>
      <c r="F13" s="185">
        <f>'III Revenue MH'!$F$2</f>
        <v>0</v>
      </c>
      <c r="G13" s="185">
        <f>'III Revenue MH'!$G$2</f>
        <v>0</v>
      </c>
      <c r="H13" s="185" t="str">
        <f>'III Revenue MH'!H14</f>
        <v>8.Local Funds</v>
      </c>
      <c r="I13" s="240" t="str">
        <f>'III Revenue MH'!I14</f>
        <v>709.2.b</v>
      </c>
      <c r="J13" s="185" t="str">
        <f>'III Revenue MH'!J14</f>
        <v>Non-Program Income used as Additional Local Funds</v>
      </c>
      <c r="K13" s="185">
        <f>'III Revenue MH'!K14</f>
        <v>0</v>
      </c>
    </row>
    <row r="14" spans="1:11" x14ac:dyDescent="0.25">
      <c r="A14" s="185" t="str">
        <f>'III Revenue MH'!A15</f>
        <v>Rpt3p1mh</v>
      </c>
      <c r="B14" s="239">
        <f>'III Revenue MH'!$B$2</f>
        <v>2023</v>
      </c>
      <c r="C14" s="186">
        <f>'III Revenue MH'!$C$2</f>
        <v>0</v>
      </c>
      <c r="D14" s="185" t="str">
        <f>'III Revenue MH'!$D$2</f>
        <v>B</v>
      </c>
      <c r="E14" s="187">
        <f>'III Revenue MH'!$E$2</f>
        <v>0</v>
      </c>
      <c r="F14" s="185">
        <f>'III Revenue MH'!$F$2</f>
        <v>0</v>
      </c>
      <c r="G14" s="185">
        <f>'III Revenue MH'!$G$2</f>
        <v>0</v>
      </c>
      <c r="H14" s="185" t="str">
        <f>'III Revenue MH'!H15</f>
        <v>Funding Summary</v>
      </c>
      <c r="I14" s="240">
        <f>'III Revenue MH'!I15</f>
        <v>709</v>
      </c>
      <c r="J14" s="185" t="str">
        <f>'III Revenue MH'!J15</f>
        <v>TOTAL LOCAL FUNDS</v>
      </c>
      <c r="K14" s="185">
        <f>'III Revenue MH'!K15</f>
        <v>0</v>
      </c>
    </row>
    <row r="15" spans="1:11" x14ac:dyDescent="0.25">
      <c r="A15" s="185" t="str">
        <f>'III Revenue MH'!A16</f>
        <v>Rpt3p1mh</v>
      </c>
      <c r="B15" s="239">
        <f>'III Revenue MH'!$B$2</f>
        <v>2023</v>
      </c>
      <c r="C15" s="186">
        <f>'III Revenue MH'!$C$2</f>
        <v>0</v>
      </c>
      <c r="D15" s="185" t="str">
        <f>'III Revenue MH'!$D$2</f>
        <v>B</v>
      </c>
      <c r="E15" s="187">
        <f>'III Revenue MH'!$E$2</f>
        <v>0</v>
      </c>
      <c r="F15" s="185">
        <f>'III Revenue MH'!$F$2</f>
        <v>0</v>
      </c>
      <c r="G15" s="185">
        <f>'III Revenue MH'!$G$2</f>
        <v>0</v>
      </c>
      <c r="H15" s="185" t="str">
        <f>'III Revenue MH'!H16</f>
        <v>8.Local Funds</v>
      </c>
      <c r="I15" s="240">
        <f>'III Revenue MH'!I16</f>
        <v>709.1</v>
      </c>
      <c r="J15" s="185" t="str">
        <f>'III Revenue MH'!J16</f>
        <v>Program Income used as Required Local Match, Total</v>
      </c>
      <c r="K15" s="185">
        <f>'III Revenue MH'!K16</f>
        <v>0</v>
      </c>
    </row>
    <row r="16" spans="1:11" x14ac:dyDescent="0.25">
      <c r="A16" s="185" t="str">
        <f>'III Revenue MH'!A17</f>
        <v>Rpt3p1mh</v>
      </c>
      <c r="B16" s="239">
        <f>'III Revenue MH'!$B$2</f>
        <v>2023</v>
      </c>
      <c r="C16" s="186">
        <f>'III Revenue MH'!$C$2</f>
        <v>0</v>
      </c>
      <c r="D16" s="185" t="str">
        <f>'III Revenue MH'!$D$2</f>
        <v>B</v>
      </c>
      <c r="E16" s="187">
        <f>'III Revenue MH'!$E$2</f>
        <v>0</v>
      </c>
      <c r="F16" s="185">
        <f>'III Revenue MH'!$F$2</f>
        <v>0</v>
      </c>
      <c r="G16" s="185">
        <f>'III Revenue MH'!$G$2</f>
        <v>0</v>
      </c>
      <c r="H16" s="185" t="str">
        <f>'III Revenue MH'!H17</f>
        <v>8.Local Funds</v>
      </c>
      <c r="I16" s="240">
        <f>'III Revenue MH'!I17</f>
        <v>709.2</v>
      </c>
      <c r="J16" s="185" t="str">
        <f>'III Revenue MH'!J17</f>
        <v>Program Income as Additional Local Funds, Total</v>
      </c>
      <c r="K16" s="185">
        <f>'III Revenue MH'!K17</f>
        <v>0</v>
      </c>
    </row>
    <row r="17" spans="1:11" x14ac:dyDescent="0.25">
      <c r="A17" s="185" t="str">
        <f>'III Revenue MH'!A19</f>
        <v>Rpt3p1mh</v>
      </c>
      <c r="B17" s="239">
        <f>'III Revenue MH'!$B$2</f>
        <v>2023</v>
      </c>
      <c r="C17" s="186">
        <f>'III Revenue MH'!$C$2</f>
        <v>0</v>
      </c>
      <c r="D17" s="185" t="str">
        <f>'III Revenue MH'!$D$2</f>
        <v>B</v>
      </c>
      <c r="E17" s="187">
        <f>'III Revenue MH'!$E$2</f>
        <v>0</v>
      </c>
      <c r="F17" s="185">
        <f>'III Revenue MH'!$F$2</f>
        <v>0</v>
      </c>
      <c r="G17" s="185">
        <f>'III Revenue MH'!$G$2</f>
        <v>0</v>
      </c>
      <c r="H17" s="185" t="str">
        <f>'III Revenue MH'!H19</f>
        <v>7.Other State Funding</v>
      </c>
      <c r="I17" s="240">
        <f>'III Revenue MH'!I19</f>
        <v>710</v>
      </c>
      <c r="J17" s="185" t="str">
        <f>'III Revenue MH'!J19</f>
        <v>HHSC IDD Performance Contract</v>
      </c>
      <c r="K17" s="185">
        <f>'III Revenue MH'!K19</f>
        <v>0</v>
      </c>
    </row>
    <row r="18" spans="1:11" x14ac:dyDescent="0.25">
      <c r="A18" s="185" t="str">
        <f>'III Revenue MH'!A20</f>
        <v>Rpt3p1mh</v>
      </c>
      <c r="B18" s="239">
        <f>'III Revenue MH'!$B$2</f>
        <v>2023</v>
      </c>
      <c r="C18" s="186">
        <f>'III Revenue MH'!$C$2</f>
        <v>0</v>
      </c>
      <c r="D18" s="185" t="str">
        <f>'III Revenue MH'!$D$2</f>
        <v>B</v>
      </c>
      <c r="E18" s="187">
        <f>'III Revenue MH'!$E$2</f>
        <v>0</v>
      </c>
      <c r="F18" s="185">
        <f>'III Revenue MH'!$F$2</f>
        <v>0</v>
      </c>
      <c r="G18" s="185">
        <f>'III Revenue MH'!$G$2</f>
        <v>0</v>
      </c>
      <c r="H18" s="185" t="str">
        <f>'III Revenue MH'!H20</f>
        <v>7.Other State Funding</v>
      </c>
      <c r="I18" s="240">
        <f>'III Revenue MH'!I20</f>
        <v>711</v>
      </c>
      <c r="J18" s="185" t="str">
        <f>'III Revenue MH'!J20</f>
        <v>Texas Department of Criminal Justice &amp; Tx Correctional Office on Offenders w/ Medical or Mental Impairments</v>
      </c>
      <c r="K18" s="185">
        <f>'III Revenue MH'!K20</f>
        <v>0</v>
      </c>
    </row>
    <row r="19" spans="1:11" x14ac:dyDescent="0.25">
      <c r="A19" s="185" t="str">
        <f>'III Revenue MH'!A21</f>
        <v>Rpt3p1mh</v>
      </c>
      <c r="B19" s="239">
        <f>'III Revenue MH'!$B$2</f>
        <v>2023</v>
      </c>
      <c r="C19" s="186">
        <f>'III Revenue MH'!$C$2</f>
        <v>0</v>
      </c>
      <c r="D19" s="185" t="str">
        <f>'III Revenue MH'!$D$2</f>
        <v>B</v>
      </c>
      <c r="E19" s="187">
        <f>'III Revenue MH'!$E$2</f>
        <v>0</v>
      </c>
      <c r="F19" s="185">
        <f>'III Revenue MH'!$F$2</f>
        <v>0</v>
      </c>
      <c r="G19" s="185">
        <f>'III Revenue MH'!$G$2</f>
        <v>0</v>
      </c>
      <c r="H19" s="185" t="str">
        <f>'III Revenue MH'!H21</f>
        <v>7.Other State Funding</v>
      </c>
      <c r="I19" s="240">
        <f>'III Revenue MH'!I21</f>
        <v>713</v>
      </c>
      <c r="J19" s="185" t="str">
        <f>'III Revenue MH'!J21</f>
        <v>HHSC Substance Use Disorder Contract Revenue</v>
      </c>
      <c r="K19" s="185">
        <f>'III Revenue MH'!K21</f>
        <v>0</v>
      </c>
    </row>
    <row r="20" spans="1:11" x14ac:dyDescent="0.25">
      <c r="A20" s="185" t="str">
        <f>'III Revenue MH'!A22</f>
        <v>Rpt3p1mh</v>
      </c>
      <c r="B20" s="239">
        <f>'III Revenue MH'!$B$2</f>
        <v>2023</v>
      </c>
      <c r="C20" s="186">
        <f>'III Revenue MH'!$C$2</f>
        <v>0</v>
      </c>
      <c r="D20" s="185" t="str">
        <f>'III Revenue MH'!$D$2</f>
        <v>B</v>
      </c>
      <c r="E20" s="187">
        <f>'III Revenue MH'!$E$2</f>
        <v>0</v>
      </c>
      <c r="F20" s="185">
        <f>'III Revenue MH'!$F$2</f>
        <v>0</v>
      </c>
      <c r="G20" s="185">
        <f>'III Revenue MH'!$G$2</f>
        <v>0</v>
      </c>
      <c r="H20" s="185" t="str">
        <f>'III Revenue MH'!H22</f>
        <v>7.Other State Funding</v>
      </c>
      <c r="I20" s="240">
        <f>'III Revenue MH'!I22</f>
        <v>718</v>
      </c>
      <c r="J20" s="185" t="str">
        <f>'III Revenue MH'!J22</f>
        <v>Other State Programs or State Agency Funding</v>
      </c>
      <c r="K20" s="185">
        <f>'III Revenue MH'!K22</f>
        <v>0</v>
      </c>
    </row>
    <row r="21" spans="1:11" x14ac:dyDescent="0.25">
      <c r="A21" s="185" t="str">
        <f>'III Revenue MH'!A23</f>
        <v>Rpt3p1mh</v>
      </c>
      <c r="B21" s="239">
        <f>'III Revenue MH'!$B$2</f>
        <v>2023</v>
      </c>
      <c r="C21" s="186">
        <f>'III Revenue MH'!$C$2</f>
        <v>0</v>
      </c>
      <c r="D21" s="185" t="str">
        <f>'III Revenue MH'!$D$2</f>
        <v>B</v>
      </c>
      <c r="E21" s="187">
        <f>'III Revenue MH'!$E$2</f>
        <v>0</v>
      </c>
      <c r="F21" s="185">
        <f>'III Revenue MH'!$F$2</f>
        <v>0</v>
      </c>
      <c r="G21" s="185">
        <f>'III Revenue MH'!$G$2</f>
        <v>0</v>
      </c>
      <c r="H21" s="185" t="str">
        <f>'III Revenue MH'!H23</f>
        <v>7.Other State Funding</v>
      </c>
      <c r="I21" s="240">
        <f>'III Revenue MH'!I23</f>
        <v>719</v>
      </c>
      <c r="J21" s="185" t="str">
        <f>'III Revenue MH'!J23</f>
        <v>PATH General Revenue</v>
      </c>
      <c r="K21" s="185">
        <f>'III Revenue MH'!K23</f>
        <v>0</v>
      </c>
    </row>
    <row r="22" spans="1:11" x14ac:dyDescent="0.25">
      <c r="A22" s="185" t="str">
        <f>'III Revenue MH'!A24</f>
        <v>Rpt3p1mh</v>
      </c>
      <c r="B22" s="239">
        <f>'III Revenue MH'!$B$2</f>
        <v>2023</v>
      </c>
      <c r="C22" s="186">
        <f>'III Revenue MH'!$C$2</f>
        <v>0</v>
      </c>
      <c r="D22" s="185" t="str">
        <f>'III Revenue MH'!$D$2</f>
        <v>B</v>
      </c>
      <c r="E22" s="187">
        <f>'III Revenue MH'!$E$2</f>
        <v>0</v>
      </c>
      <c r="F22" s="185">
        <f>'III Revenue MH'!$F$2</f>
        <v>0</v>
      </c>
      <c r="G22" s="185">
        <f>'III Revenue MH'!$G$2</f>
        <v>0</v>
      </c>
      <c r="H22" s="185" t="str">
        <f>'III Revenue MH'!H24</f>
        <v>7.Other State Funding</v>
      </c>
      <c r="I22" s="240">
        <f>'III Revenue MH'!I24</f>
        <v>720</v>
      </c>
      <c r="J22" s="185" t="str">
        <f>'III Revenue MH'!J24</f>
        <v>PASRR Services for individuals in NFs</v>
      </c>
      <c r="K22" s="185">
        <f>'III Revenue MH'!K24</f>
        <v>0</v>
      </c>
    </row>
    <row r="23" spans="1:11" x14ac:dyDescent="0.25">
      <c r="A23" s="185" t="str">
        <f>'III Revenue MH'!A25</f>
        <v>Rpt3p1mh</v>
      </c>
      <c r="B23" s="239">
        <f>'III Revenue MH'!$B$2</f>
        <v>2023</v>
      </c>
      <c r="C23" s="186">
        <f>'III Revenue MH'!$C$2</f>
        <v>0</v>
      </c>
      <c r="D23" s="185" t="str">
        <f>'III Revenue MH'!$D$2</f>
        <v>B</v>
      </c>
      <c r="E23" s="187">
        <f>'III Revenue MH'!$E$2</f>
        <v>0</v>
      </c>
      <c r="F23" s="185">
        <f>'III Revenue MH'!$F$2</f>
        <v>0</v>
      </c>
      <c r="G23" s="185">
        <f>'III Revenue MH'!$G$2</f>
        <v>0</v>
      </c>
      <c r="H23" s="185" t="str">
        <f>'III Revenue MH'!H25</f>
        <v>Funding Summary</v>
      </c>
      <c r="I23" s="240">
        <f>'III Revenue MH'!I25</f>
        <v>729</v>
      </c>
      <c r="J23" s="185" t="str">
        <f>'III Revenue MH'!J25</f>
        <v>TOTAL OTHER STATE AGENCIES</v>
      </c>
      <c r="K23" s="185">
        <f>'III Revenue MH'!K25</f>
        <v>0</v>
      </c>
    </row>
    <row r="24" spans="1:11" x14ac:dyDescent="0.25">
      <c r="A24" s="185" t="str">
        <f>'III Revenue MH'!A27</f>
        <v>Rpt3p1mh</v>
      </c>
      <c r="B24" s="239">
        <f>'III Revenue MH'!$B$2</f>
        <v>2023</v>
      </c>
      <c r="C24" s="186">
        <f>'III Revenue MH'!$C$2</f>
        <v>0</v>
      </c>
      <c r="D24" s="185" t="str">
        <f>'III Revenue MH'!$D$2</f>
        <v>B</v>
      </c>
      <c r="E24" s="187">
        <f>'III Revenue MH'!$E$2</f>
        <v>0</v>
      </c>
      <c r="F24" s="185">
        <f>'III Revenue MH'!$F$2</f>
        <v>0</v>
      </c>
      <c r="G24" s="185">
        <f>'III Revenue MH'!$G$2</f>
        <v>0</v>
      </c>
      <c r="H24" s="185" t="str">
        <f>'III Revenue MH'!H27</f>
        <v>6.Other Federal Funds</v>
      </c>
      <c r="I24" s="240">
        <f>'III Revenue MH'!I27</f>
        <v>600</v>
      </c>
      <c r="J24" s="185" t="str">
        <f>'III Revenue MH'!J27</f>
        <v>Mental Health Disaster Assistance and Emergency Mental Health, ALN # 93.982</v>
      </c>
      <c r="K24" s="185">
        <f>'III Revenue MH'!K27</f>
        <v>0</v>
      </c>
    </row>
    <row r="25" spans="1:11" x14ac:dyDescent="0.25">
      <c r="A25" s="185" t="str">
        <f>'III Revenue MH'!A28</f>
        <v>Rpt3p1mh</v>
      </c>
      <c r="B25" s="239">
        <f>'III Revenue MH'!$B$2</f>
        <v>2023</v>
      </c>
      <c r="C25" s="186">
        <f>'III Revenue MH'!$C$2</f>
        <v>0</v>
      </c>
      <c r="D25" s="185" t="str">
        <f>'III Revenue MH'!$D$2</f>
        <v>B</v>
      </c>
      <c r="E25" s="187">
        <f>'III Revenue MH'!$E$2</f>
        <v>0</v>
      </c>
      <c r="F25" s="185">
        <f>'III Revenue MH'!$F$2</f>
        <v>0</v>
      </c>
      <c r="G25" s="185">
        <f>'III Revenue MH'!$G$2</f>
        <v>0</v>
      </c>
      <c r="H25" s="185" t="str">
        <f>'III Revenue MH'!H28</f>
        <v>6.Other Federal Funds</v>
      </c>
      <c r="I25" s="240">
        <f>'III Revenue MH'!I28</f>
        <v>734</v>
      </c>
      <c r="J25" s="185" t="str">
        <f>'III Revenue MH'!J28</f>
        <v>PASRR Evaluations</v>
      </c>
      <c r="K25" s="185">
        <f>'III Revenue MH'!K28</f>
        <v>0</v>
      </c>
    </row>
    <row r="26" spans="1:11" x14ac:dyDescent="0.25">
      <c r="A26" s="185" t="str">
        <f>'III Revenue MH'!A29</f>
        <v>Rpt3p1mh</v>
      </c>
      <c r="B26" s="239">
        <f>'III Revenue MH'!$B$2</f>
        <v>2023</v>
      </c>
      <c r="C26" s="186">
        <f>'III Revenue MH'!$C$2</f>
        <v>0</v>
      </c>
      <c r="D26" s="185" t="str">
        <f>'III Revenue MH'!$D$2</f>
        <v>B</v>
      </c>
      <c r="E26" s="187">
        <f>'III Revenue MH'!$E$2</f>
        <v>0</v>
      </c>
      <c r="F26" s="185">
        <f>'III Revenue MH'!$F$2</f>
        <v>0</v>
      </c>
      <c r="G26" s="185">
        <f>'III Revenue MH'!$G$2</f>
        <v>0</v>
      </c>
      <c r="H26" s="185" t="str">
        <f>'III Revenue MH'!H29</f>
        <v>6.Other Federal Funds</v>
      </c>
      <c r="I26" s="240">
        <f>'III Revenue MH'!I29</f>
        <v>736</v>
      </c>
      <c r="J26" s="185" t="str">
        <f>'III Revenue MH'!J29</f>
        <v>Grant Programs, Block Grants for Community Mental Health, ALN # 93.958</v>
      </c>
      <c r="K26" s="185">
        <f>'III Revenue MH'!K29</f>
        <v>0</v>
      </c>
    </row>
    <row r="27" spans="1:11" x14ac:dyDescent="0.25">
      <c r="A27" s="185" t="str">
        <f>'III Revenue MH'!A30</f>
        <v>Rpt3p1mh</v>
      </c>
      <c r="B27" s="239">
        <f>'III Revenue MH'!$B$2</f>
        <v>2023</v>
      </c>
      <c r="C27" s="186">
        <f>'III Revenue MH'!$C$2</f>
        <v>0</v>
      </c>
      <c r="D27" s="185" t="str">
        <f>'III Revenue MH'!$D$2</f>
        <v>B</v>
      </c>
      <c r="E27" s="187">
        <f>'III Revenue MH'!$E$2</f>
        <v>0</v>
      </c>
      <c r="F27" s="185">
        <f>'III Revenue MH'!$F$2</f>
        <v>0</v>
      </c>
      <c r="G27" s="185">
        <f>'III Revenue MH'!$G$2</f>
        <v>0</v>
      </c>
      <c r="H27" s="185" t="str">
        <f>'III Revenue MH'!H30</f>
        <v>6.Other Federal Funds</v>
      </c>
      <c r="I27" s="240">
        <f>'III Revenue MH'!I30</f>
        <v>738</v>
      </c>
      <c r="J27" s="185" t="str">
        <f>'III Revenue MH'!J30</f>
        <v>Federal Emergency Management Agency Crisis Counseling, ALN # 97.032</v>
      </c>
      <c r="K27" s="185">
        <f>'III Revenue MH'!K30</f>
        <v>0</v>
      </c>
    </row>
    <row r="28" spans="1:11" x14ac:dyDescent="0.25">
      <c r="A28" s="185" t="str">
        <f>'III Revenue MH'!A31</f>
        <v>Rpt3p1mh</v>
      </c>
      <c r="B28" s="239">
        <f>'III Revenue MH'!$B$2</f>
        <v>2023</v>
      </c>
      <c r="C28" s="186">
        <f>'III Revenue MH'!$C$2</f>
        <v>0</v>
      </c>
      <c r="D28" s="185" t="str">
        <f>'III Revenue MH'!$D$2</f>
        <v>B</v>
      </c>
      <c r="E28" s="187">
        <f>'III Revenue MH'!$E$2</f>
        <v>0</v>
      </c>
      <c r="F28" s="185">
        <f>'III Revenue MH'!$F$2</f>
        <v>0</v>
      </c>
      <c r="G28" s="185">
        <f>'III Revenue MH'!$G$2</f>
        <v>0</v>
      </c>
      <c r="H28" s="185" t="str">
        <f>'III Revenue MH'!H31</f>
        <v>6.Other Federal Funds</v>
      </c>
      <c r="I28" s="240">
        <f>'III Revenue MH'!I31</f>
        <v>739</v>
      </c>
      <c r="J28" s="185" t="str">
        <f>'III Revenue MH'!J31</f>
        <v>SA &amp; MH Projects of Regional and National Significance, ALN # 93.243</v>
      </c>
      <c r="K28" s="185">
        <f>'III Revenue MH'!K31</f>
        <v>0</v>
      </c>
    </row>
    <row r="29" spans="1:11" x14ac:dyDescent="0.25">
      <c r="A29" s="185" t="str">
        <f>'III Revenue MH'!A32</f>
        <v>Rpt3p1mh</v>
      </c>
      <c r="B29" s="239">
        <f>'III Revenue MH'!$B$2</f>
        <v>2023</v>
      </c>
      <c r="C29" s="186">
        <f>'III Revenue MH'!$C$2</f>
        <v>0</v>
      </c>
      <c r="D29" s="185" t="str">
        <f>'III Revenue MH'!$D$2</f>
        <v>B</v>
      </c>
      <c r="E29" s="187">
        <f>'III Revenue MH'!$E$2</f>
        <v>0</v>
      </c>
      <c r="F29" s="185">
        <f>'III Revenue MH'!$F$2</f>
        <v>0</v>
      </c>
      <c r="G29" s="185">
        <f>'III Revenue MH'!$G$2</f>
        <v>0</v>
      </c>
      <c r="H29" s="185" t="str">
        <f>'III Revenue MH'!H32</f>
        <v>6.Other Federal Funds</v>
      </c>
      <c r="I29" s="240">
        <f>'III Revenue MH'!I32</f>
        <v>742</v>
      </c>
      <c r="J29" s="185" t="str">
        <f>'III Revenue MH'!J32</f>
        <v>Other Federal __________</v>
      </c>
      <c r="K29" s="185">
        <f>'III Revenue MH'!K32</f>
        <v>0</v>
      </c>
    </row>
    <row r="30" spans="1:11" x14ac:dyDescent="0.25">
      <c r="A30" s="185" t="str">
        <f>'III Revenue MH'!A33</f>
        <v>Rpt3p1mh</v>
      </c>
      <c r="B30" s="239">
        <f>'III Revenue MH'!$B$2</f>
        <v>2023</v>
      </c>
      <c r="C30" s="186">
        <f>'III Revenue MH'!$C$2</f>
        <v>0</v>
      </c>
      <c r="D30" s="185" t="str">
        <f>'III Revenue MH'!$D$2</f>
        <v>B</v>
      </c>
      <c r="E30" s="187">
        <f>'III Revenue MH'!$E$2</f>
        <v>0</v>
      </c>
      <c r="F30" s="185">
        <f>'III Revenue MH'!$F$2</f>
        <v>0</v>
      </c>
      <c r="G30" s="185">
        <f>'III Revenue MH'!$G$2</f>
        <v>0</v>
      </c>
      <c r="H30" s="185" t="str">
        <f>'III Revenue MH'!H33</f>
        <v>6.Other Federal Funds</v>
      </c>
      <c r="I30" s="240">
        <f>'III Revenue MH'!I33</f>
        <v>743</v>
      </c>
      <c r="J30" s="185" t="str">
        <f>'III Revenue MH'!J33</f>
        <v>PATH, ALN # 93.150</v>
      </c>
      <c r="K30" s="185">
        <f>'III Revenue MH'!K33</f>
        <v>0</v>
      </c>
    </row>
    <row r="31" spans="1:11" x14ac:dyDescent="0.25">
      <c r="A31" s="185" t="str">
        <f>'III Revenue MH'!A34</f>
        <v>Rpt3p1mh</v>
      </c>
      <c r="B31" s="239">
        <f>'III Revenue MH'!$B$2</f>
        <v>2023</v>
      </c>
      <c r="C31" s="186">
        <f>'III Revenue MH'!$C$2</f>
        <v>0</v>
      </c>
      <c r="D31" s="185" t="str">
        <f>'III Revenue MH'!$D$2</f>
        <v>B</v>
      </c>
      <c r="E31" s="187">
        <f>'III Revenue MH'!$E$2</f>
        <v>0</v>
      </c>
      <c r="F31" s="185">
        <f>'III Revenue MH'!$F$2</f>
        <v>0</v>
      </c>
      <c r="G31" s="185">
        <f>'III Revenue MH'!$G$2</f>
        <v>0</v>
      </c>
      <c r="H31" s="185" t="str">
        <f>'III Revenue MH'!H34</f>
        <v>Funding Summary</v>
      </c>
      <c r="I31" s="240">
        <f>'III Revenue MH'!I34</f>
        <v>749</v>
      </c>
      <c r="J31" s="185" t="str">
        <f>'III Revenue MH'!J34</f>
        <v>TOTAL OTHER FEDERAL FUNDS</v>
      </c>
      <c r="K31" s="185">
        <f>'III Revenue MH'!K34</f>
        <v>0</v>
      </c>
    </row>
    <row r="32" spans="1:11" x14ac:dyDescent="0.25">
      <c r="A32" s="185" t="str">
        <f>'III Revenue MH'!A36</f>
        <v>Rpt3p1mh</v>
      </c>
      <c r="B32" s="239">
        <f>'III Revenue MH'!$B$2</f>
        <v>2023</v>
      </c>
      <c r="C32" s="186">
        <f>'III Revenue MH'!$C$2</f>
        <v>0</v>
      </c>
      <c r="D32" s="185" t="str">
        <f>'III Revenue MH'!$D$2</f>
        <v>B</v>
      </c>
      <c r="E32" s="187">
        <f>'III Revenue MH'!$E$2</f>
        <v>0</v>
      </c>
      <c r="F32" s="185">
        <f>'III Revenue MH'!$F$2</f>
        <v>0</v>
      </c>
      <c r="G32" s="185">
        <f>'III Revenue MH'!$G$2</f>
        <v>0</v>
      </c>
      <c r="H32" s="185" t="str">
        <f>'III Revenue MH'!H36</f>
        <v>3.General Revenue</v>
      </c>
      <c r="I32" s="240">
        <f>'III Revenue MH'!I36</f>
        <v>300</v>
      </c>
      <c r="J32" s="185" t="str">
        <f>'III Revenue MH'!J36</f>
        <v>Mental Health Deputy (MHD)</v>
      </c>
      <c r="K32" s="185">
        <f>'III Revenue MH'!K36</f>
        <v>0</v>
      </c>
    </row>
    <row r="33" spans="1:11" x14ac:dyDescent="0.25">
      <c r="A33" s="185" t="str">
        <f>'III Revenue MH'!A37</f>
        <v>Rpt3p1mh</v>
      </c>
      <c r="B33" s="239">
        <f>'III Revenue MH'!$B$2</f>
        <v>2023</v>
      </c>
      <c r="C33" s="186">
        <f>'III Revenue MH'!$C$2</f>
        <v>0</v>
      </c>
      <c r="D33" s="185" t="str">
        <f>'III Revenue MH'!$D$2</f>
        <v>B</v>
      </c>
      <c r="E33" s="187">
        <f>'III Revenue MH'!$E$2</f>
        <v>0</v>
      </c>
      <c r="F33" s="185">
        <f>'III Revenue MH'!$F$2</f>
        <v>0</v>
      </c>
      <c r="G33" s="185">
        <f>'III Revenue MH'!$G$2</f>
        <v>0</v>
      </c>
      <c r="H33" s="185" t="str">
        <f>'III Revenue MH'!H37</f>
        <v>3.General Revenue</v>
      </c>
      <c r="I33" s="240">
        <f>'III Revenue MH'!I37</f>
        <v>301</v>
      </c>
      <c r="J33" s="185" t="str">
        <f>'III Revenue MH'!J37</f>
        <v>Residential Transition Program Contract Management (RTPCM)</v>
      </c>
      <c r="K33" s="185">
        <f>'III Revenue MH'!K37</f>
        <v>0</v>
      </c>
    </row>
    <row r="34" spans="1:11" x14ac:dyDescent="0.25">
      <c r="A34" s="185" t="str">
        <f>'III Revenue MH'!A38</f>
        <v>Rpt3p1mh</v>
      </c>
      <c r="B34" s="239">
        <f>'III Revenue MH'!$B$2</f>
        <v>2023</v>
      </c>
      <c r="C34" s="186">
        <f>'III Revenue MH'!$C$2</f>
        <v>0</v>
      </c>
      <c r="D34" s="185" t="str">
        <f>'III Revenue MH'!$D$2</f>
        <v>B</v>
      </c>
      <c r="E34" s="187">
        <f>'III Revenue MH'!$E$2</f>
        <v>0</v>
      </c>
      <c r="F34" s="185">
        <f>'III Revenue MH'!$F$2</f>
        <v>0</v>
      </c>
      <c r="G34" s="185">
        <f>'III Revenue MH'!$G$2</f>
        <v>0</v>
      </c>
      <c r="H34" s="185" t="str">
        <f>'III Revenue MH'!H38</f>
        <v>3.General Revenue</v>
      </c>
      <c r="I34" s="240">
        <f>'III Revenue MH'!I38</f>
        <v>302</v>
      </c>
      <c r="J34" s="185" t="str">
        <f>'III Revenue MH'!J38</f>
        <v>Competency Restoration (CR)</v>
      </c>
      <c r="K34" s="185">
        <f>'III Revenue MH'!K38</f>
        <v>0</v>
      </c>
    </row>
    <row r="35" spans="1:11" x14ac:dyDescent="0.25">
      <c r="A35" s="185" t="str">
        <f>'III Revenue MH'!A39</f>
        <v>Rpt3p1mh</v>
      </c>
      <c r="B35" s="239">
        <f>'III Revenue MH'!$B$2</f>
        <v>2023</v>
      </c>
      <c r="C35" s="186">
        <f>'III Revenue MH'!$C$2</f>
        <v>0</v>
      </c>
      <c r="D35" s="185" t="str">
        <f>'III Revenue MH'!$D$2</f>
        <v>B</v>
      </c>
      <c r="E35" s="187">
        <f>'III Revenue MH'!$E$2</f>
        <v>0</v>
      </c>
      <c r="F35" s="185">
        <f>'III Revenue MH'!$F$2</f>
        <v>0</v>
      </c>
      <c r="G35" s="185">
        <f>'III Revenue MH'!$G$2</f>
        <v>0</v>
      </c>
      <c r="H35" s="185" t="str">
        <f>'III Revenue MH'!H39</f>
        <v>3.General Revenue</v>
      </c>
      <c r="I35" s="240">
        <f>'III Revenue MH'!I39</f>
        <v>750</v>
      </c>
      <c r="J35" s="185" t="str">
        <f>'III Revenue MH'!J39</f>
        <v>Performance Contract Notebook (PCN) - Adult, Child, and Crisis</v>
      </c>
      <c r="K35" s="185">
        <f>'III Revenue MH'!K39</f>
        <v>3650472</v>
      </c>
    </row>
    <row r="36" spans="1:11" x14ac:dyDescent="0.25">
      <c r="A36" s="185" t="str">
        <f>'III Revenue MH'!A40</f>
        <v>Rpt3p1mh</v>
      </c>
      <c r="B36" s="239">
        <f>'III Revenue MH'!$B$2</f>
        <v>2023</v>
      </c>
      <c r="C36" s="186">
        <f>'III Revenue MH'!$C$2</f>
        <v>0</v>
      </c>
      <c r="D36" s="185" t="str">
        <f>'III Revenue MH'!$D$2</f>
        <v>B</v>
      </c>
      <c r="E36" s="187">
        <f>'III Revenue MH'!$E$2</f>
        <v>0</v>
      </c>
      <c r="F36" s="185">
        <f>'III Revenue MH'!$F$2</f>
        <v>0</v>
      </c>
      <c r="G36" s="185">
        <f>'III Revenue MH'!$G$2</f>
        <v>0</v>
      </c>
      <c r="H36" s="185" t="str">
        <f>'III Revenue MH'!H40</f>
        <v>3.General Revenue</v>
      </c>
      <c r="I36" s="240">
        <f>'III Revenue MH'!I40</f>
        <v>754</v>
      </c>
      <c r="J36" s="185" t="str">
        <f>'III Revenue MH'!J40</f>
        <v>Residential Treatment Center Integration (RTCI)</v>
      </c>
      <c r="K36" s="185">
        <f>'III Revenue MH'!K40</f>
        <v>0</v>
      </c>
    </row>
    <row r="37" spans="1:11" x14ac:dyDescent="0.25">
      <c r="A37" s="185" t="str">
        <f>'III Revenue MH'!A41</f>
        <v>Rpt3p1mh</v>
      </c>
      <c r="B37" s="239">
        <f>'III Revenue MH'!$B$2</f>
        <v>2023</v>
      </c>
      <c r="C37" s="186">
        <f>'III Revenue MH'!$C$2</f>
        <v>0</v>
      </c>
      <c r="D37" s="185" t="str">
        <f>'III Revenue MH'!$D$2</f>
        <v>B</v>
      </c>
      <c r="E37" s="187">
        <f>'III Revenue MH'!$E$2</f>
        <v>0</v>
      </c>
      <c r="F37" s="185">
        <f>'III Revenue MH'!$F$2</f>
        <v>0</v>
      </c>
      <c r="G37" s="185">
        <f>'III Revenue MH'!$G$2</f>
        <v>0</v>
      </c>
      <c r="H37" s="185" t="str">
        <f>'III Revenue MH'!H41</f>
        <v>3.General Revenue</v>
      </c>
      <c r="I37" s="240">
        <f>'III Revenue MH'!I41</f>
        <v>755</v>
      </c>
      <c r="J37" s="185" t="str">
        <f>'III Revenue MH'!J41</f>
        <v>Veterans Services (VET)</v>
      </c>
      <c r="K37" s="185">
        <f>'III Revenue MH'!K41</f>
        <v>0</v>
      </c>
    </row>
    <row r="38" spans="1:11" x14ac:dyDescent="0.25">
      <c r="A38" s="185" t="str">
        <f>'III Revenue MH'!A42</f>
        <v>Rpt3p1mh</v>
      </c>
      <c r="B38" s="239">
        <f>'III Revenue MH'!$B$2</f>
        <v>2023</v>
      </c>
      <c r="C38" s="186">
        <f>'III Revenue MH'!$C$2</f>
        <v>0</v>
      </c>
      <c r="D38" s="185" t="str">
        <f>'III Revenue MH'!$D$2</f>
        <v>B</v>
      </c>
      <c r="E38" s="187">
        <f>'III Revenue MH'!$E$2</f>
        <v>0</v>
      </c>
      <c r="F38" s="185">
        <f>'III Revenue MH'!$F$2</f>
        <v>0</v>
      </c>
      <c r="G38" s="185">
        <f>'III Revenue MH'!$G$2</f>
        <v>0</v>
      </c>
      <c r="H38" s="185" t="str">
        <f>'III Revenue MH'!H42</f>
        <v>3.General Revenue</v>
      </c>
      <c r="I38" s="240">
        <f>'III Revenue MH'!I42</f>
        <v>756</v>
      </c>
      <c r="J38" s="185" t="str">
        <f>'III Revenue MH'!J42</f>
        <v>Veterans Counselor Program (VCP)</v>
      </c>
      <c r="K38" s="185">
        <f>'III Revenue MH'!K42</f>
        <v>0</v>
      </c>
    </row>
    <row r="39" spans="1:11" x14ac:dyDescent="0.25">
      <c r="A39" s="185" t="str">
        <f>'III Revenue MH'!A43</f>
        <v>Rpt3p1mh</v>
      </c>
      <c r="B39" s="239">
        <f>'III Revenue MH'!$B$2</f>
        <v>2023</v>
      </c>
      <c r="C39" s="186">
        <f>'III Revenue MH'!$C$2</f>
        <v>0</v>
      </c>
      <c r="D39" s="185" t="str">
        <f>'III Revenue MH'!$D$2</f>
        <v>B</v>
      </c>
      <c r="E39" s="187">
        <f>'III Revenue MH'!$E$2</f>
        <v>0</v>
      </c>
      <c r="F39" s="185">
        <f>'III Revenue MH'!$F$2</f>
        <v>0</v>
      </c>
      <c r="G39" s="185">
        <f>'III Revenue MH'!$G$2</f>
        <v>0</v>
      </c>
      <c r="H39" s="185" t="str">
        <f>'III Revenue MH'!H43</f>
        <v>3.General Revenue</v>
      </c>
      <c r="I39" s="240">
        <f>'III Revenue MH'!I43</f>
        <v>757</v>
      </c>
      <c r="J39" s="185" t="str">
        <f>'III Revenue MH'!J43</f>
        <v xml:space="preserve">Community Mental Health Hospitals (CMHH)   </v>
      </c>
      <c r="K39" s="185">
        <f>'III Revenue MH'!K43</f>
        <v>0</v>
      </c>
    </row>
    <row r="40" spans="1:11" x14ac:dyDescent="0.25">
      <c r="A40" s="185" t="str">
        <f>'III Revenue MH'!A44</f>
        <v>Rpt3p1mh</v>
      </c>
      <c r="B40" s="239">
        <f>'III Revenue MH'!$B$2</f>
        <v>2023</v>
      </c>
      <c r="C40" s="186">
        <f>'III Revenue MH'!$C$2</f>
        <v>0</v>
      </c>
      <c r="D40" s="185" t="str">
        <f>'III Revenue MH'!$D$2</f>
        <v>B</v>
      </c>
      <c r="E40" s="187">
        <f>'III Revenue MH'!$E$2</f>
        <v>0</v>
      </c>
      <c r="F40" s="185">
        <f>'III Revenue MH'!$F$2</f>
        <v>0</v>
      </c>
      <c r="G40" s="185">
        <f>'III Revenue MH'!$G$2</f>
        <v>0</v>
      </c>
      <c r="H40" s="185" t="str">
        <f>'III Revenue MH'!H44</f>
        <v>3.General Revenue</v>
      </c>
      <c r="I40" s="240">
        <f>'III Revenue MH'!I44</f>
        <v>758</v>
      </c>
      <c r="J40" s="185" t="str">
        <f>'III Revenue MH'!J44</f>
        <v>Other General Revenue (example MHFA)</v>
      </c>
      <c r="K40" s="185">
        <f>'III Revenue MH'!K44</f>
        <v>0</v>
      </c>
    </row>
    <row r="41" spans="1:11" x14ac:dyDescent="0.25">
      <c r="A41" s="185" t="str">
        <f>'III Revenue MH'!A45</f>
        <v>Rpt3p1mh</v>
      </c>
      <c r="B41" s="239">
        <f>'III Revenue MH'!$B$2</f>
        <v>2023</v>
      </c>
      <c r="C41" s="186">
        <f>'III Revenue MH'!$C$2</f>
        <v>0</v>
      </c>
      <c r="D41" s="185" t="str">
        <f>'III Revenue MH'!$D$2</f>
        <v>B</v>
      </c>
      <c r="E41" s="187">
        <f>'III Revenue MH'!$E$2</f>
        <v>0</v>
      </c>
      <c r="F41" s="185">
        <f>'III Revenue MH'!$F$2</f>
        <v>0</v>
      </c>
      <c r="G41" s="185">
        <f>'III Revenue MH'!$G$2</f>
        <v>0</v>
      </c>
      <c r="H41" s="185" t="str">
        <f>'III Revenue MH'!H45</f>
        <v>3.General Revenue</v>
      </c>
      <c r="I41" s="240">
        <f>'III Revenue MH'!I45</f>
        <v>760</v>
      </c>
      <c r="J41" s="185" t="str">
        <f>'III Revenue MH'!J45</f>
        <v>*Outpatient Competency Restoration (OCR)</v>
      </c>
      <c r="K41" s="185">
        <f>'III Revenue MH'!K45</f>
        <v>0</v>
      </c>
    </row>
    <row r="42" spans="1:11" x14ac:dyDescent="0.25">
      <c r="A42" s="185" t="str">
        <f>'III Revenue MH'!A46</f>
        <v>Rpt3p1mh</v>
      </c>
      <c r="B42" s="239">
        <f>'III Revenue MH'!$B$2</f>
        <v>2023</v>
      </c>
      <c r="C42" s="186">
        <f>'III Revenue MH'!$C$2</f>
        <v>0</v>
      </c>
      <c r="D42" s="185" t="str">
        <f>'III Revenue MH'!$D$2</f>
        <v>B</v>
      </c>
      <c r="E42" s="187">
        <f>'III Revenue MH'!$E$2</f>
        <v>0</v>
      </c>
      <c r="F42" s="185">
        <f>'III Revenue MH'!$F$2</f>
        <v>0</v>
      </c>
      <c r="G42" s="185">
        <f>'III Revenue MH'!$G$2</f>
        <v>0</v>
      </c>
      <c r="H42" s="185" t="str">
        <f>'III Revenue MH'!H46</f>
        <v>3.General Revenue</v>
      </c>
      <c r="I42" s="240">
        <f>'III Revenue MH'!I46</f>
        <v>761</v>
      </c>
      <c r="J42" s="185" t="str">
        <f>'III Revenue MH'!J46</f>
        <v>Community-Based Crisis Programs (CRISIS) - Formerly PESC</v>
      </c>
      <c r="K42" s="185">
        <f>'III Revenue MH'!K46</f>
        <v>0</v>
      </c>
    </row>
    <row r="43" spans="1:11" x14ac:dyDescent="0.25">
      <c r="A43" s="185" t="str">
        <f>'III Revenue MH'!A47</f>
        <v>Rpt3p1mh</v>
      </c>
      <c r="B43" s="239">
        <f>'III Revenue MH'!$B$2</f>
        <v>2023</v>
      </c>
      <c r="C43" s="186">
        <f>'III Revenue MH'!$C$2</f>
        <v>0</v>
      </c>
      <c r="D43" s="185" t="str">
        <f>'III Revenue MH'!$D$2</f>
        <v>B</v>
      </c>
      <c r="E43" s="187">
        <f>'III Revenue MH'!$E$2</f>
        <v>0</v>
      </c>
      <c r="F43" s="185">
        <f>'III Revenue MH'!$F$2</f>
        <v>0</v>
      </c>
      <c r="G43" s="185">
        <f>'III Revenue MH'!$G$2</f>
        <v>0</v>
      </c>
      <c r="H43" s="185" t="str">
        <f>'III Revenue MH'!H47</f>
        <v>3.General Revenue</v>
      </c>
      <c r="I43" s="240">
        <f>'III Revenue MH'!I47</f>
        <v>762</v>
      </c>
      <c r="J43" s="185" t="str">
        <f>'III Revenue MH'!J47</f>
        <v>*Supportive Housing Rental Assistance (SHR)</v>
      </c>
      <c r="K43" s="185">
        <f>'III Revenue MH'!K47</f>
        <v>0</v>
      </c>
    </row>
    <row r="44" spans="1:11" x14ac:dyDescent="0.25">
      <c r="A44" s="185" t="str">
        <f>'III Revenue MH'!A48</f>
        <v>Rpt3p1mh</v>
      </c>
      <c r="B44" s="239">
        <f>'III Revenue MH'!$B$2</f>
        <v>2023</v>
      </c>
      <c r="C44" s="186">
        <f>'III Revenue MH'!$C$2</f>
        <v>0</v>
      </c>
      <c r="D44" s="185" t="str">
        <f>'III Revenue MH'!$D$2</f>
        <v>B</v>
      </c>
      <c r="E44" s="187">
        <f>'III Revenue MH'!$E$2</f>
        <v>0</v>
      </c>
      <c r="F44" s="185">
        <f>'III Revenue MH'!$F$2</f>
        <v>0</v>
      </c>
      <c r="G44" s="185">
        <f>'III Revenue MH'!$G$2</f>
        <v>0</v>
      </c>
      <c r="H44" s="185" t="str">
        <f>'III Revenue MH'!H48</f>
        <v>3.General Revenue</v>
      </c>
      <c r="I44" s="240">
        <f>'III Revenue MH'!I48</f>
        <v>763</v>
      </c>
      <c r="J44" s="185" t="str">
        <f>'III Revenue MH'!J48</f>
        <v>*Peer Support Re-Entry (PSR)</v>
      </c>
      <c r="K44" s="185">
        <f>'III Revenue MH'!K48</f>
        <v>0</v>
      </c>
    </row>
    <row r="45" spans="1:11" x14ac:dyDescent="0.25">
      <c r="A45" s="185" t="str">
        <f>'III Revenue MH'!A49</f>
        <v>Rpt3p1mh</v>
      </c>
      <c r="B45" s="239">
        <f>'III Revenue MH'!$B$2</f>
        <v>2023</v>
      </c>
      <c r="C45" s="186">
        <f>'III Revenue MH'!$C$2</f>
        <v>0</v>
      </c>
      <c r="D45" s="185" t="str">
        <f>'III Revenue MH'!$D$2</f>
        <v>B</v>
      </c>
      <c r="E45" s="187">
        <f>'III Revenue MH'!$E$2</f>
        <v>0</v>
      </c>
      <c r="F45" s="185">
        <f>'III Revenue MH'!$F$2</f>
        <v>0</v>
      </c>
      <c r="G45" s="185">
        <f>'III Revenue MH'!$G$2</f>
        <v>0</v>
      </c>
      <c r="H45" s="185" t="str">
        <f>'III Revenue MH'!H49</f>
        <v>3.General Revenue</v>
      </c>
      <c r="I45" s="240">
        <f>'III Revenue MH'!I49</f>
        <v>764</v>
      </c>
      <c r="J45" s="185" t="str">
        <f>'III Revenue MH'!J49</f>
        <v>Private Psychiatric Beds (PPBs)</v>
      </c>
      <c r="K45" s="185">
        <f>'III Revenue MH'!K49</f>
        <v>0</v>
      </c>
    </row>
    <row r="46" spans="1:11" x14ac:dyDescent="0.25">
      <c r="A46" s="185" t="str">
        <f>'III Revenue MH'!A50</f>
        <v>Rpt3p1mh</v>
      </c>
      <c r="B46" s="239">
        <f>'III Revenue MH'!$B$2</f>
        <v>2023</v>
      </c>
      <c r="C46" s="186">
        <f>'III Revenue MH'!$C$2</f>
        <v>0</v>
      </c>
      <c r="D46" s="185" t="str">
        <f>'III Revenue MH'!$D$2</f>
        <v>B</v>
      </c>
      <c r="E46" s="187">
        <f>'III Revenue MH'!$E$2</f>
        <v>0</v>
      </c>
      <c r="F46" s="185">
        <f>'III Revenue MH'!$F$2</f>
        <v>0</v>
      </c>
      <c r="G46" s="185">
        <f>'III Revenue MH'!$G$2</f>
        <v>0</v>
      </c>
      <c r="H46" s="185" t="str">
        <f>'III Revenue MH'!H50</f>
        <v>3.General Revenue</v>
      </c>
      <c r="I46" s="240">
        <f>'III Revenue MH'!I50</f>
        <v>765</v>
      </c>
      <c r="J46" s="185" t="str">
        <f>'III Revenue MH'!J50</f>
        <v>Post Discharge Medications for Civil Commitments (PDMCC)</v>
      </c>
      <c r="K46" s="185">
        <f>'III Revenue MH'!K50</f>
        <v>0</v>
      </c>
    </row>
    <row r="47" spans="1:11" x14ac:dyDescent="0.25">
      <c r="A47" s="185" t="str">
        <f>'III Revenue MH'!A51</f>
        <v>Rpt3p1mh</v>
      </c>
      <c r="B47" s="239">
        <f>'III Revenue MH'!$B$2</f>
        <v>2023</v>
      </c>
      <c r="C47" s="186">
        <f>'III Revenue MH'!$C$2</f>
        <v>0</v>
      </c>
      <c r="D47" s="185" t="str">
        <f>'III Revenue MH'!$D$2</f>
        <v>B</v>
      </c>
      <c r="E47" s="187">
        <f>'III Revenue MH'!$E$2</f>
        <v>0</v>
      </c>
      <c r="F47" s="185">
        <f>'III Revenue MH'!$F$2</f>
        <v>0</v>
      </c>
      <c r="G47" s="185">
        <f>'III Revenue MH'!$G$2</f>
        <v>0</v>
      </c>
      <c r="H47" s="185" t="str">
        <f>'III Revenue MH'!H51</f>
        <v>3.General Revenue</v>
      </c>
      <c r="I47" s="240">
        <f>'III Revenue MH'!I51</f>
        <v>768</v>
      </c>
      <c r="J47" s="185" t="str">
        <f>'III Revenue MH'!J51</f>
        <v>Education Service Centers (ESC)</v>
      </c>
      <c r="K47" s="185">
        <f>'III Revenue MH'!K51</f>
        <v>0</v>
      </c>
    </row>
    <row r="48" spans="1:11" x14ac:dyDescent="0.25">
      <c r="A48" s="185" t="str">
        <f>'III Revenue MH'!A52</f>
        <v>Rpt3p1mh</v>
      </c>
      <c r="B48" s="239">
        <f>'III Revenue MH'!$B$2</f>
        <v>2023</v>
      </c>
      <c r="C48" s="186">
        <f>'III Revenue MH'!$C$2</f>
        <v>0</v>
      </c>
      <c r="D48" s="185" t="str">
        <f>'III Revenue MH'!$D$2</f>
        <v>B</v>
      </c>
      <c r="E48" s="187">
        <f>'III Revenue MH'!$E$2</f>
        <v>0</v>
      </c>
      <c r="F48" s="185">
        <f>'III Revenue MH'!$F$2</f>
        <v>0</v>
      </c>
      <c r="G48" s="185">
        <f>'III Revenue MH'!$G$2</f>
        <v>0</v>
      </c>
      <c r="H48" s="185" t="str">
        <f>'III Revenue MH'!H52</f>
        <v>Funding Summary</v>
      </c>
      <c r="I48" s="240">
        <f>'III Revenue MH'!I52</f>
        <v>769</v>
      </c>
      <c r="J48" s="185" t="str">
        <f>'III Revenue MH'!J52</f>
        <v>TOTAL GENERAL REVENUE ALLOCATED</v>
      </c>
      <c r="K48" s="185">
        <f>'III Revenue MH'!K52</f>
        <v>3650472</v>
      </c>
    </row>
    <row r="49" spans="1:11" x14ac:dyDescent="0.25">
      <c r="A49" s="185" t="str">
        <f>'III Revenue MH'!A54</f>
        <v>Rpt3p1mh</v>
      </c>
      <c r="B49" s="239">
        <f>'III Revenue MH'!$B$2</f>
        <v>2023</v>
      </c>
      <c r="C49" s="186">
        <f>'III Revenue MH'!$C$2</f>
        <v>0</v>
      </c>
      <c r="D49" s="185" t="str">
        <f>'III Revenue MH'!$D$2</f>
        <v>B</v>
      </c>
      <c r="E49" s="187">
        <f>'III Revenue MH'!$E$2</f>
        <v>0</v>
      </c>
      <c r="F49" s="185">
        <f>'III Revenue MH'!$F$2</f>
        <v>0</v>
      </c>
      <c r="G49" s="185">
        <f>'III Revenue MH'!$G$2</f>
        <v>0</v>
      </c>
      <c r="H49" s="185" t="str">
        <f>'III Revenue MH'!H54</f>
        <v>5.Medicaid Programs</v>
      </c>
      <c r="I49" s="240">
        <f>'III Revenue MH'!I54</f>
        <v>500</v>
      </c>
      <c r="J49" s="185" t="str">
        <f>'III Revenue MH'!J54</f>
        <v>Other___________</v>
      </c>
      <c r="K49" s="185">
        <f>'III Revenue MH'!K54</f>
        <v>0</v>
      </c>
    </row>
    <row r="50" spans="1:11" x14ac:dyDescent="0.25">
      <c r="A50" s="185" t="str">
        <f>'III Revenue MH'!A55</f>
        <v>Rpt3p1mh</v>
      </c>
      <c r="B50" s="239">
        <f>'III Revenue MH'!$B$2</f>
        <v>2023</v>
      </c>
      <c r="C50" s="186">
        <f>'III Revenue MH'!$C$2</f>
        <v>0</v>
      </c>
      <c r="D50" s="185" t="str">
        <f>'III Revenue MH'!$D$2</f>
        <v>B</v>
      </c>
      <c r="E50" s="187">
        <f>'III Revenue MH'!$E$2</f>
        <v>0</v>
      </c>
      <c r="F50" s="185">
        <f>'III Revenue MH'!$F$2</f>
        <v>0</v>
      </c>
      <c r="G50" s="185">
        <f>'III Revenue MH'!$G$2</f>
        <v>0</v>
      </c>
      <c r="H50" s="185" t="str">
        <f>'III Revenue MH'!H55</f>
        <v>5.Medicaid Programs</v>
      </c>
      <c r="I50" s="240">
        <f>'III Revenue MH'!I55</f>
        <v>501</v>
      </c>
      <c r="J50" s="185" t="str">
        <f>'III Revenue MH'!J55</f>
        <v>Money Follows the Person Rebalancing Demonstration, ALN # 93.791</v>
      </c>
      <c r="K50" s="185">
        <f>'III Revenue MH'!K55</f>
        <v>0</v>
      </c>
    </row>
    <row r="51" spans="1:11" x14ac:dyDescent="0.25">
      <c r="A51" s="185" t="str">
        <f>'III Revenue MH'!A56</f>
        <v>Rpt3p1mh</v>
      </c>
      <c r="B51" s="239">
        <f>'III Revenue MH'!$B$2</f>
        <v>2023</v>
      </c>
      <c r="C51" s="186">
        <f>'III Revenue MH'!$C$2</f>
        <v>0</v>
      </c>
      <c r="D51" s="185" t="str">
        <f>'III Revenue MH'!$D$2</f>
        <v>B</v>
      </c>
      <c r="E51" s="187">
        <f>'III Revenue MH'!$E$2</f>
        <v>0</v>
      </c>
      <c r="F51" s="185">
        <f>'III Revenue MH'!$F$2</f>
        <v>0</v>
      </c>
      <c r="G51" s="185">
        <f>'III Revenue MH'!$G$2</f>
        <v>0</v>
      </c>
      <c r="H51" s="185" t="str">
        <f>'III Revenue MH'!H56</f>
        <v>5.Medicaid Programs</v>
      </c>
      <c r="I51" s="240">
        <f>'III Revenue MH'!I56</f>
        <v>774</v>
      </c>
      <c r="J51" s="185" t="str">
        <f>'III Revenue MH'!J56</f>
        <v xml:space="preserve">Medicaid Administrative Claiming </v>
      </c>
      <c r="K51" s="185">
        <f>'III Revenue MH'!K56</f>
        <v>0</v>
      </c>
    </row>
    <row r="52" spans="1:11" x14ac:dyDescent="0.25">
      <c r="A52" s="185" t="str">
        <f>'III Revenue MH'!A57</f>
        <v>Rpt3p1mh</v>
      </c>
      <c r="B52" s="239">
        <f>'III Revenue MH'!$B$2</f>
        <v>2023</v>
      </c>
      <c r="C52" s="186">
        <f>'III Revenue MH'!$C$2</f>
        <v>0</v>
      </c>
      <c r="D52" s="185" t="str">
        <f>'III Revenue MH'!$D$2</f>
        <v>B</v>
      </c>
      <c r="E52" s="187">
        <f>'III Revenue MH'!$E$2</f>
        <v>0</v>
      </c>
      <c r="F52" s="185">
        <f>'III Revenue MH'!$F$2</f>
        <v>0</v>
      </c>
      <c r="G52" s="185">
        <f>'III Revenue MH'!$G$2</f>
        <v>0</v>
      </c>
      <c r="H52" s="185" t="str">
        <f>'III Revenue MH'!H57</f>
        <v>5.Medicaid Programs</v>
      </c>
      <c r="I52" s="240">
        <f>'III Revenue MH'!I57</f>
        <v>775</v>
      </c>
      <c r="J52" s="185" t="str">
        <f>'III Revenue MH'!J57</f>
        <v>Medicaid Managed Care</v>
      </c>
      <c r="K52" s="185">
        <f>'III Revenue MH'!K57</f>
        <v>0</v>
      </c>
    </row>
    <row r="53" spans="1:11" x14ac:dyDescent="0.25">
      <c r="A53" s="185" t="str">
        <f>'III Revenue MH'!A58</f>
        <v>Rpt3p1mh</v>
      </c>
      <c r="B53" s="239">
        <f>'III Revenue MH'!$B$2</f>
        <v>2023</v>
      </c>
      <c r="C53" s="186">
        <f>'III Revenue MH'!$C$2</f>
        <v>0</v>
      </c>
      <c r="D53" s="185" t="str">
        <f>'III Revenue MH'!$D$2</f>
        <v>B</v>
      </c>
      <c r="E53" s="187">
        <f>'III Revenue MH'!$E$2</f>
        <v>0</v>
      </c>
      <c r="F53" s="185">
        <f>'III Revenue MH'!$F$2</f>
        <v>0</v>
      </c>
      <c r="G53" s="185">
        <f>'III Revenue MH'!$G$2</f>
        <v>0</v>
      </c>
      <c r="H53" s="185" t="str">
        <f>'III Revenue MH'!H58</f>
        <v>5.Medicaid Programs</v>
      </c>
      <c r="I53" s="240">
        <f>'III Revenue MH'!I58</f>
        <v>776</v>
      </c>
      <c r="J53" s="185" t="str">
        <f>'III Revenue MH'!J58</f>
        <v>TMHP Fee for Service</v>
      </c>
      <c r="K53" s="185">
        <f>'III Revenue MH'!K58</f>
        <v>0</v>
      </c>
    </row>
    <row r="54" spans="1:11" x14ac:dyDescent="0.25">
      <c r="A54" s="185" t="str">
        <f>'III Revenue MH'!A59</f>
        <v>Rpt3p1mh</v>
      </c>
      <c r="B54" s="239">
        <f>'III Revenue MH'!$B$2</f>
        <v>2023</v>
      </c>
      <c r="C54" s="186">
        <f>'III Revenue MH'!$C$2</f>
        <v>0</v>
      </c>
      <c r="D54" s="185" t="str">
        <f>'III Revenue MH'!$D$2</f>
        <v>B</v>
      </c>
      <c r="E54" s="187">
        <f>'III Revenue MH'!$E$2</f>
        <v>0</v>
      </c>
      <c r="F54" s="185">
        <f>'III Revenue MH'!$F$2</f>
        <v>0</v>
      </c>
      <c r="G54" s="185">
        <f>'III Revenue MH'!$G$2</f>
        <v>0</v>
      </c>
      <c r="H54" s="185" t="str">
        <f>'III Revenue MH'!H59</f>
        <v>5.Medicaid Programs</v>
      </c>
      <c r="I54" s="240">
        <f>'III Revenue MH'!I59</f>
        <v>777</v>
      </c>
      <c r="J54" s="185" t="str">
        <f>'III Revenue MH'!J59</f>
        <v>1115 Waiver (BHS DPP and PHP CCP)</v>
      </c>
      <c r="K54" s="185">
        <f>'III Revenue MH'!K59</f>
        <v>0</v>
      </c>
    </row>
    <row r="55" spans="1:11" x14ac:dyDescent="0.25">
      <c r="A55" s="185" t="str">
        <f>'III Revenue MH'!A60</f>
        <v>Rpt3p1mh</v>
      </c>
      <c r="B55" s="239">
        <f>'III Revenue MH'!$B$2</f>
        <v>2023</v>
      </c>
      <c r="C55" s="186">
        <f>'III Revenue MH'!$C$2</f>
        <v>0</v>
      </c>
      <c r="D55" s="185" t="str">
        <f>'III Revenue MH'!$D$2</f>
        <v>B</v>
      </c>
      <c r="E55" s="187">
        <f>'III Revenue MH'!$E$2</f>
        <v>0</v>
      </c>
      <c r="F55" s="185">
        <f>'III Revenue MH'!$F$2</f>
        <v>0</v>
      </c>
      <c r="G55" s="185">
        <f>'III Revenue MH'!$G$2</f>
        <v>0</v>
      </c>
      <c r="H55" s="185" t="str">
        <f>'III Revenue MH'!H60</f>
        <v>5.Medicaid Programs</v>
      </c>
      <c r="I55" s="240">
        <f>'III Revenue MH'!I60</f>
        <v>778</v>
      </c>
      <c r="J55" s="185" t="str">
        <f>'III Revenue MH'!J60</f>
        <v>Other State Plan Amendments / Waiver Programs</v>
      </c>
      <c r="K55" s="185">
        <f>'III Revenue MH'!K60</f>
        <v>0</v>
      </c>
    </row>
    <row r="56" spans="1:11" x14ac:dyDescent="0.25">
      <c r="A56" s="185" t="str">
        <f>'III Revenue MH'!A61</f>
        <v>Rpt3p1mh</v>
      </c>
      <c r="B56" s="239">
        <f>'III Revenue MH'!$B$2</f>
        <v>2023</v>
      </c>
      <c r="C56" s="186">
        <f>'III Revenue MH'!$C$2</f>
        <v>0</v>
      </c>
      <c r="D56" s="185" t="str">
        <f>'III Revenue MH'!$D$2</f>
        <v>B</v>
      </c>
      <c r="E56" s="187">
        <f>'III Revenue MH'!$E$2</f>
        <v>0</v>
      </c>
      <c r="F56" s="185">
        <f>'III Revenue MH'!$F$2</f>
        <v>0</v>
      </c>
      <c r="G56" s="185">
        <f>'III Revenue MH'!$G$2</f>
        <v>0</v>
      </c>
      <c r="H56" s="185" t="str">
        <f>'III Revenue MH'!H61</f>
        <v>Funding Summary</v>
      </c>
      <c r="I56" s="240">
        <f>'III Revenue MH'!I61</f>
        <v>779</v>
      </c>
      <c r="J56" s="185" t="str">
        <f>'III Revenue MH'!J61</f>
        <v>TOTAL MEDICAID PROGRAMS</v>
      </c>
      <c r="K56" s="185">
        <f>'III Revenue MH'!K61</f>
        <v>0</v>
      </c>
    </row>
    <row r="57" spans="1:11" x14ac:dyDescent="0.25">
      <c r="A57" s="185" t="str">
        <f>'III Revenue MH'!A63</f>
        <v>Rpt3p1mh</v>
      </c>
      <c r="B57" s="239">
        <f>'III Revenue MH'!$B$2</f>
        <v>2023</v>
      </c>
      <c r="C57" s="186">
        <f>'III Revenue MH'!$C$2</f>
        <v>0</v>
      </c>
      <c r="D57" s="185" t="str">
        <f>'III Revenue MH'!$D$2</f>
        <v>B</v>
      </c>
      <c r="E57" s="187">
        <f>'III Revenue MH'!$E$2</f>
        <v>0</v>
      </c>
      <c r="F57" s="185">
        <f>'III Revenue MH'!$F$2</f>
        <v>0</v>
      </c>
      <c r="G57" s="185">
        <f>'III Revenue MH'!$G$2</f>
        <v>0</v>
      </c>
      <c r="H57" s="185" t="str">
        <f>'III Revenue MH'!H63</f>
        <v>4.Allocated Federal Funds</v>
      </c>
      <c r="I57" s="240">
        <f>'III Revenue MH'!I63</f>
        <v>400</v>
      </c>
      <c r="J57" s="185" t="str">
        <f>'III Revenue MH'!J63</f>
        <v>Consumer Operated Services (COS) Mental Health Block Grant, ALN # 93.958</v>
      </c>
      <c r="K57" s="185">
        <f>'III Revenue MH'!K63</f>
        <v>0</v>
      </c>
    </row>
    <row r="58" spans="1:11" x14ac:dyDescent="0.25">
      <c r="A58" s="185" t="str">
        <f>'III Revenue MH'!A64</f>
        <v>Rpt3p1mh</v>
      </c>
      <c r="B58" s="239">
        <f>'III Revenue MH'!$B$2</f>
        <v>2023</v>
      </c>
      <c r="C58" s="186">
        <f>'III Revenue MH'!$C$2</f>
        <v>0</v>
      </c>
      <c r="D58" s="185" t="str">
        <f>'III Revenue MH'!$D$2</f>
        <v>B</v>
      </c>
      <c r="E58" s="187">
        <f>'III Revenue MH'!$E$2</f>
        <v>0</v>
      </c>
      <c r="F58" s="185">
        <f>'III Revenue MH'!$F$2</f>
        <v>0</v>
      </c>
      <c r="G58" s="185">
        <f>'III Revenue MH'!$G$2</f>
        <v>0</v>
      </c>
      <c r="H58" s="185" t="str">
        <f>'III Revenue MH'!H64</f>
        <v>4.Allocated Federal Funds</v>
      </c>
      <c r="I58" s="240">
        <f>'III Revenue MH'!I64</f>
        <v>401</v>
      </c>
      <c r="J58" s="185" t="str">
        <f>'III Revenue MH'!J64</f>
        <v>*Outpatient Competency Restoration (OCR) Mental Health Block Grant, ALN # 93.958</v>
      </c>
      <c r="K58" s="185">
        <f>'III Revenue MH'!K64</f>
        <v>0</v>
      </c>
    </row>
    <row r="59" spans="1:11" x14ac:dyDescent="0.25">
      <c r="A59" s="185" t="str">
        <f>'III Revenue MH'!A65</f>
        <v>Rpt3p1mh</v>
      </c>
      <c r="B59" s="239">
        <f>'III Revenue MH'!$B$2</f>
        <v>2023</v>
      </c>
      <c r="C59" s="186">
        <f>'III Revenue MH'!$C$2</f>
        <v>0</v>
      </c>
      <c r="D59" s="185" t="str">
        <f>'III Revenue MH'!$D$2</f>
        <v>B</v>
      </c>
      <c r="E59" s="187">
        <f>'III Revenue MH'!$E$2</f>
        <v>0</v>
      </c>
      <c r="F59" s="185">
        <f>'III Revenue MH'!$F$2</f>
        <v>0</v>
      </c>
      <c r="G59" s="185">
        <f>'III Revenue MH'!$G$2</f>
        <v>0</v>
      </c>
      <c r="H59" s="185" t="str">
        <f>'III Revenue MH'!H65</f>
        <v>4.Allocated Federal Funds</v>
      </c>
      <c r="I59" s="240">
        <f>'III Revenue MH'!I65</f>
        <v>402</v>
      </c>
      <c r="J59" s="185" t="str">
        <f>'III Revenue MH'!J65</f>
        <v>*Supportive Housing Rental Assistance (SHR) Mental Health Block Grant, ALN # 93.958</v>
      </c>
      <c r="K59" s="185">
        <f>'III Revenue MH'!K65</f>
        <v>0</v>
      </c>
    </row>
    <row r="60" spans="1:11" x14ac:dyDescent="0.25">
      <c r="A60" s="185" t="str">
        <f>'III Revenue MH'!A66</f>
        <v>Rpt3p1mh</v>
      </c>
      <c r="B60" s="239">
        <f>'III Revenue MH'!$B$2</f>
        <v>2023</v>
      </c>
      <c r="C60" s="186">
        <f>'III Revenue MH'!$C$2</f>
        <v>0</v>
      </c>
      <c r="D60" s="185" t="str">
        <f>'III Revenue MH'!$D$2</f>
        <v>B</v>
      </c>
      <c r="E60" s="187">
        <f>'III Revenue MH'!$E$2</f>
        <v>0</v>
      </c>
      <c r="F60" s="185">
        <f>'III Revenue MH'!$F$2</f>
        <v>0</v>
      </c>
      <c r="G60" s="185">
        <f>'III Revenue MH'!$G$2</f>
        <v>0</v>
      </c>
      <c r="H60" s="185" t="str">
        <f>'III Revenue MH'!H66</f>
        <v>4.Allocated Federal Funds</v>
      </c>
      <c r="I60" s="240">
        <f>'III Revenue MH'!I66</f>
        <v>403</v>
      </c>
      <c r="J60" s="185" t="str">
        <f>'III Revenue MH'!J66</f>
        <v>*Peer Support Re-Entry (PSR) Mental Health Block Grant, ALN # 93.958</v>
      </c>
      <c r="K60" s="185">
        <f>'III Revenue MH'!K66</f>
        <v>0</v>
      </c>
    </row>
    <row r="61" spans="1:11" x14ac:dyDescent="0.25">
      <c r="A61" s="185" t="str">
        <f>'III Revenue MH'!A67</f>
        <v>Rpt3p1mh</v>
      </c>
      <c r="B61" s="239">
        <f>'III Revenue MH'!$B$2</f>
        <v>2023</v>
      </c>
      <c r="C61" s="186">
        <f>'III Revenue MH'!$C$2</f>
        <v>0</v>
      </c>
      <c r="D61" s="185" t="str">
        <f>'III Revenue MH'!$D$2</f>
        <v>B</v>
      </c>
      <c r="E61" s="187">
        <f>'III Revenue MH'!$E$2</f>
        <v>0</v>
      </c>
      <c r="F61" s="185">
        <f>'III Revenue MH'!$F$2</f>
        <v>0</v>
      </c>
      <c r="G61" s="185">
        <f>'III Revenue MH'!$G$2</f>
        <v>0</v>
      </c>
      <c r="H61" s="185" t="str">
        <f>'III Revenue MH'!H67</f>
        <v>4.Allocated Federal Funds</v>
      </c>
      <c r="I61" s="240">
        <f>'III Revenue MH'!I67</f>
        <v>404</v>
      </c>
      <c r="J61" s="185" t="str">
        <f>'III Revenue MH'!J67</f>
        <v>High Fidelity Supported Employment Pilot (HFSEP) Mental Health Block Grant, ALN # 93.958</v>
      </c>
      <c r="K61" s="185">
        <f>'III Revenue MH'!K67</f>
        <v>0</v>
      </c>
    </row>
    <row r="62" spans="1:11" x14ac:dyDescent="0.25">
      <c r="A62" s="185" t="str">
        <f>'III Revenue MH'!A68</f>
        <v>Rpt3p1mh</v>
      </c>
      <c r="B62" s="239">
        <f>'III Revenue MH'!$B$2</f>
        <v>2023</v>
      </c>
      <c r="C62" s="186">
        <f>'III Revenue MH'!$C$2</f>
        <v>0</v>
      </c>
      <c r="D62" s="185" t="str">
        <f>'III Revenue MH'!$D$2</f>
        <v>B</v>
      </c>
      <c r="E62" s="187">
        <f>'III Revenue MH'!$E$2</f>
        <v>0</v>
      </c>
      <c r="F62" s="185">
        <f>'III Revenue MH'!$F$2</f>
        <v>0</v>
      </c>
      <c r="G62" s="185">
        <f>'III Revenue MH'!$G$2</f>
        <v>0</v>
      </c>
      <c r="H62" s="185" t="str">
        <f>'III Revenue MH'!H68</f>
        <v>4.Allocated Federal Funds</v>
      </c>
      <c r="I62" s="240">
        <f>'III Revenue MH'!I68</f>
        <v>405</v>
      </c>
      <c r="J62" s="185" t="str">
        <f>'III Revenue MH'!J68</f>
        <v>Job Development Supported Employment Services (JDSES) Mental Health Block Grant, ALN # 93.958</v>
      </c>
      <c r="K62" s="185">
        <f>'III Revenue MH'!K68</f>
        <v>0</v>
      </c>
    </row>
    <row r="63" spans="1:11" x14ac:dyDescent="0.25">
      <c r="A63" s="185" t="str">
        <f>'III Revenue MH'!A69</f>
        <v>Rpt3p1mh</v>
      </c>
      <c r="B63" s="239">
        <f>'III Revenue MH'!$B$2</f>
        <v>2023</v>
      </c>
      <c r="C63" s="186">
        <f>'III Revenue MH'!$C$2</f>
        <v>0</v>
      </c>
      <c r="D63" s="185" t="str">
        <f>'III Revenue MH'!$D$2</f>
        <v>B</v>
      </c>
      <c r="E63" s="187">
        <f>'III Revenue MH'!$E$2</f>
        <v>0</v>
      </c>
      <c r="F63" s="185">
        <f>'III Revenue MH'!$F$2</f>
        <v>0</v>
      </c>
      <c r="G63" s="185">
        <f>'III Revenue MH'!$G$2</f>
        <v>0</v>
      </c>
      <c r="H63" s="185" t="str">
        <f>'III Revenue MH'!H69</f>
        <v>4.Allocated Federal Funds</v>
      </c>
      <c r="I63" s="240">
        <f>'III Revenue MH'!I69</f>
        <v>781</v>
      </c>
      <c r="J63" s="185" t="str">
        <f>'III Revenue MH'!J69</f>
        <v>Performance Contract Notebook (PCN) TANF to Title XX,F22 ALN # 93.558</v>
      </c>
      <c r="K63" s="185">
        <f>'III Revenue MH'!K69</f>
        <v>0</v>
      </c>
    </row>
    <row r="64" spans="1:11" x14ac:dyDescent="0.25">
      <c r="A64" s="185" t="str">
        <f>'III Revenue MH'!A70</f>
        <v>Rpt3p1mh</v>
      </c>
      <c r="B64" s="239">
        <f>'III Revenue MH'!$B$2</f>
        <v>2023</v>
      </c>
      <c r="C64" s="186">
        <f>'III Revenue MH'!$C$2</f>
        <v>0</v>
      </c>
      <c r="D64" s="185" t="str">
        <f>'III Revenue MH'!$D$2</f>
        <v>B</v>
      </c>
      <c r="E64" s="187">
        <f>'III Revenue MH'!$E$2</f>
        <v>0</v>
      </c>
      <c r="F64" s="185">
        <f>'III Revenue MH'!$F$2</f>
        <v>0</v>
      </c>
      <c r="G64" s="185">
        <f>'III Revenue MH'!$G$2</f>
        <v>0</v>
      </c>
      <c r="H64" s="185" t="str">
        <f>'III Revenue MH'!H70</f>
        <v>4.Allocated Federal Funds</v>
      </c>
      <c r="I64" s="240">
        <f>'III Revenue MH'!I70</f>
        <v>782</v>
      </c>
      <c r="J64" s="185" t="str">
        <f>'III Revenue MH'!J70</f>
        <v>Performance Contract Notebook (PCN) Title XX Social Services Block Grant, ALN # 93.667</v>
      </c>
      <c r="K64" s="185">
        <f>'III Revenue MH'!K70</f>
        <v>0</v>
      </c>
    </row>
    <row r="65" spans="1:11" x14ac:dyDescent="0.25">
      <c r="A65" s="185" t="str">
        <f>'III Revenue MH'!A71</f>
        <v>Rpt3p1mh</v>
      </c>
      <c r="B65" s="239">
        <f>'III Revenue MH'!$B$2</f>
        <v>2023</v>
      </c>
      <c r="C65" s="186">
        <f>'III Revenue MH'!$C$2</f>
        <v>0</v>
      </c>
      <c r="D65" s="185" t="str">
        <f>'III Revenue MH'!$D$2</f>
        <v>B</v>
      </c>
      <c r="E65" s="187">
        <f>'III Revenue MH'!$E$2</f>
        <v>0</v>
      </c>
      <c r="F65" s="185">
        <f>'III Revenue MH'!$F$2</f>
        <v>0</v>
      </c>
      <c r="G65" s="185">
        <f>'III Revenue MH'!$G$2</f>
        <v>0</v>
      </c>
      <c r="H65" s="185" t="str">
        <f>'III Revenue MH'!H71</f>
        <v>4.Allocated Federal Funds</v>
      </c>
      <c r="I65" s="240">
        <f>'III Revenue MH'!I71</f>
        <v>783</v>
      </c>
      <c r="J65" s="185" t="str">
        <f>'III Revenue MH'!J71</f>
        <v>Performance Contract Notebook (PCN) Mental Health Block Grant, ALN # 93.958</v>
      </c>
      <c r="K65" s="185">
        <f>'III Revenue MH'!K71</f>
        <v>0</v>
      </c>
    </row>
    <row r="66" spans="1:11" x14ac:dyDescent="0.25">
      <c r="A66" s="185" t="str">
        <f>'III Revenue MH'!A72</f>
        <v>Rpt3p1mh</v>
      </c>
      <c r="B66" s="239">
        <f>'III Revenue MH'!$B$2</f>
        <v>2023</v>
      </c>
      <c r="C66" s="186">
        <f>'III Revenue MH'!$C$2</f>
        <v>0</v>
      </c>
      <c r="D66" s="185" t="str">
        <f>'III Revenue MH'!$D$2</f>
        <v>B</v>
      </c>
      <c r="E66" s="187">
        <f>'III Revenue MH'!$E$2</f>
        <v>0</v>
      </c>
      <c r="F66" s="185">
        <f>'III Revenue MH'!$F$2</f>
        <v>0</v>
      </c>
      <c r="G66" s="185">
        <f>'III Revenue MH'!$G$2</f>
        <v>0</v>
      </c>
      <c r="H66" s="185" t="str">
        <f>'III Revenue MH'!H72</f>
        <v>Funding Summary</v>
      </c>
      <c r="I66" s="240">
        <f>'III Revenue MH'!I72</f>
        <v>789</v>
      </c>
      <c r="J66" s="185" t="str">
        <f>'III Revenue MH'!J72</f>
        <v>TOTAL ALLOCATED FEDERAL FUNDS</v>
      </c>
      <c r="K66" s="185">
        <f>'III Revenue MH'!K72</f>
        <v>0</v>
      </c>
    </row>
    <row r="67" spans="1:11" x14ac:dyDescent="0.25">
      <c r="A67" s="185" t="str">
        <f>'III Revenue MH'!A73</f>
        <v>Rpt3p1mh</v>
      </c>
      <c r="B67" s="239">
        <f>'III Revenue MH'!$B$2</f>
        <v>2023</v>
      </c>
      <c r="C67" s="186">
        <f>'III Revenue MH'!$C$2</f>
        <v>0</v>
      </c>
      <c r="D67" s="185" t="str">
        <f>'III Revenue MH'!$D$2</f>
        <v>B</v>
      </c>
      <c r="E67" s="187">
        <f>'III Revenue MH'!$E$2</f>
        <v>0</v>
      </c>
      <c r="F67" s="185">
        <f>'III Revenue MH'!$F$2</f>
        <v>0</v>
      </c>
      <c r="G67" s="185">
        <f>'III Revenue MH'!$G$2</f>
        <v>0</v>
      </c>
      <c r="H67" s="185" t="str">
        <f>'III Revenue MH'!H73</f>
        <v>Funding Summary</v>
      </c>
      <c r="I67" s="240">
        <f>'III Revenue MH'!I73</f>
        <v>795</v>
      </c>
      <c r="J67" s="185" t="str">
        <f>'III Revenue MH'!J73</f>
        <v>TOTAL REQUIRING MATCH (750,781,782,783)</v>
      </c>
      <c r="K67" s="185">
        <f>'III Revenue MH'!K73</f>
        <v>3650472</v>
      </c>
    </row>
    <row r="68" spans="1:11" x14ac:dyDescent="0.25">
      <c r="A68" s="185" t="str">
        <f>'III Revenue MH'!A74</f>
        <v>Rpt3p1mh</v>
      </c>
      <c r="B68" s="239">
        <f>'III Revenue MH'!$B$2</f>
        <v>2023</v>
      </c>
      <c r="C68" s="186">
        <f>'III Revenue MH'!$C$2</f>
        <v>0</v>
      </c>
      <c r="D68" s="185" t="str">
        <f>'III Revenue MH'!$D$2</f>
        <v>B</v>
      </c>
      <c r="E68" s="187">
        <f>'III Revenue MH'!$E$2</f>
        <v>0</v>
      </c>
      <c r="F68" s="185">
        <f>'III Revenue MH'!$F$2</f>
        <v>0</v>
      </c>
      <c r="G68" s="185">
        <f>'III Revenue MH'!$G$2</f>
        <v>0</v>
      </c>
      <c r="H68" s="185" t="str">
        <f>'III Revenue MH'!H74</f>
        <v>Funding Summary</v>
      </c>
      <c r="I68" s="240">
        <f>'III Revenue MH'!I74</f>
        <v>796</v>
      </c>
      <c r="J68" s="185" t="str">
        <f>'III Revenue MH'!J74</f>
        <v>TOTAL NOT REQUIRING MATCH (300,301,302,754-768,400-405)</v>
      </c>
      <c r="K68" s="185">
        <f>'III Revenue MH'!K74</f>
        <v>0</v>
      </c>
    </row>
    <row r="69" spans="1:11" x14ac:dyDescent="0.25">
      <c r="A69" s="185" t="str">
        <f>'III Revenue MH'!A75</f>
        <v>Rpt3p1mh</v>
      </c>
      <c r="B69" s="239">
        <f>'III Revenue MH'!$B$2</f>
        <v>2023</v>
      </c>
      <c r="C69" s="186">
        <f>'III Revenue MH'!$C$2</f>
        <v>0</v>
      </c>
      <c r="D69" s="185" t="str">
        <f>'III Revenue MH'!$D$2</f>
        <v>B</v>
      </c>
      <c r="E69" s="187">
        <f>'III Revenue MH'!$E$2</f>
        <v>0</v>
      </c>
      <c r="F69" s="185">
        <f>'III Revenue MH'!$F$2</f>
        <v>0</v>
      </c>
      <c r="G69" s="185">
        <f>'III Revenue MH'!$G$2</f>
        <v>0</v>
      </c>
      <c r="H69" s="185" t="str">
        <f>'III Revenue MH'!H75</f>
        <v>Funding Summary</v>
      </c>
      <c r="I69" s="240">
        <f>'III Revenue MH'!I75</f>
        <v>799</v>
      </c>
      <c r="J69" s="185" t="str">
        <f>'III Revenue MH'!J75</f>
        <v>TOTAL GEN REVENUE &amp; ALLOCATED FEDERAL</v>
      </c>
      <c r="K69" s="185">
        <f>'III Revenue MH'!K75</f>
        <v>3650472</v>
      </c>
    </row>
    <row r="70" spans="1:11" x14ac:dyDescent="0.25">
      <c r="A70" s="185" t="str">
        <f>'III Revenue MH'!A76</f>
        <v>Rpt3p1mh</v>
      </c>
      <c r="B70" s="239">
        <f>'III Revenue MH'!$B$2</f>
        <v>2023</v>
      </c>
      <c r="C70" s="186">
        <f>'III Revenue MH'!$C$2</f>
        <v>0</v>
      </c>
      <c r="D70" s="185" t="str">
        <f>'III Revenue MH'!$D$2</f>
        <v>B</v>
      </c>
      <c r="E70" s="187">
        <f>'III Revenue MH'!$E$2</f>
        <v>0</v>
      </c>
      <c r="F70" s="185">
        <f>'III Revenue MH'!$F$2</f>
        <v>0</v>
      </c>
      <c r="G70" s="185">
        <f>'III Revenue MH'!$G$2</f>
        <v>0</v>
      </c>
      <c r="H70" s="185" t="str">
        <f>'III Revenue MH'!H76</f>
        <v>9.Total Method of Finance</v>
      </c>
      <c r="I70" s="273">
        <f>'III Revenue MH'!I76</f>
        <v>800</v>
      </c>
      <c r="J70" s="274" t="str">
        <f>'III Revenue MH'!J76</f>
        <v>TOTAL ALL FUNDS</v>
      </c>
      <c r="K70" s="276">
        <f>'III Revenue MH'!K76</f>
        <v>3650472</v>
      </c>
    </row>
    <row r="71" spans="1:11" x14ac:dyDescent="0.25">
      <c r="A71" s="185" t="str">
        <f>'III Revenue MH'!A76</f>
        <v>Rpt3p1mh</v>
      </c>
      <c r="B71" s="239">
        <f>'III Revenue MH'!$B$2</f>
        <v>2023</v>
      </c>
      <c r="C71" s="186">
        <f>'III Revenue MH'!$C$2</f>
        <v>0</v>
      </c>
      <c r="D71" s="185" t="str">
        <f>'III Revenue MH'!$D$2</f>
        <v>B</v>
      </c>
      <c r="E71" s="187">
        <f>'III Revenue MH'!$E$2</f>
        <v>0</v>
      </c>
      <c r="F71" s="185">
        <f>'III Revenue MH'!$F$2</f>
        <v>0</v>
      </c>
      <c r="G71" s="185">
        <f>'III Revenue MH'!$G$2</f>
        <v>0</v>
      </c>
      <c r="H71" s="185" t="str">
        <f>'III Revenue MH'!H76</f>
        <v>9.Total Method of Finance</v>
      </c>
      <c r="I71" s="273">
        <f>'III Revenue MH'!I77</f>
        <v>801</v>
      </c>
      <c r="J71" s="274" t="str">
        <f>'III Revenue MH'!J77</f>
        <v>TOTAL OTHER SERVICES EXPENDITURES</v>
      </c>
      <c r="K71" s="276">
        <f>'III Revenue MH'!K77</f>
        <v>0</v>
      </c>
    </row>
    <row r="72" spans="1:11" x14ac:dyDescent="0.25">
      <c r="A72" s="185" t="str">
        <f>'III Revenue MH'!A76</f>
        <v>Rpt3p1mh</v>
      </c>
      <c r="B72" s="239">
        <f>'III Revenue MH'!$B$2</f>
        <v>2023</v>
      </c>
      <c r="C72" s="186">
        <f>'III Revenue MH'!$C$2</f>
        <v>0</v>
      </c>
      <c r="D72" s="185" t="str">
        <f>'III Revenue MH'!$D$2</f>
        <v>B</v>
      </c>
      <c r="E72" s="187">
        <f>'III Revenue MH'!$E$2</f>
        <v>0</v>
      </c>
      <c r="F72" s="185">
        <f>'III Revenue MH'!$F$2</f>
        <v>0</v>
      </c>
      <c r="G72" s="185">
        <f>'III Revenue MH'!$G$2</f>
        <v>0</v>
      </c>
      <c r="H72" s="185" t="str">
        <f>'III Revenue MH'!H76</f>
        <v>9.Total Method of Finance</v>
      </c>
      <c r="I72" s="273">
        <f>'III Revenue MH'!I78</f>
        <v>810</v>
      </c>
      <c r="J72" s="275" t="str">
        <f>'III Revenue MH'!J78</f>
        <v>GRAND TOTAL</v>
      </c>
      <c r="K72" s="276">
        <f>'III Revenue MH'!K78</f>
        <v>3650472</v>
      </c>
    </row>
  </sheetData>
  <sheetProtection algorithmName="SHA-512" hashValue="QQCM3SL8EkmUYaTLSO0gyD7+1knc+Wh4QZed6dFGqC22Ftn2ygWYUiVTiu1xIaI/zuiPkgOXbkeE3AQzuAX+Ww==" saltValue="Z78KwVnxlLkVjgXA6C8KEA==" spinCount="100000" sheet="1" objects="1" scenarios="1"/>
  <autoFilter ref="A1:K72" xr:uid="{00000000-0009-0000-0000-000006000000}"/>
  <printOptions horizontalCentered="1" verticalCentered="1"/>
  <pageMargins left="0" right="0" top="0" bottom="0" header="0" footer="0"/>
  <pageSetup scale="64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III MH</vt:lpstr>
      <vt:lpstr>RLM</vt:lpstr>
      <vt:lpstr>III Revenue MH</vt:lpstr>
      <vt:lpstr>In-Kind</vt:lpstr>
      <vt:lpstr>Notes</vt:lpstr>
      <vt:lpstr>Exp_DB_Sched</vt:lpstr>
      <vt:lpstr>MBOW_Revenue_MH</vt:lpstr>
      <vt:lpstr>COMP</vt:lpstr>
      <vt:lpstr>ERR</vt:lpstr>
      <vt:lpstr>'In-Kind'!Print_Area</vt:lpstr>
      <vt:lpstr>RLM!Print_Area</vt:lpstr>
      <vt:lpstr>REPORT_TYPE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</dc:creator>
  <cp:lastModifiedBy>Dickinson,Christopher M (HHSC/DSHS)</cp:lastModifiedBy>
  <cp:lastPrinted>2022-03-22T16:15:43Z</cp:lastPrinted>
  <dcterms:created xsi:type="dcterms:W3CDTF">2022-03-08T23:29:34Z</dcterms:created>
  <dcterms:modified xsi:type="dcterms:W3CDTF">2023-10-27T15:18:42Z</dcterms:modified>
</cp:coreProperties>
</file>