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hscctra01.dshs.txnet.state.tx.us\NetworkFiles\BHS\BHSshare\contracts\Contract Development\LMHAPA\Web Posting\FY24-25 Postings\2 Info Item S\"/>
    </mc:Choice>
  </mc:AlternateContent>
  <xr:revisionPtr revIDLastSave="0" documentId="13_ncr:1_{3A6B95CF-A900-4DC8-9236-833807845319}" xr6:coauthVersionLast="47" xr6:coauthVersionMax="47" xr10:uidLastSave="{00000000-0000-0000-0000-000000000000}"/>
  <bookViews>
    <workbookView xWindow="-110" yWindow="-110" windowWidth="19420" windowHeight="10420" xr2:uid="{00000000-000D-0000-FFFF-FFFF00000000}"/>
  </bookViews>
  <sheets>
    <sheet name="Descriptions &amp; Change Log" sheetId="1" r:id="rId1"/>
    <sheet name="Submission Calendar" sheetId="2" r:id="rId2"/>
    <sheet name="Outlook Calendar Import" sheetId="3" r:id="rId3"/>
  </sheets>
  <definedNames>
    <definedName name="_xlnm._FilterDatabase" localSheetId="0" hidden="1">'Descriptions &amp; Change Log'!$A$19:$H$20</definedName>
    <definedName name="_xlnm._FilterDatabase" localSheetId="2" hidden="1">'Outlook Calendar Import'!$A$1:$V$409</definedName>
    <definedName name="_xlnm._FilterDatabase" localSheetId="1" hidden="1">'Submission Calendar'!$A$1:$J$441</definedName>
    <definedName name="Attachment_Type">'Descriptions &amp; Change Log'!$A$2</definedName>
    <definedName name="Date_Revised_Added">'Descriptions &amp; Change Log'!$A$16</definedName>
    <definedName name="Day_of_Week">'Descriptions &amp; Change Log'!$A$15</definedName>
    <definedName name="Document">'Descriptions &amp; Change Log'!$A$11</definedName>
    <definedName name="Fiscal_Year">'Descriptions &amp; Change Log'!$A$13</definedName>
    <definedName name="July_1_2010">'Descriptions &amp; Change Log'!#REF!</definedName>
    <definedName name="Month">'Descriptions &amp; Change Log'!$A$14</definedName>
    <definedName name="_xlnm.Print_Area" localSheetId="0">'Descriptions &amp; Change Log'!$A$1:$H$23</definedName>
    <definedName name="_xlnm.Print_Area" localSheetId="2">'Outlook Calendar Import'!$A$1:$V$410</definedName>
    <definedName name="_xlnm.Print_Area" localSheetId="1">'Submission Calendar'!$A$1:$J$441</definedName>
    <definedName name="_xlnm.Print_Titles" localSheetId="1">'Submission Calendar'!$1:$1</definedName>
    <definedName name="Program_ID">'Descriptions &amp; Change Log'!$A$3</definedName>
    <definedName name="September_1_2009">'Descriptions &amp; Change Log'!$A$20</definedName>
    <definedName name="Submission_Date">'Descriptions &amp; Change Log'!$A$12</definedName>
    <definedName name="Submission_Type">'Descriptions &amp; Change Log'!$A$4</definedName>
    <definedName name="Z_094BE5AF_9235_4453_86A6_602AE88259C2_.wvu.FilterData" localSheetId="0" hidden="1">'Descriptions &amp; Change Log'!$A$19:$H$20</definedName>
    <definedName name="Z_094BE5AF_9235_4453_86A6_602AE88259C2_.wvu.FilterData" localSheetId="2" hidden="1">'Outlook Calendar Import'!$A$1:$V$129</definedName>
    <definedName name="Z_094BE5AF_9235_4453_86A6_602AE88259C2_.wvu.FilterData" localSheetId="1" hidden="1">'Submission Calendar'!$A$1:$J$96</definedName>
    <definedName name="Z_094BE5AF_9235_4453_86A6_602AE88259C2_.wvu.PrintArea" localSheetId="0" hidden="1">'Descriptions &amp; Change Log'!$A$1:$H$20</definedName>
    <definedName name="Z_094BE5AF_9235_4453_86A6_602AE88259C2_.wvu.PrintArea" localSheetId="1" hidden="1">'Submission Calendar'!$A$1:$J$96</definedName>
    <definedName name="Z_094BE5AF_9235_4453_86A6_602AE88259C2_.wvu.PrintTitles" localSheetId="1" hidden="1">'Submission Calendar'!$1:$1</definedName>
    <definedName name="Z_75CEA69F_2EE4_4ED5_A81F_AEB787B67221_.wvu.FilterData" localSheetId="0" hidden="1">'Descriptions &amp; Change Log'!$A$19:$H$20</definedName>
    <definedName name="Z_75CEA69F_2EE4_4ED5_A81F_AEB787B67221_.wvu.FilterData" localSheetId="2" hidden="1">'Outlook Calendar Import'!$A$1:$V$409</definedName>
    <definedName name="Z_75CEA69F_2EE4_4ED5_A81F_AEB787B67221_.wvu.FilterData" localSheetId="1" hidden="1">'Submission Calendar'!$A$1:$J$418</definedName>
    <definedName name="Z_75CEA69F_2EE4_4ED5_A81F_AEB787B67221_.wvu.PrintArea" localSheetId="0" hidden="1">'Descriptions &amp; Change Log'!$A$1:$H$22</definedName>
    <definedName name="Z_75CEA69F_2EE4_4ED5_A81F_AEB787B67221_.wvu.PrintArea" localSheetId="2" hidden="1">'Outlook Calendar Import'!$A$1:$V$327</definedName>
    <definedName name="Z_75CEA69F_2EE4_4ED5_A81F_AEB787B67221_.wvu.PrintArea" localSheetId="1" hidden="1">'Submission Calendar'!$A$1:$J$418</definedName>
    <definedName name="Z_75CEA69F_2EE4_4ED5_A81F_AEB787B67221_.wvu.PrintTitles" localSheetId="1" hidden="1">'Submission Calendar'!$1:$1</definedName>
    <definedName name="Z_99D9D075_C735_4C69_85F7_96445DAB48F9_.wvu.FilterData" localSheetId="0" hidden="1">'Descriptions &amp; Change Log'!$A$19:$H$20</definedName>
    <definedName name="Z_99D9D075_C735_4C69_85F7_96445DAB48F9_.wvu.FilterData" localSheetId="2" hidden="1">'Outlook Calendar Import'!$A$1:$V$409</definedName>
    <definedName name="Z_99D9D075_C735_4C69_85F7_96445DAB48F9_.wvu.FilterData" localSheetId="1" hidden="1">'Submission Calendar'!$A$1:$J$418</definedName>
    <definedName name="Z_99D9D075_C735_4C69_85F7_96445DAB48F9_.wvu.PrintArea" localSheetId="0" hidden="1">'Descriptions &amp; Change Log'!$A$1:$H$22</definedName>
    <definedName name="Z_99D9D075_C735_4C69_85F7_96445DAB48F9_.wvu.PrintArea" localSheetId="2" hidden="1">'Outlook Calendar Import'!$A$1:$V$327</definedName>
    <definedName name="Z_99D9D075_C735_4C69_85F7_96445DAB48F9_.wvu.PrintArea" localSheetId="1" hidden="1">'Submission Calendar'!$A$1:$J$418</definedName>
    <definedName name="Z_99D9D075_C735_4C69_85F7_96445DAB48F9_.wvu.PrintTitles" localSheetId="1" hidden="1">'Submission Calendar'!$1:$1</definedName>
    <definedName name="Z_B3C7846E_FE40_48EC_8262_4620183D224F_.wvu.FilterData" localSheetId="0" hidden="1">'Descriptions &amp; Change Log'!$A$19:$H$20</definedName>
    <definedName name="Z_B3C7846E_FE40_48EC_8262_4620183D224F_.wvu.FilterData" localSheetId="2" hidden="1">'Outlook Calendar Import'!$A$1:$V$129</definedName>
    <definedName name="Z_B3C7846E_FE40_48EC_8262_4620183D224F_.wvu.FilterData" localSheetId="1" hidden="1">'Submission Calendar'!$A$1:$J$96</definedName>
    <definedName name="Z_B3C7846E_FE40_48EC_8262_4620183D224F_.wvu.PrintArea" localSheetId="0" hidden="1">'Descriptions &amp; Change Log'!$A$1:$H$20</definedName>
    <definedName name="Z_B3C7846E_FE40_48EC_8262_4620183D224F_.wvu.PrintArea" localSheetId="1" hidden="1">'Submission Calendar'!$A$1:$J$96</definedName>
    <definedName name="Z_B3C7846E_FE40_48EC_8262_4620183D224F_.wvu.PrintTitles" localSheetId="1" hidden="1">'Submission Calendar'!$1:$1</definedName>
    <definedName name="Z_DC6D9D23_2589_45EC_9C81_AB87021FA974_.wvu.FilterData" localSheetId="0" hidden="1">'Descriptions &amp; Change Log'!$A$19:$H$20</definedName>
    <definedName name="Z_DC6D9D23_2589_45EC_9C81_AB87021FA974_.wvu.FilterData" localSheetId="2" hidden="1">'Outlook Calendar Import'!$A$1:$V$129</definedName>
    <definedName name="Z_DC6D9D23_2589_45EC_9C81_AB87021FA974_.wvu.FilterData" localSheetId="1" hidden="1">'Submission Calendar'!$A$1:$J$96</definedName>
    <definedName name="Z_DC6D9D23_2589_45EC_9C81_AB87021FA974_.wvu.PrintArea" localSheetId="0" hidden="1">'Descriptions &amp; Change Log'!$A$1:$H$20</definedName>
    <definedName name="Z_DC6D9D23_2589_45EC_9C81_AB87021FA974_.wvu.PrintArea" localSheetId="1" hidden="1">'Submission Calendar'!$A$1:$J$96</definedName>
    <definedName name="Z_DC6D9D23_2589_45EC_9C81_AB87021FA974_.wvu.PrintTitles" localSheetId="1" hidden="1">'Submission Calendar'!$1:$1</definedName>
  </definedNames>
  <calcPr calcId="191029"/>
  <customWorkbookViews>
    <customWorkbookView name="Natalie Trevino - Personal View" guid="{99D9D075-C735-4C69-85F7-96445DAB48F9}" mergeInterval="0" personalView="1" maximized="1" xWindow="-1689" yWindow="21" windowWidth="1698" windowHeight="1068" activeSheetId="2"/>
    <customWorkbookView name="Trevino,Natalie (DSHS) - Personal View" guid="{094BE5AF-9235-4453-86A6-602AE88259C2}" mergeInterval="0" personalView="1" maximized="1" windowWidth="1676" windowHeight="765" activeSheetId="1"/>
    <customWorkbookView name="Dearen,Bonnie (DSHS) - Personal View" guid="{DC6D9D23-2589-45EC-9C81-AB87021FA974}" mergeInterval="0" personalView="1" maximized="1" windowWidth="1280" windowHeight="838" activeSheetId="2"/>
    <customWorkbookView name="DSHS - Personal View" guid="{3C43D7B4-B439-49D3-9169-A93EC8478AD4}" mergeInterval="0" personalView="1" maximized="1" windowWidth="1276" windowHeight="769" activeSheetId="1" showComments="commIndAndComment"/>
    <customWorkbookView name="Lori Lagrone - Personal View" guid="{9250BB06-1ED6-454C-803E-2CC808F8002D}" mergeInterval="0" personalView="1" maximized="1" windowWidth="1020" windowHeight="622" activeSheetId="1"/>
    <customWorkbookView name="ncloudy - Personal View" guid="{83FE752E-51F6-4521-9AA6-7648B138CD1D}" mergeInterval="0" personalView="1" maximized="1" windowWidth="1276" windowHeight="852" activeSheetId="1"/>
    <customWorkbookView name="Caryl Chambliss - Personal View" guid="{26A657C1-6294-4D37-BAB1-C281665AD131}" mergeInterval="0" personalView="1" maximized="1" windowWidth="1020" windowHeight="596" activeSheetId="1"/>
    <customWorkbookView name="Natalie Cloudy - Personal View" guid="{FF12D612-5F75-4A4D-8A68-EE7661EBCADF}" mergeInterval="0" personalView="1" maximized="1" windowWidth="1020" windowHeight="570" activeSheetId="1"/>
    <customWorkbookView name="jedwards - Personal View" guid="{B9139A9A-72D6-4EBC-8FED-141178225A03}" mergeInterval="0" personalView="1" maximized="1" windowWidth="1009" windowHeight="509" activeSheetId="1"/>
    <customWorkbookView name="Lisa Cruz - Personal View" guid="{33132A7E-8B0F-4652-B165-B3727CF9B9E4}" mergeInterval="0" personalView="1" maximized="1" windowWidth="1020" windowHeight="592" activeSheetId="1"/>
    <customWorkbookView name="Christopher Dickinson - Personal View" guid="{26BC270B-FBE5-4977-951B-D415B6F3300F}" mergeInterval="0" personalView="1" maximized="1" windowWidth="1276" windowHeight="769" activeSheetId="1" showComments="commIndAndComment"/>
    <customWorkbookView name="Lucrece Carr - Personal View" guid="{B3C7846E-FE40-48EC-8262-4620183D224F}" mergeInterval="0" personalView="1" maximized="1" windowWidth="1676" windowHeight="681" activeSheetId="2"/>
    <customWorkbookView name="Dickinson,Christopher M (HHSC/DSHS) - Personal View" guid="{75CEA69F-2EE4-4ED5-A81F-AEB787B67221}" mergeInterval="0" personalView="1" maximized="1" xWindow="-1288" yWindow="4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2" l="1"/>
  <c r="G21" i="2"/>
  <c r="H21" i="2"/>
  <c r="I21" i="2"/>
  <c r="B2" i="3"/>
  <c r="H2" i="3" s="1"/>
  <c r="B3" i="3"/>
  <c r="H3" i="3" s="1"/>
  <c r="B4" i="3"/>
  <c r="D4" i="3" s="1"/>
  <c r="B5" i="3"/>
  <c r="D5" i="3" s="1"/>
  <c r="B6" i="3"/>
  <c r="H6" i="3" s="1"/>
  <c r="B7" i="3"/>
  <c r="H7" i="3" s="1"/>
  <c r="B8" i="3"/>
  <c r="H8" i="3" s="1"/>
  <c r="B9" i="3"/>
  <c r="H9" i="3" s="1"/>
  <c r="B10" i="3"/>
  <c r="H10" i="3" s="1"/>
  <c r="B11" i="3"/>
  <c r="H11" i="3" s="1"/>
  <c r="B12" i="3"/>
  <c r="D12" i="3" s="1"/>
  <c r="B13" i="3"/>
  <c r="D13" i="3" s="1"/>
  <c r="B14" i="3"/>
  <c r="H14" i="3" s="1"/>
  <c r="B15" i="3"/>
  <c r="H15" i="3" s="1"/>
  <c r="B16" i="3"/>
  <c r="H16" i="3" s="1"/>
  <c r="B17" i="3"/>
  <c r="H17" i="3" s="1"/>
  <c r="B18" i="3"/>
  <c r="H18" i="3" s="1"/>
  <c r="B19" i="3"/>
  <c r="H19" i="3" s="1"/>
  <c r="B20" i="3"/>
  <c r="D20" i="3" s="1"/>
  <c r="B21" i="3"/>
  <c r="D21" i="3" s="1"/>
  <c r="B22" i="3"/>
  <c r="H22" i="3" s="1"/>
  <c r="B23" i="3"/>
  <c r="H23" i="3" s="1"/>
  <c r="B24" i="3"/>
  <c r="H24" i="3" s="1"/>
  <c r="B25" i="3"/>
  <c r="H25" i="3" s="1"/>
  <c r="B26" i="3"/>
  <c r="H26" i="3" s="1"/>
  <c r="B27" i="3"/>
  <c r="H27" i="3" s="1"/>
  <c r="B28" i="3"/>
  <c r="D28" i="3" s="1"/>
  <c r="B29" i="3"/>
  <c r="D29" i="3" s="1"/>
  <c r="B30" i="3"/>
  <c r="H30" i="3" s="1"/>
  <c r="B31" i="3"/>
  <c r="H31" i="3" s="1"/>
  <c r="B32" i="3"/>
  <c r="H32" i="3" s="1"/>
  <c r="B33" i="3"/>
  <c r="H33" i="3" s="1"/>
  <c r="B34" i="3"/>
  <c r="H34" i="3" s="1"/>
  <c r="B35" i="3"/>
  <c r="H35" i="3" s="1"/>
  <c r="B36" i="3"/>
  <c r="H36" i="3" s="1"/>
  <c r="B37" i="3"/>
  <c r="H37" i="3" s="1"/>
  <c r="B38" i="3"/>
  <c r="H38" i="3" s="1"/>
  <c r="B39" i="3"/>
  <c r="H39" i="3" s="1"/>
  <c r="B40" i="3"/>
  <c r="H40" i="3" s="1"/>
  <c r="B41" i="3"/>
  <c r="H41" i="3" s="1"/>
  <c r="B42" i="3"/>
  <c r="H42" i="3" s="1"/>
  <c r="B43" i="3"/>
  <c r="H43" i="3" s="1"/>
  <c r="B44" i="3"/>
  <c r="D44" i="3" s="1"/>
  <c r="B45" i="3"/>
  <c r="D45" i="3" s="1"/>
  <c r="B46" i="3"/>
  <c r="H46" i="3" s="1"/>
  <c r="B47" i="3"/>
  <c r="H47" i="3" s="1"/>
  <c r="B48" i="3"/>
  <c r="H48" i="3" s="1"/>
  <c r="B49" i="3"/>
  <c r="H49" i="3" s="1"/>
  <c r="B50" i="3"/>
  <c r="H50" i="3" s="1"/>
  <c r="B51" i="3"/>
  <c r="H51" i="3" s="1"/>
  <c r="B52" i="3"/>
  <c r="D52" i="3" s="1"/>
  <c r="B53" i="3"/>
  <c r="D53" i="3" s="1"/>
  <c r="B54" i="3"/>
  <c r="H54" i="3" s="1"/>
  <c r="B55" i="3"/>
  <c r="H55" i="3" s="1"/>
  <c r="B56" i="3"/>
  <c r="H56" i="3" s="1"/>
  <c r="B57" i="3"/>
  <c r="H57" i="3" s="1"/>
  <c r="B58" i="3"/>
  <c r="H58" i="3" s="1"/>
  <c r="B59" i="3"/>
  <c r="H59" i="3" s="1"/>
  <c r="B60" i="3"/>
  <c r="H60" i="3" s="1"/>
  <c r="B61" i="3"/>
  <c r="D61" i="3" s="1"/>
  <c r="B62" i="3"/>
  <c r="H62" i="3" s="1"/>
  <c r="B63" i="3"/>
  <c r="H63" i="3" s="1"/>
  <c r="B64" i="3"/>
  <c r="H64" i="3" s="1"/>
  <c r="B65" i="3"/>
  <c r="H65" i="3" s="1"/>
  <c r="B66" i="3"/>
  <c r="H66" i="3" s="1"/>
  <c r="B67" i="3"/>
  <c r="H67" i="3" s="1"/>
  <c r="B68" i="3"/>
  <c r="D68" i="3" s="1"/>
  <c r="B69" i="3"/>
  <c r="D69" i="3" s="1"/>
  <c r="B70" i="3"/>
  <c r="H70" i="3" s="1"/>
  <c r="B71" i="3"/>
  <c r="H71" i="3" s="1"/>
  <c r="B72" i="3"/>
  <c r="H72" i="3" s="1"/>
  <c r="B73" i="3"/>
  <c r="H73" i="3" s="1"/>
  <c r="B74" i="3"/>
  <c r="H74" i="3" s="1"/>
  <c r="B75" i="3"/>
  <c r="H75" i="3" s="1"/>
  <c r="B76" i="3"/>
  <c r="D76" i="3" s="1"/>
  <c r="B77" i="3"/>
  <c r="D77" i="3" s="1"/>
  <c r="B78" i="3"/>
  <c r="H78" i="3" s="1"/>
  <c r="B79" i="3"/>
  <c r="H79" i="3" s="1"/>
  <c r="B80" i="3"/>
  <c r="H80" i="3" s="1"/>
  <c r="B81" i="3"/>
  <c r="H81" i="3" s="1"/>
  <c r="B82" i="3"/>
  <c r="H82" i="3" s="1"/>
  <c r="B83" i="3"/>
  <c r="H83" i="3" s="1"/>
  <c r="B84" i="3"/>
  <c r="D84" i="3" s="1"/>
  <c r="B85" i="3"/>
  <c r="D85" i="3" s="1"/>
  <c r="B86" i="3"/>
  <c r="H86" i="3" s="1"/>
  <c r="B87" i="3"/>
  <c r="H87" i="3" s="1"/>
  <c r="B88" i="3"/>
  <c r="D88" i="3" s="1"/>
  <c r="B89" i="3"/>
  <c r="H89" i="3" s="1"/>
  <c r="B90" i="3"/>
  <c r="H90" i="3" s="1"/>
  <c r="B91" i="3"/>
  <c r="H91" i="3" s="1"/>
  <c r="B92" i="3"/>
  <c r="D92" i="3" s="1"/>
  <c r="B93" i="3"/>
  <c r="D93" i="3" s="1"/>
  <c r="B94" i="3"/>
  <c r="H94" i="3" s="1"/>
  <c r="B95" i="3"/>
  <c r="H95" i="3" s="1"/>
  <c r="B96" i="3"/>
  <c r="H96" i="3" s="1"/>
  <c r="B97" i="3"/>
  <c r="H97" i="3" s="1"/>
  <c r="B98" i="3"/>
  <c r="H98" i="3" s="1"/>
  <c r="B99" i="3"/>
  <c r="H99" i="3" s="1"/>
  <c r="B100" i="3"/>
  <c r="H100" i="3" s="1"/>
  <c r="B101" i="3"/>
  <c r="H101" i="3" s="1"/>
  <c r="B102" i="3"/>
  <c r="H102" i="3" s="1"/>
  <c r="B103" i="3"/>
  <c r="H103" i="3" s="1"/>
  <c r="B104" i="3"/>
  <c r="D104" i="3" s="1"/>
  <c r="B105" i="3"/>
  <c r="H105" i="3" s="1"/>
  <c r="B106" i="3"/>
  <c r="H106" i="3" s="1"/>
  <c r="B107" i="3"/>
  <c r="H107" i="3" s="1"/>
  <c r="B108" i="3"/>
  <c r="D108" i="3" s="1"/>
  <c r="B109" i="3"/>
  <c r="D109" i="3" s="1"/>
  <c r="B110" i="3"/>
  <c r="H110" i="3" s="1"/>
  <c r="B111" i="3"/>
  <c r="H111" i="3" s="1"/>
  <c r="B112" i="3"/>
  <c r="H112" i="3" s="1"/>
  <c r="B113" i="3"/>
  <c r="H113" i="3" s="1"/>
  <c r="B114" i="3"/>
  <c r="H114" i="3" s="1"/>
  <c r="B115" i="3"/>
  <c r="H115" i="3" s="1"/>
  <c r="B116" i="3"/>
  <c r="D116" i="3" s="1"/>
  <c r="B117" i="3"/>
  <c r="D117" i="3" s="1"/>
  <c r="B118" i="3"/>
  <c r="H118" i="3" s="1"/>
  <c r="B119" i="3"/>
  <c r="H119" i="3" s="1"/>
  <c r="B120" i="3"/>
  <c r="H120" i="3" s="1"/>
  <c r="B121" i="3"/>
  <c r="H121" i="3" s="1"/>
  <c r="B122" i="3"/>
  <c r="H122" i="3" s="1"/>
  <c r="B123" i="3"/>
  <c r="H123" i="3" s="1"/>
  <c r="B124" i="3"/>
  <c r="H124" i="3" s="1"/>
  <c r="B125" i="3"/>
  <c r="D125" i="3" s="1"/>
  <c r="B126" i="3"/>
  <c r="H126" i="3" s="1"/>
  <c r="B127" i="3"/>
  <c r="H127" i="3" s="1"/>
  <c r="B128" i="3"/>
  <c r="H128" i="3" s="1"/>
  <c r="B129" i="3"/>
  <c r="H129" i="3" s="1"/>
  <c r="B130" i="3"/>
  <c r="H130" i="3" s="1"/>
  <c r="B131" i="3"/>
  <c r="H131" i="3" s="1"/>
  <c r="B132" i="3"/>
  <c r="D132" i="3" s="1"/>
  <c r="B133" i="3"/>
  <c r="D133" i="3" s="1"/>
  <c r="B134" i="3"/>
  <c r="H134" i="3" s="1"/>
  <c r="B135" i="3"/>
  <c r="H135" i="3" s="1"/>
  <c r="B136" i="3"/>
  <c r="H136" i="3" s="1"/>
  <c r="B137" i="3"/>
  <c r="H137" i="3" s="1"/>
  <c r="B138" i="3"/>
  <c r="H138" i="3" s="1"/>
  <c r="B139" i="3"/>
  <c r="H139" i="3" s="1"/>
  <c r="B140" i="3"/>
  <c r="D140" i="3" s="1"/>
  <c r="B141" i="3"/>
  <c r="D141" i="3" s="1"/>
  <c r="B142" i="3"/>
  <c r="H142" i="3" s="1"/>
  <c r="B143" i="3"/>
  <c r="B144" i="3"/>
  <c r="H144" i="3" s="1"/>
  <c r="B145" i="3"/>
  <c r="H145" i="3" s="1"/>
  <c r="B146" i="3"/>
  <c r="B147" i="3"/>
  <c r="H147" i="3" s="1"/>
  <c r="B148" i="3"/>
  <c r="D148" i="3" s="1"/>
  <c r="B149" i="3"/>
  <c r="D149" i="3" s="1"/>
  <c r="B150" i="3"/>
  <c r="H150" i="3" s="1"/>
  <c r="B151" i="3"/>
  <c r="B152" i="3"/>
  <c r="D152" i="3" s="1"/>
  <c r="B153" i="3"/>
  <c r="H153" i="3" s="1"/>
  <c r="B154" i="3"/>
  <c r="B155" i="3"/>
  <c r="H155" i="3" s="1"/>
  <c r="B156" i="3"/>
  <c r="D156" i="3" s="1"/>
  <c r="B157" i="3"/>
  <c r="H157" i="3" s="1"/>
  <c r="B158" i="3"/>
  <c r="H158" i="3" s="1"/>
  <c r="B159" i="3"/>
  <c r="B160" i="3"/>
  <c r="D160" i="3" s="1"/>
  <c r="B161" i="3"/>
  <c r="H161" i="3" s="1"/>
  <c r="B162" i="3"/>
  <c r="B163" i="3"/>
  <c r="H163" i="3" s="1"/>
  <c r="B164" i="3"/>
  <c r="D164" i="3" s="1"/>
  <c r="B165" i="3"/>
  <c r="H165" i="3" s="1"/>
  <c r="B166" i="3"/>
  <c r="H166" i="3" s="1"/>
  <c r="B167" i="3"/>
  <c r="B168" i="3"/>
  <c r="D168" i="3" s="1"/>
  <c r="B169" i="3"/>
  <c r="H169" i="3" s="1"/>
  <c r="B170" i="3"/>
  <c r="B171" i="3"/>
  <c r="H171" i="3" s="1"/>
  <c r="B172" i="3"/>
  <c r="D172" i="3" s="1"/>
  <c r="B173" i="3"/>
  <c r="D173" i="3" s="1"/>
  <c r="B174" i="3"/>
  <c r="H174" i="3" s="1"/>
  <c r="B175" i="3"/>
  <c r="B176" i="3"/>
  <c r="D176" i="3" s="1"/>
  <c r="B177" i="3"/>
  <c r="H177" i="3" s="1"/>
  <c r="B178" i="3"/>
  <c r="B179" i="3"/>
  <c r="B180" i="3"/>
  <c r="D180" i="3" s="1"/>
  <c r="B181" i="3"/>
  <c r="H181" i="3" s="1"/>
  <c r="B182" i="3"/>
  <c r="H182" i="3" s="1"/>
  <c r="B183" i="3"/>
  <c r="B184" i="3"/>
  <c r="D184" i="3" s="1"/>
  <c r="B185" i="3"/>
  <c r="H185" i="3" s="1"/>
  <c r="B186" i="3"/>
  <c r="B187" i="3"/>
  <c r="B188" i="3"/>
  <c r="D188" i="3" s="1"/>
  <c r="B189" i="3"/>
  <c r="D189" i="3" s="1"/>
  <c r="B190" i="3"/>
  <c r="H190" i="3" s="1"/>
  <c r="B191" i="3"/>
  <c r="B192" i="3"/>
  <c r="D192" i="3" s="1"/>
  <c r="B193" i="3"/>
  <c r="H193" i="3" s="1"/>
  <c r="B194" i="3"/>
  <c r="B195" i="3"/>
  <c r="B196" i="3"/>
  <c r="D196" i="3" s="1"/>
  <c r="B197" i="3"/>
  <c r="H197" i="3" s="1"/>
  <c r="B198" i="3"/>
  <c r="H198" i="3" s="1"/>
  <c r="B199" i="3"/>
  <c r="B200" i="3"/>
  <c r="D200" i="3" s="1"/>
  <c r="B201" i="3"/>
  <c r="H201" i="3" s="1"/>
  <c r="B202" i="3"/>
  <c r="B203" i="3"/>
  <c r="B204" i="3"/>
  <c r="D204" i="3" s="1"/>
  <c r="B205" i="3"/>
  <c r="H205" i="3" s="1"/>
  <c r="B206" i="3"/>
  <c r="H206" i="3" s="1"/>
  <c r="B207" i="3"/>
  <c r="B208" i="3"/>
  <c r="B209" i="3"/>
  <c r="H209" i="3" s="1"/>
  <c r="B210" i="3"/>
  <c r="B211" i="3"/>
  <c r="B212" i="3"/>
  <c r="D212" i="3" s="1"/>
  <c r="B213" i="3"/>
  <c r="D213" i="3" s="1"/>
  <c r="B214" i="3"/>
  <c r="H214" i="3" s="1"/>
  <c r="B215" i="3"/>
  <c r="B216" i="3"/>
  <c r="B217" i="3"/>
  <c r="H217" i="3" s="1"/>
  <c r="B218" i="3"/>
  <c r="B219" i="3"/>
  <c r="B220" i="3"/>
  <c r="D220" i="3" s="1"/>
  <c r="B221" i="3"/>
  <c r="D221" i="3" s="1"/>
  <c r="B222" i="3"/>
  <c r="H222" i="3" s="1"/>
  <c r="B223" i="3"/>
  <c r="B224" i="3"/>
  <c r="B225" i="3"/>
  <c r="H225" i="3" s="1"/>
  <c r="B226" i="3"/>
  <c r="B227" i="3"/>
  <c r="B228" i="3"/>
  <c r="D228" i="3" s="1"/>
  <c r="B229" i="3"/>
  <c r="D229" i="3" s="1"/>
  <c r="B230" i="3"/>
  <c r="H230" i="3" s="1"/>
  <c r="B231" i="3"/>
  <c r="B232" i="3"/>
  <c r="B233" i="3"/>
  <c r="H233" i="3" s="1"/>
  <c r="B234" i="3"/>
  <c r="B235" i="3"/>
  <c r="B236" i="3"/>
  <c r="D236" i="3" s="1"/>
  <c r="B237" i="3"/>
  <c r="H237" i="3" s="1"/>
  <c r="B238" i="3"/>
  <c r="H238" i="3" s="1"/>
  <c r="B239" i="3"/>
  <c r="B240" i="3"/>
  <c r="B241" i="3"/>
  <c r="H241" i="3" s="1"/>
  <c r="B242" i="3"/>
  <c r="B243" i="3"/>
  <c r="B244" i="3"/>
  <c r="D244" i="3" s="1"/>
  <c r="B245" i="3"/>
  <c r="D245" i="3" s="1"/>
  <c r="B246" i="3"/>
  <c r="H246" i="3" s="1"/>
  <c r="B247" i="3"/>
  <c r="B248" i="3"/>
  <c r="B249" i="3"/>
  <c r="H249" i="3" s="1"/>
  <c r="B250" i="3"/>
  <c r="B251" i="3"/>
  <c r="B252" i="3"/>
  <c r="D252" i="3" s="1"/>
  <c r="B253" i="3"/>
  <c r="D253" i="3" s="1"/>
  <c r="B254" i="3"/>
  <c r="H254" i="3" s="1"/>
  <c r="B255" i="3"/>
  <c r="B256" i="3"/>
  <c r="B257" i="3"/>
  <c r="H257" i="3" s="1"/>
  <c r="B258" i="3"/>
  <c r="B259" i="3"/>
  <c r="B260" i="3"/>
  <c r="D260" i="3" s="1"/>
  <c r="B261" i="3"/>
  <c r="H261" i="3" s="1"/>
  <c r="B262" i="3"/>
  <c r="H262" i="3" s="1"/>
  <c r="B263" i="3"/>
  <c r="B264" i="3"/>
  <c r="B265" i="3"/>
  <c r="H265" i="3" s="1"/>
  <c r="B266" i="3"/>
  <c r="B267" i="3"/>
  <c r="B268" i="3"/>
  <c r="D268" i="3" s="1"/>
  <c r="B269" i="3"/>
  <c r="H269" i="3" s="1"/>
  <c r="B270" i="3"/>
  <c r="H270" i="3" s="1"/>
  <c r="B271" i="3"/>
  <c r="B272" i="3"/>
  <c r="B273" i="3"/>
  <c r="H273" i="3" s="1"/>
  <c r="B274" i="3"/>
  <c r="B275" i="3"/>
  <c r="B276" i="3"/>
  <c r="D276" i="3" s="1"/>
  <c r="B277" i="3"/>
  <c r="D277" i="3" s="1"/>
  <c r="B278" i="3"/>
  <c r="H278" i="3" s="1"/>
  <c r="B279" i="3"/>
  <c r="B280" i="3"/>
  <c r="B281" i="3"/>
  <c r="H281" i="3" s="1"/>
  <c r="B282" i="3"/>
  <c r="B283" i="3"/>
  <c r="B284" i="3"/>
  <c r="D284" i="3" s="1"/>
  <c r="B285" i="3"/>
  <c r="D285" i="3" s="1"/>
  <c r="B286" i="3"/>
  <c r="H286" i="3" s="1"/>
  <c r="B287" i="3"/>
  <c r="B288" i="3"/>
  <c r="B289" i="3"/>
  <c r="H289" i="3" s="1"/>
  <c r="B290" i="3"/>
  <c r="B291" i="3"/>
  <c r="B292" i="3"/>
  <c r="D292" i="3" s="1"/>
  <c r="B293" i="3"/>
  <c r="D293" i="3" s="1"/>
  <c r="B294" i="3"/>
  <c r="H294" i="3" s="1"/>
  <c r="B295" i="3"/>
  <c r="B296" i="3"/>
  <c r="B297" i="3"/>
  <c r="H297" i="3" s="1"/>
  <c r="B298" i="3"/>
  <c r="B299" i="3"/>
  <c r="B300" i="3"/>
  <c r="D300" i="3" s="1"/>
  <c r="B301" i="3"/>
  <c r="H301" i="3" s="1"/>
  <c r="B302" i="3"/>
  <c r="H302" i="3" s="1"/>
  <c r="B303" i="3"/>
  <c r="B304" i="3"/>
  <c r="B305" i="3"/>
  <c r="H305" i="3" s="1"/>
  <c r="B306" i="3"/>
  <c r="B307" i="3"/>
  <c r="B308" i="3"/>
  <c r="D308" i="3" s="1"/>
  <c r="B309" i="3"/>
  <c r="D309" i="3" s="1"/>
  <c r="B310" i="3"/>
  <c r="H310" i="3" s="1"/>
  <c r="B311" i="3"/>
  <c r="B312" i="3"/>
  <c r="B313" i="3"/>
  <c r="H313" i="3" s="1"/>
  <c r="B314" i="3"/>
  <c r="B315" i="3"/>
  <c r="B316" i="3"/>
  <c r="D316" i="3" s="1"/>
  <c r="B317" i="3"/>
  <c r="D317" i="3" s="1"/>
  <c r="B318" i="3"/>
  <c r="H318" i="3" s="1"/>
  <c r="B319" i="3"/>
  <c r="B320" i="3"/>
  <c r="B321" i="3"/>
  <c r="H321" i="3" s="1"/>
  <c r="B322" i="3"/>
  <c r="B323" i="3"/>
  <c r="B324" i="3"/>
  <c r="D324" i="3" s="1"/>
  <c r="B325" i="3"/>
  <c r="H325" i="3" s="1"/>
  <c r="B326" i="3"/>
  <c r="H326" i="3" s="1"/>
  <c r="B327" i="3"/>
  <c r="B328" i="3"/>
  <c r="B329" i="3"/>
  <c r="H329" i="3" s="1"/>
  <c r="B330" i="3"/>
  <c r="B331" i="3"/>
  <c r="B332" i="3"/>
  <c r="D332" i="3" s="1"/>
  <c r="B333" i="3"/>
  <c r="H333" i="3" s="1"/>
  <c r="B334" i="3"/>
  <c r="H334" i="3" s="1"/>
  <c r="B335" i="3"/>
  <c r="B336" i="3"/>
  <c r="B337" i="3"/>
  <c r="H337" i="3" s="1"/>
  <c r="B338" i="3"/>
  <c r="B339" i="3"/>
  <c r="B340" i="3"/>
  <c r="D340" i="3" s="1"/>
  <c r="B341" i="3"/>
  <c r="D341" i="3" s="1"/>
  <c r="B342" i="3"/>
  <c r="H342" i="3" s="1"/>
  <c r="B343" i="3"/>
  <c r="B344" i="3"/>
  <c r="B345" i="3"/>
  <c r="H345" i="3" s="1"/>
  <c r="B346" i="3"/>
  <c r="B347" i="3"/>
  <c r="B348" i="3"/>
  <c r="D348" i="3" s="1"/>
  <c r="B349" i="3"/>
  <c r="H349" i="3" s="1"/>
  <c r="B350" i="3"/>
  <c r="H350" i="3" s="1"/>
  <c r="B351" i="3"/>
  <c r="B352" i="3"/>
  <c r="B353" i="3"/>
  <c r="H353" i="3" s="1"/>
  <c r="B354" i="3"/>
  <c r="B355" i="3"/>
  <c r="B356" i="3"/>
  <c r="D356" i="3" s="1"/>
  <c r="B357" i="3"/>
  <c r="D357" i="3" s="1"/>
  <c r="B358" i="3"/>
  <c r="H358" i="3" s="1"/>
  <c r="B359" i="3"/>
  <c r="B360" i="3"/>
  <c r="B361" i="3"/>
  <c r="H361" i="3" s="1"/>
  <c r="B362" i="3"/>
  <c r="B363" i="3"/>
  <c r="B364" i="3"/>
  <c r="D364" i="3" s="1"/>
  <c r="B365" i="3"/>
  <c r="H365" i="3" s="1"/>
  <c r="B366" i="3"/>
  <c r="H366" i="3" s="1"/>
  <c r="B367" i="3"/>
  <c r="B368" i="3"/>
  <c r="B369" i="3"/>
  <c r="H369" i="3" s="1"/>
  <c r="B370" i="3"/>
  <c r="B371" i="3"/>
  <c r="B372" i="3"/>
  <c r="D372" i="3" s="1"/>
  <c r="B373" i="3"/>
  <c r="D373" i="3" s="1"/>
  <c r="B374" i="3"/>
  <c r="H374" i="3" s="1"/>
  <c r="B375" i="3"/>
  <c r="B376" i="3"/>
  <c r="B377" i="3"/>
  <c r="H377" i="3" s="1"/>
  <c r="B378" i="3"/>
  <c r="B379" i="3"/>
  <c r="B380" i="3"/>
  <c r="D380" i="3" s="1"/>
  <c r="B381" i="3"/>
  <c r="D381" i="3" s="1"/>
  <c r="B382" i="3"/>
  <c r="H382" i="3" s="1"/>
  <c r="B383" i="3"/>
  <c r="B384" i="3"/>
  <c r="B385" i="3"/>
  <c r="H385" i="3" s="1"/>
  <c r="B386" i="3"/>
  <c r="B387" i="3"/>
  <c r="B388" i="3"/>
  <c r="D388" i="3" s="1"/>
  <c r="B389" i="3"/>
  <c r="H389" i="3" s="1"/>
  <c r="B390" i="3"/>
  <c r="H390" i="3" s="1"/>
  <c r="B391" i="3"/>
  <c r="B392" i="3"/>
  <c r="B393" i="3"/>
  <c r="H393" i="3" s="1"/>
  <c r="B394" i="3"/>
  <c r="B395" i="3"/>
  <c r="B396" i="3"/>
  <c r="D396" i="3" s="1"/>
  <c r="B397" i="3"/>
  <c r="H397" i="3" s="1"/>
  <c r="B398" i="3"/>
  <c r="H398" i="3" s="1"/>
  <c r="B399" i="3"/>
  <c r="B400" i="3"/>
  <c r="B401" i="3"/>
  <c r="H401" i="3" s="1"/>
  <c r="B402" i="3"/>
  <c r="B403" i="3"/>
  <c r="B404" i="3"/>
  <c r="D404" i="3" s="1"/>
  <c r="B405" i="3"/>
  <c r="H405" i="3" s="1"/>
  <c r="B406" i="3"/>
  <c r="H406" i="3" s="1"/>
  <c r="B407" i="3"/>
  <c r="B408" i="3"/>
  <c r="B409" i="3"/>
  <c r="H409" i="3" s="1"/>
  <c r="B410"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I2" i="2"/>
  <c r="I3" i="2"/>
  <c r="I4" i="2"/>
  <c r="I5" i="2"/>
  <c r="I6" i="2"/>
  <c r="I7" i="2"/>
  <c r="I8" i="2"/>
  <c r="I9" i="2"/>
  <c r="I10" i="2"/>
  <c r="I11" i="2"/>
  <c r="I12" i="2"/>
  <c r="I13" i="2"/>
  <c r="I14" i="2"/>
  <c r="I15" i="2"/>
  <c r="I16" i="2"/>
  <c r="I18" i="2"/>
  <c r="I19" i="2"/>
  <c r="I20" i="2"/>
  <c r="I22" i="2"/>
  <c r="I23" i="2"/>
  <c r="I24" i="2"/>
  <c r="I25" i="2"/>
  <c r="I26" i="2"/>
  <c r="I27" i="2"/>
  <c r="I28" i="2"/>
  <c r="I29" i="2"/>
  <c r="I30" i="2"/>
  <c r="I31" i="2"/>
  <c r="I32" i="2"/>
  <c r="I17"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7" i="2"/>
  <c r="I78" i="2"/>
  <c r="I79" i="2"/>
  <c r="I80" i="2"/>
  <c r="I81" i="2"/>
  <c r="I82" i="2"/>
  <c r="I83" i="2"/>
  <c r="I84" i="2"/>
  <c r="I85" i="2"/>
  <c r="I86" i="2"/>
  <c r="I76"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87"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393" i="2"/>
  <c r="H2" i="2"/>
  <c r="H3" i="2"/>
  <c r="H4" i="2"/>
  <c r="H5" i="2"/>
  <c r="H6" i="2"/>
  <c r="H7" i="2"/>
  <c r="H8" i="2"/>
  <c r="H9" i="2"/>
  <c r="H10" i="2"/>
  <c r="H11" i="2"/>
  <c r="H12" i="2"/>
  <c r="H13" i="2"/>
  <c r="H14" i="2"/>
  <c r="H15" i="2"/>
  <c r="H16" i="2"/>
  <c r="H18" i="2"/>
  <c r="H19" i="2"/>
  <c r="H20" i="2"/>
  <c r="H22" i="2"/>
  <c r="H23" i="2"/>
  <c r="H24" i="2"/>
  <c r="H25" i="2"/>
  <c r="H26" i="2"/>
  <c r="H27" i="2"/>
  <c r="H28" i="2"/>
  <c r="H29" i="2"/>
  <c r="H30" i="2"/>
  <c r="H31" i="2"/>
  <c r="H32" i="2"/>
  <c r="H17"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7" i="2"/>
  <c r="H78" i="2"/>
  <c r="H79" i="2"/>
  <c r="H80" i="2"/>
  <c r="H81" i="2"/>
  <c r="H82" i="2"/>
  <c r="H83" i="2"/>
  <c r="H84" i="2"/>
  <c r="H85" i="2"/>
  <c r="H86" i="2"/>
  <c r="H76"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87"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393" i="2"/>
  <c r="G2" i="2"/>
  <c r="G3" i="2"/>
  <c r="G4" i="2"/>
  <c r="G5" i="2"/>
  <c r="G6" i="2"/>
  <c r="G7" i="2"/>
  <c r="G8" i="2"/>
  <c r="G9" i="2"/>
  <c r="G10" i="2"/>
  <c r="G11" i="2"/>
  <c r="G12" i="2"/>
  <c r="G13" i="2"/>
  <c r="G14" i="2"/>
  <c r="G15" i="2"/>
  <c r="G16" i="2"/>
  <c r="G18" i="2"/>
  <c r="G19" i="2"/>
  <c r="G20" i="2"/>
  <c r="G22" i="2"/>
  <c r="G23" i="2"/>
  <c r="G24" i="2"/>
  <c r="G25" i="2"/>
  <c r="G26" i="2"/>
  <c r="G27" i="2"/>
  <c r="G28" i="2"/>
  <c r="G29" i="2"/>
  <c r="G30" i="2"/>
  <c r="G31" i="2"/>
  <c r="G32" i="2"/>
  <c r="G17"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7" i="2"/>
  <c r="G78" i="2"/>
  <c r="G79" i="2"/>
  <c r="G80" i="2"/>
  <c r="G81" i="2"/>
  <c r="G82" i="2"/>
  <c r="G83" i="2"/>
  <c r="G84" i="2"/>
  <c r="G85" i="2"/>
  <c r="G86" i="2"/>
  <c r="G76"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87"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393" i="2"/>
  <c r="F2" i="2"/>
  <c r="F3" i="2"/>
  <c r="F4" i="2"/>
  <c r="F5" i="2"/>
  <c r="F6" i="2"/>
  <c r="F7" i="2"/>
  <c r="F8" i="2"/>
  <c r="F9" i="2"/>
  <c r="F10" i="2"/>
  <c r="F11" i="2"/>
  <c r="F12" i="2"/>
  <c r="F13" i="2"/>
  <c r="F14" i="2"/>
  <c r="F15" i="2"/>
  <c r="F16" i="2"/>
  <c r="F18" i="2"/>
  <c r="F19" i="2"/>
  <c r="F20" i="2"/>
  <c r="F22" i="2"/>
  <c r="F23" i="2"/>
  <c r="F24" i="2"/>
  <c r="F25" i="2"/>
  <c r="F26" i="2"/>
  <c r="F27" i="2"/>
  <c r="F28" i="2"/>
  <c r="F29" i="2"/>
  <c r="F30" i="2"/>
  <c r="F31" i="2"/>
  <c r="F32" i="2"/>
  <c r="F17"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7" i="2"/>
  <c r="F78" i="2"/>
  <c r="F79" i="2"/>
  <c r="F80" i="2"/>
  <c r="F81" i="2"/>
  <c r="F82" i="2"/>
  <c r="F83" i="2"/>
  <c r="F84" i="2"/>
  <c r="F85" i="2"/>
  <c r="F86" i="2"/>
  <c r="F76"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87"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393" i="2"/>
  <c r="D7" i="3" l="1"/>
  <c r="D15" i="3"/>
  <c r="D63" i="3"/>
  <c r="D142" i="3"/>
  <c r="D136" i="3"/>
  <c r="D64" i="3"/>
  <c r="D16" i="3"/>
  <c r="D79" i="3"/>
  <c r="D193" i="3"/>
  <c r="D23" i="3"/>
  <c r="D80" i="3"/>
  <c r="D198" i="3"/>
  <c r="D31" i="3"/>
  <c r="D95" i="3"/>
  <c r="D326" i="3"/>
  <c r="D32" i="3"/>
  <c r="D96" i="3"/>
  <c r="D349" i="3"/>
  <c r="D47" i="3"/>
  <c r="D118" i="3"/>
  <c r="D48" i="3"/>
  <c r="D119" i="3"/>
  <c r="H173" i="3"/>
  <c r="H68" i="3"/>
  <c r="H196" i="3"/>
  <c r="D17" i="3"/>
  <c r="D33" i="3"/>
  <c r="D49" i="3"/>
  <c r="D65" i="3"/>
  <c r="D81" i="3"/>
  <c r="D102" i="3"/>
  <c r="D120" i="3"/>
  <c r="D144" i="3"/>
  <c r="D217" i="3"/>
  <c r="D369" i="3"/>
  <c r="H88" i="3"/>
  <c r="H221" i="3"/>
  <c r="D6" i="3"/>
  <c r="D22" i="3"/>
  <c r="D38" i="3"/>
  <c r="D54" i="3"/>
  <c r="D70" i="3"/>
  <c r="D86" i="3"/>
  <c r="D103" i="3"/>
  <c r="D126" i="3"/>
  <c r="D145" i="3"/>
  <c r="D390" i="3"/>
  <c r="H104" i="3"/>
  <c r="H253" i="3"/>
  <c r="D39" i="3"/>
  <c r="D55" i="3"/>
  <c r="D71" i="3"/>
  <c r="D87" i="3"/>
  <c r="D127" i="3"/>
  <c r="D158" i="3"/>
  <c r="D241" i="3"/>
  <c r="H4" i="3"/>
  <c r="H109" i="3"/>
  <c r="H285" i="3"/>
  <c r="D8" i="3"/>
  <c r="D24" i="3"/>
  <c r="D40" i="3"/>
  <c r="D56" i="3"/>
  <c r="D72" i="3"/>
  <c r="D110" i="3"/>
  <c r="D128" i="3"/>
  <c r="D161" i="3"/>
  <c r="D262" i="3"/>
  <c r="H317" i="3"/>
  <c r="D9" i="3"/>
  <c r="D25" i="3"/>
  <c r="D41" i="3"/>
  <c r="D57" i="3"/>
  <c r="D73" i="3"/>
  <c r="D89" i="3"/>
  <c r="D111" i="3"/>
  <c r="D134" i="3"/>
  <c r="D174" i="3"/>
  <c r="H132" i="3"/>
  <c r="D14" i="3"/>
  <c r="D30" i="3"/>
  <c r="D46" i="3"/>
  <c r="D62" i="3"/>
  <c r="D78" i="3"/>
  <c r="D94" i="3"/>
  <c r="D112" i="3"/>
  <c r="D135" i="3"/>
  <c r="D177" i="3"/>
  <c r="D305" i="3"/>
  <c r="H45" i="3"/>
  <c r="H152" i="3"/>
  <c r="H381" i="3"/>
  <c r="D157" i="3"/>
  <c r="D214" i="3"/>
  <c r="D237" i="3"/>
  <c r="D257" i="3"/>
  <c r="D278" i="3"/>
  <c r="D301" i="3"/>
  <c r="D321" i="3"/>
  <c r="D342" i="3"/>
  <c r="D365" i="3"/>
  <c r="D385" i="3"/>
  <c r="D406" i="3"/>
  <c r="H20" i="3"/>
  <c r="H61" i="3"/>
  <c r="H84" i="3"/>
  <c r="H125" i="3"/>
  <c r="H148" i="3"/>
  <c r="H168" i="3"/>
  <c r="H189" i="3"/>
  <c r="H213" i="3"/>
  <c r="H245" i="3"/>
  <c r="H277" i="3"/>
  <c r="H309" i="3"/>
  <c r="H341" i="3"/>
  <c r="H373" i="3"/>
  <c r="D197" i="3"/>
  <c r="D238" i="3"/>
  <c r="D261" i="3"/>
  <c r="D281" i="3"/>
  <c r="D302" i="3"/>
  <c r="D325" i="3"/>
  <c r="D345" i="3"/>
  <c r="D366" i="3"/>
  <c r="D389" i="3"/>
  <c r="D409" i="3"/>
  <c r="H21" i="3"/>
  <c r="H44" i="3"/>
  <c r="H85" i="3"/>
  <c r="H108" i="3"/>
  <c r="H149" i="3"/>
  <c r="H172" i="3"/>
  <c r="H192" i="3"/>
  <c r="H220" i="3"/>
  <c r="H252" i="3"/>
  <c r="H284" i="3"/>
  <c r="H316" i="3"/>
  <c r="H348" i="3"/>
  <c r="H380" i="3"/>
  <c r="D403" i="3"/>
  <c r="H403" i="3"/>
  <c r="D395" i="3"/>
  <c r="H395" i="3"/>
  <c r="D387" i="3"/>
  <c r="H387" i="3"/>
  <c r="D379" i="3"/>
  <c r="H379" i="3"/>
  <c r="D371" i="3"/>
  <c r="H371" i="3"/>
  <c r="D363" i="3"/>
  <c r="H363" i="3"/>
  <c r="D355" i="3"/>
  <c r="H355" i="3"/>
  <c r="D347" i="3"/>
  <c r="H347" i="3"/>
  <c r="D339" i="3"/>
  <c r="H339" i="3"/>
  <c r="D331" i="3"/>
  <c r="H331" i="3"/>
  <c r="D323" i="3"/>
  <c r="H323" i="3"/>
  <c r="D315" i="3"/>
  <c r="H315" i="3"/>
  <c r="D307" i="3"/>
  <c r="H307" i="3"/>
  <c r="D299" i="3"/>
  <c r="H299" i="3"/>
  <c r="D291" i="3"/>
  <c r="H291" i="3"/>
  <c r="D283" i="3"/>
  <c r="H283" i="3"/>
  <c r="D275" i="3"/>
  <c r="H275" i="3"/>
  <c r="D267" i="3"/>
  <c r="H267" i="3"/>
  <c r="D259" i="3"/>
  <c r="H259" i="3"/>
  <c r="D251" i="3"/>
  <c r="H251" i="3"/>
  <c r="D243" i="3"/>
  <c r="H243" i="3"/>
  <c r="D235" i="3"/>
  <c r="H235" i="3"/>
  <c r="D227" i="3"/>
  <c r="H227" i="3"/>
  <c r="D219" i="3"/>
  <c r="H219" i="3"/>
  <c r="D211" i="3"/>
  <c r="H211" i="3"/>
  <c r="D203" i="3"/>
  <c r="H203" i="3"/>
  <c r="D195" i="3"/>
  <c r="H195" i="3"/>
  <c r="D187" i="3"/>
  <c r="H187" i="3"/>
  <c r="D179" i="3"/>
  <c r="H179" i="3"/>
  <c r="H410" i="3"/>
  <c r="D410" i="3"/>
  <c r="H402" i="3"/>
  <c r="D402" i="3"/>
  <c r="H394" i="3"/>
  <c r="D394" i="3"/>
  <c r="H386" i="3"/>
  <c r="D386" i="3"/>
  <c r="H378" i="3"/>
  <c r="D378" i="3"/>
  <c r="H370" i="3"/>
  <c r="D370" i="3"/>
  <c r="H362" i="3"/>
  <c r="D362" i="3"/>
  <c r="H354" i="3"/>
  <c r="D354" i="3"/>
  <c r="H346" i="3"/>
  <c r="D346" i="3"/>
  <c r="H338" i="3"/>
  <c r="D338" i="3"/>
  <c r="H330" i="3"/>
  <c r="D330" i="3"/>
  <c r="H322" i="3"/>
  <c r="D322" i="3"/>
  <c r="H314" i="3"/>
  <c r="D314" i="3"/>
  <c r="H306" i="3"/>
  <c r="D306" i="3"/>
  <c r="H298" i="3"/>
  <c r="D298" i="3"/>
  <c r="H290" i="3"/>
  <c r="D290" i="3"/>
  <c r="H282" i="3"/>
  <c r="D282" i="3"/>
  <c r="H274" i="3"/>
  <c r="D274" i="3"/>
  <c r="H266" i="3"/>
  <c r="D266" i="3"/>
  <c r="H258" i="3"/>
  <c r="D258" i="3"/>
  <c r="H250" i="3"/>
  <c r="D250" i="3"/>
  <c r="H242" i="3"/>
  <c r="D242" i="3"/>
  <c r="H234" i="3"/>
  <c r="D234" i="3"/>
  <c r="H226" i="3"/>
  <c r="D226" i="3"/>
  <c r="H218" i="3"/>
  <c r="D218" i="3"/>
  <c r="H210" i="3"/>
  <c r="D210" i="3"/>
  <c r="H202" i="3"/>
  <c r="D202" i="3"/>
  <c r="H194" i="3"/>
  <c r="D194" i="3"/>
  <c r="H186" i="3"/>
  <c r="D186" i="3"/>
  <c r="H178" i="3"/>
  <c r="D178" i="3"/>
  <c r="H170" i="3"/>
  <c r="D170" i="3"/>
  <c r="H162" i="3"/>
  <c r="D162" i="3"/>
  <c r="H154" i="3"/>
  <c r="D154" i="3"/>
  <c r="H146" i="3"/>
  <c r="D146" i="3"/>
  <c r="D97" i="3"/>
  <c r="D105" i="3"/>
  <c r="D113" i="3"/>
  <c r="D121" i="3"/>
  <c r="D129" i="3"/>
  <c r="D137" i="3"/>
  <c r="D147" i="3"/>
  <c r="D163" i="3"/>
  <c r="D181" i="3"/>
  <c r="D201" i="3"/>
  <c r="D222" i="3"/>
  <c r="D265" i="3"/>
  <c r="D286" i="3"/>
  <c r="D329" i="3"/>
  <c r="D350" i="3"/>
  <c r="D393" i="3"/>
  <c r="H5" i="3"/>
  <c r="H28" i="3"/>
  <c r="H69" i="3"/>
  <c r="H92" i="3"/>
  <c r="H133" i="3"/>
  <c r="H156" i="3"/>
  <c r="H176" i="3"/>
  <c r="H228" i="3"/>
  <c r="H260" i="3"/>
  <c r="H292" i="3"/>
  <c r="H324" i="3"/>
  <c r="H356" i="3"/>
  <c r="H388" i="3"/>
  <c r="D2" i="3"/>
  <c r="D10" i="3"/>
  <c r="D18" i="3"/>
  <c r="D26" i="3"/>
  <c r="D34" i="3"/>
  <c r="D42" i="3"/>
  <c r="D50" i="3"/>
  <c r="D58" i="3"/>
  <c r="D66" i="3"/>
  <c r="D74" i="3"/>
  <c r="D82" i="3"/>
  <c r="D90" i="3"/>
  <c r="D98" i="3"/>
  <c r="D106" i="3"/>
  <c r="D114" i="3"/>
  <c r="D122" i="3"/>
  <c r="D130" i="3"/>
  <c r="D138" i="3"/>
  <c r="D165" i="3"/>
  <c r="D182" i="3"/>
  <c r="D205" i="3"/>
  <c r="D225" i="3"/>
  <c r="D246" i="3"/>
  <c r="D269" i="3"/>
  <c r="D289" i="3"/>
  <c r="D310" i="3"/>
  <c r="D333" i="3"/>
  <c r="D353" i="3"/>
  <c r="D374" i="3"/>
  <c r="D397" i="3"/>
  <c r="H29" i="3"/>
  <c r="H52" i="3"/>
  <c r="H93" i="3"/>
  <c r="H116" i="3"/>
  <c r="H180" i="3"/>
  <c r="H200" i="3"/>
  <c r="H229" i="3"/>
  <c r="H293" i="3"/>
  <c r="H357" i="3"/>
  <c r="H408" i="3"/>
  <c r="D408" i="3"/>
  <c r="H400" i="3"/>
  <c r="D400" i="3"/>
  <c r="H392" i="3"/>
  <c r="D392" i="3"/>
  <c r="H384" i="3"/>
  <c r="D384" i="3"/>
  <c r="H376" i="3"/>
  <c r="D376" i="3"/>
  <c r="H368" i="3"/>
  <c r="D368" i="3"/>
  <c r="H360" i="3"/>
  <c r="D360" i="3"/>
  <c r="H352" i="3"/>
  <c r="D352" i="3"/>
  <c r="H344" i="3"/>
  <c r="D344" i="3"/>
  <c r="H336" i="3"/>
  <c r="D336" i="3"/>
  <c r="H328" i="3"/>
  <c r="D328" i="3"/>
  <c r="H320" i="3"/>
  <c r="D320" i="3"/>
  <c r="H312" i="3"/>
  <c r="D312" i="3"/>
  <c r="H304" i="3"/>
  <c r="D304" i="3"/>
  <c r="H296" i="3"/>
  <c r="D296" i="3"/>
  <c r="H288" i="3"/>
  <c r="D288" i="3"/>
  <c r="H280" i="3"/>
  <c r="D280" i="3"/>
  <c r="H272" i="3"/>
  <c r="D272" i="3"/>
  <c r="H264" i="3"/>
  <c r="D264" i="3"/>
  <c r="H256" i="3"/>
  <c r="D256" i="3"/>
  <c r="H248" i="3"/>
  <c r="D248" i="3"/>
  <c r="H240" i="3"/>
  <c r="D240" i="3"/>
  <c r="H232" i="3"/>
  <c r="D232" i="3"/>
  <c r="H224" i="3"/>
  <c r="D224" i="3"/>
  <c r="H216" i="3"/>
  <c r="D216" i="3"/>
  <c r="H208" i="3"/>
  <c r="D208" i="3"/>
  <c r="D3" i="3"/>
  <c r="D11" i="3"/>
  <c r="D19" i="3"/>
  <c r="D27" i="3"/>
  <c r="D35" i="3"/>
  <c r="D43" i="3"/>
  <c r="D51" i="3"/>
  <c r="D59" i="3"/>
  <c r="D67" i="3"/>
  <c r="D75" i="3"/>
  <c r="D83" i="3"/>
  <c r="D91" i="3"/>
  <c r="D99" i="3"/>
  <c r="D107" i="3"/>
  <c r="D115" i="3"/>
  <c r="D123" i="3"/>
  <c r="D131" i="3"/>
  <c r="D139" i="3"/>
  <c r="D150" i="3"/>
  <c r="D166" i="3"/>
  <c r="D185" i="3"/>
  <c r="D206" i="3"/>
  <c r="D249" i="3"/>
  <c r="D270" i="3"/>
  <c r="D313" i="3"/>
  <c r="D334" i="3"/>
  <c r="D377" i="3"/>
  <c r="D398" i="3"/>
  <c r="H12" i="3"/>
  <c r="H53" i="3"/>
  <c r="H76" i="3"/>
  <c r="H117" i="3"/>
  <c r="H140" i="3"/>
  <c r="H160" i="3"/>
  <c r="H204" i="3"/>
  <c r="H236" i="3"/>
  <c r="H268" i="3"/>
  <c r="H300" i="3"/>
  <c r="H332" i="3"/>
  <c r="H364" i="3"/>
  <c r="H396" i="3"/>
  <c r="H407" i="3"/>
  <c r="D407" i="3"/>
  <c r="H399" i="3"/>
  <c r="D399" i="3"/>
  <c r="H391" i="3"/>
  <c r="D391" i="3"/>
  <c r="H383" i="3"/>
  <c r="D383" i="3"/>
  <c r="H375" i="3"/>
  <c r="D375" i="3"/>
  <c r="H367" i="3"/>
  <c r="D367" i="3"/>
  <c r="H359" i="3"/>
  <c r="D359" i="3"/>
  <c r="H351" i="3"/>
  <c r="D351" i="3"/>
  <c r="H343" i="3"/>
  <c r="D343" i="3"/>
  <c r="H335" i="3"/>
  <c r="D335" i="3"/>
  <c r="H327" i="3"/>
  <c r="D327" i="3"/>
  <c r="H319" i="3"/>
  <c r="D319" i="3"/>
  <c r="H311" i="3"/>
  <c r="D311" i="3"/>
  <c r="H303" i="3"/>
  <c r="D303" i="3"/>
  <c r="H295" i="3"/>
  <c r="D295" i="3"/>
  <c r="H287" i="3"/>
  <c r="D287" i="3"/>
  <c r="H279" i="3"/>
  <c r="D279" i="3"/>
  <c r="H271" i="3"/>
  <c r="D271" i="3"/>
  <c r="H263" i="3"/>
  <c r="D263" i="3"/>
  <c r="H255" i="3"/>
  <c r="D255" i="3"/>
  <c r="H247" i="3"/>
  <c r="D247" i="3"/>
  <c r="H239" i="3"/>
  <c r="D239" i="3"/>
  <c r="H231" i="3"/>
  <c r="D231" i="3"/>
  <c r="H223" i="3"/>
  <c r="D223" i="3"/>
  <c r="H215" i="3"/>
  <c r="D215" i="3"/>
  <c r="H207" i="3"/>
  <c r="D207" i="3"/>
  <c r="H199" i="3"/>
  <c r="D199" i="3"/>
  <c r="H191" i="3"/>
  <c r="D191" i="3"/>
  <c r="H183" i="3"/>
  <c r="D183" i="3"/>
  <c r="H175" i="3"/>
  <c r="D175" i="3"/>
  <c r="H167" i="3"/>
  <c r="D167" i="3"/>
  <c r="H159" i="3"/>
  <c r="D159" i="3"/>
  <c r="H151" i="3"/>
  <c r="D151" i="3"/>
  <c r="H143" i="3"/>
  <c r="D143" i="3"/>
  <c r="D36" i="3"/>
  <c r="D60" i="3"/>
  <c r="D100" i="3"/>
  <c r="D124" i="3"/>
  <c r="D153" i="3"/>
  <c r="D169" i="3"/>
  <c r="D209" i="3"/>
  <c r="D230" i="3"/>
  <c r="D273" i="3"/>
  <c r="D294" i="3"/>
  <c r="D337" i="3"/>
  <c r="D358" i="3"/>
  <c r="D401" i="3"/>
  <c r="H13" i="3"/>
  <c r="H77" i="3"/>
  <c r="H141" i="3"/>
  <c r="H164" i="3"/>
  <c r="H184" i="3"/>
  <c r="D37" i="3"/>
  <c r="D101" i="3"/>
  <c r="D155" i="3"/>
  <c r="D171" i="3"/>
  <c r="D190" i="3"/>
  <c r="D233" i="3"/>
  <c r="D254" i="3"/>
  <c r="D297" i="3"/>
  <c r="D318" i="3"/>
  <c r="D361" i="3"/>
  <c r="D382" i="3"/>
  <c r="D405" i="3"/>
  <c r="H188" i="3"/>
  <c r="H212" i="3"/>
  <c r="H244" i="3"/>
  <c r="H276" i="3"/>
  <c r="H308" i="3"/>
  <c r="H340" i="3"/>
  <c r="H372" i="3"/>
  <c r="H404" i="3"/>
</calcChain>
</file>

<file path=xl/sharedStrings.xml><?xml version="1.0" encoding="utf-8"?>
<sst xmlns="http://schemas.openxmlformats.org/spreadsheetml/2006/main" count="2598" uniqueCount="218">
  <si>
    <t>Document</t>
  </si>
  <si>
    <t>E</t>
  </si>
  <si>
    <t>Form S - Contact List</t>
  </si>
  <si>
    <t>FTP</t>
  </si>
  <si>
    <t>Monthly Encounter Data for previous month</t>
  </si>
  <si>
    <t>C</t>
  </si>
  <si>
    <t>Form G - 1st Qtr Financial Statements and Certification Form (Scanned with Signatures)</t>
  </si>
  <si>
    <t>Form G - 2nd Qtr Financial Statements and Certification Form (Scanned with Signatures)</t>
  </si>
  <si>
    <t>Form G - 3rd Qtr Financial Statements and Certification Form (Scanned with Signatures)</t>
  </si>
  <si>
    <t xml:space="preserve">E </t>
  </si>
  <si>
    <t>Form G - 4th Qtr Financial Statements and Certification Form (Scanned with Signatures)</t>
  </si>
  <si>
    <t>Client Benefits Plan Update, within 30 days after update</t>
  </si>
  <si>
    <t>Board of Trustee’s Meeting Minutes: Within 5 business days of request</t>
  </si>
  <si>
    <t>Client Abuse &amp; Neglect Form CANRS AN-1-A within 1 business day of completion of form</t>
  </si>
  <si>
    <t>Reporting Data for Mental Health Services within 10 days after  request</t>
  </si>
  <si>
    <t>Designated Staff for Continuity of Care for Offenders with Mental Impairments, within 10 days after update</t>
  </si>
  <si>
    <t>CAM Time Studies, upon request</t>
  </si>
  <si>
    <t>CAM Supporting Documentation, upon request</t>
  </si>
  <si>
    <t>Within 10 business days after request, documentation of Contractor’s efforts to use most cost-effective medication purchasing</t>
  </si>
  <si>
    <t>Within 10 business days after request, affidavits of Contractor’s governing body (Form A) and executive director (Form B)</t>
  </si>
  <si>
    <t>N/A</t>
  </si>
  <si>
    <t>Outpatient Competency Restoration</t>
  </si>
  <si>
    <t>Consumer Operated Services</t>
  </si>
  <si>
    <t>Community Mental Health Hospitals</t>
  </si>
  <si>
    <t xml:space="preserve">Mental Health Deputy </t>
  </si>
  <si>
    <t>Attachment Type</t>
  </si>
  <si>
    <t>Submission Type</t>
  </si>
  <si>
    <t>Submission Date</t>
  </si>
  <si>
    <t>Month</t>
  </si>
  <si>
    <t>Fiscal Year</t>
  </si>
  <si>
    <t>MH/PCN</t>
  </si>
  <si>
    <t>MH/OCR</t>
  </si>
  <si>
    <t>MH/COS</t>
  </si>
  <si>
    <t>MH/CMHH</t>
  </si>
  <si>
    <t>MH/MHD</t>
  </si>
  <si>
    <t>E,H</t>
  </si>
  <si>
    <t>Day of Week</t>
  </si>
  <si>
    <t>Submission Type:</t>
  </si>
  <si>
    <t>Attachment Type:</t>
  </si>
  <si>
    <t>Program ID:</t>
  </si>
  <si>
    <t>Fiscal Year:</t>
  </si>
  <si>
    <t>Month:</t>
  </si>
  <si>
    <t>Day of Week:</t>
  </si>
  <si>
    <t>Document:</t>
  </si>
  <si>
    <t>Submission Date:</t>
  </si>
  <si>
    <t>H = Hard Copy Submission to Contract Manager:</t>
  </si>
  <si>
    <t>Submission Calendar Field Descriptions</t>
  </si>
  <si>
    <t>The day of the week that corresponds to the Submission Date.</t>
  </si>
  <si>
    <t>The month that corresponds to the Submission Date.</t>
  </si>
  <si>
    <t>USPS:</t>
  </si>
  <si>
    <t>Overnight:</t>
  </si>
  <si>
    <t>C = Submission Using CARE.</t>
  </si>
  <si>
    <t>Date</t>
  </si>
  <si>
    <t>Description</t>
  </si>
  <si>
    <t>Submission Calendar Change Log</t>
  </si>
  <si>
    <t>Form C - Quarterly Expenditure Report and Quarterly Mental Health Deputy Report</t>
  </si>
  <si>
    <t xml:space="preserve">Form I - OCR Quarterly Expenditure Report  </t>
  </si>
  <si>
    <t>Monthly Financials Statement</t>
  </si>
  <si>
    <t>Quarterly CARE Data Reports (Final)</t>
  </si>
  <si>
    <t>Quarter</t>
  </si>
  <si>
    <t>Date Revised/Added</t>
  </si>
  <si>
    <t>Date Revised/Added:</t>
  </si>
  <si>
    <t>The date that the document was revised or added to the Submission Calendar.  The Date Revised/Added will correspond to dates listed on the Submission Calendar Change Log.</t>
  </si>
  <si>
    <t>Subject</t>
  </si>
  <si>
    <t>Start Date</t>
  </si>
  <si>
    <t>Start Time</t>
  </si>
  <si>
    <t>End Date</t>
  </si>
  <si>
    <t>End Time</t>
  </si>
  <si>
    <t>All day event</t>
  </si>
  <si>
    <t>Reminder on/off</t>
  </si>
  <si>
    <t>Reminder Date</t>
  </si>
  <si>
    <t>Reminder Time</t>
  </si>
  <si>
    <t>Meeting Organizer</t>
  </si>
  <si>
    <t>Required Attendees</t>
  </si>
  <si>
    <t>Optional Attendees</t>
  </si>
  <si>
    <t>Meeting Resources</t>
  </si>
  <si>
    <t>Billing Information</t>
  </si>
  <si>
    <t>Categories</t>
  </si>
  <si>
    <t>Location</t>
  </si>
  <si>
    <t>Mileage</t>
  </si>
  <si>
    <t>Priority</t>
  </si>
  <si>
    <t>Private</t>
  </si>
  <si>
    <t>Sensitivity</t>
  </si>
  <si>
    <t>Show time as</t>
  </si>
  <si>
    <t>Normal</t>
  </si>
  <si>
    <t>Form K - Security Attestation</t>
  </si>
  <si>
    <t>Form N - COSP Report</t>
  </si>
  <si>
    <t>Form T - Disaster Contacts</t>
  </si>
  <si>
    <t>Form Z - Clearinghouse Wait List</t>
  </si>
  <si>
    <t>Outlook Calendar Import:</t>
  </si>
  <si>
    <t>The ‘Outlook Calendar Import’ tab was added to assist with managing the local submission process.  This tab will allow individuals to import the entire submission calendar into a MS Outlook Calendar.  The import will automatically set reminders that will trigger at 8:00AM on the Submission Date.  Directions for importing the submission calendar events into your MS Outlook Calendar are as follows:
1. Save the ‘Outlook Calendar Import’ tab as a .csv file and place it in a location that you can easily navigate to.
2. From your MS Outlook calendar click on the File menu, and select Import and Export.  
3. From the Import and Export wizard under "Choose action to perform,” select Import from another program or file and click on next.  The Import a File dialogue box will automatically open.  Under “Select file type to import from” select Comma Separated Values (Windows) and click next.
4.  Under “File to import” you can either browse to find, or you can copy and paste your saved submission calendar file pathway into the box.
5. Under the “Select destination folder” you’ll select your master calendar (i.e., the one titled Calendar under your mailbox) or any other folder that you have created to save submission information.  Once you’ve selected the destination folder click next and follow the directions to import.  Once the import is complete, check a few of the dates to make sure the file imported correctly.</t>
  </si>
  <si>
    <t>MH/VET</t>
  </si>
  <si>
    <t>Project Implementation Plan</t>
  </si>
  <si>
    <t>Veterans Projects</t>
  </si>
  <si>
    <t>TRR Fidelity Review</t>
  </si>
  <si>
    <t>Form X - Quarterly Community Hospital Financial Report per CMHH Attachment</t>
  </si>
  <si>
    <t>OCR Policies and Procedures</t>
  </si>
  <si>
    <t>Supportive Housing Project</t>
  </si>
  <si>
    <t>Form H - Housing Project and Expenditure Form </t>
  </si>
  <si>
    <t>MH/SHR</t>
  </si>
  <si>
    <t>MH/PPB</t>
  </si>
  <si>
    <t>Private Psychiatric Beds</t>
  </si>
  <si>
    <t>Contractor shall submit IPCs in accordance with the YES Waiver Policy and Procedure Manual</t>
  </si>
  <si>
    <t xml:space="preserve">Cost Accounting Methodology (CAM) Preliminary Reporting </t>
  </si>
  <si>
    <t>Cost Accounting Methodology (CAM) Final Reporting</t>
  </si>
  <si>
    <t>HUB Subcontracting Reports are due to the HHSC HUB Office. March and September reports are due on the 5th of the month. All other reports are due on the 10th of every month.</t>
  </si>
  <si>
    <t>Form P - VET Budget</t>
  </si>
  <si>
    <t>Form U CMBHS Assessment Attestation - Submit upon completion of batch testing.</t>
  </si>
  <si>
    <t>Program ID or Reference</t>
  </si>
  <si>
    <t>Form Y - Organizational Readiness Assessment for Suicide Safe Care/ Zero Suicide</t>
  </si>
  <si>
    <t>Note that this Submission Calendar may not include all contract deliverables.</t>
  </si>
  <si>
    <t xml:space="preserve">Pre-Admission, Screening and Resident Review </t>
  </si>
  <si>
    <t>MH/PASRR</t>
  </si>
  <si>
    <t>PASRR Policies and Procedures</t>
  </si>
  <si>
    <t>MHD Policies and Procedures</t>
  </si>
  <si>
    <t xml:space="preserve">YES Quality Management Plan </t>
  </si>
  <si>
    <t>MH/RBI</t>
  </si>
  <si>
    <t>Monthly Financials</t>
  </si>
  <si>
    <t>Monthly Financials Attachment</t>
  </si>
  <si>
    <t>Form P - OCR Budget</t>
  </si>
  <si>
    <t>Form P - MHD Budget</t>
  </si>
  <si>
    <t>Form P - Supportive Housing Budget</t>
  </si>
  <si>
    <t>High Fidelity Supported Employment Pilot</t>
  </si>
  <si>
    <t>MH/HFSEP</t>
  </si>
  <si>
    <t>Form FF</t>
  </si>
  <si>
    <t>Job Development Supported Employment Services</t>
  </si>
  <si>
    <t>MH/JDSES</t>
  </si>
  <si>
    <t>Form GG</t>
  </si>
  <si>
    <t>Form P - HFSEP Budget</t>
  </si>
  <si>
    <t>Form P - JDSES Budget</t>
  </si>
  <si>
    <t>YES Waiver Inquiry List</t>
  </si>
  <si>
    <t>Identifies the Statement of Work that the submission is associated with.  Please note that some Attachment Types may not apply to your LMHA.  If the Attachment Type is not applicable to your LMHA, then disregard the submission requirement.</t>
  </si>
  <si>
    <t>Identification code created by HHSC and assigned to a single Attachment Type.</t>
  </si>
  <si>
    <t>The document, information or data to be submitted to HHSC on or before the Submission Date.</t>
  </si>
  <si>
    <r>
      <t xml:space="preserve">The due date of the document, information, or data.  Unless otherwise prescribed in the Statement of Work, other system process (e.g., CARE Final = 5PM, or Monthly Encounter Data = 4AM), or approved by the Contract Manager, Documents shall be submitted by </t>
    </r>
    <r>
      <rPr>
        <u/>
        <sz val="10"/>
        <rFont val="Arial"/>
        <family val="2"/>
      </rPr>
      <t>11:59 PM CST</t>
    </r>
    <r>
      <rPr>
        <sz val="10"/>
        <rFont val="Arial"/>
        <family val="2"/>
      </rPr>
      <t xml:space="preserve"> on the Submission Date.</t>
    </r>
  </si>
  <si>
    <t>The State fiscal year that corresponds to the submission date.  Please note that some Statement of Work submission requirements cross State fiscal years.</t>
  </si>
  <si>
    <t>Veteran Counselor</t>
  </si>
  <si>
    <t>Veteran Counselor Program Implementation Plan</t>
  </si>
  <si>
    <t>MH/VCP</t>
  </si>
  <si>
    <t>Contractor shall notify HHSC and TVC no later than 10 calendar days after if the single point of contact for this Statement of Work changes.</t>
  </si>
  <si>
    <t>Contractor shall notify HHSC and TVC no later than 10 calendar days after changes to the hire or contract status of the Veteran Counselor.</t>
  </si>
  <si>
    <r>
      <t xml:space="preserve">E = Electronic Submission to </t>
    </r>
    <r>
      <rPr>
        <u/>
        <sz val="10"/>
        <rFont val="Arial"/>
        <family val="2"/>
      </rPr>
      <t>performance.contracts@hhsc.state.tx.us</t>
    </r>
    <r>
      <rPr>
        <sz val="10"/>
        <rFont val="Arial"/>
        <family val="2"/>
      </rPr>
      <t>, with a courtesy copy (cc) to the Contract Manager.</t>
    </r>
  </si>
  <si>
    <r>
      <t xml:space="preserve">FTP = File Transfer Protocol to the </t>
    </r>
    <r>
      <rPr>
        <u/>
        <sz val="10"/>
        <rFont val="Arial"/>
        <family val="2"/>
      </rPr>
      <t>globalscape</t>
    </r>
    <r>
      <rPr>
        <sz val="10"/>
        <rFont val="Arial"/>
        <family val="2"/>
      </rPr>
      <t xml:space="preserve"> server.</t>
    </r>
  </si>
  <si>
    <t>Form MVPN and Form V-VETS Expenditures Report</t>
  </si>
  <si>
    <t>Form II - Mental Health Waitlist Notification: Contractor will have 45 days from the initiation date of a waiting list for all services to submit Form II.</t>
  </si>
  <si>
    <t>Form J CANS ANSA Report</t>
  </si>
  <si>
    <t>Submit  the name of the designated point of contact who will be responsible for all communication, correspondence, and reporting no later than 15 days after this Contract is executed.</t>
  </si>
  <si>
    <t>Report on the daily utilization of beds using a Contractor-developed and HHSC-approved format, or by submitting Exhibit F (Daily Utilization Report) each business day by 10:00AM via email to Performance.Contracts@HHSC.state.tx.us with a copy to the HHSC Private Psychiatric Hospital subject matter expert.</t>
  </si>
  <si>
    <t>Report the investigation disposition of all reports of death, abuse, neglect, exploitation, or illegal, unethical or unprofessional conduct using Exhibit B.</t>
  </si>
  <si>
    <t>Supportive Housing Budget Policies and Procedures upon request</t>
  </si>
  <si>
    <t xml:space="preserve">Contractor shall maintain documentation of the services outlined in Section I and shall provide documentation of compliance with policies in the YES Waiver Policy and Procedure Manual within five business days of a request. </t>
  </si>
  <si>
    <t>Contractor shall assist the participant in the development of a transition plan and submit the plan for review and approval at least seven months before the participant’s 19th birthday.</t>
  </si>
  <si>
    <t>Within 5 working days of request, Plan of Improvement correcting any critical health, safety, rights, abuse, and neglect issues identified by HHSC and a description of local oversight activities to monitor and maintain the correction of the identified problem (From Authority Program Summary)</t>
  </si>
  <si>
    <t xml:space="preserve">Designate a single point of contact, other than the PSC, and notify HHSC in writing of the person’s name and contact information no later than ten business days after execution of this Contract.  If the single point of contact changes, Contractor shall notify HHSC in writing no later than ten business days after making the change. </t>
  </si>
  <si>
    <t>Inform HHSC about PSC(s) described in Section I.A.5 within ten calendar days after PSC(s) is/are hired or contracted, and shall inform HHSC about staffing change(s) for the PSC(s) no later than ten days after the changes are made.</t>
  </si>
  <si>
    <t xml:space="preserve">Submit to HHSC and TVC upon request:
1. The names of individuals contacted, or those whom the Contractor attempted to contact, and the dates the contacts or attempts were made in Section I.A.4.; and 
2. The names of trained SMVF peers and the identity of trainers in Section I.A.3.c; and
3. The results of surveys, critiques, and other data gathering information found in Section I.A.3.e.
</t>
  </si>
  <si>
    <t xml:space="preserve">Notify HHSC via email to certify that it has adopted and enforces a Tobacco-Free Workplace </t>
  </si>
  <si>
    <t>Performance Contract Notebook</t>
  </si>
  <si>
    <t>Within 10 days of execution of the contract between Contractor and Subcontractor, Contractor shall submit a copy of Contractor’s COS monitoring procedures</t>
  </si>
  <si>
    <t>Form V-VETS Expenditures, Form VC</t>
  </si>
  <si>
    <t>Form LL - Consumer Complaint Reporting</t>
  </si>
  <si>
    <t>MH/NJBCR</t>
  </si>
  <si>
    <t xml:space="preserve">Non-HHSC Funded Jail-Based Competency Restoration </t>
  </si>
  <si>
    <t>Form MM - Jail-Based Competency Restoration  Reporting</t>
  </si>
  <si>
    <t>Form KK - Real Property Acquisition and Construction Review Form</t>
  </si>
  <si>
    <t>Annual Financial &amp; Compliance Audit
Submission of hard copies no longer required.</t>
  </si>
  <si>
    <t xml:space="preserve">Corrective Action Plan for Annual Financial &amp; Compliance Audit </t>
  </si>
  <si>
    <t>Financial Auditor Engagement Letter</t>
  </si>
  <si>
    <t xml:space="preserve">CMBHS = Clinical Management for Behavioral Health Services </t>
  </si>
  <si>
    <t>CMBHS</t>
  </si>
  <si>
    <t xml:space="preserve">JDSES Program Measure Report </t>
  </si>
  <si>
    <t xml:space="preserve">HFSEP Program Measures Report </t>
  </si>
  <si>
    <t>MH/ESC</t>
  </si>
  <si>
    <t>Form W - ESC Annual Report</t>
  </si>
  <si>
    <t>Form R - ESC Monthly Report</t>
  </si>
  <si>
    <t>Form O - Consolidated Local Service Plan</t>
  </si>
  <si>
    <t>Form AA</t>
  </si>
  <si>
    <t>Quality management plan due upon request by HHSC</t>
  </si>
  <si>
    <t>Special Conditions</t>
  </si>
  <si>
    <t>MH/CRISIS</t>
  </si>
  <si>
    <t>Community-Based Crisis Programs</t>
  </si>
  <si>
    <t>Form P - CRISIS Budget and Policies and Procedures</t>
  </si>
  <si>
    <t>Form F - CRISIS Service Delivery Report</t>
  </si>
  <si>
    <t>Form M - CRISIS Projects Expenditures</t>
  </si>
  <si>
    <t>Within 30 days after receipt, evidence of initial or continued accreditation by a national accreditation organization (i.e., The Joint Commission, The Council, CARF, American Association of Suicidology) to include the report of findings and Contractor responses, if applicable</t>
  </si>
  <si>
    <t>If the LMHA owns and operates a non-licensed facility under an exemption from licensure they are required to register and submit a facility exemption form in conjunction with the Consolidated Local Services Plan submission every two
years.</t>
  </si>
  <si>
    <t>Data Use Agreement</t>
  </si>
  <si>
    <t>3.01(Q)</t>
  </si>
  <si>
    <t>Health and Human Services Commission
Mental Health Contracts Management, MC 2058
P.O. Box 13247
Austin, Texas 78711-3247</t>
  </si>
  <si>
    <t>Security and Privacy Initial Inquiry (SPI) Form, https://www.hhs.texas.gov/laws-regulations/forms/miscellaneous/hhs-information-security-privacy-initial-inquiry-spi</t>
  </si>
  <si>
    <t>Local Network Development Plan</t>
  </si>
  <si>
    <t>Education Service Center Based Non-Physician Mental Health Professional</t>
  </si>
  <si>
    <t>Post-Discharge Medications for Civil Commitments</t>
  </si>
  <si>
    <t>Cost Accounting Methodology (CAM) Preliminary Reporting</t>
  </si>
  <si>
    <t xml:space="preserve">This document serves as the Submission Calendar for the FY24-25 Performance Contract. </t>
  </si>
  <si>
    <t>MH/PDMCC</t>
  </si>
  <si>
    <t>CARE Report III &amp; IV Budget (FY24)</t>
  </si>
  <si>
    <t>CARE Report III &amp; IV Budget (FY25)</t>
  </si>
  <si>
    <t>Quarterly CARE Report III &amp; IV (FY25 Q2 MH Financial Reporting) due by 5pm</t>
  </si>
  <si>
    <t>Quarterly CARE Report III &amp; IV (FY25 Q3 MH Financial Reporting) due by 5pm</t>
  </si>
  <si>
    <t>Quarterly CARE Report III &amp; IV (FY25 Q4 MH Financial Reporting) due by 5pm</t>
  </si>
  <si>
    <t>Quarterly CARE Report III &amp; IV (FY25 Q1 MH Financial Reporting) due by 5pm</t>
  </si>
  <si>
    <t>Quarterly CARE Report III &amp; IV (FY24 Q1 MH Financial Reporting) due by 5pm</t>
  </si>
  <si>
    <t>Quarterly CARE Report III &amp; IV (FY24 Q2 MH Financial Reporting) due by 5pm</t>
  </si>
  <si>
    <t>Quarterly CARE Report III &amp; IV (FY24 Q3 MH Financial Reporting) due by 5pm</t>
  </si>
  <si>
    <t>Quarterly CARE Report III &amp; IV (FY24 Q4 MH Financial Reporting) due by 5pm</t>
  </si>
  <si>
    <t>Form L - FY24 Expenditure Report for Title XX (Q1 – Q4)</t>
  </si>
  <si>
    <t>Form L - FY25 Expenditure Report for Title XX (Q1 – Q4)</t>
  </si>
  <si>
    <t>Health and Human Services Commission
Mental Health Contracts Management, MC 2058
4601 W. Guadalupe St.
Austin, TX 78751-3146</t>
  </si>
  <si>
    <t>Form E - Rural Border Intervention Program</t>
  </si>
  <si>
    <t>Rural Border Intervention Program</t>
  </si>
  <si>
    <t>Form P - VCP Budget</t>
  </si>
  <si>
    <t>Revised 9/6/2023</t>
  </si>
  <si>
    <t>Fixed fiscal year typos. Added September 2023 Form LL submission.</t>
  </si>
  <si>
    <t>Submit a copy of the executed Fiscal Year 2024 contract between Contractor and Subcontractor</t>
  </si>
  <si>
    <t>Submit to HHSC a copy of the executed Fiscal Year 2025 contract between Contractor and Subcontractor</t>
  </si>
  <si>
    <t>4th Quarter CARE Report III &amp; IV (FY24 Final MH Financial Reporting) due by 5pm</t>
  </si>
  <si>
    <t>4th Quarter CARE Report III &amp; IV (FY25 Final MH Financial Reporting) due by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</si>
</sst>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0"/>
      <name val="Arial"/>
    </font>
    <font>
      <sz val="10"/>
      <name val="Arial"/>
      <family val="2"/>
    </font>
    <font>
      <b/>
      <sz val="10"/>
      <name val="Arial"/>
      <family val="2"/>
    </font>
    <font>
      <sz val="8"/>
      <name val="Arial"/>
      <family val="2"/>
    </font>
    <font>
      <sz val="10"/>
      <name val="Arial"/>
      <family val="2"/>
    </font>
    <font>
      <u/>
      <sz val="10"/>
      <name val="Arial"/>
      <family val="2"/>
    </font>
    <font>
      <i/>
      <sz val="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7">
    <xf numFmtId="0" fontId="0" fillId="0" borderId="0" xfId="0"/>
    <xf numFmtId="14" fontId="0" fillId="0" borderId="0" xfId="0" applyNumberFormat="1"/>
    <xf numFmtId="20" fontId="0" fillId="0" borderId="0" xfId="0" applyNumberFormat="1"/>
    <xf numFmtId="0" fontId="0" fillId="0" borderId="0" xfId="0" applyFill="1"/>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0" fontId="0" fillId="0" borderId="0" xfId="0" applyFill="1" applyBorder="1" applyAlignment="1">
      <alignment horizontal="center" vertical="center"/>
    </xf>
    <xf numFmtId="49" fontId="2" fillId="0" borderId="4" xfId="0" applyNumberFormat="1" applyFont="1" applyFill="1" applyBorder="1" applyAlignment="1">
      <alignment vertical="center"/>
    </xf>
    <xf numFmtId="0" fontId="0" fillId="0" borderId="0" xfId="0" applyFill="1" applyAlignment="1">
      <alignment vertical="center"/>
    </xf>
    <xf numFmtId="49" fontId="2" fillId="0" borderId="5" xfId="0" applyNumberFormat="1" applyFont="1" applyFill="1" applyBorder="1" applyAlignment="1">
      <alignment vertical="center" wrapText="1"/>
    </xf>
    <xf numFmtId="0" fontId="1" fillId="2" borderId="1" xfId="0" applyFont="1" applyFill="1" applyBorder="1" applyAlignment="1" applyProtection="1">
      <alignment horizontal="left" vertical="center" wrapText="1"/>
      <protection locked="0"/>
    </xf>
    <xf numFmtId="14"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0" fillId="0" borderId="0" xfId="0" applyFill="1" applyAlignment="1">
      <alignment wrapText="1"/>
    </xf>
    <xf numFmtId="14" fontId="2" fillId="0" borderId="26" xfId="0" applyNumberFormat="1" applyFont="1" applyFill="1" applyBorder="1" applyAlignment="1">
      <alignment horizontal="center" vertical="center"/>
    </xf>
    <xf numFmtId="14"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 fillId="2" borderId="0" xfId="0" applyFont="1" applyFill="1" applyAlignment="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Alignment="1" applyProtection="1">
      <alignment vertical="center" wrapText="1"/>
      <protection locked="0"/>
    </xf>
    <xf numFmtId="49" fontId="1" fillId="2" borderId="1" xfId="0"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10" xfId="0" applyFill="1" applyBorder="1" applyAlignment="1">
      <alignment vertical="center"/>
    </xf>
    <xf numFmtId="0" fontId="1" fillId="3" borderId="0" xfId="0" applyFont="1" applyFill="1" applyAlignment="1" applyProtection="1">
      <alignment vertical="center"/>
      <protection locked="0"/>
    </xf>
    <xf numFmtId="0" fontId="2" fillId="0" borderId="0" xfId="0" applyFont="1"/>
    <xf numFmtId="14" fontId="2" fillId="0" borderId="0" xfId="0" applyNumberFormat="1" applyFont="1"/>
    <xf numFmtId="14" fontId="4"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49" fontId="2" fillId="0" borderId="28" xfId="0" applyNumberFormat="1" applyFont="1" applyFill="1" applyBorder="1" applyAlignment="1" applyProtection="1">
      <alignment horizontal="left" vertical="center" wrapText="1"/>
      <protection locked="0"/>
    </xf>
    <xf numFmtId="49" fontId="2" fillId="0" borderId="29"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wrapText="1"/>
      <protection locked="0"/>
    </xf>
    <xf numFmtId="14" fontId="2" fillId="0" borderId="29" xfId="0" applyNumberFormat="1" applyFont="1" applyFill="1" applyBorder="1" applyAlignment="1" applyProtection="1">
      <alignment horizontal="center" vertical="center" wrapText="1"/>
      <protection locked="0"/>
    </xf>
    <xf numFmtId="14" fontId="2" fillId="0" borderId="29" xfId="0" applyNumberFormat="1" applyFont="1" applyFill="1" applyBorder="1" applyAlignment="1" applyProtection="1">
      <alignment horizontal="center" vertical="center" wrapText="1"/>
    </xf>
    <xf numFmtId="1" fontId="2" fillId="0" borderId="29" xfId="0" applyNumberFormat="1" applyFont="1" applyFill="1" applyBorder="1" applyAlignment="1" applyProtection="1">
      <alignment horizontal="center" vertical="center" wrapText="1"/>
    </xf>
    <xf numFmtId="49" fontId="2" fillId="0" borderId="29" xfId="0" applyNumberFormat="1" applyFont="1" applyFill="1" applyBorder="1" applyAlignment="1" applyProtection="1">
      <alignment horizontal="center" vertical="center" wrapText="1"/>
    </xf>
    <xf numFmtId="14" fontId="2" fillId="0" borderId="30" xfId="0" applyNumberFormat="1" applyFont="1" applyFill="1" applyBorder="1" applyAlignment="1" applyProtection="1">
      <alignment horizontal="center" vertical="center" wrapText="1"/>
    </xf>
    <xf numFmtId="0" fontId="1" fillId="0" borderId="6"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27"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4" fontId="1" fillId="0" borderId="6" xfId="0" applyNumberFormat="1" applyFont="1" applyFill="1" applyBorder="1" applyAlignment="1" applyProtection="1">
      <alignment horizontal="center" vertical="center"/>
      <protection locked="0"/>
    </xf>
    <xf numFmtId="14" fontId="1" fillId="0" borderId="6"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0" fontId="1" fillId="0" borderId="32" xfId="0" applyFont="1" applyFill="1" applyBorder="1" applyAlignment="1" applyProtection="1">
      <alignment horizontal="left" vertical="center" wrapText="1"/>
      <protection locked="0"/>
    </xf>
    <xf numFmtId="14" fontId="1" fillId="0" borderId="32" xfId="0" applyNumberFormat="1" applyFont="1" applyFill="1" applyBorder="1" applyAlignment="1" applyProtection="1">
      <alignment horizontal="center" vertical="center" wrapText="1"/>
      <protection locked="0"/>
    </xf>
    <xf numFmtId="14" fontId="1" fillId="0" borderId="32"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164" fontId="1" fillId="0" borderId="32" xfId="0" applyNumberFormat="1" applyFont="1" applyFill="1" applyBorder="1" applyAlignment="1" applyProtection="1">
      <alignment horizontal="center" vertical="center"/>
    </xf>
    <xf numFmtId="14" fontId="1" fillId="0" borderId="33" xfId="0" applyNumberFormat="1" applyFont="1" applyFill="1" applyBorder="1" applyAlignment="1" applyProtection="1">
      <alignment horizontal="center" vertical="center"/>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center" vertical="center"/>
      <protection locked="0"/>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6" xfId="0" applyFont="1" applyFill="1" applyBorder="1" applyAlignment="1">
      <alignment horizontal="centerContinuous" vertical="center"/>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7" xfId="0"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vertical="center"/>
    </xf>
    <xf numFmtId="0" fontId="0" fillId="0" borderId="0" xfId="0" applyFill="1" applyBorder="1" applyAlignment="1">
      <alignment vertical="center" wrapText="1"/>
    </xf>
    <xf numFmtId="0" fontId="0" fillId="0" borderId="10" xfId="0" applyFill="1" applyBorder="1" applyAlignment="1">
      <alignment vertical="center" wrapText="1"/>
    </xf>
    <xf numFmtId="0" fontId="1" fillId="0" borderId="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2" fillId="0" borderId="26" xfId="0" applyFont="1" applyFill="1" applyBorder="1" applyAlignment="1"/>
    <xf numFmtId="14" fontId="1" fillId="0" borderId="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xf numFmtId="0" fontId="6" fillId="0" borderId="0" xfId="0" applyFont="1" applyFill="1" applyAlignment="1">
      <alignment vertical="center"/>
    </xf>
  </cellXfs>
  <cellStyles count="1">
    <cellStyle name="Normal" xfId="0" builtinId="0"/>
  </cellStyles>
  <dxfs count="23">
    <dxf>
      <numFmt numFmtId="25" formatCode="h:mm"/>
    </dxf>
    <dxf>
      <numFmt numFmtId="19" formatCode="m/d/yyyy"/>
    </dxf>
    <dxf>
      <numFmt numFmtId="25" formatCode="h:mm"/>
    </dxf>
    <dxf>
      <numFmt numFmtId="19" formatCode="m/d/yyyy"/>
    </dxf>
    <dxf>
      <numFmt numFmtId="25" formatCode="h:mm"/>
    </dxf>
    <dxf>
      <numFmt numFmtId="19" formatCode="m/d/yyyy"/>
    </dxf>
    <dxf>
      <numFmt numFmtId="0" formatCode="General"/>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64" formatCode="[$-F800]dddd\,\ mmmm\ dd\,\ 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64" formatCode="[$-F800]dddd\,\ mmmm\ dd\,\ 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0" indent="0" justifyLastLine="0" shrinkToFit="0" readingOrder="0"/>
      <protection locked="1" hidden="0"/>
    </dxf>
    <dxf>
      <border outline="0">
        <bottom style="thin">
          <color indexed="64"/>
        </bottom>
      </border>
    </dxf>
    <dxf>
      <font>
        <strike val="0"/>
        <outline val="0"/>
        <shadow val="0"/>
        <u val="none"/>
        <vertAlign val="baseline"/>
        <sz val="10"/>
        <color auto="1"/>
        <name val="Arial"/>
        <family val="2"/>
        <scheme val="none"/>
      </font>
      <fill>
        <patternFill patternType="none">
          <fgColor indexed="64"/>
          <bgColor auto="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69089F-9D0A-4D19-BDE8-C95D61638C82}" name="INFO_ITEM_S" displayName="INFO_ITEM_S" ref="A1:J441" totalsRowShown="0" headerRowDxfId="22" dataDxfId="20" headerRowBorderDxfId="21" tableBorderDxfId="19" totalsRowBorderDxfId="18">
  <autoFilter ref="A1:J441" xr:uid="{00000000-0009-0000-0000-000001000000}"/>
  <sortState xmlns:xlrd2="http://schemas.microsoft.com/office/spreadsheetml/2017/richdata2" ref="A2:J441">
    <sortCondition ref="E2:E441"/>
  </sortState>
  <tableColumns count="10">
    <tableColumn id="1" xr3:uid="{0E49D311-8F65-473A-B0E0-68E38A7DF567}" name="Attachment Type" dataDxfId="17"/>
    <tableColumn id="2" xr3:uid="{589CC648-E10F-410C-9B6D-6CF49B6C1378}" name="Program ID or Reference" dataDxfId="16"/>
    <tableColumn id="3" xr3:uid="{084D050F-7833-4E06-8DAC-83D5D80E4072}" name="Submission Type" dataDxfId="15"/>
    <tableColumn id="4" xr3:uid="{ECD139B4-3339-45F6-9FEA-4CB3AA2E288E}" name="Document" dataDxfId="14"/>
    <tableColumn id="5" xr3:uid="{510C583C-79F2-46B9-A475-9A32EDCA4B8A}" name="Submission Date" dataDxfId="13"/>
    <tableColumn id="6" xr3:uid="{0743CB3C-77BC-4562-826E-D83774B10EDC}" name="Fiscal Year" dataDxfId="12">
      <calculatedColumnFormula>IF(INFO_ITEM_S[[#This Row],[Submission Date]]="N/A",INFO_ITEM_S[[#This Row],[Submission Date]],(IF(MONTH(INFO_ITEM_S[[#This Row],[Submission Date]])&lt;9,RIGHT(YEAR(INFO_ITEM_S[[#This Row],[Submission Date]]),4),RIGHT(YEAR(INFO_ITEM_S[[#This Row],[Submission Date]])+1,4))))</calculatedColumnFormula>
    </tableColumn>
    <tableColumn id="7" xr3:uid="{158CE493-C1C2-4001-BD8F-65F0909B829C}" name="Quarter" dataDxfId="11">
      <calculatedColumnFormula>IF(INFO_ITEM_S[[#This Row],[Submission Date]]="N/A","N/A","Q"&amp;MOD(CEILING(22+MONTH(INFO_ITEM_S[[#This Row],[Submission Date]])-9,3)/3,4)+1)</calculatedColumnFormula>
    </tableColumn>
    <tableColumn id="8" xr3:uid="{2A64FCB3-0687-4CA6-8C7F-5B78638F97A9}" name="Month" dataDxfId="10">
      <calculatedColumnFormula>TEXT(INFO_ITEM_S[[#This Row],[Submission Date]],"mmmm")</calculatedColumnFormula>
    </tableColumn>
    <tableColumn id="9" xr3:uid="{445D6E98-6795-4423-A6F5-998535BB5FB5}" name="Day of Week" dataDxfId="9">
      <calculatedColumnFormula>TEXT(INFO_ITEM_S[[#This Row],[Submission Date]],"dddd")</calculatedColumnFormula>
    </tableColumn>
    <tableColumn id="10" xr3:uid="{FFEC035C-F35B-491B-A502-A80D8CA60E18}" name="Date Revised/Added" dataDxfId="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6C88A3-2871-45D6-8339-2902EE8CD5DD}" name="INFO_ITEM_S_IMPORT" displayName="INFO_ITEM_S_IMPORT" ref="A1:V410" totalsRowShown="0" headerRowDxfId="7">
  <autoFilter ref="A1:V410" xr:uid="{C46C88A3-2871-45D6-8339-2902EE8CD5DD}"/>
  <tableColumns count="22">
    <tableColumn id="1" xr3:uid="{EA91FFF2-573C-4A32-A285-8F35D6C7BA1F}" name="Subject" dataDxfId="6">
      <calculatedColumnFormula>INFO_ITEM_S[[#This Row],[Document]]</calculatedColumnFormula>
    </tableColumn>
    <tableColumn id="2" xr3:uid="{DA0444EC-F600-49F4-8629-F1F10B07619E}" name="Start Date" dataDxfId="5">
      <calculatedColumnFormula>INFO_ITEM_S[[#This Row],[Submission Date]]</calculatedColumnFormula>
    </tableColumn>
    <tableColumn id="3" xr3:uid="{E3A61384-FBC7-486F-A3C8-C26119D22AD7}" name="Start Time" dataDxfId="4"/>
    <tableColumn id="4" xr3:uid="{A1665374-B756-4D9D-B947-EBC5657E0C21}" name="End Date" dataDxfId="3">
      <calculatedColumnFormula>INFO_ITEM_S_IMPORT[[#This Row],[Start Date]]</calculatedColumnFormula>
    </tableColumn>
    <tableColumn id="5" xr3:uid="{62C2E7F5-F011-4372-80AF-4F7EB9A0ABA3}" name="End Time" dataDxfId="2"/>
    <tableColumn id="6" xr3:uid="{A7125CA7-0CAA-4992-8899-CBDA3386B42E}" name="All day event"/>
    <tableColumn id="7" xr3:uid="{13CD40A2-F47C-497F-A5C3-A9E5F7015B24}" name="Reminder on/off"/>
    <tableColumn id="8" xr3:uid="{36C2CE9F-2AA7-491E-BD50-C38B86A0C873}" name="Reminder Date" dataDxfId="1">
      <calculatedColumnFormula>INFO_ITEM_S_IMPORT[[#This Row],[Start Date]]</calculatedColumnFormula>
    </tableColumn>
    <tableColumn id="9" xr3:uid="{5AF4B032-C094-4E83-8A6C-135E51F73E87}" name="Reminder Time" dataDxfId="0"/>
    <tableColumn id="10" xr3:uid="{FE71240B-B821-47A9-ABB5-4E06C4F9D30F}" name="Meeting Organizer"/>
    <tableColumn id="11" xr3:uid="{C8FCBB55-4FEB-487C-BBC0-5891A33882B1}" name="Required Attendees"/>
    <tableColumn id="12" xr3:uid="{DE56BA96-BD96-454C-9A5D-43420EDA1D10}" name="Optional Attendees"/>
    <tableColumn id="13" xr3:uid="{3555FA20-4366-4399-BB3A-4A1C96355E24}" name="Meeting Resources"/>
    <tableColumn id="14" xr3:uid="{DA20BDAE-2B08-4F16-9423-A6F9BDAFA6A6}" name="Billing Information"/>
    <tableColumn id="15" xr3:uid="{90560BEF-DFAC-413A-BC74-89B0B780D7FC}" name="Categories"/>
    <tableColumn id="16" xr3:uid="{46532653-E943-463E-A925-2C3D93AE5B70}" name="Description"/>
    <tableColumn id="17" xr3:uid="{0A732934-DFCD-4670-B3CB-77AF82D48C63}" name="Location"/>
    <tableColumn id="18" xr3:uid="{1F752924-84A1-40ED-9CCF-3E683F6FB05A}" name="Mileage"/>
    <tableColumn id="19" xr3:uid="{8612826F-C8A7-4F4A-9FA4-E926B65495C9}" name="Priority"/>
    <tableColumn id="20" xr3:uid="{01D3A116-291E-4568-B251-195DF70BFC40}" name="Private"/>
    <tableColumn id="21" xr3:uid="{423A02AE-84BA-401E-8FB2-495E9FDBB3BD}" name="Sensitivity"/>
    <tableColumn id="22" xr3:uid="{AB6B773A-FE64-40DC-B86B-6C064F6287EB}" name="Show time as"/>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table" Target="../tables/table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3"/>
  <sheetViews>
    <sheetView tabSelected="1" view="pageBreakPreview" topLeftCell="A20" zoomScaleNormal="100" zoomScaleSheetLayoutView="100" workbookViewId="0">
      <selection activeCell="B25" sqref="B25"/>
    </sheetView>
  </sheetViews>
  <sheetFormatPr defaultColWidth="9.1796875" defaultRowHeight="12.5" x14ac:dyDescent="0.25"/>
  <cols>
    <col min="1" max="1" width="19.81640625" style="8" customWidth="1"/>
    <col min="2" max="7" width="9.1796875" style="3"/>
    <col min="8" max="8" width="12.453125" style="3" customWidth="1"/>
    <col min="9" max="16384" width="9.1796875" style="3"/>
  </cols>
  <sheetData>
    <row r="1" spans="1:8" ht="13.5" thickBot="1" x14ac:dyDescent="0.3">
      <c r="A1" s="64" t="s">
        <v>46</v>
      </c>
      <c r="B1" s="65"/>
      <c r="C1" s="65"/>
      <c r="D1" s="65"/>
      <c r="E1" s="65"/>
      <c r="F1" s="65"/>
      <c r="G1" s="65"/>
      <c r="H1" s="66"/>
    </row>
    <row r="2" spans="1:8" ht="51" customHeight="1" x14ac:dyDescent="0.25">
      <c r="A2" s="4" t="s">
        <v>38</v>
      </c>
      <c r="B2" s="79" t="s">
        <v>131</v>
      </c>
      <c r="C2" s="80"/>
      <c r="D2" s="80"/>
      <c r="E2" s="80"/>
      <c r="F2" s="80"/>
      <c r="G2" s="80"/>
      <c r="H2" s="81"/>
    </row>
    <row r="3" spans="1:8" ht="25.5" customHeight="1" x14ac:dyDescent="0.25">
      <c r="A3" s="5" t="s">
        <v>39</v>
      </c>
      <c r="B3" s="67" t="s">
        <v>132</v>
      </c>
      <c r="C3" s="68"/>
      <c r="D3" s="68"/>
      <c r="E3" s="68"/>
      <c r="F3" s="68"/>
      <c r="G3" s="68"/>
      <c r="H3" s="69"/>
    </row>
    <row r="4" spans="1:8" x14ac:dyDescent="0.25">
      <c r="A4" s="82" t="s">
        <v>37</v>
      </c>
      <c r="B4" s="73" t="s">
        <v>45</v>
      </c>
      <c r="C4" s="74"/>
      <c r="D4" s="74"/>
      <c r="E4" s="74"/>
      <c r="F4" s="74"/>
      <c r="G4" s="74"/>
      <c r="H4" s="75"/>
    </row>
    <row r="5" spans="1:8" ht="54" customHeight="1" x14ac:dyDescent="0.25">
      <c r="A5" s="83"/>
      <c r="B5" s="6" t="s">
        <v>49</v>
      </c>
      <c r="C5" s="86" t="s">
        <v>188</v>
      </c>
      <c r="D5" s="84"/>
      <c r="E5" s="84"/>
      <c r="F5" s="84"/>
      <c r="G5" s="84"/>
      <c r="H5" s="85"/>
    </row>
    <row r="6" spans="1:8" ht="53.25" customHeight="1" x14ac:dyDescent="0.25">
      <c r="A6" s="83"/>
      <c r="B6" s="6" t="s">
        <v>50</v>
      </c>
      <c r="C6" s="84" t="s">
        <v>208</v>
      </c>
      <c r="D6" s="84"/>
      <c r="E6" s="84"/>
      <c r="F6" s="84"/>
      <c r="G6" s="84"/>
      <c r="H6" s="85"/>
    </row>
    <row r="7" spans="1:8" ht="38.25" customHeight="1" x14ac:dyDescent="0.25">
      <c r="A7" s="83"/>
      <c r="B7" s="84" t="s">
        <v>141</v>
      </c>
      <c r="C7" s="84"/>
      <c r="D7" s="84"/>
      <c r="E7" s="84"/>
      <c r="F7" s="84"/>
      <c r="G7" s="84"/>
      <c r="H7" s="85"/>
    </row>
    <row r="8" spans="1:8" x14ac:dyDescent="0.25">
      <c r="A8" s="83"/>
      <c r="B8" s="84" t="s">
        <v>51</v>
      </c>
      <c r="C8" s="84"/>
      <c r="D8" s="84"/>
      <c r="E8" s="84"/>
      <c r="F8" s="84"/>
      <c r="G8" s="84"/>
      <c r="H8" s="85"/>
    </row>
    <row r="9" spans="1:8" x14ac:dyDescent="0.25">
      <c r="A9" s="83"/>
      <c r="B9" s="21" t="s">
        <v>168</v>
      </c>
      <c r="C9" s="21"/>
      <c r="D9" s="21"/>
      <c r="E9" s="21"/>
      <c r="F9" s="21"/>
      <c r="G9" s="21"/>
      <c r="H9" s="22"/>
    </row>
    <row r="10" spans="1:8" x14ac:dyDescent="0.25">
      <c r="A10" s="83"/>
      <c r="B10" s="87" t="s">
        <v>142</v>
      </c>
      <c r="C10" s="88"/>
      <c r="D10" s="88"/>
      <c r="E10" s="88"/>
      <c r="F10" s="88"/>
      <c r="G10" s="88"/>
      <c r="H10" s="89"/>
    </row>
    <row r="11" spans="1:8" ht="25.5" customHeight="1" x14ac:dyDescent="0.25">
      <c r="A11" s="5" t="s">
        <v>43</v>
      </c>
      <c r="B11" s="67" t="s">
        <v>133</v>
      </c>
      <c r="C11" s="68"/>
      <c r="D11" s="68"/>
      <c r="E11" s="68"/>
      <c r="F11" s="68"/>
      <c r="G11" s="68"/>
      <c r="H11" s="69"/>
    </row>
    <row r="12" spans="1:8" ht="64.5" customHeight="1" thickBot="1" x14ac:dyDescent="0.3">
      <c r="A12" s="7" t="s">
        <v>44</v>
      </c>
      <c r="B12" s="73" t="s">
        <v>134</v>
      </c>
      <c r="C12" s="74"/>
      <c r="D12" s="74"/>
      <c r="E12" s="74"/>
      <c r="F12" s="74"/>
      <c r="G12" s="74"/>
      <c r="H12" s="75"/>
    </row>
    <row r="13" spans="1:8" ht="38.25" customHeight="1" x14ac:dyDescent="0.25">
      <c r="A13" s="5" t="s">
        <v>40</v>
      </c>
      <c r="B13" s="67" t="s">
        <v>135</v>
      </c>
      <c r="C13" s="68"/>
      <c r="D13" s="68"/>
      <c r="E13" s="68"/>
      <c r="F13" s="68"/>
      <c r="G13" s="68"/>
      <c r="H13" s="69"/>
    </row>
    <row r="14" spans="1:8" ht="13" x14ac:dyDescent="0.25">
      <c r="A14" s="5" t="s">
        <v>41</v>
      </c>
      <c r="B14" s="67" t="s">
        <v>48</v>
      </c>
      <c r="C14" s="68"/>
      <c r="D14" s="68"/>
      <c r="E14" s="68"/>
      <c r="F14" s="68"/>
      <c r="G14" s="68"/>
      <c r="H14" s="69"/>
    </row>
    <row r="15" spans="1:8" ht="13" x14ac:dyDescent="0.25">
      <c r="A15" s="5" t="s">
        <v>42</v>
      </c>
      <c r="B15" s="67" t="s">
        <v>47</v>
      </c>
      <c r="C15" s="68"/>
      <c r="D15" s="68"/>
      <c r="E15" s="68"/>
      <c r="F15" s="68"/>
      <c r="G15" s="68"/>
      <c r="H15" s="69"/>
    </row>
    <row r="16" spans="1:8" ht="39" customHeight="1" x14ac:dyDescent="0.25">
      <c r="A16" s="5" t="s">
        <v>61</v>
      </c>
      <c r="B16" s="67" t="s">
        <v>62</v>
      </c>
      <c r="C16" s="68"/>
      <c r="D16" s="68"/>
      <c r="E16" s="68"/>
      <c r="F16" s="68"/>
      <c r="G16" s="68"/>
      <c r="H16" s="69"/>
    </row>
    <row r="17" spans="1:10" ht="281.25" customHeight="1" thickBot="1" x14ac:dyDescent="0.3">
      <c r="A17" s="9" t="s">
        <v>89</v>
      </c>
      <c r="B17" s="70" t="s">
        <v>90</v>
      </c>
      <c r="C17" s="71"/>
      <c r="D17" s="71"/>
      <c r="E17" s="71"/>
      <c r="F17" s="71"/>
      <c r="G17" s="71"/>
      <c r="H17" s="72"/>
      <c r="J17" s="13"/>
    </row>
    <row r="18" spans="1:10" ht="13.5" thickBot="1" x14ac:dyDescent="0.3">
      <c r="A18" s="76" t="s">
        <v>54</v>
      </c>
      <c r="B18" s="77"/>
      <c r="C18" s="77"/>
      <c r="D18" s="77"/>
      <c r="E18" s="77"/>
      <c r="F18" s="77"/>
      <c r="G18" s="77"/>
      <c r="H18" s="78"/>
    </row>
    <row r="19" spans="1:10" ht="13" x14ac:dyDescent="0.3">
      <c r="A19" s="14" t="s">
        <v>52</v>
      </c>
      <c r="B19" s="92" t="s">
        <v>53</v>
      </c>
      <c r="C19" s="92"/>
      <c r="D19" s="92"/>
      <c r="E19" s="92"/>
      <c r="F19" s="92"/>
      <c r="G19" s="92"/>
      <c r="H19" s="92"/>
    </row>
    <row r="20" spans="1:10" ht="26.25" customHeight="1" x14ac:dyDescent="0.25">
      <c r="A20" s="26">
        <v>45170</v>
      </c>
      <c r="B20" s="90" t="s">
        <v>194</v>
      </c>
      <c r="C20" s="91"/>
      <c r="D20" s="91"/>
      <c r="E20" s="91"/>
      <c r="F20" s="91"/>
      <c r="G20" s="91"/>
      <c r="H20" s="91"/>
    </row>
    <row r="21" spans="1:10" ht="26.25" customHeight="1" x14ac:dyDescent="0.25">
      <c r="A21" s="93">
        <v>45175</v>
      </c>
      <c r="B21" s="90" t="s">
        <v>213</v>
      </c>
      <c r="C21" s="90"/>
      <c r="D21" s="90"/>
      <c r="E21" s="90"/>
      <c r="F21" s="90"/>
      <c r="G21" s="90"/>
      <c r="H21" s="90"/>
    </row>
    <row r="22" spans="1:10" x14ac:dyDescent="0.25">
      <c r="A22" s="94" t="s">
        <v>110</v>
      </c>
      <c r="B22" s="95"/>
      <c r="C22" s="95"/>
      <c r="D22" s="95"/>
      <c r="E22" s="95"/>
      <c r="F22" s="95"/>
      <c r="G22" s="95"/>
      <c r="H22" s="95"/>
    </row>
    <row r="23" spans="1:10" x14ac:dyDescent="0.25">
      <c r="A23" s="96" t="s">
        <v>212</v>
      </c>
      <c r="B23" s="95"/>
      <c r="C23" s="95"/>
      <c r="D23" s="95"/>
      <c r="E23" s="95"/>
      <c r="F23" s="95"/>
      <c r="G23" s="95"/>
      <c r="H23" s="95"/>
    </row>
  </sheetData>
  <customSheetViews>
    <customSheetView guid="{99D9D075-C735-4C69-85F7-96445DAB48F9}" showPageBreaks="1" printArea="1" view="pageBreakPreview" topLeftCell="A22">
      <selection activeCell="B29" sqref="B29"/>
      <pageMargins left="0.87" right="0.5" top="1" bottom="1" header="0.5" footer="0.5"/>
      <pageSetup paperSize="5" scale="59" orientation="portrait" r:id="rId1"/>
      <headerFooter alignWithMargins="0">
        <oddHeader>&amp;C&amp;"Arial,Bold"&amp;12Information Item S
Submission Calendar</oddHeader>
        <oddFooter>&amp;L FY2017&amp;CInformation Item S&amp;RInfo. S-&amp;P</oddFooter>
      </headerFooter>
    </customSheetView>
    <customSheetView guid="{094BE5AF-9235-4453-86A6-602AE88259C2}" showPageBreaks="1" printArea="1" view="pageBreakPreview" topLeftCell="A12">
      <selection activeCell="J16" sqref="J16"/>
      <pageMargins left="1.1100000000000001" right="0.5" top="1" bottom="1" header="0.5" footer="0.5"/>
      <pageSetup paperSize="5" orientation="portrait" r:id="rId2"/>
      <headerFooter alignWithMargins="0">
        <oddHeader>&amp;C&amp;"Arial,Bold"&amp;12Information Item S
Submission Calendar</oddHeader>
        <oddFooter>&amp;LFY 2014&amp;CInformation Item S&amp;RInfo. S-&amp;P</oddFooter>
      </headerFooter>
    </customSheetView>
    <customSheetView guid="{DC6D9D23-2589-45EC-9C81-AB87021FA974}" showPageBreaks="1" printArea="1" showAutoFilter="1" view="pageBreakPreview">
      <selection activeCell="L16" sqref="L16"/>
      <pageMargins left="1.1100000000000001" right="0.5" top="1" bottom="1" header="0.5" footer="0.5"/>
      <pageSetup paperSize="5" orientation="portrait" r:id="rId3"/>
      <headerFooter alignWithMargins="0">
        <oddHeader>&amp;C&amp;"Arial,Bold"&amp;12Information Item S
Submission Calendar</oddHeader>
        <oddFooter>&amp;LFY 2014&amp;CInformation Item S&amp;RInfo. S-&amp;P</oddFooter>
      </headerFooter>
      <autoFilter ref="A18:H19" xr:uid="{595D0EA4-141E-4379-BEEB-3B4411DA95DC}">
        <filterColumn colId="1" showButton="0"/>
        <filterColumn colId="2" showButton="0"/>
        <filterColumn colId="3" showButton="0"/>
        <filterColumn colId="4" showButton="0"/>
        <filterColumn colId="5" showButton="0"/>
        <filterColumn colId="6" showButton="0"/>
      </autoFilter>
    </customSheetView>
    <customSheetView guid="{B3C7846E-FE40-48EC-8262-4620183D224F}" showPageBreaks="1" printArea="1" showAutoFilter="1" view="pageBreakPreview">
      <selection activeCell="L16" sqref="L16"/>
      <pageMargins left="1.1100000000000001" right="0.5" top="1" bottom="1" header="0.5" footer="0.5"/>
      <pageSetup paperSize="5" orientation="portrait" r:id="rId4"/>
      <headerFooter alignWithMargins="0">
        <oddHeader>&amp;C&amp;"Arial,Bold"&amp;12Information Item S
Submission Calendar</oddHeader>
        <oddFooter>&amp;LFY 2014&amp;CInformation Item S&amp;RInfo. S-&amp;P</oddFooter>
      </headerFooter>
      <autoFilter ref="A18:H19" xr:uid="{88CB5B35-CB71-49B9-AFE7-6A8A71B2143F}">
        <filterColumn colId="1" showButton="0"/>
        <filterColumn colId="2" showButton="0"/>
        <filterColumn colId="3" showButton="0"/>
        <filterColumn colId="4" showButton="0"/>
        <filterColumn colId="5" showButton="0"/>
        <filterColumn colId="6" showButton="0"/>
      </autoFilter>
    </customSheetView>
    <customSheetView guid="{75CEA69F-2EE4-4ED5-A81F-AEB787B67221}" showPageBreaks="1" printArea="1" view="pageBreakPreview">
      <selection sqref="A1:H1"/>
      <pageMargins left="0.87" right="0.5" top="1" bottom="1" header="0.5" footer="0.5"/>
      <pageSetup paperSize="5" scale="59" orientation="portrait" r:id="rId5"/>
      <headerFooter alignWithMargins="0">
        <oddHeader>&amp;C&amp;"Arial,Bold"&amp;12Information Item S
Submission Calendar</oddHeader>
        <oddFooter>&amp;L FY2017&amp;CInformation Item S&amp;RInfo. S-&amp;P</oddFooter>
      </headerFooter>
    </customSheetView>
  </customSheetViews>
  <mergeCells count="20">
    <mergeCell ref="B12:H12"/>
    <mergeCell ref="B11:H11"/>
    <mergeCell ref="A18:H18"/>
    <mergeCell ref="B2:H2"/>
    <mergeCell ref="B3:H3"/>
    <mergeCell ref="A4:A10"/>
    <mergeCell ref="B4:H4"/>
    <mergeCell ref="B8:H8"/>
    <mergeCell ref="C5:H5"/>
    <mergeCell ref="C6:H6"/>
    <mergeCell ref="B10:H10"/>
    <mergeCell ref="B7:H7"/>
    <mergeCell ref="B13:H13"/>
    <mergeCell ref="B14:H14"/>
    <mergeCell ref="B16:H16"/>
    <mergeCell ref="B17:H17"/>
    <mergeCell ref="B15:H15"/>
    <mergeCell ref="B21:H21"/>
    <mergeCell ref="B20:H20"/>
    <mergeCell ref="B19:H19"/>
  </mergeCells>
  <phoneticPr fontId="3" type="noConversion"/>
  <pageMargins left="0.87" right="0.5" top="1" bottom="1" header="0.5" footer="0.5"/>
  <pageSetup paperSize="5" scale="59" orientation="portrait" r:id="rId6"/>
  <headerFooter alignWithMargins="0">
    <oddHeader>&amp;C&amp;"Arial,Bold"&amp;12Information Item S
Submission Calendar</oddHeader>
    <oddFooter>&amp;LRevised 10/1/2021&amp;CInformation Item S&amp;RInfo. 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41"/>
  <sheetViews>
    <sheetView view="pageBreakPreview" topLeftCell="C1" zoomScaleNormal="100" zoomScaleSheetLayoutView="100" workbookViewId="0">
      <pane ySplit="1" topLeftCell="A2" activePane="bottomLeft" state="frozen"/>
      <selection activeCell="B1" sqref="B1"/>
      <selection pane="bottomLeft" activeCell="D15" sqref="D15:D411"/>
    </sheetView>
  </sheetViews>
  <sheetFormatPr defaultColWidth="9.1796875" defaultRowHeight="12.5" x14ac:dyDescent="0.25"/>
  <cols>
    <col min="1" max="1" width="23.453125" style="10" customWidth="1"/>
    <col min="2" max="2" width="25.7265625" style="12" customWidth="1"/>
    <col min="3" max="3" width="18.54296875" style="12" customWidth="1"/>
    <col min="4" max="4" width="56" style="10" customWidth="1"/>
    <col min="5" max="5" width="18.26953125" style="11" customWidth="1"/>
    <col min="6" max="6" width="13.1796875" style="15" customWidth="1"/>
    <col min="7" max="7" width="10" style="16" customWidth="1"/>
    <col min="8" max="8" width="11.1796875" style="20" bestFit="1" customWidth="1"/>
    <col min="9" max="9" width="14.54296875" style="20" customWidth="1"/>
    <col min="10" max="10" width="21.453125" style="15" customWidth="1"/>
    <col min="11" max="16384" width="9.1796875" style="17"/>
  </cols>
  <sheetData>
    <row r="1" spans="1:10" s="19" customFormat="1" ht="13" x14ac:dyDescent="0.25">
      <c r="A1" s="28" t="s">
        <v>25</v>
      </c>
      <c r="B1" s="29" t="s">
        <v>108</v>
      </c>
      <c r="C1" s="30" t="s">
        <v>26</v>
      </c>
      <c r="D1" s="31" t="s">
        <v>0</v>
      </c>
      <c r="E1" s="32" t="s">
        <v>27</v>
      </c>
      <c r="F1" s="33" t="s">
        <v>29</v>
      </c>
      <c r="G1" s="34" t="s">
        <v>59</v>
      </c>
      <c r="H1" s="35" t="s">
        <v>28</v>
      </c>
      <c r="I1" s="35" t="s">
        <v>36</v>
      </c>
      <c r="J1" s="36" t="s">
        <v>60</v>
      </c>
    </row>
    <row r="2" spans="1:10" s="19" customFormat="1" x14ac:dyDescent="0.25">
      <c r="A2" s="37" t="s">
        <v>93</v>
      </c>
      <c r="B2" s="38" t="s">
        <v>91</v>
      </c>
      <c r="C2" s="39" t="s">
        <v>1</v>
      </c>
      <c r="D2" s="40" t="s">
        <v>106</v>
      </c>
      <c r="E2" s="41">
        <v>45177</v>
      </c>
      <c r="F2" s="42" t="str">
        <f>IF(INFO_ITEM_S[[#This Row],[Submission Date]]="N/A",INFO_ITEM_S[[#This Row],[Submission Date]],(IF(MONTH(INFO_ITEM_S[[#This Row],[Submission Date]])&lt;9,RIGHT(YEAR(INFO_ITEM_S[[#This Row],[Submission Date]]),4),RIGHT(YEAR(INFO_ITEM_S[[#This Row],[Submission Date]])+1,4))))</f>
        <v>2024</v>
      </c>
      <c r="G2" s="43" t="str">
        <f>IF(INFO_ITEM_S[[#This Row],[Submission Date]]="N/A","N/A","Q"&amp;MOD(CEILING(22+MONTH(INFO_ITEM_S[[#This Row],[Submission Date]])-9,3)/3,4)+1)</f>
        <v>Q1</v>
      </c>
      <c r="H2" s="44" t="str">
        <f>TEXT(INFO_ITEM_S[[#This Row],[Submission Date]],"mmmm")</f>
        <v>September</v>
      </c>
      <c r="I2" s="44" t="str">
        <f>TEXT(INFO_ITEM_S[[#This Row],[Submission Date]],"dddd")</f>
        <v>Friday</v>
      </c>
      <c r="J2" s="45">
        <v>45170</v>
      </c>
    </row>
    <row r="3" spans="1:10" s="19" customFormat="1" ht="25" x14ac:dyDescent="0.25">
      <c r="A3" s="37" t="s">
        <v>157</v>
      </c>
      <c r="B3" s="38" t="s">
        <v>30</v>
      </c>
      <c r="C3" s="38" t="s">
        <v>1</v>
      </c>
      <c r="D3" s="40" t="s">
        <v>145</v>
      </c>
      <c r="E3" s="46">
        <v>45184</v>
      </c>
      <c r="F3" s="42" t="str">
        <f>IF(INFO_ITEM_S[[#This Row],[Submission Date]]="N/A",INFO_ITEM_S[[#This Row],[Submission Date]],(IF(MONTH(INFO_ITEM_S[[#This Row],[Submission Date]])&lt;9,RIGHT(YEAR(INFO_ITEM_S[[#This Row],[Submission Date]]),4),RIGHT(YEAR(INFO_ITEM_S[[#This Row],[Submission Date]])+1,4))))</f>
        <v>2024</v>
      </c>
      <c r="G3" s="43" t="str">
        <f>IF(INFO_ITEM_S[[#This Row],[Submission Date]]="N/A","N/A","Q"&amp;MOD(CEILING(22+MONTH(INFO_ITEM_S[[#This Row],[Submission Date]])-9,3)/3,4)+1)</f>
        <v>Q1</v>
      </c>
      <c r="H3" s="44" t="str">
        <f>TEXT(INFO_ITEM_S[[#This Row],[Submission Date]],"mmmm")</f>
        <v>September</v>
      </c>
      <c r="I3" s="44" t="str">
        <f>TEXT(INFO_ITEM_S[[#This Row],[Submission Date]],"dddd")</f>
        <v>Friday</v>
      </c>
      <c r="J3" s="45">
        <v>45170</v>
      </c>
    </row>
    <row r="4" spans="1:10" s="19" customFormat="1" x14ac:dyDescent="0.25">
      <c r="A4" s="37" t="s">
        <v>178</v>
      </c>
      <c r="B4" s="38">
        <v>1.03</v>
      </c>
      <c r="C4" s="38" t="s">
        <v>1</v>
      </c>
      <c r="D4" s="40" t="s">
        <v>2</v>
      </c>
      <c r="E4" s="46">
        <v>45184</v>
      </c>
      <c r="F4" s="42" t="str">
        <f>IF(INFO_ITEM_S[[#This Row],[Submission Date]]="N/A",INFO_ITEM_S[[#This Row],[Submission Date]],(IF(MONTH(INFO_ITEM_S[[#This Row],[Submission Date]])&lt;9,RIGHT(YEAR(INFO_ITEM_S[[#This Row],[Submission Date]]),4),RIGHT(YEAR(INFO_ITEM_S[[#This Row],[Submission Date]])+1,4))))</f>
        <v>2024</v>
      </c>
      <c r="G4" s="43" t="str">
        <f>IF(INFO_ITEM_S[[#This Row],[Submission Date]]="N/A","N/A","Q"&amp;MOD(CEILING(22+MONTH(INFO_ITEM_S[[#This Row],[Submission Date]])-9,3)/3,4)+1)</f>
        <v>Q1</v>
      </c>
      <c r="H4" s="44" t="str">
        <f>TEXT(INFO_ITEM_S[[#This Row],[Submission Date]],"mmmm")</f>
        <v>September</v>
      </c>
      <c r="I4" s="44" t="str">
        <f>TEXT(INFO_ITEM_S[[#This Row],[Submission Date]],"dddd")</f>
        <v>Friday</v>
      </c>
      <c r="J4" s="45">
        <v>45170</v>
      </c>
    </row>
    <row r="5" spans="1:10" s="19" customFormat="1" x14ac:dyDescent="0.25">
      <c r="A5" s="37" t="s">
        <v>178</v>
      </c>
      <c r="B5" s="38">
        <v>1.03</v>
      </c>
      <c r="C5" s="38" t="s">
        <v>1</v>
      </c>
      <c r="D5" s="40" t="s">
        <v>85</v>
      </c>
      <c r="E5" s="46">
        <v>45184</v>
      </c>
      <c r="F5" s="42" t="str">
        <f>IF(INFO_ITEM_S[[#This Row],[Submission Date]]="N/A",INFO_ITEM_S[[#This Row],[Submission Date]],(IF(MONTH(INFO_ITEM_S[[#This Row],[Submission Date]])&lt;9,RIGHT(YEAR(INFO_ITEM_S[[#This Row],[Submission Date]]),4),RIGHT(YEAR(INFO_ITEM_S[[#This Row],[Submission Date]])+1,4))))</f>
        <v>2024</v>
      </c>
      <c r="G5" s="43" t="str">
        <f>IF(INFO_ITEM_S[[#This Row],[Submission Date]]="N/A","N/A","Q"&amp;MOD(CEILING(22+MONTH(INFO_ITEM_S[[#This Row],[Submission Date]])-9,3)/3,4)+1)</f>
        <v>Q1</v>
      </c>
      <c r="H5" s="44" t="str">
        <f>TEXT(INFO_ITEM_S[[#This Row],[Submission Date]],"mmmm")</f>
        <v>September</v>
      </c>
      <c r="I5" s="44" t="str">
        <f>TEXT(INFO_ITEM_S[[#This Row],[Submission Date]],"dddd")</f>
        <v>Friday</v>
      </c>
      <c r="J5" s="45">
        <v>45170</v>
      </c>
    </row>
    <row r="6" spans="1:10" s="19" customFormat="1" x14ac:dyDescent="0.25">
      <c r="A6" s="37" t="s">
        <v>24</v>
      </c>
      <c r="B6" s="38" t="s">
        <v>34</v>
      </c>
      <c r="C6" s="38" t="s">
        <v>1</v>
      </c>
      <c r="D6" s="40" t="s">
        <v>114</v>
      </c>
      <c r="E6" s="46">
        <v>45184</v>
      </c>
      <c r="F6" s="42" t="str">
        <f>IF(INFO_ITEM_S[[#This Row],[Submission Date]]="N/A",INFO_ITEM_S[[#This Row],[Submission Date]],(IF(MONTH(INFO_ITEM_S[[#This Row],[Submission Date]])&lt;9,RIGHT(YEAR(INFO_ITEM_S[[#This Row],[Submission Date]]),4),RIGHT(YEAR(INFO_ITEM_S[[#This Row],[Submission Date]])+1,4))))</f>
        <v>2024</v>
      </c>
      <c r="G6" s="43" t="str">
        <f>IF(INFO_ITEM_S[[#This Row],[Submission Date]]="N/A","N/A","Q"&amp;MOD(CEILING(22+MONTH(INFO_ITEM_S[[#This Row],[Submission Date]])-9,3)/3,4)+1)</f>
        <v>Q1</v>
      </c>
      <c r="H6" s="44" t="str">
        <f>TEXT(INFO_ITEM_S[[#This Row],[Submission Date]],"mmmm")</f>
        <v>September</v>
      </c>
      <c r="I6" s="44" t="str">
        <f>TEXT(INFO_ITEM_S[[#This Row],[Submission Date]],"dddd")</f>
        <v>Friday</v>
      </c>
      <c r="J6" s="45">
        <v>45170</v>
      </c>
    </row>
    <row r="7" spans="1:10" s="19" customFormat="1" x14ac:dyDescent="0.25">
      <c r="A7" s="37" t="s">
        <v>24</v>
      </c>
      <c r="B7" s="38" t="s">
        <v>34</v>
      </c>
      <c r="C7" s="38" t="s">
        <v>1</v>
      </c>
      <c r="D7" s="40" t="s">
        <v>120</v>
      </c>
      <c r="E7" s="46">
        <v>45184</v>
      </c>
      <c r="F7" s="42" t="str">
        <f>IF(INFO_ITEM_S[[#This Row],[Submission Date]]="N/A",INFO_ITEM_S[[#This Row],[Submission Date]],(IF(MONTH(INFO_ITEM_S[[#This Row],[Submission Date]])&lt;9,RIGHT(YEAR(INFO_ITEM_S[[#This Row],[Submission Date]]),4),RIGHT(YEAR(INFO_ITEM_S[[#This Row],[Submission Date]])+1,4))))</f>
        <v>2024</v>
      </c>
      <c r="G7" s="43" t="str">
        <f>IF(INFO_ITEM_S[[#This Row],[Submission Date]]="N/A","N/A","Q"&amp;MOD(CEILING(22+MONTH(INFO_ITEM_S[[#This Row],[Submission Date]])-9,3)/3,4)+1)</f>
        <v>Q1</v>
      </c>
      <c r="H7" s="44" t="str">
        <f>TEXT(INFO_ITEM_S[[#This Row],[Submission Date]],"mmmm")</f>
        <v>September</v>
      </c>
      <c r="I7" s="44" t="str">
        <f>TEXT(INFO_ITEM_S[[#This Row],[Submission Date]],"dddd")</f>
        <v>Friday</v>
      </c>
      <c r="J7" s="45">
        <v>45170</v>
      </c>
    </row>
    <row r="8" spans="1:10" s="19" customFormat="1" ht="25" x14ac:dyDescent="0.25">
      <c r="A8" s="37" t="s">
        <v>21</v>
      </c>
      <c r="B8" s="38" t="s">
        <v>31</v>
      </c>
      <c r="C8" s="38" t="s">
        <v>1</v>
      </c>
      <c r="D8" s="40" t="s">
        <v>96</v>
      </c>
      <c r="E8" s="46">
        <v>45184</v>
      </c>
      <c r="F8" s="42" t="str">
        <f>IF(INFO_ITEM_S[[#This Row],[Submission Date]]="N/A",INFO_ITEM_S[[#This Row],[Submission Date]],(IF(MONTH(INFO_ITEM_S[[#This Row],[Submission Date]])&lt;9,RIGHT(YEAR(INFO_ITEM_S[[#This Row],[Submission Date]]),4),RIGHT(YEAR(INFO_ITEM_S[[#This Row],[Submission Date]])+1,4))))</f>
        <v>2024</v>
      </c>
      <c r="G8" s="43" t="str">
        <f>IF(INFO_ITEM_S[[#This Row],[Submission Date]]="N/A","N/A","Q"&amp;MOD(CEILING(22+MONTH(INFO_ITEM_S[[#This Row],[Submission Date]])-9,3)/3,4)+1)</f>
        <v>Q1</v>
      </c>
      <c r="H8" s="44" t="str">
        <f>TEXT(INFO_ITEM_S[[#This Row],[Submission Date]],"mmmm")</f>
        <v>September</v>
      </c>
      <c r="I8" s="44" t="str">
        <f>TEXT(INFO_ITEM_S[[#This Row],[Submission Date]],"dddd")</f>
        <v>Friday</v>
      </c>
      <c r="J8" s="45">
        <v>45170</v>
      </c>
    </row>
    <row r="9" spans="1:10" s="19" customFormat="1" ht="25" x14ac:dyDescent="0.25">
      <c r="A9" s="37" t="s">
        <v>21</v>
      </c>
      <c r="B9" s="38" t="s">
        <v>31</v>
      </c>
      <c r="C9" s="38" t="s">
        <v>1</v>
      </c>
      <c r="D9" s="40" t="s">
        <v>119</v>
      </c>
      <c r="E9" s="46">
        <v>45184</v>
      </c>
      <c r="F9" s="42" t="str">
        <f>IF(INFO_ITEM_S[[#This Row],[Submission Date]]="N/A",INFO_ITEM_S[[#This Row],[Submission Date]],(IF(MONTH(INFO_ITEM_S[[#This Row],[Submission Date]])&lt;9,RIGHT(YEAR(INFO_ITEM_S[[#This Row],[Submission Date]]),4),RIGHT(YEAR(INFO_ITEM_S[[#This Row],[Submission Date]])+1,4))))</f>
        <v>2024</v>
      </c>
      <c r="G9" s="43" t="str">
        <f>IF(INFO_ITEM_S[[#This Row],[Submission Date]]="N/A","N/A","Q"&amp;MOD(CEILING(22+MONTH(INFO_ITEM_S[[#This Row],[Submission Date]])-9,3)/3,4)+1)</f>
        <v>Q1</v>
      </c>
      <c r="H9" s="44" t="str">
        <f>TEXT(INFO_ITEM_S[[#This Row],[Submission Date]],"mmmm")</f>
        <v>September</v>
      </c>
      <c r="I9" s="44" t="str">
        <f>TEXT(INFO_ITEM_S[[#This Row],[Submission Date]],"dddd")</f>
        <v>Friday</v>
      </c>
      <c r="J9" s="45">
        <v>45170</v>
      </c>
    </row>
    <row r="10" spans="1:10" s="19" customFormat="1" ht="25" x14ac:dyDescent="0.25">
      <c r="A10" s="37" t="s">
        <v>157</v>
      </c>
      <c r="B10" s="38" t="s">
        <v>30</v>
      </c>
      <c r="C10" s="38" t="s">
        <v>1</v>
      </c>
      <c r="D10" s="40" t="s">
        <v>87</v>
      </c>
      <c r="E10" s="46">
        <v>45184</v>
      </c>
      <c r="F10" s="42" t="str">
        <f>IF(INFO_ITEM_S[[#This Row],[Submission Date]]="N/A",INFO_ITEM_S[[#This Row],[Submission Date]],(IF(MONTH(INFO_ITEM_S[[#This Row],[Submission Date]])&lt;9,RIGHT(YEAR(INFO_ITEM_S[[#This Row],[Submission Date]]),4),RIGHT(YEAR(INFO_ITEM_S[[#This Row],[Submission Date]])+1,4))))</f>
        <v>2024</v>
      </c>
      <c r="G10" s="43" t="str">
        <f>IF(INFO_ITEM_S[[#This Row],[Submission Date]]="N/A","N/A","Q"&amp;MOD(CEILING(22+MONTH(INFO_ITEM_S[[#This Row],[Submission Date]])-9,3)/3,4)+1)</f>
        <v>Q1</v>
      </c>
      <c r="H10" s="44" t="str">
        <f>TEXT(INFO_ITEM_S[[#This Row],[Submission Date]],"mmmm")</f>
        <v>September</v>
      </c>
      <c r="I10" s="44" t="str">
        <f>TEXT(INFO_ITEM_S[[#This Row],[Submission Date]],"dddd")</f>
        <v>Friday</v>
      </c>
      <c r="J10" s="45">
        <v>45170</v>
      </c>
    </row>
    <row r="11" spans="1:10" s="19" customFormat="1" x14ac:dyDescent="0.25">
      <c r="A11" s="37" t="s">
        <v>178</v>
      </c>
      <c r="B11" s="38">
        <v>4.0199999999999996</v>
      </c>
      <c r="C11" s="38" t="s">
        <v>5</v>
      </c>
      <c r="D11" s="40" t="s">
        <v>58</v>
      </c>
      <c r="E11" s="46">
        <v>45188</v>
      </c>
      <c r="F11" s="42" t="str">
        <f>IF(INFO_ITEM_S[[#This Row],[Submission Date]]="N/A",INFO_ITEM_S[[#This Row],[Submission Date]],(IF(MONTH(INFO_ITEM_S[[#This Row],[Submission Date]])&lt;9,RIGHT(YEAR(INFO_ITEM_S[[#This Row],[Submission Date]]),4),RIGHT(YEAR(INFO_ITEM_S[[#This Row],[Submission Date]])+1,4))))</f>
        <v>2024</v>
      </c>
      <c r="G11" s="43" t="str">
        <f>IF(INFO_ITEM_S[[#This Row],[Submission Date]]="N/A","N/A","Q"&amp;MOD(CEILING(22+MONTH(INFO_ITEM_S[[#This Row],[Submission Date]])-9,3)/3,4)+1)</f>
        <v>Q1</v>
      </c>
      <c r="H11" s="44" t="str">
        <f>TEXT(INFO_ITEM_S[[#This Row],[Submission Date]],"mmmm")</f>
        <v>September</v>
      </c>
      <c r="I11" s="44" t="str">
        <f>TEXT(INFO_ITEM_S[[#This Row],[Submission Date]],"dddd")</f>
        <v>Tuesday</v>
      </c>
      <c r="J11" s="45">
        <v>45170</v>
      </c>
    </row>
    <row r="12" spans="1:10" s="19" customFormat="1" ht="25" x14ac:dyDescent="0.25">
      <c r="A12" s="37" t="s">
        <v>122</v>
      </c>
      <c r="B12" s="38" t="s">
        <v>123</v>
      </c>
      <c r="C12" s="39" t="s">
        <v>1</v>
      </c>
      <c r="D12" s="40" t="s">
        <v>128</v>
      </c>
      <c r="E12" s="46">
        <v>45189</v>
      </c>
      <c r="F12" s="42" t="str">
        <f>IF(INFO_ITEM_S[[#This Row],[Submission Date]]="N/A",INFO_ITEM_S[[#This Row],[Submission Date]],(IF(MONTH(INFO_ITEM_S[[#This Row],[Submission Date]])&lt;9,RIGHT(YEAR(INFO_ITEM_S[[#This Row],[Submission Date]]),4),RIGHT(YEAR(INFO_ITEM_S[[#This Row],[Submission Date]])+1,4))))</f>
        <v>2024</v>
      </c>
      <c r="G12" s="43" t="str">
        <f>IF(INFO_ITEM_S[[#This Row],[Submission Date]]="N/A","N/A","Q"&amp;MOD(CEILING(22+MONTH(INFO_ITEM_S[[#This Row],[Submission Date]])-9,3)/3,4)+1)</f>
        <v>Q1</v>
      </c>
      <c r="H12" s="44" t="str">
        <f>TEXT(INFO_ITEM_S[[#This Row],[Submission Date]],"mmmm")</f>
        <v>September</v>
      </c>
      <c r="I12" s="44" t="str">
        <f>TEXT(INFO_ITEM_S[[#This Row],[Submission Date]],"dddd")</f>
        <v>Wednesday</v>
      </c>
      <c r="J12" s="45">
        <v>45170</v>
      </c>
    </row>
    <row r="13" spans="1:10" s="19" customFormat="1" ht="37.5" x14ac:dyDescent="0.25">
      <c r="A13" s="37" t="s">
        <v>125</v>
      </c>
      <c r="B13" s="38" t="s">
        <v>126</v>
      </c>
      <c r="C13" s="39" t="s">
        <v>1</v>
      </c>
      <c r="D13" s="40" t="s">
        <v>129</v>
      </c>
      <c r="E13" s="46">
        <v>45189</v>
      </c>
      <c r="F13" s="42" t="str">
        <f>IF(INFO_ITEM_S[[#This Row],[Submission Date]]="N/A",INFO_ITEM_S[[#This Row],[Submission Date]],(IF(MONTH(INFO_ITEM_S[[#This Row],[Submission Date]])&lt;9,RIGHT(YEAR(INFO_ITEM_S[[#This Row],[Submission Date]]),4),RIGHT(YEAR(INFO_ITEM_S[[#This Row],[Submission Date]])+1,4))))</f>
        <v>2024</v>
      </c>
      <c r="G13" s="43" t="str">
        <f>IF(INFO_ITEM_S[[#This Row],[Submission Date]]="N/A","N/A","Q"&amp;MOD(CEILING(22+MONTH(INFO_ITEM_S[[#This Row],[Submission Date]])-9,3)/3,4)+1)</f>
        <v>Q1</v>
      </c>
      <c r="H13" s="44" t="str">
        <f>TEXT(INFO_ITEM_S[[#This Row],[Submission Date]],"mmmm")</f>
        <v>September</v>
      </c>
      <c r="I13" s="44" t="str">
        <f>TEXT(INFO_ITEM_S[[#This Row],[Submission Date]],"dddd")</f>
        <v>Wednesday</v>
      </c>
      <c r="J13" s="45">
        <v>45170</v>
      </c>
    </row>
    <row r="14" spans="1:10" s="19" customFormat="1" ht="25" x14ac:dyDescent="0.25">
      <c r="A14" s="37" t="s">
        <v>180</v>
      </c>
      <c r="B14" s="38" t="s">
        <v>179</v>
      </c>
      <c r="C14" s="38" t="s">
        <v>1</v>
      </c>
      <c r="D14" s="40" t="s">
        <v>181</v>
      </c>
      <c r="E14" s="46">
        <v>45189</v>
      </c>
      <c r="F14" s="42" t="str">
        <f>IF(INFO_ITEM_S[[#This Row],[Submission Date]]="N/A",INFO_ITEM_S[[#This Row],[Submission Date]],(IF(MONTH(INFO_ITEM_S[[#This Row],[Submission Date]])&lt;9,RIGHT(YEAR(INFO_ITEM_S[[#This Row],[Submission Date]]),4),RIGHT(YEAR(INFO_ITEM_S[[#This Row],[Submission Date]])+1,4))))</f>
        <v>2024</v>
      </c>
      <c r="G14" s="43" t="str">
        <f>IF(INFO_ITEM_S[[#This Row],[Submission Date]]="N/A","N/A","Q"&amp;MOD(CEILING(22+MONTH(INFO_ITEM_S[[#This Row],[Submission Date]])-9,3)/3,4)+1)</f>
        <v>Q1</v>
      </c>
      <c r="H14" s="44" t="str">
        <f>TEXT(INFO_ITEM_S[[#This Row],[Submission Date]],"mmmm")</f>
        <v>September</v>
      </c>
      <c r="I14" s="44" t="str">
        <f>TEXT(INFO_ITEM_S[[#This Row],[Submission Date]],"dddd")</f>
        <v>Wednesday</v>
      </c>
      <c r="J14" s="45">
        <v>45170</v>
      </c>
    </row>
    <row r="15" spans="1:10" s="19" customFormat="1" ht="25" x14ac:dyDescent="0.25">
      <c r="A15" s="37" t="s">
        <v>22</v>
      </c>
      <c r="B15" s="38" t="s">
        <v>32</v>
      </c>
      <c r="C15" s="47" t="s">
        <v>1</v>
      </c>
      <c r="D15" s="40" t="s">
        <v>214</v>
      </c>
      <c r="E15" s="46">
        <v>45191</v>
      </c>
      <c r="F15" s="42" t="str">
        <f>IF(INFO_ITEM_S[[#This Row],[Submission Date]]="N/A",INFO_ITEM_S[[#This Row],[Submission Date]],(IF(MONTH(INFO_ITEM_S[[#This Row],[Submission Date]])&lt;9,RIGHT(YEAR(INFO_ITEM_S[[#This Row],[Submission Date]]),4),RIGHT(YEAR(INFO_ITEM_S[[#This Row],[Submission Date]])+1,4))))</f>
        <v>2024</v>
      </c>
      <c r="G15" s="43" t="str">
        <f>IF(INFO_ITEM_S[[#This Row],[Submission Date]]="N/A","N/A","Q"&amp;MOD(CEILING(22+MONTH(INFO_ITEM_S[[#This Row],[Submission Date]])-9,3)/3,4)+1)</f>
        <v>Q1</v>
      </c>
      <c r="H15" s="44" t="str">
        <f>TEXT(INFO_ITEM_S[[#This Row],[Submission Date]],"mmmm")</f>
        <v>September</v>
      </c>
      <c r="I15" s="44" t="str">
        <f>TEXT(INFO_ITEM_S[[#This Row],[Submission Date]],"dddd")</f>
        <v>Friday</v>
      </c>
      <c r="J15" s="45">
        <v>45175</v>
      </c>
    </row>
    <row r="16" spans="1:10" s="19" customFormat="1" ht="25" x14ac:dyDescent="0.25">
      <c r="A16" s="37" t="s">
        <v>111</v>
      </c>
      <c r="B16" s="38" t="s">
        <v>112</v>
      </c>
      <c r="C16" s="38" t="s">
        <v>1</v>
      </c>
      <c r="D16" s="27" t="s">
        <v>113</v>
      </c>
      <c r="E16" s="46">
        <v>45198</v>
      </c>
      <c r="F16" s="42" t="str">
        <f>IF(INFO_ITEM_S[[#This Row],[Submission Date]]="N/A",INFO_ITEM_S[[#This Row],[Submission Date]],(IF(MONTH(INFO_ITEM_S[[#This Row],[Submission Date]])&lt;9,RIGHT(YEAR(INFO_ITEM_S[[#This Row],[Submission Date]]),4),RIGHT(YEAR(INFO_ITEM_S[[#This Row],[Submission Date]])+1,4))))</f>
        <v>2024</v>
      </c>
      <c r="G16" s="43" t="str">
        <f>IF(INFO_ITEM_S[[#This Row],[Submission Date]]="N/A","N/A","Q"&amp;MOD(CEILING(22+MONTH(INFO_ITEM_S[[#This Row],[Submission Date]])-9,3)/3,4)+1)</f>
        <v>Q1</v>
      </c>
      <c r="H16" s="44" t="str">
        <f>TEXT(INFO_ITEM_S[[#This Row],[Submission Date]],"mmmm")</f>
        <v>September</v>
      </c>
      <c r="I16" s="44" t="str">
        <f>TEXT(INFO_ITEM_S[[#This Row],[Submission Date]],"dddd")</f>
        <v>Friday</v>
      </c>
      <c r="J16" s="45">
        <v>45170</v>
      </c>
    </row>
    <row r="17" spans="1:10" s="19" customFormat="1" x14ac:dyDescent="0.25">
      <c r="A17" s="37" t="s">
        <v>136</v>
      </c>
      <c r="B17" s="38" t="s">
        <v>138</v>
      </c>
      <c r="C17" s="39" t="s">
        <v>1</v>
      </c>
      <c r="D17" s="40" t="s">
        <v>137</v>
      </c>
      <c r="E17" s="41">
        <v>45198</v>
      </c>
      <c r="F17" s="42" t="str">
        <f>IF(INFO_ITEM_S[[#This Row],[Submission Date]]="N/A",INFO_ITEM_S[[#This Row],[Submission Date]],(IF(MONTH(INFO_ITEM_S[[#This Row],[Submission Date]])&lt;9,RIGHT(YEAR(INFO_ITEM_S[[#This Row],[Submission Date]]),4),RIGHT(YEAR(INFO_ITEM_S[[#This Row],[Submission Date]])+1,4))))</f>
        <v>2024</v>
      </c>
      <c r="G17" s="43" t="str">
        <f>IF(INFO_ITEM_S[[#This Row],[Submission Date]]="N/A","N/A","Q"&amp;MOD(CEILING(22+MONTH(INFO_ITEM_S[[#This Row],[Submission Date]])-9,3)/3,4)+1)</f>
        <v>Q1</v>
      </c>
      <c r="H17" s="44" t="str">
        <f>TEXT(INFO_ITEM_S[[#This Row],[Submission Date]],"mmmm")</f>
        <v>September</v>
      </c>
      <c r="I17" s="44" t="str">
        <f>TEXT(INFO_ITEM_S[[#This Row],[Submission Date]],"dddd")</f>
        <v>Friday</v>
      </c>
      <c r="J17" s="45">
        <v>45170</v>
      </c>
    </row>
    <row r="18" spans="1:10" s="19" customFormat="1" x14ac:dyDescent="0.25">
      <c r="A18" s="37" t="s">
        <v>97</v>
      </c>
      <c r="B18" s="38" t="s">
        <v>99</v>
      </c>
      <c r="C18" s="38" t="s">
        <v>1</v>
      </c>
      <c r="D18" s="27" t="s">
        <v>121</v>
      </c>
      <c r="E18" s="46">
        <v>45203</v>
      </c>
      <c r="F18" s="42" t="str">
        <f>IF(INFO_ITEM_S[[#This Row],[Submission Date]]="N/A",INFO_ITEM_S[[#This Row],[Submission Date]],(IF(MONTH(INFO_ITEM_S[[#This Row],[Submission Date]])&lt;9,RIGHT(YEAR(INFO_ITEM_S[[#This Row],[Submission Date]]),4),RIGHT(YEAR(INFO_ITEM_S[[#This Row],[Submission Date]])+1,4))))</f>
        <v>2024</v>
      </c>
      <c r="G18" s="43" t="str">
        <f>IF(INFO_ITEM_S[[#This Row],[Submission Date]]="N/A","N/A","Q"&amp;MOD(CEILING(22+MONTH(INFO_ITEM_S[[#This Row],[Submission Date]])-9,3)/3,4)+1)</f>
        <v>Q1</v>
      </c>
      <c r="H18" s="44" t="str">
        <f>TEXT(INFO_ITEM_S[[#This Row],[Submission Date]],"mmmm")</f>
        <v>October</v>
      </c>
      <c r="I18" s="44" t="str">
        <f>TEXT(INFO_ITEM_S[[#This Row],[Submission Date]],"dddd")</f>
        <v>Wednesday</v>
      </c>
      <c r="J18" s="45">
        <v>45170</v>
      </c>
    </row>
    <row r="19" spans="1:10" s="19" customFormat="1" ht="25" x14ac:dyDescent="0.25">
      <c r="A19" s="37" t="s">
        <v>157</v>
      </c>
      <c r="B19" s="38" t="s">
        <v>30</v>
      </c>
      <c r="C19" s="38" t="s">
        <v>1</v>
      </c>
      <c r="D19" s="40" t="s">
        <v>130</v>
      </c>
      <c r="E19" s="46">
        <v>45204</v>
      </c>
      <c r="F19" s="42" t="str">
        <f>IF(INFO_ITEM_S[[#This Row],[Submission Date]]="N/A",INFO_ITEM_S[[#This Row],[Submission Date]],(IF(MONTH(INFO_ITEM_S[[#This Row],[Submission Date]])&lt;9,RIGHT(YEAR(INFO_ITEM_S[[#This Row],[Submission Date]]),4),RIGHT(YEAR(INFO_ITEM_S[[#This Row],[Submission Date]])+1,4))))</f>
        <v>2024</v>
      </c>
      <c r="G19" s="43" t="str">
        <f>IF(INFO_ITEM_S[[#This Row],[Submission Date]]="N/A","N/A","Q"&amp;MOD(CEILING(22+MONTH(INFO_ITEM_S[[#This Row],[Submission Date]])-9,3)/3,4)+1)</f>
        <v>Q1</v>
      </c>
      <c r="H19" s="44" t="str">
        <f>TEXT(INFO_ITEM_S[[#This Row],[Submission Date]],"mmmm")</f>
        <v>October</v>
      </c>
      <c r="I19" s="44" t="str">
        <f>TEXT(INFO_ITEM_S[[#This Row],[Submission Date]],"dddd")</f>
        <v>Thursday</v>
      </c>
      <c r="J19" s="45">
        <v>45170</v>
      </c>
    </row>
    <row r="20" spans="1:10" s="19" customFormat="1" ht="50" x14ac:dyDescent="0.25">
      <c r="A20" s="37" t="s">
        <v>186</v>
      </c>
      <c r="B20" s="38" t="s">
        <v>187</v>
      </c>
      <c r="C20" s="38" t="s">
        <v>1</v>
      </c>
      <c r="D20" s="40" t="s">
        <v>189</v>
      </c>
      <c r="E20" s="46">
        <v>45212</v>
      </c>
      <c r="F20" s="42" t="str">
        <f>IF(INFO_ITEM_S[[#This Row],[Submission Date]]="N/A",INFO_ITEM_S[[#This Row],[Submission Date]],(IF(MONTH(INFO_ITEM_S[[#This Row],[Submission Date]])&lt;9,RIGHT(YEAR(INFO_ITEM_S[[#This Row],[Submission Date]]),4),RIGHT(YEAR(INFO_ITEM_S[[#This Row],[Submission Date]])+1,4))))</f>
        <v>2024</v>
      </c>
      <c r="G20" s="43" t="str">
        <f>IF(INFO_ITEM_S[[#This Row],[Submission Date]]="N/A","N/A","Q"&amp;MOD(CEILING(22+MONTH(INFO_ITEM_S[[#This Row],[Submission Date]])-9,3)/3,4)+1)</f>
        <v>Q1</v>
      </c>
      <c r="H20" s="44" t="str">
        <f>TEXT(INFO_ITEM_S[[#This Row],[Submission Date]],"mmmm")</f>
        <v>October</v>
      </c>
      <c r="I20" s="44" t="str">
        <f>TEXT(INFO_ITEM_S[[#This Row],[Submission Date]],"dddd")</f>
        <v>Friday</v>
      </c>
      <c r="J20" s="45">
        <v>45170</v>
      </c>
    </row>
    <row r="21" spans="1:10" s="19" customFormat="1" ht="25" x14ac:dyDescent="0.25">
      <c r="A21" s="48" t="s">
        <v>157</v>
      </c>
      <c r="B21" s="49" t="s">
        <v>30</v>
      </c>
      <c r="C21" s="47" t="s">
        <v>1</v>
      </c>
      <c r="D21" s="40" t="s">
        <v>160</v>
      </c>
      <c r="E21" s="46">
        <v>45184</v>
      </c>
      <c r="F21" s="42" t="str">
        <f>IF(INFO_ITEM_S[[#This Row],[Submission Date]]="N/A",INFO_ITEM_S[[#This Row],[Submission Date]],(IF(MONTH(INFO_ITEM_S[[#This Row],[Submission Date]])&lt;9,RIGHT(YEAR(INFO_ITEM_S[[#This Row],[Submission Date]]),4),RIGHT(YEAR(INFO_ITEM_S[[#This Row],[Submission Date]])+1,4))))</f>
        <v>2024</v>
      </c>
      <c r="G21" s="43" t="str">
        <f>IF(INFO_ITEM_S[[#This Row],[Submission Date]]="N/A","N/A","Q"&amp;MOD(CEILING(22+MONTH(INFO_ITEM_S[[#This Row],[Submission Date]])-9,3)/3,4)+1)</f>
        <v>Q1</v>
      </c>
      <c r="H21" s="44" t="str">
        <f>TEXT(INFO_ITEM_S[[#This Row],[Submission Date]],"mmmm")</f>
        <v>September</v>
      </c>
      <c r="I21" s="44" t="str">
        <f>TEXT(INFO_ITEM_S[[#This Row],[Submission Date]],"dddd")</f>
        <v>Friday</v>
      </c>
      <c r="J21" s="45">
        <v>45175</v>
      </c>
    </row>
    <row r="22" spans="1:10" s="19" customFormat="1" ht="25" x14ac:dyDescent="0.25">
      <c r="A22" s="48" t="s">
        <v>157</v>
      </c>
      <c r="B22" s="49" t="s">
        <v>30</v>
      </c>
      <c r="C22" s="47" t="s">
        <v>1</v>
      </c>
      <c r="D22" s="40" t="s">
        <v>160</v>
      </c>
      <c r="E22" s="46">
        <v>45212</v>
      </c>
      <c r="F22" s="42" t="str">
        <f>IF(INFO_ITEM_S[[#This Row],[Submission Date]]="N/A",INFO_ITEM_S[[#This Row],[Submission Date]],(IF(MONTH(INFO_ITEM_S[[#This Row],[Submission Date]])&lt;9,RIGHT(YEAR(INFO_ITEM_S[[#This Row],[Submission Date]]),4),RIGHT(YEAR(INFO_ITEM_S[[#This Row],[Submission Date]])+1,4))))</f>
        <v>2024</v>
      </c>
      <c r="G22" s="43" t="str">
        <f>IF(INFO_ITEM_S[[#This Row],[Submission Date]]="N/A","N/A","Q"&amp;MOD(CEILING(22+MONTH(INFO_ITEM_S[[#This Row],[Submission Date]])-9,3)/3,4)+1)</f>
        <v>Q1</v>
      </c>
      <c r="H22" s="44" t="str">
        <f>TEXT(INFO_ITEM_S[[#This Row],[Submission Date]],"mmmm")</f>
        <v>October</v>
      </c>
      <c r="I22" s="44" t="str">
        <f>TEXT(INFO_ITEM_S[[#This Row],[Submission Date]],"dddd")</f>
        <v>Friday</v>
      </c>
      <c r="J22" s="45">
        <v>45170</v>
      </c>
    </row>
    <row r="23" spans="1:10" s="19" customFormat="1" ht="37.5" x14ac:dyDescent="0.25">
      <c r="A23" s="37" t="s">
        <v>191</v>
      </c>
      <c r="B23" s="49" t="s">
        <v>172</v>
      </c>
      <c r="C23" s="47" t="s">
        <v>1</v>
      </c>
      <c r="D23" s="40" t="s">
        <v>174</v>
      </c>
      <c r="E23" s="46">
        <v>45215</v>
      </c>
      <c r="F23" s="42" t="str">
        <f>IF(INFO_ITEM_S[[#This Row],[Submission Date]]="N/A",INFO_ITEM_S[[#This Row],[Submission Date]],(IF(MONTH(INFO_ITEM_S[[#This Row],[Submission Date]])&lt;9,RIGHT(YEAR(INFO_ITEM_S[[#This Row],[Submission Date]]),4),RIGHT(YEAR(INFO_ITEM_S[[#This Row],[Submission Date]])+1,4))))</f>
        <v>2024</v>
      </c>
      <c r="G23" s="43" t="str">
        <f>IF(INFO_ITEM_S[[#This Row],[Submission Date]]="N/A","N/A","Q"&amp;MOD(CEILING(22+MONTH(INFO_ITEM_S[[#This Row],[Submission Date]])-9,3)/3,4)+1)</f>
        <v>Q1</v>
      </c>
      <c r="H23" s="44" t="str">
        <f>TEXT(INFO_ITEM_S[[#This Row],[Submission Date]],"mmmm")</f>
        <v>October</v>
      </c>
      <c r="I23" s="44" t="str">
        <f>TEXT(INFO_ITEM_S[[#This Row],[Submission Date]],"dddd")</f>
        <v>Monday</v>
      </c>
      <c r="J23" s="45">
        <v>45170</v>
      </c>
    </row>
    <row r="24" spans="1:10" s="19" customFormat="1" x14ac:dyDescent="0.25">
      <c r="A24" s="37" t="s">
        <v>178</v>
      </c>
      <c r="B24" s="38">
        <v>5.04</v>
      </c>
      <c r="C24" s="38" t="s">
        <v>3</v>
      </c>
      <c r="D24" s="40" t="s">
        <v>4</v>
      </c>
      <c r="E24" s="46">
        <v>45215</v>
      </c>
      <c r="F24" s="42" t="str">
        <f>IF(INFO_ITEM_S[[#This Row],[Submission Date]]="N/A",INFO_ITEM_S[[#This Row],[Submission Date]],(IF(MONTH(INFO_ITEM_S[[#This Row],[Submission Date]])&lt;9,RIGHT(YEAR(INFO_ITEM_S[[#This Row],[Submission Date]]),4),RIGHT(YEAR(INFO_ITEM_S[[#This Row],[Submission Date]])+1,4))))</f>
        <v>2024</v>
      </c>
      <c r="G24" s="43" t="str">
        <f>IF(INFO_ITEM_S[[#This Row],[Submission Date]]="N/A","N/A","Q"&amp;MOD(CEILING(22+MONTH(INFO_ITEM_S[[#This Row],[Submission Date]])-9,3)/3,4)+1)</f>
        <v>Q1</v>
      </c>
      <c r="H24" s="44" t="str">
        <f>TEXT(INFO_ITEM_S[[#This Row],[Submission Date]],"mmmm")</f>
        <v>October</v>
      </c>
      <c r="I24" s="44" t="str">
        <f>TEXT(INFO_ITEM_S[[#This Row],[Submission Date]],"dddd")</f>
        <v>Monday</v>
      </c>
      <c r="J24" s="45">
        <v>45170</v>
      </c>
    </row>
    <row r="25" spans="1:10" s="19" customFormat="1" x14ac:dyDescent="0.25">
      <c r="A25" s="37" t="s">
        <v>178</v>
      </c>
      <c r="B25" s="38">
        <v>7.03</v>
      </c>
      <c r="C25" s="38" t="s">
        <v>3</v>
      </c>
      <c r="D25" s="40" t="s">
        <v>196</v>
      </c>
      <c r="E25" s="46">
        <v>45215</v>
      </c>
      <c r="F25" s="42" t="str">
        <f>IF(INFO_ITEM_S[[#This Row],[Submission Date]]="N/A",INFO_ITEM_S[[#This Row],[Submission Date]],(IF(MONTH(INFO_ITEM_S[[#This Row],[Submission Date]])&lt;9,RIGHT(YEAR(INFO_ITEM_S[[#This Row],[Submission Date]]),4),RIGHT(YEAR(INFO_ITEM_S[[#This Row],[Submission Date]])+1,4))))</f>
        <v>2024</v>
      </c>
      <c r="G25" s="43" t="str">
        <f>IF(INFO_ITEM_S[[#This Row],[Submission Date]]="N/A","N/A","Q"&amp;MOD(CEILING(22+MONTH(INFO_ITEM_S[[#This Row],[Submission Date]])-9,3)/3,4)+1)</f>
        <v>Q1</v>
      </c>
      <c r="H25" s="44" t="str">
        <f>TEXT(INFO_ITEM_S[[#This Row],[Submission Date]],"mmmm")</f>
        <v>October</v>
      </c>
      <c r="I25" s="44" t="str">
        <f>TEXT(INFO_ITEM_S[[#This Row],[Submission Date]],"dddd")</f>
        <v>Monday</v>
      </c>
      <c r="J25" s="45">
        <v>45170</v>
      </c>
    </row>
    <row r="26" spans="1:10" s="19" customFormat="1" x14ac:dyDescent="0.25">
      <c r="A26" s="37" t="s">
        <v>93</v>
      </c>
      <c r="B26" s="38" t="s">
        <v>91</v>
      </c>
      <c r="C26" s="39" t="s">
        <v>1</v>
      </c>
      <c r="D26" s="40" t="s">
        <v>92</v>
      </c>
      <c r="E26" s="41">
        <v>45217</v>
      </c>
      <c r="F26" s="42" t="str">
        <f>IF(INFO_ITEM_S[[#This Row],[Submission Date]]="N/A",INFO_ITEM_S[[#This Row],[Submission Date]],(IF(MONTH(INFO_ITEM_S[[#This Row],[Submission Date]])&lt;9,RIGHT(YEAR(INFO_ITEM_S[[#This Row],[Submission Date]]),4),RIGHT(YEAR(INFO_ITEM_S[[#This Row],[Submission Date]])+1,4))))</f>
        <v>2024</v>
      </c>
      <c r="G26" s="43" t="str">
        <f>IF(INFO_ITEM_S[[#This Row],[Submission Date]]="N/A","N/A","Q"&amp;MOD(CEILING(22+MONTH(INFO_ITEM_S[[#This Row],[Submission Date]])-9,3)/3,4)+1)</f>
        <v>Q1</v>
      </c>
      <c r="H26" s="44" t="str">
        <f>TEXT(INFO_ITEM_S[[#This Row],[Submission Date]],"mmmm")</f>
        <v>October</v>
      </c>
      <c r="I26" s="44" t="str">
        <f>TEXT(INFO_ITEM_S[[#This Row],[Submission Date]],"dddd")</f>
        <v>Wednesday</v>
      </c>
      <c r="J26" s="45">
        <v>45170</v>
      </c>
    </row>
    <row r="27" spans="1:10" s="19" customFormat="1" ht="25" x14ac:dyDescent="0.25">
      <c r="A27" s="37" t="s">
        <v>192</v>
      </c>
      <c r="B27" s="38" t="s">
        <v>195</v>
      </c>
      <c r="C27" s="38" t="s">
        <v>1</v>
      </c>
      <c r="D27" s="40" t="s">
        <v>176</v>
      </c>
      <c r="E27" s="46">
        <v>45219</v>
      </c>
      <c r="F27" s="42" t="str">
        <f>IF(INFO_ITEM_S[[#This Row],[Submission Date]]="N/A",INFO_ITEM_S[[#This Row],[Submission Date]],(IF(MONTH(INFO_ITEM_S[[#This Row],[Submission Date]])&lt;9,RIGHT(YEAR(INFO_ITEM_S[[#This Row],[Submission Date]]),4),RIGHT(YEAR(INFO_ITEM_S[[#This Row],[Submission Date]])+1,4))))</f>
        <v>2024</v>
      </c>
      <c r="G27" s="43" t="str">
        <f>IF(INFO_ITEM_S[[#This Row],[Submission Date]]="N/A","N/A","Q"&amp;MOD(CEILING(22+MONTH(INFO_ITEM_S[[#This Row],[Submission Date]])-9,3)/3,4)+1)</f>
        <v>Q1</v>
      </c>
      <c r="H27" s="44" t="str">
        <f>TEXT(INFO_ITEM_S[[#This Row],[Submission Date]],"mmmm")</f>
        <v>October</v>
      </c>
      <c r="I27" s="44" t="str">
        <f>TEXT(INFO_ITEM_S[[#This Row],[Submission Date]],"dddd")</f>
        <v>Friday</v>
      </c>
      <c r="J27" s="45">
        <v>45170</v>
      </c>
    </row>
    <row r="28" spans="1:10" s="19" customFormat="1" ht="25" x14ac:dyDescent="0.25">
      <c r="A28" s="37" t="s">
        <v>157</v>
      </c>
      <c r="B28" s="38" t="s">
        <v>30</v>
      </c>
      <c r="C28" s="38" t="s">
        <v>1</v>
      </c>
      <c r="D28" s="40" t="s">
        <v>88</v>
      </c>
      <c r="E28" s="46">
        <v>45219</v>
      </c>
      <c r="F28" s="42" t="str">
        <f>IF(INFO_ITEM_S[[#This Row],[Submission Date]]="N/A",INFO_ITEM_S[[#This Row],[Submission Date]],(IF(MONTH(INFO_ITEM_S[[#This Row],[Submission Date]])&lt;9,RIGHT(YEAR(INFO_ITEM_S[[#This Row],[Submission Date]]),4),RIGHT(YEAR(INFO_ITEM_S[[#This Row],[Submission Date]])+1,4))))</f>
        <v>2024</v>
      </c>
      <c r="G28" s="43" t="str">
        <f>IF(INFO_ITEM_S[[#This Row],[Submission Date]]="N/A","N/A","Q"&amp;MOD(CEILING(22+MONTH(INFO_ITEM_S[[#This Row],[Submission Date]])-9,3)/3,4)+1)</f>
        <v>Q1</v>
      </c>
      <c r="H28" s="44" t="str">
        <f>TEXT(INFO_ITEM_S[[#This Row],[Submission Date]],"mmmm")</f>
        <v>October</v>
      </c>
      <c r="I28" s="44" t="str">
        <f>TEXT(INFO_ITEM_S[[#This Row],[Submission Date]],"dddd")</f>
        <v>Friday</v>
      </c>
      <c r="J28" s="45">
        <v>45170</v>
      </c>
    </row>
    <row r="29" spans="1:10" s="19" customFormat="1" ht="25" x14ac:dyDescent="0.25">
      <c r="A29" s="37" t="s">
        <v>118</v>
      </c>
      <c r="B29" s="38" t="s">
        <v>117</v>
      </c>
      <c r="C29" s="39" t="s">
        <v>1</v>
      </c>
      <c r="D29" s="40" t="s">
        <v>57</v>
      </c>
      <c r="E29" s="46">
        <v>45219</v>
      </c>
      <c r="F29" s="42" t="str">
        <f>IF(INFO_ITEM_S[[#This Row],[Submission Date]]="N/A",INFO_ITEM_S[[#This Row],[Submission Date]],(IF(MONTH(INFO_ITEM_S[[#This Row],[Submission Date]])&lt;9,RIGHT(YEAR(INFO_ITEM_S[[#This Row],[Submission Date]]),4),RIGHT(YEAR(INFO_ITEM_S[[#This Row],[Submission Date]])+1,4))))</f>
        <v>2024</v>
      </c>
      <c r="G29" s="43" t="str">
        <f>IF(INFO_ITEM_S[[#This Row],[Submission Date]]="N/A","N/A","Q"&amp;MOD(CEILING(22+MONTH(INFO_ITEM_S[[#This Row],[Submission Date]])-9,3)/3,4)+1)</f>
        <v>Q1</v>
      </c>
      <c r="H29" s="44" t="str">
        <f>TEXT(INFO_ITEM_S[[#This Row],[Submission Date]],"mmmm")</f>
        <v>October</v>
      </c>
      <c r="I29" s="44" t="str">
        <f>TEXT(INFO_ITEM_S[[#This Row],[Submission Date]],"dddd")</f>
        <v>Friday</v>
      </c>
      <c r="J29" s="45">
        <v>45170</v>
      </c>
    </row>
    <row r="30" spans="1:10" s="19" customFormat="1" ht="25" x14ac:dyDescent="0.25">
      <c r="A30" s="37" t="s">
        <v>122</v>
      </c>
      <c r="B30" s="38" t="s">
        <v>123</v>
      </c>
      <c r="C30" s="39" t="s">
        <v>169</v>
      </c>
      <c r="D30" s="40" t="s">
        <v>171</v>
      </c>
      <c r="E30" s="41">
        <v>45224</v>
      </c>
      <c r="F30" s="42" t="str">
        <f>IF(INFO_ITEM_S[[#This Row],[Submission Date]]="N/A",INFO_ITEM_S[[#This Row],[Submission Date]],(IF(MONTH(INFO_ITEM_S[[#This Row],[Submission Date]])&lt;9,RIGHT(YEAR(INFO_ITEM_S[[#This Row],[Submission Date]]),4),RIGHT(YEAR(INFO_ITEM_S[[#This Row],[Submission Date]])+1,4))))</f>
        <v>2024</v>
      </c>
      <c r="G30" s="43" t="str">
        <f>IF(INFO_ITEM_S[[#This Row],[Submission Date]]="N/A","N/A","Q"&amp;MOD(CEILING(22+MONTH(INFO_ITEM_S[[#This Row],[Submission Date]])-9,3)/3,4)+1)</f>
        <v>Q1</v>
      </c>
      <c r="H30" s="44" t="str">
        <f>TEXT(INFO_ITEM_S[[#This Row],[Submission Date]],"mmmm")</f>
        <v>October</v>
      </c>
      <c r="I30" s="44" t="str">
        <f>TEXT(INFO_ITEM_S[[#This Row],[Submission Date]],"dddd")</f>
        <v>Wednesday</v>
      </c>
      <c r="J30" s="45">
        <v>45170</v>
      </c>
    </row>
    <row r="31" spans="1:10" s="19" customFormat="1" ht="37.5" x14ac:dyDescent="0.25">
      <c r="A31" s="37" t="s">
        <v>125</v>
      </c>
      <c r="B31" s="38" t="s">
        <v>126</v>
      </c>
      <c r="C31" s="39" t="s">
        <v>169</v>
      </c>
      <c r="D31" s="40" t="s">
        <v>170</v>
      </c>
      <c r="E31" s="41">
        <v>45226</v>
      </c>
      <c r="F31" s="42" t="str">
        <f>IF(INFO_ITEM_S[[#This Row],[Submission Date]]="N/A",INFO_ITEM_S[[#This Row],[Submission Date]],(IF(MONTH(INFO_ITEM_S[[#This Row],[Submission Date]])&lt;9,RIGHT(YEAR(INFO_ITEM_S[[#This Row],[Submission Date]]),4),RIGHT(YEAR(INFO_ITEM_S[[#This Row],[Submission Date]])+1,4))))</f>
        <v>2024</v>
      </c>
      <c r="G31" s="43" t="str">
        <f>IF(INFO_ITEM_S[[#This Row],[Submission Date]]="N/A","N/A","Q"&amp;MOD(CEILING(22+MONTH(INFO_ITEM_S[[#This Row],[Submission Date]])-9,3)/3,4)+1)</f>
        <v>Q1</v>
      </c>
      <c r="H31" s="44" t="str">
        <f>TEXT(INFO_ITEM_S[[#This Row],[Submission Date]],"mmmm")</f>
        <v>October</v>
      </c>
      <c r="I31" s="44" t="str">
        <f>TEXT(INFO_ITEM_S[[#This Row],[Submission Date]],"dddd")</f>
        <v>Friday</v>
      </c>
      <c r="J31" s="45">
        <v>45170</v>
      </c>
    </row>
    <row r="32" spans="1:10" s="19" customFormat="1" x14ac:dyDescent="0.25">
      <c r="A32" s="37" t="s">
        <v>136</v>
      </c>
      <c r="B32" s="38" t="s">
        <v>138</v>
      </c>
      <c r="C32" s="39" t="s">
        <v>1</v>
      </c>
      <c r="D32" s="40" t="s">
        <v>211</v>
      </c>
      <c r="E32" s="41">
        <v>45229</v>
      </c>
      <c r="F32" s="42" t="str">
        <f>IF(INFO_ITEM_S[[#This Row],[Submission Date]]="N/A",INFO_ITEM_S[[#This Row],[Submission Date]],(IF(MONTH(INFO_ITEM_S[[#This Row],[Submission Date]])&lt;9,RIGHT(YEAR(INFO_ITEM_S[[#This Row],[Submission Date]]),4),RIGHT(YEAR(INFO_ITEM_S[[#This Row],[Submission Date]])+1,4))))</f>
        <v>2024</v>
      </c>
      <c r="G32" s="43" t="str">
        <f>IF(INFO_ITEM_S[[#This Row],[Submission Date]]="N/A","N/A","Q"&amp;MOD(CEILING(22+MONTH(INFO_ITEM_S[[#This Row],[Submission Date]])-9,3)/3,4)+1)</f>
        <v>Q1</v>
      </c>
      <c r="H32" s="44" t="str">
        <f>TEXT(INFO_ITEM_S[[#This Row],[Submission Date]],"mmmm")</f>
        <v>October</v>
      </c>
      <c r="I32" s="44" t="str">
        <f>TEXT(INFO_ITEM_S[[#This Row],[Submission Date]],"dddd")</f>
        <v>Monday</v>
      </c>
      <c r="J32" s="45">
        <v>45170</v>
      </c>
    </row>
    <row r="33" spans="1:11" s="19" customFormat="1" ht="25" x14ac:dyDescent="0.25">
      <c r="A33" s="37" t="s">
        <v>157</v>
      </c>
      <c r="B33" s="38" t="s">
        <v>30</v>
      </c>
      <c r="C33" s="38" t="s">
        <v>1</v>
      </c>
      <c r="D33" s="40" t="s">
        <v>130</v>
      </c>
      <c r="E33" s="46">
        <v>45236</v>
      </c>
      <c r="F33" s="42" t="str">
        <f>IF(INFO_ITEM_S[[#This Row],[Submission Date]]="N/A",INFO_ITEM_S[[#This Row],[Submission Date]],(IF(MONTH(INFO_ITEM_S[[#This Row],[Submission Date]])&lt;9,RIGHT(YEAR(INFO_ITEM_S[[#This Row],[Submission Date]]),4),RIGHT(YEAR(INFO_ITEM_S[[#This Row],[Submission Date]])+1,4))))</f>
        <v>2024</v>
      </c>
      <c r="G33" s="43" t="str">
        <f>IF(INFO_ITEM_S[[#This Row],[Submission Date]]="N/A","N/A","Q"&amp;MOD(CEILING(22+MONTH(INFO_ITEM_S[[#This Row],[Submission Date]])-9,3)/3,4)+1)</f>
        <v>Q1</v>
      </c>
      <c r="H33" s="44" t="str">
        <f>TEXT(INFO_ITEM_S[[#This Row],[Submission Date]],"mmmm")</f>
        <v>November</v>
      </c>
      <c r="I33" s="44" t="str">
        <f>TEXT(INFO_ITEM_S[[#This Row],[Submission Date]],"dddd")</f>
        <v>Monday</v>
      </c>
      <c r="J33" s="45">
        <v>45170</v>
      </c>
    </row>
    <row r="34" spans="1:11" s="19" customFormat="1" ht="25" x14ac:dyDescent="0.25">
      <c r="A34" s="48" t="s">
        <v>157</v>
      </c>
      <c r="B34" s="49" t="s">
        <v>30</v>
      </c>
      <c r="C34" s="47" t="s">
        <v>1</v>
      </c>
      <c r="D34" s="40" t="s">
        <v>160</v>
      </c>
      <c r="E34" s="46">
        <v>45243</v>
      </c>
      <c r="F34" s="42" t="str">
        <f>IF(INFO_ITEM_S[[#This Row],[Submission Date]]="N/A",INFO_ITEM_S[[#This Row],[Submission Date]],(IF(MONTH(INFO_ITEM_S[[#This Row],[Submission Date]])&lt;9,RIGHT(YEAR(INFO_ITEM_S[[#This Row],[Submission Date]]),4),RIGHT(YEAR(INFO_ITEM_S[[#This Row],[Submission Date]])+1,4))))</f>
        <v>2024</v>
      </c>
      <c r="G34" s="43" t="str">
        <f>IF(INFO_ITEM_S[[#This Row],[Submission Date]]="N/A","N/A","Q"&amp;MOD(CEILING(22+MONTH(INFO_ITEM_S[[#This Row],[Submission Date]])-9,3)/3,4)+1)</f>
        <v>Q1</v>
      </c>
      <c r="H34" s="44" t="str">
        <f>TEXT(INFO_ITEM_S[[#This Row],[Submission Date]],"mmmm")</f>
        <v>November</v>
      </c>
      <c r="I34" s="44" t="str">
        <f>TEXT(INFO_ITEM_S[[#This Row],[Submission Date]],"dddd")</f>
        <v>Monday</v>
      </c>
      <c r="J34" s="45">
        <v>45170</v>
      </c>
    </row>
    <row r="35" spans="1:11" s="19" customFormat="1" ht="37.5" x14ac:dyDescent="0.25">
      <c r="A35" s="37" t="s">
        <v>191</v>
      </c>
      <c r="B35" s="49" t="s">
        <v>172</v>
      </c>
      <c r="C35" s="47" t="s">
        <v>1</v>
      </c>
      <c r="D35" s="40" t="s">
        <v>174</v>
      </c>
      <c r="E35" s="46">
        <v>45245</v>
      </c>
      <c r="F35" s="42" t="str">
        <f>IF(INFO_ITEM_S[[#This Row],[Submission Date]]="N/A",INFO_ITEM_S[[#This Row],[Submission Date]],(IF(MONTH(INFO_ITEM_S[[#This Row],[Submission Date]])&lt;9,RIGHT(YEAR(INFO_ITEM_S[[#This Row],[Submission Date]]),4),RIGHT(YEAR(INFO_ITEM_S[[#This Row],[Submission Date]])+1,4))))</f>
        <v>2024</v>
      </c>
      <c r="G35" s="43" t="str">
        <f>IF(INFO_ITEM_S[[#This Row],[Submission Date]]="N/A","N/A","Q"&amp;MOD(CEILING(22+MONTH(INFO_ITEM_S[[#This Row],[Submission Date]])-9,3)/3,4)+1)</f>
        <v>Q1</v>
      </c>
      <c r="H35" s="44" t="str">
        <f>TEXT(INFO_ITEM_S[[#This Row],[Submission Date]],"mmmm")</f>
        <v>November</v>
      </c>
      <c r="I35" s="44" t="str">
        <f>TEXT(INFO_ITEM_S[[#This Row],[Submission Date]],"dddd")</f>
        <v>Wednesday</v>
      </c>
      <c r="J35" s="45">
        <v>45170</v>
      </c>
    </row>
    <row r="36" spans="1:11" s="19" customFormat="1" x14ac:dyDescent="0.25">
      <c r="A36" s="37" t="s">
        <v>178</v>
      </c>
      <c r="B36" s="38">
        <v>5.04</v>
      </c>
      <c r="C36" s="38" t="s">
        <v>3</v>
      </c>
      <c r="D36" s="40" t="s">
        <v>4</v>
      </c>
      <c r="E36" s="46">
        <v>45246</v>
      </c>
      <c r="F36" s="42" t="str">
        <f>IF(INFO_ITEM_S[[#This Row],[Submission Date]]="N/A",INFO_ITEM_S[[#This Row],[Submission Date]],(IF(MONTH(INFO_ITEM_S[[#This Row],[Submission Date]])&lt;9,RIGHT(YEAR(INFO_ITEM_S[[#This Row],[Submission Date]]),4),RIGHT(YEAR(INFO_ITEM_S[[#This Row],[Submission Date]])+1,4))))</f>
        <v>2024</v>
      </c>
      <c r="G36" s="43" t="str">
        <f>IF(INFO_ITEM_S[[#This Row],[Submission Date]]="N/A","N/A","Q"&amp;MOD(CEILING(22+MONTH(INFO_ITEM_S[[#This Row],[Submission Date]])-9,3)/3,4)+1)</f>
        <v>Q1</v>
      </c>
      <c r="H36" s="44" t="str">
        <f>TEXT(INFO_ITEM_S[[#This Row],[Submission Date]],"mmmm")</f>
        <v>November</v>
      </c>
      <c r="I36" s="44" t="str">
        <f>TEXT(INFO_ITEM_S[[#This Row],[Submission Date]],"dddd")</f>
        <v>Thursday</v>
      </c>
      <c r="J36" s="45">
        <v>45170</v>
      </c>
    </row>
    <row r="37" spans="1:11" s="19" customFormat="1" ht="25" x14ac:dyDescent="0.25">
      <c r="A37" s="37" t="s">
        <v>157</v>
      </c>
      <c r="B37" s="38" t="s">
        <v>30</v>
      </c>
      <c r="C37" s="38" t="s">
        <v>1</v>
      </c>
      <c r="D37" s="40" t="s">
        <v>88</v>
      </c>
      <c r="E37" s="46">
        <v>45250</v>
      </c>
      <c r="F37" s="42" t="str">
        <f>IF(INFO_ITEM_S[[#This Row],[Submission Date]]="N/A",INFO_ITEM_S[[#This Row],[Submission Date]],(IF(MONTH(INFO_ITEM_S[[#This Row],[Submission Date]])&lt;9,RIGHT(YEAR(INFO_ITEM_S[[#This Row],[Submission Date]]),4),RIGHT(YEAR(INFO_ITEM_S[[#This Row],[Submission Date]])+1,4))))</f>
        <v>2024</v>
      </c>
      <c r="G37" s="43" t="str">
        <f>IF(INFO_ITEM_S[[#This Row],[Submission Date]]="N/A","N/A","Q"&amp;MOD(CEILING(22+MONTH(INFO_ITEM_S[[#This Row],[Submission Date]])-9,3)/3,4)+1)</f>
        <v>Q1</v>
      </c>
      <c r="H37" s="44" t="str">
        <f>TEXT(INFO_ITEM_S[[#This Row],[Submission Date]],"mmmm")</f>
        <v>November</v>
      </c>
      <c r="I37" s="44" t="str">
        <f>TEXT(INFO_ITEM_S[[#This Row],[Submission Date]],"dddd")</f>
        <v>Monday</v>
      </c>
      <c r="J37" s="45">
        <v>45170</v>
      </c>
    </row>
    <row r="38" spans="1:11" s="19" customFormat="1" ht="25" x14ac:dyDescent="0.25">
      <c r="A38" s="37" t="s">
        <v>192</v>
      </c>
      <c r="B38" s="38" t="s">
        <v>195</v>
      </c>
      <c r="C38" s="38" t="s">
        <v>1</v>
      </c>
      <c r="D38" s="40" t="s">
        <v>176</v>
      </c>
      <c r="E38" s="46">
        <v>45250</v>
      </c>
      <c r="F38" s="42" t="str">
        <f>IF(INFO_ITEM_S[[#This Row],[Submission Date]]="N/A",INFO_ITEM_S[[#This Row],[Submission Date]],(IF(MONTH(INFO_ITEM_S[[#This Row],[Submission Date]])&lt;9,RIGHT(YEAR(INFO_ITEM_S[[#This Row],[Submission Date]]),4),RIGHT(YEAR(INFO_ITEM_S[[#This Row],[Submission Date]])+1,4))))</f>
        <v>2024</v>
      </c>
      <c r="G38" s="43" t="str">
        <f>IF(INFO_ITEM_S[[#This Row],[Submission Date]]="N/A","N/A","Q"&amp;MOD(CEILING(22+MONTH(INFO_ITEM_S[[#This Row],[Submission Date]])-9,3)/3,4)+1)</f>
        <v>Q1</v>
      </c>
      <c r="H38" s="44" t="str">
        <f>TEXT(INFO_ITEM_S[[#This Row],[Submission Date]],"mmmm")</f>
        <v>November</v>
      </c>
      <c r="I38" s="44" t="str">
        <f>TEXT(INFO_ITEM_S[[#This Row],[Submission Date]],"dddd")</f>
        <v>Monday</v>
      </c>
      <c r="J38" s="45">
        <v>45170</v>
      </c>
    </row>
    <row r="39" spans="1:11" s="19" customFormat="1" ht="25" x14ac:dyDescent="0.25">
      <c r="A39" s="37" t="s">
        <v>118</v>
      </c>
      <c r="B39" s="38" t="s">
        <v>117</v>
      </c>
      <c r="C39" s="39" t="s">
        <v>1</v>
      </c>
      <c r="D39" s="40" t="s">
        <v>57</v>
      </c>
      <c r="E39" s="41">
        <v>45252</v>
      </c>
      <c r="F39" s="42" t="str">
        <f>IF(INFO_ITEM_S[[#This Row],[Submission Date]]="N/A",INFO_ITEM_S[[#This Row],[Submission Date]],(IF(MONTH(INFO_ITEM_S[[#This Row],[Submission Date]])&lt;9,RIGHT(YEAR(INFO_ITEM_S[[#This Row],[Submission Date]]),4),RIGHT(YEAR(INFO_ITEM_S[[#This Row],[Submission Date]])+1,4))))</f>
        <v>2024</v>
      </c>
      <c r="G39" s="43" t="str">
        <f>IF(INFO_ITEM_S[[#This Row],[Submission Date]]="N/A","N/A","Q"&amp;MOD(CEILING(22+MONTH(INFO_ITEM_S[[#This Row],[Submission Date]])-9,3)/3,4)+1)</f>
        <v>Q1</v>
      </c>
      <c r="H39" s="44" t="str">
        <f>TEXT(INFO_ITEM_S[[#This Row],[Submission Date]],"mmmm")</f>
        <v>November</v>
      </c>
      <c r="I39" s="44" t="str">
        <f>TEXT(INFO_ITEM_S[[#This Row],[Submission Date]],"dddd")</f>
        <v>Wednesday</v>
      </c>
      <c r="J39" s="45">
        <v>45170</v>
      </c>
    </row>
    <row r="40" spans="1:11" s="19" customFormat="1" ht="25" x14ac:dyDescent="0.25">
      <c r="A40" s="37" t="s">
        <v>122</v>
      </c>
      <c r="B40" s="38" t="s">
        <v>123</v>
      </c>
      <c r="C40" s="39" t="s">
        <v>169</v>
      </c>
      <c r="D40" s="40" t="s">
        <v>171</v>
      </c>
      <c r="E40" s="41">
        <v>45254</v>
      </c>
      <c r="F40" s="42" t="str">
        <f>IF(INFO_ITEM_S[[#This Row],[Submission Date]]="N/A",INFO_ITEM_S[[#This Row],[Submission Date]],(IF(MONTH(INFO_ITEM_S[[#This Row],[Submission Date]])&lt;9,RIGHT(YEAR(INFO_ITEM_S[[#This Row],[Submission Date]]),4),RIGHT(YEAR(INFO_ITEM_S[[#This Row],[Submission Date]])+1,4))))</f>
        <v>2024</v>
      </c>
      <c r="G40" s="43" t="str">
        <f>IF(INFO_ITEM_S[[#This Row],[Submission Date]]="N/A","N/A","Q"&amp;MOD(CEILING(22+MONTH(INFO_ITEM_S[[#This Row],[Submission Date]])-9,3)/3,4)+1)</f>
        <v>Q1</v>
      </c>
      <c r="H40" s="44" t="str">
        <f>TEXT(INFO_ITEM_S[[#This Row],[Submission Date]],"mmmm")</f>
        <v>November</v>
      </c>
      <c r="I40" s="44" t="str">
        <f>TEXT(INFO_ITEM_S[[#This Row],[Submission Date]],"dddd")</f>
        <v>Friday</v>
      </c>
      <c r="J40" s="45">
        <v>45170</v>
      </c>
    </row>
    <row r="41" spans="1:11" s="19" customFormat="1" ht="37.5" x14ac:dyDescent="0.25">
      <c r="A41" s="37" t="s">
        <v>125</v>
      </c>
      <c r="B41" s="38" t="s">
        <v>126</v>
      </c>
      <c r="C41" s="39" t="s">
        <v>169</v>
      </c>
      <c r="D41" s="40" t="s">
        <v>170</v>
      </c>
      <c r="E41" s="41">
        <v>45254</v>
      </c>
      <c r="F41" s="42" t="str">
        <f>IF(INFO_ITEM_S[[#This Row],[Submission Date]]="N/A",INFO_ITEM_S[[#This Row],[Submission Date]],(IF(MONTH(INFO_ITEM_S[[#This Row],[Submission Date]])&lt;9,RIGHT(YEAR(INFO_ITEM_S[[#This Row],[Submission Date]]),4),RIGHT(YEAR(INFO_ITEM_S[[#This Row],[Submission Date]])+1,4))))</f>
        <v>2024</v>
      </c>
      <c r="G41" s="43" t="str">
        <f>IF(INFO_ITEM_S[[#This Row],[Submission Date]]="N/A","N/A","Q"&amp;MOD(CEILING(22+MONTH(INFO_ITEM_S[[#This Row],[Submission Date]])-9,3)/3,4)+1)</f>
        <v>Q1</v>
      </c>
      <c r="H41" s="44" t="str">
        <f>TEXT(INFO_ITEM_S[[#This Row],[Submission Date]],"mmmm")</f>
        <v>November</v>
      </c>
      <c r="I41" s="44" t="str">
        <f>TEXT(INFO_ITEM_S[[#This Row],[Submission Date]],"dddd")</f>
        <v>Friday</v>
      </c>
      <c r="J41" s="45">
        <v>45170</v>
      </c>
    </row>
    <row r="42" spans="1:11" s="19" customFormat="1" ht="25" x14ac:dyDescent="0.25">
      <c r="A42" s="37" t="s">
        <v>157</v>
      </c>
      <c r="B42" s="38" t="s">
        <v>30</v>
      </c>
      <c r="C42" s="38" t="s">
        <v>1</v>
      </c>
      <c r="D42" s="40" t="s">
        <v>130</v>
      </c>
      <c r="E42" s="46">
        <v>45266</v>
      </c>
      <c r="F42" s="42" t="str">
        <f>IF(INFO_ITEM_S[[#This Row],[Submission Date]]="N/A",INFO_ITEM_S[[#This Row],[Submission Date]],(IF(MONTH(INFO_ITEM_S[[#This Row],[Submission Date]])&lt;9,RIGHT(YEAR(INFO_ITEM_S[[#This Row],[Submission Date]]),4),RIGHT(YEAR(INFO_ITEM_S[[#This Row],[Submission Date]])+1,4))))</f>
        <v>2024</v>
      </c>
      <c r="G42" s="43" t="str">
        <f>IF(INFO_ITEM_S[[#This Row],[Submission Date]]="N/A","N/A","Q"&amp;MOD(CEILING(22+MONTH(INFO_ITEM_S[[#This Row],[Submission Date]])-9,3)/3,4)+1)</f>
        <v>Q2</v>
      </c>
      <c r="H42" s="44" t="str">
        <f>TEXT(INFO_ITEM_S[[#This Row],[Submission Date]],"mmmm")</f>
        <v>December</v>
      </c>
      <c r="I42" s="44" t="str">
        <f>TEXT(INFO_ITEM_S[[#This Row],[Submission Date]],"dddd")</f>
        <v>Wednesday</v>
      </c>
      <c r="J42" s="45">
        <v>45170</v>
      </c>
    </row>
    <row r="43" spans="1:11" s="19" customFormat="1" ht="25" x14ac:dyDescent="0.25">
      <c r="A43" s="37" t="s">
        <v>24</v>
      </c>
      <c r="B43" s="38" t="s">
        <v>34</v>
      </c>
      <c r="C43" s="38" t="s">
        <v>1</v>
      </c>
      <c r="D43" s="40" t="s">
        <v>55</v>
      </c>
      <c r="E43" s="46">
        <v>45273</v>
      </c>
      <c r="F43" s="42" t="str">
        <f>IF(INFO_ITEM_S[[#This Row],[Submission Date]]="N/A",INFO_ITEM_S[[#This Row],[Submission Date]],(IF(MONTH(INFO_ITEM_S[[#This Row],[Submission Date]])&lt;9,RIGHT(YEAR(INFO_ITEM_S[[#This Row],[Submission Date]]),4),RIGHT(YEAR(INFO_ITEM_S[[#This Row],[Submission Date]])+1,4))))</f>
        <v>2024</v>
      </c>
      <c r="G43" s="43" t="str">
        <f>IF(INFO_ITEM_S[[#This Row],[Submission Date]]="N/A","N/A","Q"&amp;MOD(CEILING(22+MONTH(INFO_ITEM_S[[#This Row],[Submission Date]])-9,3)/3,4)+1)</f>
        <v>Q2</v>
      </c>
      <c r="H43" s="44" t="str">
        <f>TEXT(INFO_ITEM_S[[#This Row],[Submission Date]],"mmmm")</f>
        <v>December</v>
      </c>
      <c r="I43" s="44" t="str">
        <f>TEXT(INFO_ITEM_S[[#This Row],[Submission Date]],"dddd")</f>
        <v>Wednesday</v>
      </c>
      <c r="J43" s="45">
        <v>45170</v>
      </c>
    </row>
    <row r="44" spans="1:11" s="19" customFormat="1" ht="25" x14ac:dyDescent="0.25">
      <c r="A44" s="48" t="s">
        <v>157</v>
      </c>
      <c r="B44" s="49" t="s">
        <v>30</v>
      </c>
      <c r="C44" s="47" t="s">
        <v>1</v>
      </c>
      <c r="D44" s="40" t="s">
        <v>160</v>
      </c>
      <c r="E44" s="46">
        <v>45274</v>
      </c>
      <c r="F44" s="42" t="str">
        <f>IF(INFO_ITEM_S[[#This Row],[Submission Date]]="N/A",INFO_ITEM_S[[#This Row],[Submission Date]],(IF(MONTH(INFO_ITEM_S[[#This Row],[Submission Date]])&lt;9,RIGHT(YEAR(INFO_ITEM_S[[#This Row],[Submission Date]]),4),RIGHT(YEAR(INFO_ITEM_S[[#This Row],[Submission Date]])+1,4))))</f>
        <v>2024</v>
      </c>
      <c r="G44" s="43" t="str">
        <f>IF(INFO_ITEM_S[[#This Row],[Submission Date]]="N/A","N/A","Q"&amp;MOD(CEILING(22+MONTH(INFO_ITEM_S[[#This Row],[Submission Date]])-9,3)/3,4)+1)</f>
        <v>Q2</v>
      </c>
      <c r="H44" s="44" t="str">
        <f>TEXT(INFO_ITEM_S[[#This Row],[Submission Date]],"mmmm")</f>
        <v>December</v>
      </c>
      <c r="I44" s="44" t="str">
        <f>TEXT(INFO_ITEM_S[[#This Row],[Submission Date]],"dddd")</f>
        <v>Thursday</v>
      </c>
      <c r="J44" s="45">
        <v>45170</v>
      </c>
    </row>
    <row r="45" spans="1:11" ht="25" x14ac:dyDescent="0.25">
      <c r="A45" s="37" t="s">
        <v>178</v>
      </c>
      <c r="B45" s="38">
        <v>7.03</v>
      </c>
      <c r="C45" s="38" t="s">
        <v>3</v>
      </c>
      <c r="D45" s="40" t="s">
        <v>202</v>
      </c>
      <c r="E45" s="46">
        <v>45275</v>
      </c>
      <c r="F45" s="42" t="str">
        <f>IF(INFO_ITEM_S[[#This Row],[Submission Date]]="N/A",INFO_ITEM_S[[#This Row],[Submission Date]],(IF(MONTH(INFO_ITEM_S[[#This Row],[Submission Date]])&lt;9,RIGHT(YEAR(INFO_ITEM_S[[#This Row],[Submission Date]]),4),RIGHT(YEAR(INFO_ITEM_S[[#This Row],[Submission Date]])+1,4))))</f>
        <v>2024</v>
      </c>
      <c r="G45" s="43" t="str">
        <f>IF(INFO_ITEM_S[[#This Row],[Submission Date]]="N/A","N/A","Q"&amp;MOD(CEILING(22+MONTH(INFO_ITEM_S[[#This Row],[Submission Date]])-9,3)/3,4)+1)</f>
        <v>Q2</v>
      </c>
      <c r="H45" s="44" t="str">
        <f>TEXT(INFO_ITEM_S[[#This Row],[Submission Date]],"mmmm")</f>
        <v>December</v>
      </c>
      <c r="I45" s="44" t="str">
        <f>TEXT(INFO_ITEM_S[[#This Row],[Submission Date]],"dddd")</f>
        <v>Friday</v>
      </c>
      <c r="J45" s="45">
        <v>45170</v>
      </c>
      <c r="K45" s="18"/>
    </row>
    <row r="46" spans="1:11" ht="37.5" x14ac:dyDescent="0.25">
      <c r="A46" s="37" t="s">
        <v>191</v>
      </c>
      <c r="B46" s="49" t="s">
        <v>172</v>
      </c>
      <c r="C46" s="47" t="s">
        <v>1</v>
      </c>
      <c r="D46" s="40" t="s">
        <v>174</v>
      </c>
      <c r="E46" s="46">
        <v>45275</v>
      </c>
      <c r="F46" s="42" t="str">
        <f>IF(INFO_ITEM_S[[#This Row],[Submission Date]]="N/A",INFO_ITEM_S[[#This Row],[Submission Date]],(IF(MONTH(INFO_ITEM_S[[#This Row],[Submission Date]])&lt;9,RIGHT(YEAR(INFO_ITEM_S[[#This Row],[Submission Date]]),4),RIGHT(YEAR(INFO_ITEM_S[[#This Row],[Submission Date]])+1,4))))</f>
        <v>2024</v>
      </c>
      <c r="G46" s="43" t="str">
        <f>IF(INFO_ITEM_S[[#This Row],[Submission Date]]="N/A","N/A","Q"&amp;MOD(CEILING(22+MONTH(INFO_ITEM_S[[#This Row],[Submission Date]])-9,3)/3,4)+1)</f>
        <v>Q2</v>
      </c>
      <c r="H46" s="44" t="str">
        <f>TEXT(INFO_ITEM_S[[#This Row],[Submission Date]],"mmmm")</f>
        <v>December</v>
      </c>
      <c r="I46" s="44" t="str">
        <f>TEXT(INFO_ITEM_S[[#This Row],[Submission Date]],"dddd")</f>
        <v>Friday</v>
      </c>
      <c r="J46" s="45">
        <v>45170</v>
      </c>
      <c r="K46" s="18"/>
    </row>
    <row r="47" spans="1:11" x14ac:dyDescent="0.25">
      <c r="A47" s="37" t="s">
        <v>178</v>
      </c>
      <c r="B47" s="38">
        <v>5.04</v>
      </c>
      <c r="C47" s="38" t="s">
        <v>3</v>
      </c>
      <c r="D47" s="37" t="s">
        <v>4</v>
      </c>
      <c r="E47" s="46">
        <v>45275</v>
      </c>
      <c r="F47" s="42" t="str">
        <f>IF(INFO_ITEM_S[[#This Row],[Submission Date]]="N/A",INFO_ITEM_S[[#This Row],[Submission Date]],(IF(MONTH(INFO_ITEM_S[[#This Row],[Submission Date]])&lt;9,RIGHT(YEAR(INFO_ITEM_S[[#This Row],[Submission Date]]),4),RIGHT(YEAR(INFO_ITEM_S[[#This Row],[Submission Date]])+1,4))))</f>
        <v>2024</v>
      </c>
      <c r="G47" s="43" t="str">
        <f>IF(INFO_ITEM_S[[#This Row],[Submission Date]]="N/A","N/A","Q"&amp;MOD(CEILING(22+MONTH(INFO_ITEM_S[[#This Row],[Submission Date]])-9,3)/3,4)+1)</f>
        <v>Q2</v>
      </c>
      <c r="H47" s="44" t="str">
        <f>TEXT(INFO_ITEM_S[[#This Row],[Submission Date]],"mmmm")</f>
        <v>December</v>
      </c>
      <c r="I47" s="44" t="str">
        <f>TEXT(INFO_ITEM_S[[#This Row],[Submission Date]],"dddd")</f>
        <v>Friday</v>
      </c>
      <c r="J47" s="45">
        <v>45170</v>
      </c>
    </row>
    <row r="48" spans="1:11" ht="25" x14ac:dyDescent="0.25">
      <c r="A48" s="37" t="s">
        <v>122</v>
      </c>
      <c r="B48" s="38" t="s">
        <v>123</v>
      </c>
      <c r="C48" s="39" t="s">
        <v>1</v>
      </c>
      <c r="D48" s="40" t="s">
        <v>124</v>
      </c>
      <c r="E48" s="46">
        <v>45275</v>
      </c>
      <c r="F48" s="42" t="str">
        <f>IF(INFO_ITEM_S[[#This Row],[Submission Date]]="N/A",INFO_ITEM_S[[#This Row],[Submission Date]],(IF(MONTH(INFO_ITEM_S[[#This Row],[Submission Date]])&lt;9,RIGHT(YEAR(INFO_ITEM_S[[#This Row],[Submission Date]]),4),RIGHT(YEAR(INFO_ITEM_S[[#This Row],[Submission Date]])+1,4))))</f>
        <v>2024</v>
      </c>
      <c r="G48" s="43" t="str">
        <f>IF(INFO_ITEM_S[[#This Row],[Submission Date]]="N/A","N/A","Q"&amp;MOD(CEILING(22+MONTH(INFO_ITEM_S[[#This Row],[Submission Date]])-9,3)/3,4)+1)</f>
        <v>Q2</v>
      </c>
      <c r="H48" s="44" t="str">
        <f>TEXT(INFO_ITEM_S[[#This Row],[Submission Date]],"mmmm")</f>
        <v>December</v>
      </c>
      <c r="I48" s="44" t="str">
        <f>TEXT(INFO_ITEM_S[[#This Row],[Submission Date]],"dddd")</f>
        <v>Friday</v>
      </c>
      <c r="J48" s="45">
        <v>45170</v>
      </c>
    </row>
    <row r="49" spans="1:10" ht="37.5" x14ac:dyDescent="0.25">
      <c r="A49" s="37" t="s">
        <v>125</v>
      </c>
      <c r="B49" s="38" t="s">
        <v>126</v>
      </c>
      <c r="C49" s="50" t="s">
        <v>1</v>
      </c>
      <c r="D49" s="37" t="s">
        <v>127</v>
      </c>
      <c r="E49" s="46">
        <v>45275</v>
      </c>
      <c r="F49" s="42" t="str">
        <f>IF(INFO_ITEM_S[[#This Row],[Submission Date]]="N/A",INFO_ITEM_S[[#This Row],[Submission Date]],(IF(MONTH(INFO_ITEM_S[[#This Row],[Submission Date]])&lt;9,RIGHT(YEAR(INFO_ITEM_S[[#This Row],[Submission Date]]),4),RIGHT(YEAR(INFO_ITEM_S[[#This Row],[Submission Date]])+1,4))))</f>
        <v>2024</v>
      </c>
      <c r="G49" s="43" t="str">
        <f>IF(INFO_ITEM_S[[#This Row],[Submission Date]]="N/A","N/A","Q"&amp;MOD(CEILING(22+MONTH(INFO_ITEM_S[[#This Row],[Submission Date]])-9,3)/3,4)+1)</f>
        <v>Q2</v>
      </c>
      <c r="H49" s="44" t="str">
        <f>TEXT(INFO_ITEM_S[[#This Row],[Submission Date]],"mmmm")</f>
        <v>December</v>
      </c>
      <c r="I49" s="44" t="str">
        <f>TEXT(INFO_ITEM_S[[#This Row],[Submission Date]],"dddd")</f>
        <v>Friday</v>
      </c>
      <c r="J49" s="45">
        <v>45170</v>
      </c>
    </row>
    <row r="50" spans="1:10" x14ac:dyDescent="0.25">
      <c r="A50" s="37" t="s">
        <v>136</v>
      </c>
      <c r="B50" s="38" t="s">
        <v>138</v>
      </c>
      <c r="C50" s="39" t="s">
        <v>1</v>
      </c>
      <c r="D50" s="40" t="s">
        <v>159</v>
      </c>
      <c r="E50" s="46">
        <v>45275</v>
      </c>
      <c r="F50" s="42" t="str">
        <f>IF(INFO_ITEM_S[[#This Row],[Submission Date]]="N/A",INFO_ITEM_S[[#This Row],[Submission Date]],(IF(MONTH(INFO_ITEM_S[[#This Row],[Submission Date]])&lt;9,RIGHT(YEAR(INFO_ITEM_S[[#This Row],[Submission Date]]),4),RIGHT(YEAR(INFO_ITEM_S[[#This Row],[Submission Date]])+1,4))))</f>
        <v>2024</v>
      </c>
      <c r="G50" s="43" t="str">
        <f>IF(INFO_ITEM_S[[#This Row],[Submission Date]]="N/A","N/A","Q"&amp;MOD(CEILING(22+MONTH(INFO_ITEM_S[[#This Row],[Submission Date]])-9,3)/3,4)+1)</f>
        <v>Q2</v>
      </c>
      <c r="H50" s="44" t="str">
        <f>TEXT(INFO_ITEM_S[[#This Row],[Submission Date]],"mmmm")</f>
        <v>December</v>
      </c>
      <c r="I50" s="44" t="str">
        <f>TEXT(INFO_ITEM_S[[#This Row],[Submission Date]],"dddd")</f>
        <v>Friday</v>
      </c>
      <c r="J50" s="45">
        <v>45170</v>
      </c>
    </row>
    <row r="51" spans="1:10" x14ac:dyDescent="0.25">
      <c r="A51" s="37" t="s">
        <v>93</v>
      </c>
      <c r="B51" s="38" t="s">
        <v>91</v>
      </c>
      <c r="C51" s="39" t="s">
        <v>1</v>
      </c>
      <c r="D51" s="40" t="s">
        <v>143</v>
      </c>
      <c r="E51" s="46">
        <v>45275</v>
      </c>
      <c r="F51" s="42" t="str">
        <f>IF(INFO_ITEM_S[[#This Row],[Submission Date]]="N/A",INFO_ITEM_S[[#This Row],[Submission Date]],(IF(MONTH(INFO_ITEM_S[[#This Row],[Submission Date]])&lt;9,RIGHT(YEAR(INFO_ITEM_S[[#This Row],[Submission Date]]),4),RIGHT(YEAR(INFO_ITEM_S[[#This Row],[Submission Date]])+1,4))))</f>
        <v>2024</v>
      </c>
      <c r="G51" s="43" t="str">
        <f>IF(INFO_ITEM_S[[#This Row],[Submission Date]]="N/A","N/A","Q"&amp;MOD(CEILING(22+MONTH(INFO_ITEM_S[[#This Row],[Submission Date]])-9,3)/3,4)+1)</f>
        <v>Q2</v>
      </c>
      <c r="H51" s="44" t="str">
        <f>TEXT(INFO_ITEM_S[[#This Row],[Submission Date]],"mmmm")</f>
        <v>December</v>
      </c>
      <c r="I51" s="44" t="str">
        <f>TEXT(INFO_ITEM_S[[#This Row],[Submission Date]],"dddd")</f>
        <v>Friday</v>
      </c>
      <c r="J51" s="45">
        <v>45170</v>
      </c>
    </row>
    <row r="52" spans="1:10" ht="25" x14ac:dyDescent="0.25">
      <c r="A52" s="37" t="s">
        <v>192</v>
      </c>
      <c r="B52" s="38" t="s">
        <v>195</v>
      </c>
      <c r="C52" s="38" t="s">
        <v>1</v>
      </c>
      <c r="D52" s="40" t="s">
        <v>176</v>
      </c>
      <c r="E52" s="46">
        <v>45280</v>
      </c>
      <c r="F52" s="42" t="str">
        <f>IF(INFO_ITEM_S[[#This Row],[Submission Date]]="N/A",INFO_ITEM_S[[#This Row],[Submission Date]],(IF(MONTH(INFO_ITEM_S[[#This Row],[Submission Date]])&lt;9,RIGHT(YEAR(INFO_ITEM_S[[#This Row],[Submission Date]]),4),RIGHT(YEAR(INFO_ITEM_S[[#This Row],[Submission Date]])+1,4))))</f>
        <v>2024</v>
      </c>
      <c r="G52" s="43" t="str">
        <f>IF(INFO_ITEM_S[[#This Row],[Submission Date]]="N/A","N/A","Q"&amp;MOD(CEILING(22+MONTH(INFO_ITEM_S[[#This Row],[Submission Date]])-9,3)/3,4)+1)</f>
        <v>Q2</v>
      </c>
      <c r="H52" s="44" t="str">
        <f>TEXT(INFO_ITEM_S[[#This Row],[Submission Date]],"mmmm")</f>
        <v>December</v>
      </c>
      <c r="I52" s="44" t="str">
        <f>TEXT(INFO_ITEM_S[[#This Row],[Submission Date]],"dddd")</f>
        <v>Wednesday</v>
      </c>
      <c r="J52" s="45">
        <v>45170</v>
      </c>
    </row>
    <row r="53" spans="1:10" ht="25" x14ac:dyDescent="0.25">
      <c r="A53" s="37" t="s">
        <v>180</v>
      </c>
      <c r="B53" s="38" t="s">
        <v>179</v>
      </c>
      <c r="C53" s="38" t="s">
        <v>1</v>
      </c>
      <c r="D53" s="40" t="s">
        <v>182</v>
      </c>
      <c r="E53" s="46">
        <v>45280</v>
      </c>
      <c r="F53" s="42" t="str">
        <f>IF(INFO_ITEM_S[[#This Row],[Submission Date]]="N/A",INFO_ITEM_S[[#This Row],[Submission Date]],(IF(MONTH(INFO_ITEM_S[[#This Row],[Submission Date]])&lt;9,RIGHT(YEAR(INFO_ITEM_S[[#This Row],[Submission Date]]),4),RIGHT(YEAR(INFO_ITEM_S[[#This Row],[Submission Date]])+1,4))))</f>
        <v>2024</v>
      </c>
      <c r="G53" s="43" t="str">
        <f>IF(INFO_ITEM_S[[#This Row],[Submission Date]]="N/A","N/A","Q"&amp;MOD(CEILING(22+MONTH(INFO_ITEM_S[[#This Row],[Submission Date]])-9,3)/3,4)+1)</f>
        <v>Q2</v>
      </c>
      <c r="H53" s="44" t="str">
        <f>TEXT(INFO_ITEM_S[[#This Row],[Submission Date]],"mmmm")</f>
        <v>December</v>
      </c>
      <c r="I53" s="44" t="str">
        <f>TEXT(INFO_ITEM_S[[#This Row],[Submission Date]],"dddd")</f>
        <v>Wednesday</v>
      </c>
      <c r="J53" s="45">
        <v>45170</v>
      </c>
    </row>
    <row r="54" spans="1:10" x14ac:dyDescent="0.25">
      <c r="A54" s="37" t="s">
        <v>178</v>
      </c>
      <c r="B54" s="38">
        <v>4.0199999999999996</v>
      </c>
      <c r="C54" s="38" t="s">
        <v>5</v>
      </c>
      <c r="D54" s="40" t="s">
        <v>58</v>
      </c>
      <c r="E54" s="46">
        <v>45280</v>
      </c>
      <c r="F54" s="42" t="str">
        <f>IF(INFO_ITEM_S[[#This Row],[Submission Date]]="N/A",INFO_ITEM_S[[#This Row],[Submission Date]],(IF(MONTH(INFO_ITEM_S[[#This Row],[Submission Date]])&lt;9,RIGHT(YEAR(INFO_ITEM_S[[#This Row],[Submission Date]]),4),RIGHT(YEAR(INFO_ITEM_S[[#This Row],[Submission Date]])+1,4))))</f>
        <v>2024</v>
      </c>
      <c r="G54" s="43" t="str">
        <f>IF(INFO_ITEM_S[[#This Row],[Submission Date]]="N/A","N/A","Q"&amp;MOD(CEILING(22+MONTH(INFO_ITEM_S[[#This Row],[Submission Date]])-9,3)/3,4)+1)</f>
        <v>Q2</v>
      </c>
      <c r="H54" s="44" t="str">
        <f>TEXT(INFO_ITEM_S[[#This Row],[Submission Date]],"mmmm")</f>
        <v>December</v>
      </c>
      <c r="I54" s="44" t="str">
        <f>TEXT(INFO_ITEM_S[[#This Row],[Submission Date]],"dddd")</f>
        <v>Wednesday</v>
      </c>
      <c r="J54" s="45">
        <v>45170</v>
      </c>
    </row>
    <row r="55" spans="1:10" ht="25" x14ac:dyDescent="0.25">
      <c r="A55" s="37" t="s">
        <v>23</v>
      </c>
      <c r="B55" s="38" t="s">
        <v>33</v>
      </c>
      <c r="C55" s="38" t="s">
        <v>1</v>
      </c>
      <c r="D55" s="40" t="s">
        <v>95</v>
      </c>
      <c r="E55" s="46">
        <v>45280</v>
      </c>
      <c r="F55" s="42" t="str">
        <f>IF(INFO_ITEM_S[[#This Row],[Submission Date]]="N/A",INFO_ITEM_S[[#This Row],[Submission Date]],(IF(MONTH(INFO_ITEM_S[[#This Row],[Submission Date]])&lt;9,RIGHT(YEAR(INFO_ITEM_S[[#This Row],[Submission Date]]),4),RIGHT(YEAR(INFO_ITEM_S[[#This Row],[Submission Date]])+1,4))))</f>
        <v>2024</v>
      </c>
      <c r="G55" s="43" t="str">
        <f>IF(INFO_ITEM_S[[#This Row],[Submission Date]]="N/A","N/A","Q"&amp;MOD(CEILING(22+MONTH(INFO_ITEM_S[[#This Row],[Submission Date]])-9,3)/3,4)+1)</f>
        <v>Q2</v>
      </c>
      <c r="H55" s="44" t="str">
        <f>TEXT(INFO_ITEM_S[[#This Row],[Submission Date]],"mmmm")</f>
        <v>December</v>
      </c>
      <c r="I55" s="44" t="str">
        <f>TEXT(INFO_ITEM_S[[#This Row],[Submission Date]],"dddd")</f>
        <v>Wednesday</v>
      </c>
      <c r="J55" s="45">
        <v>45170</v>
      </c>
    </row>
    <row r="56" spans="1:10" ht="25" x14ac:dyDescent="0.25">
      <c r="A56" s="37" t="s">
        <v>157</v>
      </c>
      <c r="B56" s="38" t="s">
        <v>30</v>
      </c>
      <c r="C56" s="38" t="s">
        <v>1</v>
      </c>
      <c r="D56" s="40" t="s">
        <v>88</v>
      </c>
      <c r="E56" s="41">
        <v>45280</v>
      </c>
      <c r="F56" s="42" t="str">
        <f>IF(INFO_ITEM_S[[#This Row],[Submission Date]]="N/A",INFO_ITEM_S[[#This Row],[Submission Date]],(IF(MONTH(INFO_ITEM_S[[#This Row],[Submission Date]])&lt;9,RIGHT(YEAR(INFO_ITEM_S[[#This Row],[Submission Date]]),4),RIGHT(YEAR(INFO_ITEM_S[[#This Row],[Submission Date]])+1,4))))</f>
        <v>2024</v>
      </c>
      <c r="G56" s="43" t="str">
        <f>IF(INFO_ITEM_S[[#This Row],[Submission Date]]="N/A","N/A","Q"&amp;MOD(CEILING(22+MONTH(INFO_ITEM_S[[#This Row],[Submission Date]])-9,3)/3,4)+1)</f>
        <v>Q2</v>
      </c>
      <c r="H56" s="44" t="str">
        <f>TEXT(INFO_ITEM_S[[#This Row],[Submission Date]],"mmmm")</f>
        <v>December</v>
      </c>
      <c r="I56" s="44" t="str">
        <f>TEXT(INFO_ITEM_S[[#This Row],[Submission Date]],"dddd")</f>
        <v>Wednesday</v>
      </c>
      <c r="J56" s="45">
        <v>45170</v>
      </c>
    </row>
    <row r="57" spans="1:10" x14ac:dyDescent="0.25">
      <c r="A57" s="37" t="s">
        <v>97</v>
      </c>
      <c r="B57" s="38" t="s">
        <v>99</v>
      </c>
      <c r="C57" s="38" t="s">
        <v>1</v>
      </c>
      <c r="D57" s="40" t="s">
        <v>98</v>
      </c>
      <c r="E57" s="41">
        <v>45280</v>
      </c>
      <c r="F57" s="42" t="str">
        <f>IF(INFO_ITEM_S[[#This Row],[Submission Date]]="N/A",INFO_ITEM_S[[#This Row],[Submission Date]],(IF(MONTH(INFO_ITEM_S[[#This Row],[Submission Date]])&lt;9,RIGHT(YEAR(INFO_ITEM_S[[#This Row],[Submission Date]]),4),RIGHT(YEAR(INFO_ITEM_S[[#This Row],[Submission Date]])+1,4))))</f>
        <v>2024</v>
      </c>
      <c r="G57" s="43" t="str">
        <f>IF(INFO_ITEM_S[[#This Row],[Submission Date]]="N/A","N/A","Q"&amp;MOD(CEILING(22+MONTH(INFO_ITEM_S[[#This Row],[Submission Date]])-9,3)/3,4)+1)</f>
        <v>Q2</v>
      </c>
      <c r="H57" s="44" t="str">
        <f>TEXT(INFO_ITEM_S[[#This Row],[Submission Date]],"mmmm")</f>
        <v>December</v>
      </c>
      <c r="I57" s="44" t="str">
        <f>TEXT(INFO_ITEM_S[[#This Row],[Submission Date]],"dddd")</f>
        <v>Wednesday</v>
      </c>
      <c r="J57" s="45">
        <v>45170</v>
      </c>
    </row>
    <row r="58" spans="1:10" ht="25" x14ac:dyDescent="0.25">
      <c r="A58" s="37" t="s">
        <v>22</v>
      </c>
      <c r="B58" s="38" t="s">
        <v>32</v>
      </c>
      <c r="C58" s="47" t="s">
        <v>1</v>
      </c>
      <c r="D58" s="40" t="s">
        <v>86</v>
      </c>
      <c r="E58" s="46">
        <v>45282</v>
      </c>
      <c r="F58" s="42" t="str">
        <f>IF(INFO_ITEM_S[[#This Row],[Submission Date]]="N/A",INFO_ITEM_S[[#This Row],[Submission Date]],(IF(MONTH(INFO_ITEM_S[[#This Row],[Submission Date]])&lt;9,RIGHT(YEAR(INFO_ITEM_S[[#This Row],[Submission Date]]),4),RIGHT(YEAR(INFO_ITEM_S[[#This Row],[Submission Date]])+1,4))))</f>
        <v>2024</v>
      </c>
      <c r="G58" s="43" t="str">
        <f>IF(INFO_ITEM_S[[#This Row],[Submission Date]]="N/A","N/A","Q"&amp;MOD(CEILING(22+MONTH(INFO_ITEM_S[[#This Row],[Submission Date]])-9,3)/3,4)+1)</f>
        <v>Q2</v>
      </c>
      <c r="H58" s="44" t="str">
        <f>TEXT(INFO_ITEM_S[[#This Row],[Submission Date]],"mmmm")</f>
        <v>December</v>
      </c>
      <c r="I58" s="44" t="str">
        <f>TEXT(INFO_ITEM_S[[#This Row],[Submission Date]],"dddd")</f>
        <v>Friday</v>
      </c>
      <c r="J58" s="45">
        <v>45170</v>
      </c>
    </row>
    <row r="59" spans="1:10" ht="25" x14ac:dyDescent="0.25">
      <c r="A59" s="37" t="s">
        <v>122</v>
      </c>
      <c r="B59" s="38" t="s">
        <v>123</v>
      </c>
      <c r="C59" s="39" t="s">
        <v>169</v>
      </c>
      <c r="D59" s="40" t="s">
        <v>171</v>
      </c>
      <c r="E59" s="46">
        <v>45282</v>
      </c>
      <c r="F59" s="42" t="str">
        <f>IF(INFO_ITEM_S[[#This Row],[Submission Date]]="N/A",INFO_ITEM_S[[#This Row],[Submission Date]],(IF(MONTH(INFO_ITEM_S[[#This Row],[Submission Date]])&lt;9,RIGHT(YEAR(INFO_ITEM_S[[#This Row],[Submission Date]]),4),RIGHT(YEAR(INFO_ITEM_S[[#This Row],[Submission Date]])+1,4))))</f>
        <v>2024</v>
      </c>
      <c r="G59" s="43" t="str">
        <f>IF(INFO_ITEM_S[[#This Row],[Submission Date]]="N/A","N/A","Q"&amp;MOD(CEILING(22+MONTH(INFO_ITEM_S[[#This Row],[Submission Date]])-9,3)/3,4)+1)</f>
        <v>Q2</v>
      </c>
      <c r="H59" s="44" t="str">
        <f>TEXT(INFO_ITEM_S[[#This Row],[Submission Date]],"mmmm")</f>
        <v>December</v>
      </c>
      <c r="I59" s="44" t="str">
        <f>TEXT(INFO_ITEM_S[[#This Row],[Submission Date]],"dddd")</f>
        <v>Friday</v>
      </c>
      <c r="J59" s="45">
        <v>45170</v>
      </c>
    </row>
    <row r="60" spans="1:10" ht="37.5" x14ac:dyDescent="0.25">
      <c r="A60" s="37" t="s">
        <v>125</v>
      </c>
      <c r="B60" s="38" t="s">
        <v>126</v>
      </c>
      <c r="C60" s="39" t="s">
        <v>169</v>
      </c>
      <c r="D60" s="40" t="s">
        <v>170</v>
      </c>
      <c r="E60" s="46">
        <v>45282</v>
      </c>
      <c r="F60" s="42" t="str">
        <f>IF(INFO_ITEM_S[[#This Row],[Submission Date]]="N/A",INFO_ITEM_S[[#This Row],[Submission Date]],(IF(MONTH(INFO_ITEM_S[[#This Row],[Submission Date]])&lt;9,RIGHT(YEAR(INFO_ITEM_S[[#This Row],[Submission Date]]),4),RIGHT(YEAR(INFO_ITEM_S[[#This Row],[Submission Date]])+1,4))))</f>
        <v>2024</v>
      </c>
      <c r="G60" s="43" t="str">
        <f>IF(INFO_ITEM_S[[#This Row],[Submission Date]]="N/A","N/A","Q"&amp;MOD(CEILING(22+MONTH(INFO_ITEM_S[[#This Row],[Submission Date]])-9,3)/3,4)+1)</f>
        <v>Q2</v>
      </c>
      <c r="H60" s="44" t="str">
        <f>TEXT(INFO_ITEM_S[[#This Row],[Submission Date]],"mmmm")</f>
        <v>December</v>
      </c>
      <c r="I60" s="44" t="str">
        <f>TEXT(INFO_ITEM_S[[#This Row],[Submission Date]],"dddd")</f>
        <v>Friday</v>
      </c>
      <c r="J60" s="45">
        <v>45170</v>
      </c>
    </row>
    <row r="61" spans="1:10" ht="25" x14ac:dyDescent="0.25">
      <c r="A61" s="37" t="s">
        <v>210</v>
      </c>
      <c r="B61" s="38" t="s">
        <v>116</v>
      </c>
      <c r="C61" s="38" t="s">
        <v>1</v>
      </c>
      <c r="D61" s="40" t="s">
        <v>209</v>
      </c>
      <c r="E61" s="46">
        <v>45282</v>
      </c>
      <c r="F61" s="42" t="str">
        <f>IF(INFO_ITEM_S[[#This Row],[Submission Date]]="N/A",INFO_ITEM_S[[#This Row],[Submission Date]],(IF(MONTH(INFO_ITEM_S[[#This Row],[Submission Date]])&lt;9,RIGHT(YEAR(INFO_ITEM_S[[#This Row],[Submission Date]]),4),RIGHT(YEAR(INFO_ITEM_S[[#This Row],[Submission Date]])+1,4))))</f>
        <v>2024</v>
      </c>
      <c r="G61" s="43" t="str">
        <f>IF(INFO_ITEM_S[[#This Row],[Submission Date]]="N/A","N/A","Q"&amp;MOD(CEILING(22+MONTH(INFO_ITEM_S[[#This Row],[Submission Date]])-9,3)/3,4)+1)</f>
        <v>Q2</v>
      </c>
      <c r="H61" s="44" t="str">
        <f>TEXT(INFO_ITEM_S[[#This Row],[Submission Date]],"mmmm")</f>
        <v>December</v>
      </c>
      <c r="I61" s="44" t="str">
        <f>TEXT(INFO_ITEM_S[[#This Row],[Submission Date]],"dddd")</f>
        <v>Friday</v>
      </c>
      <c r="J61" s="45">
        <v>45170</v>
      </c>
    </row>
    <row r="62" spans="1:10" ht="25" x14ac:dyDescent="0.25">
      <c r="A62" s="37" t="s">
        <v>118</v>
      </c>
      <c r="B62" s="51" t="s">
        <v>117</v>
      </c>
      <c r="C62" s="50" t="s">
        <v>1</v>
      </c>
      <c r="D62" s="37" t="s">
        <v>57</v>
      </c>
      <c r="E62" s="46">
        <v>45282</v>
      </c>
      <c r="F62" s="42" t="str">
        <f>IF(INFO_ITEM_S[[#This Row],[Submission Date]]="N/A",INFO_ITEM_S[[#This Row],[Submission Date]],(IF(MONTH(INFO_ITEM_S[[#This Row],[Submission Date]])&lt;9,RIGHT(YEAR(INFO_ITEM_S[[#This Row],[Submission Date]]),4),RIGHT(YEAR(INFO_ITEM_S[[#This Row],[Submission Date]])+1,4))))</f>
        <v>2024</v>
      </c>
      <c r="G62" s="43" t="str">
        <f>IF(INFO_ITEM_S[[#This Row],[Submission Date]]="N/A","N/A","Q"&amp;MOD(CEILING(22+MONTH(INFO_ITEM_S[[#This Row],[Submission Date]])-9,3)/3,4)+1)</f>
        <v>Q2</v>
      </c>
      <c r="H62" s="44" t="str">
        <f>TEXT(INFO_ITEM_S[[#This Row],[Submission Date]],"mmmm")</f>
        <v>December</v>
      </c>
      <c r="I62" s="44" t="str">
        <f>TEXT(INFO_ITEM_S[[#This Row],[Submission Date]],"dddd")</f>
        <v>Friday</v>
      </c>
      <c r="J62" s="45">
        <v>45170</v>
      </c>
    </row>
    <row r="63" spans="1:10" ht="25" x14ac:dyDescent="0.25">
      <c r="A63" s="37" t="s">
        <v>21</v>
      </c>
      <c r="B63" s="38" t="s">
        <v>31</v>
      </c>
      <c r="C63" s="47" t="s">
        <v>1</v>
      </c>
      <c r="D63" s="37" t="s">
        <v>56</v>
      </c>
      <c r="E63" s="41">
        <v>45289</v>
      </c>
      <c r="F63" s="42" t="str">
        <f>IF(INFO_ITEM_S[[#This Row],[Submission Date]]="N/A",INFO_ITEM_S[[#This Row],[Submission Date]],(IF(MONTH(INFO_ITEM_S[[#This Row],[Submission Date]])&lt;9,RIGHT(YEAR(INFO_ITEM_S[[#This Row],[Submission Date]]),4),RIGHT(YEAR(INFO_ITEM_S[[#This Row],[Submission Date]])+1,4))))</f>
        <v>2024</v>
      </c>
      <c r="G63" s="43" t="str">
        <f>IF(INFO_ITEM_S[[#This Row],[Submission Date]]="N/A","N/A","Q"&amp;MOD(CEILING(22+MONTH(INFO_ITEM_S[[#This Row],[Submission Date]])-9,3)/3,4)+1)</f>
        <v>Q2</v>
      </c>
      <c r="H63" s="44" t="str">
        <f>TEXT(INFO_ITEM_S[[#This Row],[Submission Date]],"mmmm")</f>
        <v>December</v>
      </c>
      <c r="I63" s="44" t="str">
        <f>TEXT(INFO_ITEM_S[[#This Row],[Submission Date]],"dddd")</f>
        <v>Friday</v>
      </c>
      <c r="J63" s="45">
        <v>45170</v>
      </c>
    </row>
    <row r="64" spans="1:10" ht="37.5" x14ac:dyDescent="0.25">
      <c r="A64" s="37" t="s">
        <v>191</v>
      </c>
      <c r="B64" s="49" t="s">
        <v>172</v>
      </c>
      <c r="C64" s="47" t="s">
        <v>1</v>
      </c>
      <c r="D64" s="37" t="s">
        <v>173</v>
      </c>
      <c r="E64" s="52">
        <v>45289</v>
      </c>
      <c r="F64" s="42" t="str">
        <f>IF(INFO_ITEM_S[[#This Row],[Submission Date]]="N/A",INFO_ITEM_S[[#This Row],[Submission Date]],(IF(MONTH(INFO_ITEM_S[[#This Row],[Submission Date]])&lt;9,RIGHT(YEAR(INFO_ITEM_S[[#This Row],[Submission Date]]),4),RIGHT(YEAR(INFO_ITEM_S[[#This Row],[Submission Date]])+1,4))))</f>
        <v>2024</v>
      </c>
      <c r="G64" s="43" t="str">
        <f>IF(INFO_ITEM_S[[#This Row],[Submission Date]]="N/A","N/A","Q"&amp;MOD(CEILING(22+MONTH(INFO_ITEM_S[[#This Row],[Submission Date]])-9,3)/3,4)+1)</f>
        <v>Q2</v>
      </c>
      <c r="H64" s="44" t="str">
        <f>TEXT(INFO_ITEM_S[[#This Row],[Submission Date]],"mmmm")</f>
        <v>December</v>
      </c>
      <c r="I64" s="44" t="str">
        <f>TEXT(INFO_ITEM_S[[#This Row],[Submission Date]],"dddd")</f>
        <v>Friday</v>
      </c>
      <c r="J64" s="45">
        <v>45170</v>
      </c>
    </row>
    <row r="65" spans="1:10" ht="25" x14ac:dyDescent="0.25">
      <c r="A65" s="37" t="s">
        <v>157</v>
      </c>
      <c r="B65" s="38" t="s">
        <v>30</v>
      </c>
      <c r="C65" s="38" t="s">
        <v>1</v>
      </c>
      <c r="D65" s="40" t="s">
        <v>130</v>
      </c>
      <c r="E65" s="46">
        <v>45296</v>
      </c>
      <c r="F65" s="42" t="str">
        <f>IF(INFO_ITEM_S[[#This Row],[Submission Date]]="N/A",INFO_ITEM_S[[#This Row],[Submission Date]],(IF(MONTH(INFO_ITEM_S[[#This Row],[Submission Date]])&lt;9,RIGHT(YEAR(INFO_ITEM_S[[#This Row],[Submission Date]]),4),RIGHT(YEAR(INFO_ITEM_S[[#This Row],[Submission Date]])+1,4))))</f>
        <v>2024</v>
      </c>
      <c r="G65" s="43" t="str">
        <f>IF(INFO_ITEM_S[[#This Row],[Submission Date]]="N/A","N/A","Q"&amp;MOD(CEILING(22+MONTH(INFO_ITEM_S[[#This Row],[Submission Date]])-9,3)/3,4)+1)</f>
        <v>Q2</v>
      </c>
      <c r="H65" s="44" t="str">
        <f>TEXT(INFO_ITEM_S[[#This Row],[Submission Date]],"mmmm")</f>
        <v>January</v>
      </c>
      <c r="I65" s="44" t="str">
        <f>TEXT(INFO_ITEM_S[[#This Row],[Submission Date]],"dddd")</f>
        <v>Friday</v>
      </c>
      <c r="J65" s="45">
        <v>45170</v>
      </c>
    </row>
    <row r="66" spans="1:10" ht="25" x14ac:dyDescent="0.25">
      <c r="A66" s="37" t="s">
        <v>180</v>
      </c>
      <c r="B66" s="38" t="s">
        <v>179</v>
      </c>
      <c r="C66" s="38" t="s">
        <v>1</v>
      </c>
      <c r="D66" s="40" t="s">
        <v>183</v>
      </c>
      <c r="E66" s="46">
        <v>45306</v>
      </c>
      <c r="F66" s="42" t="str">
        <f>IF(INFO_ITEM_S[[#This Row],[Submission Date]]="N/A",INFO_ITEM_S[[#This Row],[Submission Date]],(IF(MONTH(INFO_ITEM_S[[#This Row],[Submission Date]])&lt;9,RIGHT(YEAR(INFO_ITEM_S[[#This Row],[Submission Date]]),4),RIGHT(YEAR(INFO_ITEM_S[[#This Row],[Submission Date]])+1,4))))</f>
        <v>2024</v>
      </c>
      <c r="G66" s="43" t="str">
        <f>IF(INFO_ITEM_S[[#This Row],[Submission Date]]="N/A","N/A","Q"&amp;MOD(CEILING(22+MONTH(INFO_ITEM_S[[#This Row],[Submission Date]])-9,3)/3,4)+1)</f>
        <v>Q2</v>
      </c>
      <c r="H66" s="44" t="str">
        <f>TEXT(INFO_ITEM_S[[#This Row],[Submission Date]],"mmmm")</f>
        <v>January</v>
      </c>
      <c r="I66" s="44" t="str">
        <f>TEXT(INFO_ITEM_S[[#This Row],[Submission Date]],"dddd")</f>
        <v>Monday</v>
      </c>
      <c r="J66" s="45">
        <v>45170</v>
      </c>
    </row>
    <row r="67" spans="1:10" ht="25" x14ac:dyDescent="0.25">
      <c r="A67" s="48" t="s">
        <v>157</v>
      </c>
      <c r="B67" s="49" t="s">
        <v>30</v>
      </c>
      <c r="C67" s="47" t="s">
        <v>1</v>
      </c>
      <c r="D67" s="40" t="s">
        <v>160</v>
      </c>
      <c r="E67" s="46">
        <v>45306</v>
      </c>
      <c r="F67" s="42" t="str">
        <f>IF(INFO_ITEM_S[[#This Row],[Submission Date]]="N/A",INFO_ITEM_S[[#This Row],[Submission Date]],(IF(MONTH(INFO_ITEM_S[[#This Row],[Submission Date]])&lt;9,RIGHT(YEAR(INFO_ITEM_S[[#This Row],[Submission Date]]),4),RIGHT(YEAR(INFO_ITEM_S[[#This Row],[Submission Date]])+1,4))))</f>
        <v>2024</v>
      </c>
      <c r="G67" s="43" t="str">
        <f>IF(INFO_ITEM_S[[#This Row],[Submission Date]]="N/A","N/A","Q"&amp;MOD(CEILING(22+MONTH(INFO_ITEM_S[[#This Row],[Submission Date]])-9,3)/3,4)+1)</f>
        <v>Q2</v>
      </c>
      <c r="H67" s="44" t="str">
        <f>TEXT(INFO_ITEM_S[[#This Row],[Submission Date]],"mmmm")</f>
        <v>January</v>
      </c>
      <c r="I67" s="44" t="str">
        <f>TEXT(INFO_ITEM_S[[#This Row],[Submission Date]],"dddd")</f>
        <v>Monday</v>
      </c>
      <c r="J67" s="45">
        <v>45170</v>
      </c>
    </row>
    <row r="68" spans="1:10" ht="37.5" x14ac:dyDescent="0.25">
      <c r="A68" s="37" t="s">
        <v>191</v>
      </c>
      <c r="B68" s="49" t="s">
        <v>172</v>
      </c>
      <c r="C68" s="47" t="s">
        <v>1</v>
      </c>
      <c r="D68" s="40" t="s">
        <v>174</v>
      </c>
      <c r="E68" s="46">
        <v>45306</v>
      </c>
      <c r="F68" s="42" t="str">
        <f>IF(INFO_ITEM_S[[#This Row],[Submission Date]]="N/A",INFO_ITEM_S[[#This Row],[Submission Date]],(IF(MONTH(INFO_ITEM_S[[#This Row],[Submission Date]])&lt;9,RIGHT(YEAR(INFO_ITEM_S[[#This Row],[Submission Date]]),4),RIGHT(YEAR(INFO_ITEM_S[[#This Row],[Submission Date]])+1,4))))</f>
        <v>2024</v>
      </c>
      <c r="G68" s="43" t="str">
        <f>IF(INFO_ITEM_S[[#This Row],[Submission Date]]="N/A","N/A","Q"&amp;MOD(CEILING(22+MONTH(INFO_ITEM_S[[#This Row],[Submission Date]])-9,3)/3,4)+1)</f>
        <v>Q2</v>
      </c>
      <c r="H68" s="44" t="str">
        <f>TEXT(INFO_ITEM_S[[#This Row],[Submission Date]],"mmmm")</f>
        <v>January</v>
      </c>
      <c r="I68" s="44" t="str">
        <f>TEXT(INFO_ITEM_S[[#This Row],[Submission Date]],"dddd")</f>
        <v>Monday</v>
      </c>
      <c r="J68" s="45">
        <v>45170</v>
      </c>
    </row>
    <row r="69" spans="1:10" x14ac:dyDescent="0.25">
      <c r="A69" s="37" t="s">
        <v>178</v>
      </c>
      <c r="B69" s="38">
        <v>5.04</v>
      </c>
      <c r="C69" s="38" t="s">
        <v>3</v>
      </c>
      <c r="D69" s="40" t="s">
        <v>4</v>
      </c>
      <c r="E69" s="46">
        <v>45307</v>
      </c>
      <c r="F69" s="42" t="str">
        <f>IF(INFO_ITEM_S[[#This Row],[Submission Date]]="N/A",INFO_ITEM_S[[#This Row],[Submission Date]],(IF(MONTH(INFO_ITEM_S[[#This Row],[Submission Date]])&lt;9,RIGHT(YEAR(INFO_ITEM_S[[#This Row],[Submission Date]]),4),RIGHT(YEAR(INFO_ITEM_S[[#This Row],[Submission Date]])+1,4))))</f>
        <v>2024</v>
      </c>
      <c r="G69" s="43" t="str">
        <f>IF(INFO_ITEM_S[[#This Row],[Submission Date]]="N/A","N/A","Q"&amp;MOD(CEILING(22+MONTH(INFO_ITEM_S[[#This Row],[Submission Date]])-9,3)/3,4)+1)</f>
        <v>Q2</v>
      </c>
      <c r="H69" s="44" t="str">
        <f>TEXT(INFO_ITEM_S[[#This Row],[Submission Date]],"mmmm")</f>
        <v>January</v>
      </c>
      <c r="I69" s="44" t="str">
        <f>TEXT(INFO_ITEM_S[[#This Row],[Submission Date]],"dddd")</f>
        <v>Tuesday</v>
      </c>
      <c r="J69" s="45">
        <v>45170</v>
      </c>
    </row>
    <row r="70" spans="1:10" ht="25" x14ac:dyDescent="0.25">
      <c r="A70" s="37" t="s">
        <v>178</v>
      </c>
      <c r="B70" s="38">
        <v>5.01</v>
      </c>
      <c r="C70" s="38" t="s">
        <v>1</v>
      </c>
      <c r="D70" s="40" t="s">
        <v>6</v>
      </c>
      <c r="E70" s="41">
        <v>45310</v>
      </c>
      <c r="F70" s="42" t="str">
        <f>IF(INFO_ITEM_S[[#This Row],[Submission Date]]="N/A",INFO_ITEM_S[[#This Row],[Submission Date]],(IF(MONTH(INFO_ITEM_S[[#This Row],[Submission Date]])&lt;9,RIGHT(YEAR(INFO_ITEM_S[[#This Row],[Submission Date]]),4),RIGHT(YEAR(INFO_ITEM_S[[#This Row],[Submission Date]])+1,4))))</f>
        <v>2024</v>
      </c>
      <c r="G70" s="43" t="str">
        <f>IF(INFO_ITEM_S[[#This Row],[Submission Date]]="N/A","N/A","Q"&amp;MOD(CEILING(22+MONTH(INFO_ITEM_S[[#This Row],[Submission Date]])-9,3)/3,4)+1)</f>
        <v>Q2</v>
      </c>
      <c r="H70" s="44" t="str">
        <f>TEXT(INFO_ITEM_S[[#This Row],[Submission Date]],"mmmm")</f>
        <v>January</v>
      </c>
      <c r="I70" s="44" t="str">
        <f>TEXT(INFO_ITEM_S[[#This Row],[Submission Date]],"dddd")</f>
        <v>Friday</v>
      </c>
      <c r="J70" s="45">
        <v>45170</v>
      </c>
    </row>
    <row r="71" spans="1:10" ht="25" x14ac:dyDescent="0.25">
      <c r="A71" s="37" t="s">
        <v>192</v>
      </c>
      <c r="B71" s="38" t="s">
        <v>195</v>
      </c>
      <c r="C71" s="38" t="s">
        <v>1</v>
      </c>
      <c r="D71" s="40" t="s">
        <v>176</v>
      </c>
      <c r="E71" s="46">
        <v>45310</v>
      </c>
      <c r="F71" s="42" t="str">
        <f>IF(INFO_ITEM_S[[#This Row],[Submission Date]]="N/A",INFO_ITEM_S[[#This Row],[Submission Date]],(IF(MONTH(INFO_ITEM_S[[#This Row],[Submission Date]])&lt;9,RIGHT(YEAR(INFO_ITEM_S[[#This Row],[Submission Date]]),4),RIGHT(YEAR(INFO_ITEM_S[[#This Row],[Submission Date]])+1,4))))</f>
        <v>2024</v>
      </c>
      <c r="G71" s="43" t="str">
        <f>IF(INFO_ITEM_S[[#This Row],[Submission Date]]="N/A","N/A","Q"&amp;MOD(CEILING(22+MONTH(INFO_ITEM_S[[#This Row],[Submission Date]])-9,3)/3,4)+1)</f>
        <v>Q2</v>
      </c>
      <c r="H71" s="44" t="str">
        <f>TEXT(INFO_ITEM_S[[#This Row],[Submission Date]],"mmmm")</f>
        <v>January</v>
      </c>
      <c r="I71" s="44" t="str">
        <f>TEXT(INFO_ITEM_S[[#This Row],[Submission Date]],"dddd")</f>
        <v>Friday</v>
      </c>
      <c r="J71" s="45">
        <v>45170</v>
      </c>
    </row>
    <row r="72" spans="1:10" ht="25" x14ac:dyDescent="0.25">
      <c r="A72" s="37" t="s">
        <v>157</v>
      </c>
      <c r="B72" s="38" t="s">
        <v>30</v>
      </c>
      <c r="C72" s="38" t="s">
        <v>1</v>
      </c>
      <c r="D72" s="40" t="s">
        <v>88</v>
      </c>
      <c r="E72" s="46">
        <v>45310</v>
      </c>
      <c r="F72" s="42" t="str">
        <f>IF(INFO_ITEM_S[[#This Row],[Submission Date]]="N/A",INFO_ITEM_S[[#This Row],[Submission Date]],(IF(MONTH(INFO_ITEM_S[[#This Row],[Submission Date]])&lt;9,RIGHT(YEAR(INFO_ITEM_S[[#This Row],[Submission Date]]),4),RIGHT(YEAR(INFO_ITEM_S[[#This Row],[Submission Date]])+1,4))))</f>
        <v>2024</v>
      </c>
      <c r="G72" s="43" t="str">
        <f>IF(INFO_ITEM_S[[#This Row],[Submission Date]]="N/A","N/A","Q"&amp;MOD(CEILING(22+MONTH(INFO_ITEM_S[[#This Row],[Submission Date]])-9,3)/3,4)+1)</f>
        <v>Q2</v>
      </c>
      <c r="H72" s="44" t="str">
        <f>TEXT(INFO_ITEM_S[[#This Row],[Submission Date]],"mmmm")</f>
        <v>January</v>
      </c>
      <c r="I72" s="44" t="str">
        <f>TEXT(INFO_ITEM_S[[#This Row],[Submission Date]],"dddd")</f>
        <v>Friday</v>
      </c>
      <c r="J72" s="45">
        <v>45170</v>
      </c>
    </row>
    <row r="73" spans="1:10" ht="25" x14ac:dyDescent="0.25">
      <c r="A73" s="37" t="s">
        <v>118</v>
      </c>
      <c r="B73" s="38" t="s">
        <v>117</v>
      </c>
      <c r="C73" s="39" t="s">
        <v>1</v>
      </c>
      <c r="D73" s="40" t="s">
        <v>57</v>
      </c>
      <c r="E73" s="41">
        <v>45315</v>
      </c>
      <c r="F73" s="42" t="str">
        <f>IF(INFO_ITEM_S[[#This Row],[Submission Date]]="N/A",INFO_ITEM_S[[#This Row],[Submission Date]],(IF(MONTH(INFO_ITEM_S[[#This Row],[Submission Date]])&lt;9,RIGHT(YEAR(INFO_ITEM_S[[#This Row],[Submission Date]]),4),RIGHT(YEAR(INFO_ITEM_S[[#This Row],[Submission Date]])+1,4))))</f>
        <v>2024</v>
      </c>
      <c r="G73" s="43" t="str">
        <f>IF(INFO_ITEM_S[[#This Row],[Submission Date]]="N/A","N/A","Q"&amp;MOD(CEILING(22+MONTH(INFO_ITEM_S[[#This Row],[Submission Date]])-9,3)/3,4)+1)</f>
        <v>Q2</v>
      </c>
      <c r="H73" s="44" t="str">
        <f>TEXT(INFO_ITEM_S[[#This Row],[Submission Date]],"mmmm")</f>
        <v>January</v>
      </c>
      <c r="I73" s="44" t="str">
        <f>TEXT(INFO_ITEM_S[[#This Row],[Submission Date]],"dddd")</f>
        <v>Wednesday</v>
      </c>
      <c r="J73" s="45">
        <v>45170</v>
      </c>
    </row>
    <row r="74" spans="1:10" ht="37.5" x14ac:dyDescent="0.25">
      <c r="A74" s="37" t="s">
        <v>125</v>
      </c>
      <c r="B74" s="38" t="s">
        <v>126</v>
      </c>
      <c r="C74" s="39" t="s">
        <v>169</v>
      </c>
      <c r="D74" s="40" t="s">
        <v>170</v>
      </c>
      <c r="E74" s="41">
        <v>45315</v>
      </c>
      <c r="F74" s="42" t="str">
        <f>IF(INFO_ITEM_S[[#This Row],[Submission Date]]="N/A",INFO_ITEM_S[[#This Row],[Submission Date]],(IF(MONTH(INFO_ITEM_S[[#This Row],[Submission Date]])&lt;9,RIGHT(YEAR(INFO_ITEM_S[[#This Row],[Submission Date]]),4),RIGHT(YEAR(INFO_ITEM_S[[#This Row],[Submission Date]])+1,4))))</f>
        <v>2024</v>
      </c>
      <c r="G74" s="43" t="str">
        <f>IF(INFO_ITEM_S[[#This Row],[Submission Date]]="N/A","N/A","Q"&amp;MOD(CEILING(22+MONTH(INFO_ITEM_S[[#This Row],[Submission Date]])-9,3)/3,4)+1)</f>
        <v>Q2</v>
      </c>
      <c r="H74" s="44" t="str">
        <f>TEXT(INFO_ITEM_S[[#This Row],[Submission Date]],"mmmm")</f>
        <v>January</v>
      </c>
      <c r="I74" s="44" t="str">
        <f>TEXT(INFO_ITEM_S[[#This Row],[Submission Date]],"dddd")</f>
        <v>Wednesday</v>
      </c>
      <c r="J74" s="45">
        <v>45170</v>
      </c>
    </row>
    <row r="75" spans="1:10" ht="25" x14ac:dyDescent="0.25">
      <c r="A75" s="37" t="s">
        <v>122</v>
      </c>
      <c r="B75" s="38" t="s">
        <v>123</v>
      </c>
      <c r="C75" s="39" t="s">
        <v>169</v>
      </c>
      <c r="D75" s="40" t="s">
        <v>171</v>
      </c>
      <c r="E75" s="41">
        <v>45320</v>
      </c>
      <c r="F75" s="42" t="str">
        <f>IF(INFO_ITEM_S[[#This Row],[Submission Date]]="N/A",INFO_ITEM_S[[#This Row],[Submission Date]],(IF(MONTH(INFO_ITEM_S[[#This Row],[Submission Date]])&lt;9,RIGHT(YEAR(INFO_ITEM_S[[#This Row],[Submission Date]]),4),RIGHT(YEAR(INFO_ITEM_S[[#This Row],[Submission Date]])+1,4))))</f>
        <v>2024</v>
      </c>
      <c r="G75" s="43" t="str">
        <f>IF(INFO_ITEM_S[[#This Row],[Submission Date]]="N/A","N/A","Q"&amp;MOD(CEILING(22+MONTH(INFO_ITEM_S[[#This Row],[Submission Date]])-9,3)/3,4)+1)</f>
        <v>Q2</v>
      </c>
      <c r="H75" s="44" t="str">
        <f>TEXT(INFO_ITEM_S[[#This Row],[Submission Date]],"mmmm")</f>
        <v>January</v>
      </c>
      <c r="I75" s="44" t="str">
        <f>TEXT(INFO_ITEM_S[[#This Row],[Submission Date]],"dddd")</f>
        <v>Monday</v>
      </c>
      <c r="J75" s="45">
        <v>45170</v>
      </c>
    </row>
    <row r="76" spans="1:10" x14ac:dyDescent="0.25">
      <c r="A76" s="37" t="s">
        <v>178</v>
      </c>
      <c r="B76" s="38">
        <v>5.04</v>
      </c>
      <c r="C76" s="38" t="s">
        <v>1</v>
      </c>
      <c r="D76" s="40" t="s">
        <v>193</v>
      </c>
      <c r="E76" s="46">
        <v>45320</v>
      </c>
      <c r="F76" s="42" t="str">
        <f>IF(INFO_ITEM_S[[#This Row],[Submission Date]]="N/A",INFO_ITEM_S[[#This Row],[Submission Date]],(IF(MONTH(INFO_ITEM_S[[#This Row],[Submission Date]])&lt;9,RIGHT(YEAR(INFO_ITEM_S[[#This Row],[Submission Date]]),4),RIGHT(YEAR(INFO_ITEM_S[[#This Row],[Submission Date]])+1,4))))</f>
        <v>2024</v>
      </c>
      <c r="G76" s="43" t="str">
        <f>IF(INFO_ITEM_S[[#This Row],[Submission Date]]="N/A","N/A","Q"&amp;MOD(CEILING(22+MONTH(INFO_ITEM_S[[#This Row],[Submission Date]])-9,3)/3,4)+1)</f>
        <v>Q2</v>
      </c>
      <c r="H76" s="44" t="str">
        <f>TEXT(INFO_ITEM_S[[#This Row],[Submission Date]],"mmmm")</f>
        <v>January</v>
      </c>
      <c r="I76" s="44" t="str">
        <f>TEXT(INFO_ITEM_S[[#This Row],[Submission Date]],"dddd")</f>
        <v>Monday</v>
      </c>
      <c r="J76" s="45">
        <v>45170</v>
      </c>
    </row>
    <row r="77" spans="1:10" ht="25" x14ac:dyDescent="0.25">
      <c r="A77" s="37" t="s">
        <v>178</v>
      </c>
      <c r="B77" s="51">
        <v>3.05</v>
      </c>
      <c r="C77" s="51" t="s">
        <v>1</v>
      </c>
      <c r="D77" s="37" t="s">
        <v>165</v>
      </c>
      <c r="E77" s="46">
        <v>45323</v>
      </c>
      <c r="F77" s="42" t="str">
        <f>IF(INFO_ITEM_S[[#This Row],[Submission Date]]="N/A",INFO_ITEM_S[[#This Row],[Submission Date]],(IF(MONTH(INFO_ITEM_S[[#This Row],[Submission Date]])&lt;9,RIGHT(YEAR(INFO_ITEM_S[[#This Row],[Submission Date]]),4),RIGHT(YEAR(INFO_ITEM_S[[#This Row],[Submission Date]])+1,4))))</f>
        <v>2024</v>
      </c>
      <c r="G77" s="43" t="str">
        <f>IF(INFO_ITEM_S[[#This Row],[Submission Date]]="N/A","N/A","Q"&amp;MOD(CEILING(22+MONTH(INFO_ITEM_S[[#This Row],[Submission Date]])-9,3)/3,4)+1)</f>
        <v>Q2</v>
      </c>
      <c r="H77" s="44" t="str">
        <f>TEXT(INFO_ITEM_S[[#This Row],[Submission Date]],"mmmm")</f>
        <v>February</v>
      </c>
      <c r="I77" s="44" t="str">
        <f>TEXT(INFO_ITEM_S[[#This Row],[Submission Date]],"dddd")</f>
        <v>Thursday</v>
      </c>
      <c r="J77" s="45">
        <v>45170</v>
      </c>
    </row>
    <row r="78" spans="1:10" ht="25" x14ac:dyDescent="0.25">
      <c r="A78" s="37" t="s">
        <v>157</v>
      </c>
      <c r="B78" s="38" t="s">
        <v>30</v>
      </c>
      <c r="C78" s="38" t="s">
        <v>1</v>
      </c>
      <c r="D78" s="40" t="s">
        <v>130</v>
      </c>
      <c r="E78" s="46">
        <v>45327</v>
      </c>
      <c r="F78" s="42" t="str">
        <f>IF(INFO_ITEM_S[[#This Row],[Submission Date]]="N/A",INFO_ITEM_S[[#This Row],[Submission Date]],(IF(MONTH(INFO_ITEM_S[[#This Row],[Submission Date]])&lt;9,RIGHT(YEAR(INFO_ITEM_S[[#This Row],[Submission Date]]),4),RIGHT(YEAR(INFO_ITEM_S[[#This Row],[Submission Date]])+1,4))))</f>
        <v>2024</v>
      </c>
      <c r="G78" s="43" t="str">
        <f>IF(INFO_ITEM_S[[#This Row],[Submission Date]]="N/A","N/A","Q"&amp;MOD(CEILING(22+MONTH(INFO_ITEM_S[[#This Row],[Submission Date]])-9,3)/3,4)+1)</f>
        <v>Q2</v>
      </c>
      <c r="H78" s="44" t="str">
        <f>TEXT(INFO_ITEM_S[[#This Row],[Submission Date]],"mmmm")</f>
        <v>February</v>
      </c>
      <c r="I78" s="44" t="str">
        <f>TEXT(INFO_ITEM_S[[#This Row],[Submission Date]],"dddd")</f>
        <v>Monday</v>
      </c>
      <c r="J78" s="45">
        <v>45170</v>
      </c>
    </row>
    <row r="79" spans="1:10" ht="25" x14ac:dyDescent="0.25">
      <c r="A79" s="48" t="s">
        <v>157</v>
      </c>
      <c r="B79" s="49" t="s">
        <v>30</v>
      </c>
      <c r="C79" s="47" t="s">
        <v>1</v>
      </c>
      <c r="D79" s="40" t="s">
        <v>160</v>
      </c>
      <c r="E79" s="46">
        <v>45336</v>
      </c>
      <c r="F79" s="42" t="str">
        <f>IF(INFO_ITEM_S[[#This Row],[Submission Date]]="N/A",INFO_ITEM_S[[#This Row],[Submission Date]],(IF(MONTH(INFO_ITEM_S[[#This Row],[Submission Date]])&lt;9,RIGHT(YEAR(INFO_ITEM_S[[#This Row],[Submission Date]]),4),RIGHT(YEAR(INFO_ITEM_S[[#This Row],[Submission Date]])+1,4))))</f>
        <v>2024</v>
      </c>
      <c r="G79" s="43" t="str">
        <f>IF(INFO_ITEM_S[[#This Row],[Submission Date]]="N/A","N/A","Q"&amp;MOD(CEILING(22+MONTH(INFO_ITEM_S[[#This Row],[Submission Date]])-9,3)/3,4)+1)</f>
        <v>Q2</v>
      </c>
      <c r="H79" s="44" t="str">
        <f>TEXT(INFO_ITEM_S[[#This Row],[Submission Date]],"mmmm")</f>
        <v>February</v>
      </c>
      <c r="I79" s="44" t="str">
        <f>TEXT(INFO_ITEM_S[[#This Row],[Submission Date]],"dddd")</f>
        <v>Wednesday</v>
      </c>
      <c r="J79" s="45">
        <v>45170</v>
      </c>
    </row>
    <row r="80" spans="1:10" ht="37.5" x14ac:dyDescent="0.25">
      <c r="A80" s="37" t="s">
        <v>191</v>
      </c>
      <c r="B80" s="49" t="s">
        <v>172</v>
      </c>
      <c r="C80" s="47" t="s">
        <v>1</v>
      </c>
      <c r="D80" s="40" t="s">
        <v>174</v>
      </c>
      <c r="E80" s="46">
        <v>45336</v>
      </c>
      <c r="F80" s="42" t="str">
        <f>IF(INFO_ITEM_S[[#This Row],[Submission Date]]="N/A",INFO_ITEM_S[[#This Row],[Submission Date]],(IF(MONTH(INFO_ITEM_S[[#This Row],[Submission Date]])&lt;9,RIGHT(YEAR(INFO_ITEM_S[[#This Row],[Submission Date]]),4),RIGHT(YEAR(INFO_ITEM_S[[#This Row],[Submission Date]])+1,4))))</f>
        <v>2024</v>
      </c>
      <c r="G80" s="43" t="str">
        <f>IF(INFO_ITEM_S[[#This Row],[Submission Date]]="N/A","N/A","Q"&amp;MOD(CEILING(22+MONTH(INFO_ITEM_S[[#This Row],[Submission Date]])-9,3)/3,4)+1)</f>
        <v>Q2</v>
      </c>
      <c r="H80" s="44" t="str">
        <f>TEXT(INFO_ITEM_S[[#This Row],[Submission Date]],"mmmm")</f>
        <v>February</v>
      </c>
      <c r="I80" s="44" t="str">
        <f>TEXT(INFO_ITEM_S[[#This Row],[Submission Date]],"dddd")</f>
        <v>Wednesday</v>
      </c>
      <c r="J80" s="45">
        <v>45170</v>
      </c>
    </row>
    <row r="81" spans="1:10" x14ac:dyDescent="0.25">
      <c r="A81" s="37" t="s">
        <v>178</v>
      </c>
      <c r="B81" s="38">
        <v>5.04</v>
      </c>
      <c r="C81" s="38" t="s">
        <v>3</v>
      </c>
      <c r="D81" s="40" t="s">
        <v>4</v>
      </c>
      <c r="E81" s="46">
        <v>45338</v>
      </c>
      <c r="F81" s="42" t="str">
        <f>IF(INFO_ITEM_S[[#This Row],[Submission Date]]="N/A",INFO_ITEM_S[[#This Row],[Submission Date]],(IF(MONTH(INFO_ITEM_S[[#This Row],[Submission Date]])&lt;9,RIGHT(YEAR(INFO_ITEM_S[[#This Row],[Submission Date]]),4),RIGHT(YEAR(INFO_ITEM_S[[#This Row],[Submission Date]])+1,4))))</f>
        <v>2024</v>
      </c>
      <c r="G81" s="43" t="str">
        <f>IF(INFO_ITEM_S[[#This Row],[Submission Date]]="N/A","N/A","Q"&amp;MOD(CEILING(22+MONTH(INFO_ITEM_S[[#This Row],[Submission Date]])-9,3)/3,4)+1)</f>
        <v>Q2</v>
      </c>
      <c r="H81" s="44" t="str">
        <f>TEXT(INFO_ITEM_S[[#This Row],[Submission Date]],"mmmm")</f>
        <v>February</v>
      </c>
      <c r="I81" s="44" t="str">
        <f>TEXT(INFO_ITEM_S[[#This Row],[Submission Date]],"dddd")</f>
        <v>Friday</v>
      </c>
      <c r="J81" s="45">
        <v>45170</v>
      </c>
    </row>
    <row r="82" spans="1:10" ht="25" x14ac:dyDescent="0.25">
      <c r="A82" s="37" t="s">
        <v>192</v>
      </c>
      <c r="B82" s="38" t="s">
        <v>195</v>
      </c>
      <c r="C82" s="38" t="s">
        <v>1</v>
      </c>
      <c r="D82" s="40" t="s">
        <v>176</v>
      </c>
      <c r="E82" s="46">
        <v>45343</v>
      </c>
      <c r="F82" s="42" t="str">
        <f>IF(INFO_ITEM_S[[#This Row],[Submission Date]]="N/A",INFO_ITEM_S[[#This Row],[Submission Date]],(IF(MONTH(INFO_ITEM_S[[#This Row],[Submission Date]])&lt;9,RIGHT(YEAR(INFO_ITEM_S[[#This Row],[Submission Date]]),4),RIGHT(YEAR(INFO_ITEM_S[[#This Row],[Submission Date]])+1,4))))</f>
        <v>2024</v>
      </c>
      <c r="G82" s="43" t="str">
        <f>IF(INFO_ITEM_S[[#This Row],[Submission Date]]="N/A","N/A","Q"&amp;MOD(CEILING(22+MONTH(INFO_ITEM_S[[#This Row],[Submission Date]])-9,3)/3,4)+1)</f>
        <v>Q2</v>
      </c>
      <c r="H82" s="44" t="str">
        <f>TEXT(INFO_ITEM_S[[#This Row],[Submission Date]],"mmmm")</f>
        <v>February</v>
      </c>
      <c r="I82" s="44" t="str">
        <f>TEXT(INFO_ITEM_S[[#This Row],[Submission Date]],"dddd")</f>
        <v>Wednesday</v>
      </c>
      <c r="J82" s="45">
        <v>45170</v>
      </c>
    </row>
    <row r="83" spans="1:10" ht="25" x14ac:dyDescent="0.25">
      <c r="A83" s="37" t="s">
        <v>157</v>
      </c>
      <c r="B83" s="38" t="s">
        <v>30</v>
      </c>
      <c r="C83" s="38" t="s">
        <v>1</v>
      </c>
      <c r="D83" s="40" t="s">
        <v>88</v>
      </c>
      <c r="E83" s="46">
        <v>45343</v>
      </c>
      <c r="F83" s="42" t="str">
        <f>IF(INFO_ITEM_S[[#This Row],[Submission Date]]="N/A",INFO_ITEM_S[[#This Row],[Submission Date]],(IF(MONTH(INFO_ITEM_S[[#This Row],[Submission Date]])&lt;9,RIGHT(YEAR(INFO_ITEM_S[[#This Row],[Submission Date]]),4),RIGHT(YEAR(INFO_ITEM_S[[#This Row],[Submission Date]])+1,4))))</f>
        <v>2024</v>
      </c>
      <c r="G83" s="43" t="str">
        <f>IF(INFO_ITEM_S[[#This Row],[Submission Date]]="N/A","N/A","Q"&amp;MOD(CEILING(22+MONTH(INFO_ITEM_S[[#This Row],[Submission Date]])-9,3)/3,4)+1)</f>
        <v>Q2</v>
      </c>
      <c r="H83" s="44" t="str">
        <f>TEXT(INFO_ITEM_S[[#This Row],[Submission Date]],"mmmm")</f>
        <v>February</v>
      </c>
      <c r="I83" s="44" t="str">
        <f>TEXT(INFO_ITEM_S[[#This Row],[Submission Date]],"dddd")</f>
        <v>Wednesday</v>
      </c>
      <c r="J83" s="45">
        <v>45170</v>
      </c>
    </row>
    <row r="84" spans="1:10" ht="25" x14ac:dyDescent="0.25">
      <c r="A84" s="37" t="s">
        <v>122</v>
      </c>
      <c r="B84" s="38" t="s">
        <v>123</v>
      </c>
      <c r="C84" s="39" t="s">
        <v>169</v>
      </c>
      <c r="D84" s="40" t="s">
        <v>171</v>
      </c>
      <c r="E84" s="41">
        <v>45348</v>
      </c>
      <c r="F84" s="42" t="str">
        <f>IF(INFO_ITEM_S[[#This Row],[Submission Date]]="N/A",INFO_ITEM_S[[#This Row],[Submission Date]],(IF(MONTH(INFO_ITEM_S[[#This Row],[Submission Date]])&lt;9,RIGHT(YEAR(INFO_ITEM_S[[#This Row],[Submission Date]]),4),RIGHT(YEAR(INFO_ITEM_S[[#This Row],[Submission Date]])+1,4))))</f>
        <v>2024</v>
      </c>
      <c r="G84" s="43" t="str">
        <f>IF(INFO_ITEM_S[[#This Row],[Submission Date]]="N/A","N/A","Q"&amp;MOD(CEILING(22+MONTH(INFO_ITEM_S[[#This Row],[Submission Date]])-9,3)/3,4)+1)</f>
        <v>Q2</v>
      </c>
      <c r="H84" s="44" t="str">
        <f>TEXT(INFO_ITEM_S[[#This Row],[Submission Date]],"mmmm")</f>
        <v>February</v>
      </c>
      <c r="I84" s="44" t="str">
        <f>TEXT(INFO_ITEM_S[[#This Row],[Submission Date]],"dddd")</f>
        <v>Monday</v>
      </c>
      <c r="J84" s="45">
        <v>45170</v>
      </c>
    </row>
    <row r="85" spans="1:10" ht="37.5" x14ac:dyDescent="0.25">
      <c r="A85" s="37" t="s">
        <v>125</v>
      </c>
      <c r="B85" s="38" t="s">
        <v>126</v>
      </c>
      <c r="C85" s="39" t="s">
        <v>169</v>
      </c>
      <c r="D85" s="40" t="s">
        <v>170</v>
      </c>
      <c r="E85" s="41">
        <v>45348</v>
      </c>
      <c r="F85" s="42" t="str">
        <f>IF(INFO_ITEM_S[[#This Row],[Submission Date]]="N/A",INFO_ITEM_S[[#This Row],[Submission Date]],(IF(MONTH(INFO_ITEM_S[[#This Row],[Submission Date]])&lt;9,RIGHT(YEAR(INFO_ITEM_S[[#This Row],[Submission Date]]),4),RIGHT(YEAR(INFO_ITEM_S[[#This Row],[Submission Date]])+1,4))))</f>
        <v>2024</v>
      </c>
      <c r="G85" s="43" t="str">
        <f>IF(INFO_ITEM_S[[#This Row],[Submission Date]]="N/A","N/A","Q"&amp;MOD(CEILING(22+MONTH(INFO_ITEM_S[[#This Row],[Submission Date]])-9,3)/3,4)+1)</f>
        <v>Q2</v>
      </c>
      <c r="H85" s="44" t="str">
        <f>TEXT(INFO_ITEM_S[[#This Row],[Submission Date]],"mmmm")</f>
        <v>February</v>
      </c>
      <c r="I85" s="44" t="str">
        <f>TEXT(INFO_ITEM_S[[#This Row],[Submission Date]],"dddd")</f>
        <v>Monday</v>
      </c>
      <c r="J85" s="45">
        <v>45170</v>
      </c>
    </row>
    <row r="86" spans="1:10" ht="25" x14ac:dyDescent="0.25">
      <c r="A86" s="37" t="s">
        <v>118</v>
      </c>
      <c r="B86" s="38" t="s">
        <v>117</v>
      </c>
      <c r="C86" s="39" t="s">
        <v>1</v>
      </c>
      <c r="D86" s="40" t="s">
        <v>57</v>
      </c>
      <c r="E86" s="41">
        <v>45348</v>
      </c>
      <c r="F86" s="42" t="str">
        <f>IF(INFO_ITEM_S[[#This Row],[Submission Date]]="N/A",INFO_ITEM_S[[#This Row],[Submission Date]],(IF(MONTH(INFO_ITEM_S[[#This Row],[Submission Date]])&lt;9,RIGHT(YEAR(INFO_ITEM_S[[#This Row],[Submission Date]]),4),RIGHT(YEAR(INFO_ITEM_S[[#This Row],[Submission Date]])+1,4))))</f>
        <v>2024</v>
      </c>
      <c r="G86" s="43" t="str">
        <f>IF(INFO_ITEM_S[[#This Row],[Submission Date]]="N/A","N/A","Q"&amp;MOD(CEILING(22+MONTH(INFO_ITEM_S[[#This Row],[Submission Date]])-9,3)/3,4)+1)</f>
        <v>Q2</v>
      </c>
      <c r="H86" s="44" t="str">
        <f>TEXT(INFO_ITEM_S[[#This Row],[Submission Date]],"mmmm")</f>
        <v>February</v>
      </c>
      <c r="I86" s="44" t="str">
        <f>TEXT(INFO_ITEM_S[[#This Row],[Submission Date]],"dddd")</f>
        <v>Monday</v>
      </c>
      <c r="J86" s="45">
        <v>45170</v>
      </c>
    </row>
    <row r="87" spans="1:10" x14ac:dyDescent="0.25">
      <c r="A87" s="37" t="s">
        <v>178</v>
      </c>
      <c r="B87" s="38">
        <v>5.04</v>
      </c>
      <c r="C87" s="39" t="s">
        <v>1</v>
      </c>
      <c r="D87" s="40" t="s">
        <v>104</v>
      </c>
      <c r="E87" s="46">
        <v>45348</v>
      </c>
      <c r="F87" s="42" t="str">
        <f>IF(INFO_ITEM_S[[#This Row],[Submission Date]]="N/A",INFO_ITEM_S[[#This Row],[Submission Date]],(IF(MONTH(INFO_ITEM_S[[#This Row],[Submission Date]])&lt;9,RIGHT(YEAR(INFO_ITEM_S[[#This Row],[Submission Date]]),4),RIGHT(YEAR(INFO_ITEM_S[[#This Row],[Submission Date]])+1,4))))</f>
        <v>2024</v>
      </c>
      <c r="G87" s="43" t="str">
        <f>IF(INFO_ITEM_S[[#This Row],[Submission Date]]="N/A","N/A","Q"&amp;MOD(CEILING(22+MONTH(INFO_ITEM_S[[#This Row],[Submission Date]])-9,3)/3,4)+1)</f>
        <v>Q2</v>
      </c>
      <c r="H87" s="44" t="str">
        <f>TEXT(INFO_ITEM_S[[#This Row],[Submission Date]],"mmmm")</f>
        <v>February</v>
      </c>
      <c r="I87" s="44" t="str">
        <f>TEXT(INFO_ITEM_S[[#This Row],[Submission Date]],"dddd")</f>
        <v>Monday</v>
      </c>
      <c r="J87" s="45">
        <v>45170</v>
      </c>
    </row>
    <row r="88" spans="1:10" x14ac:dyDescent="0.25">
      <c r="A88" s="37" t="s">
        <v>178</v>
      </c>
      <c r="B88" s="38">
        <v>3.05</v>
      </c>
      <c r="C88" s="38" t="s">
        <v>1</v>
      </c>
      <c r="D88" s="40" t="s">
        <v>166</v>
      </c>
      <c r="E88" s="46">
        <v>45352</v>
      </c>
      <c r="F88" s="42" t="str">
        <f>IF(INFO_ITEM_S[[#This Row],[Submission Date]]="N/A",INFO_ITEM_S[[#This Row],[Submission Date]],(IF(MONTH(INFO_ITEM_S[[#This Row],[Submission Date]])&lt;9,RIGHT(YEAR(INFO_ITEM_S[[#This Row],[Submission Date]]),4),RIGHT(YEAR(INFO_ITEM_S[[#This Row],[Submission Date]])+1,4))))</f>
        <v>2024</v>
      </c>
      <c r="G88" s="43" t="str">
        <f>IF(INFO_ITEM_S[[#This Row],[Submission Date]]="N/A","N/A","Q"&amp;MOD(CEILING(22+MONTH(INFO_ITEM_S[[#This Row],[Submission Date]])-9,3)/3,4)+1)</f>
        <v>Q3</v>
      </c>
      <c r="H88" s="44" t="str">
        <f>TEXT(INFO_ITEM_S[[#This Row],[Submission Date]],"mmmm")</f>
        <v>March</v>
      </c>
      <c r="I88" s="44" t="str">
        <f>TEXT(INFO_ITEM_S[[#This Row],[Submission Date]],"dddd")</f>
        <v>Friday</v>
      </c>
      <c r="J88" s="45">
        <v>45170</v>
      </c>
    </row>
    <row r="89" spans="1:10" ht="25" x14ac:dyDescent="0.25">
      <c r="A89" s="37" t="s">
        <v>157</v>
      </c>
      <c r="B89" s="38" t="s">
        <v>30</v>
      </c>
      <c r="C89" s="38" t="s">
        <v>1</v>
      </c>
      <c r="D89" s="40" t="s">
        <v>130</v>
      </c>
      <c r="E89" s="46">
        <v>45355</v>
      </c>
      <c r="F89" s="42" t="str">
        <f>IF(INFO_ITEM_S[[#This Row],[Submission Date]]="N/A",INFO_ITEM_S[[#This Row],[Submission Date]],(IF(MONTH(INFO_ITEM_S[[#This Row],[Submission Date]])&lt;9,RIGHT(YEAR(INFO_ITEM_S[[#This Row],[Submission Date]]),4),RIGHT(YEAR(INFO_ITEM_S[[#This Row],[Submission Date]])+1,4))))</f>
        <v>2024</v>
      </c>
      <c r="G89" s="43" t="str">
        <f>IF(INFO_ITEM_S[[#This Row],[Submission Date]]="N/A","N/A","Q"&amp;MOD(CEILING(22+MONTH(INFO_ITEM_S[[#This Row],[Submission Date]])-9,3)/3,4)+1)</f>
        <v>Q3</v>
      </c>
      <c r="H89" s="44" t="str">
        <f>TEXT(INFO_ITEM_S[[#This Row],[Submission Date]],"mmmm")</f>
        <v>March</v>
      </c>
      <c r="I89" s="44" t="str">
        <f>TEXT(INFO_ITEM_S[[#This Row],[Submission Date]],"dddd")</f>
        <v>Monday</v>
      </c>
      <c r="J89" s="45">
        <v>45170</v>
      </c>
    </row>
    <row r="90" spans="1:10" ht="25" x14ac:dyDescent="0.25">
      <c r="A90" s="48" t="s">
        <v>157</v>
      </c>
      <c r="B90" s="49" t="s">
        <v>30</v>
      </c>
      <c r="C90" s="47" t="s">
        <v>1</v>
      </c>
      <c r="D90" s="40" t="s">
        <v>160</v>
      </c>
      <c r="E90" s="46">
        <v>45365</v>
      </c>
      <c r="F90" s="42" t="str">
        <f>IF(INFO_ITEM_S[[#This Row],[Submission Date]]="N/A",INFO_ITEM_S[[#This Row],[Submission Date]],(IF(MONTH(INFO_ITEM_S[[#This Row],[Submission Date]])&lt;9,RIGHT(YEAR(INFO_ITEM_S[[#This Row],[Submission Date]]),4),RIGHT(YEAR(INFO_ITEM_S[[#This Row],[Submission Date]])+1,4))))</f>
        <v>2024</v>
      </c>
      <c r="G90" s="43" t="str">
        <f>IF(INFO_ITEM_S[[#This Row],[Submission Date]]="N/A","N/A","Q"&amp;MOD(CEILING(22+MONTH(INFO_ITEM_S[[#This Row],[Submission Date]])-9,3)/3,4)+1)</f>
        <v>Q3</v>
      </c>
      <c r="H90" s="44" t="str">
        <f>TEXT(INFO_ITEM_S[[#This Row],[Submission Date]],"mmmm")</f>
        <v>March</v>
      </c>
      <c r="I90" s="44" t="str">
        <f>TEXT(INFO_ITEM_S[[#This Row],[Submission Date]],"dddd")</f>
        <v>Thursday</v>
      </c>
      <c r="J90" s="45">
        <v>45170</v>
      </c>
    </row>
    <row r="91" spans="1:10" ht="25" x14ac:dyDescent="0.25">
      <c r="A91" s="37" t="s">
        <v>24</v>
      </c>
      <c r="B91" s="38" t="s">
        <v>34</v>
      </c>
      <c r="C91" s="38" t="s">
        <v>1</v>
      </c>
      <c r="D91" s="40" t="s">
        <v>55</v>
      </c>
      <c r="E91" s="46">
        <v>45365</v>
      </c>
      <c r="F91" s="42" t="str">
        <f>IF(INFO_ITEM_S[[#This Row],[Submission Date]]="N/A",INFO_ITEM_S[[#This Row],[Submission Date]],(IF(MONTH(INFO_ITEM_S[[#This Row],[Submission Date]])&lt;9,RIGHT(YEAR(INFO_ITEM_S[[#This Row],[Submission Date]]),4),RIGHT(YEAR(INFO_ITEM_S[[#This Row],[Submission Date]])+1,4))))</f>
        <v>2024</v>
      </c>
      <c r="G91" s="43" t="str">
        <f>IF(INFO_ITEM_S[[#This Row],[Submission Date]]="N/A","N/A","Q"&amp;MOD(CEILING(22+MONTH(INFO_ITEM_S[[#This Row],[Submission Date]])-9,3)/3,4)+1)</f>
        <v>Q3</v>
      </c>
      <c r="H91" s="44" t="str">
        <f>TEXT(INFO_ITEM_S[[#This Row],[Submission Date]],"mmmm")</f>
        <v>March</v>
      </c>
      <c r="I91" s="44" t="str">
        <f>TEXT(INFO_ITEM_S[[#This Row],[Submission Date]],"dddd")</f>
        <v>Thursday</v>
      </c>
      <c r="J91" s="45">
        <v>45170</v>
      </c>
    </row>
    <row r="92" spans="1:10" ht="25" x14ac:dyDescent="0.25">
      <c r="A92" s="37" t="s">
        <v>157</v>
      </c>
      <c r="B92" s="38" t="s">
        <v>30</v>
      </c>
      <c r="C92" s="38" t="s">
        <v>1</v>
      </c>
      <c r="D92" s="40" t="s">
        <v>145</v>
      </c>
      <c r="E92" s="46">
        <v>45366</v>
      </c>
      <c r="F92" s="42" t="str">
        <f>IF(INFO_ITEM_S[[#This Row],[Submission Date]]="N/A",INFO_ITEM_S[[#This Row],[Submission Date]],(IF(MONTH(INFO_ITEM_S[[#This Row],[Submission Date]])&lt;9,RIGHT(YEAR(INFO_ITEM_S[[#This Row],[Submission Date]]),4),RIGHT(YEAR(INFO_ITEM_S[[#This Row],[Submission Date]])+1,4))))</f>
        <v>2024</v>
      </c>
      <c r="G92" s="43" t="str">
        <f>IF(INFO_ITEM_S[[#This Row],[Submission Date]]="N/A","N/A","Q"&amp;MOD(CEILING(22+MONTH(INFO_ITEM_S[[#This Row],[Submission Date]])-9,3)/3,4)+1)</f>
        <v>Q3</v>
      </c>
      <c r="H92" s="44" t="str">
        <f>TEXT(INFO_ITEM_S[[#This Row],[Submission Date]],"mmmm")</f>
        <v>March</v>
      </c>
      <c r="I92" s="44" t="str">
        <f>TEXT(INFO_ITEM_S[[#This Row],[Submission Date]],"dddd")</f>
        <v>Friday</v>
      </c>
      <c r="J92" s="45">
        <v>45170</v>
      </c>
    </row>
    <row r="93" spans="1:10" x14ac:dyDescent="0.25">
      <c r="A93" s="37" t="s">
        <v>136</v>
      </c>
      <c r="B93" s="38" t="s">
        <v>138</v>
      </c>
      <c r="C93" s="39" t="s">
        <v>1</v>
      </c>
      <c r="D93" s="40" t="s">
        <v>159</v>
      </c>
      <c r="E93" s="46">
        <v>45366</v>
      </c>
      <c r="F93" s="42" t="str">
        <f>IF(INFO_ITEM_S[[#This Row],[Submission Date]]="N/A",INFO_ITEM_S[[#This Row],[Submission Date]],(IF(MONTH(INFO_ITEM_S[[#This Row],[Submission Date]])&lt;9,RIGHT(YEAR(INFO_ITEM_S[[#This Row],[Submission Date]]),4),RIGHT(YEAR(INFO_ITEM_S[[#This Row],[Submission Date]])+1,4))))</f>
        <v>2024</v>
      </c>
      <c r="G93" s="43" t="str">
        <f>IF(INFO_ITEM_S[[#This Row],[Submission Date]]="N/A","N/A","Q"&amp;MOD(CEILING(22+MONTH(INFO_ITEM_S[[#This Row],[Submission Date]])-9,3)/3,4)+1)</f>
        <v>Q3</v>
      </c>
      <c r="H93" s="44" t="str">
        <f>TEXT(INFO_ITEM_S[[#This Row],[Submission Date]],"mmmm")</f>
        <v>March</v>
      </c>
      <c r="I93" s="44" t="str">
        <f>TEXT(INFO_ITEM_S[[#This Row],[Submission Date]],"dddd")</f>
        <v>Friday</v>
      </c>
      <c r="J93" s="45">
        <v>45170</v>
      </c>
    </row>
    <row r="94" spans="1:10" ht="25" x14ac:dyDescent="0.25">
      <c r="A94" s="37" t="s">
        <v>178</v>
      </c>
      <c r="B94" s="38">
        <v>7.03</v>
      </c>
      <c r="C94" s="38" t="s">
        <v>3</v>
      </c>
      <c r="D94" s="40" t="s">
        <v>203</v>
      </c>
      <c r="E94" s="46">
        <v>45366</v>
      </c>
      <c r="F94" s="42" t="str">
        <f>IF(INFO_ITEM_S[[#This Row],[Submission Date]]="N/A",INFO_ITEM_S[[#This Row],[Submission Date]],(IF(MONTH(INFO_ITEM_S[[#This Row],[Submission Date]])&lt;9,RIGHT(YEAR(INFO_ITEM_S[[#This Row],[Submission Date]]),4),RIGHT(YEAR(INFO_ITEM_S[[#This Row],[Submission Date]])+1,4))))</f>
        <v>2024</v>
      </c>
      <c r="G94" s="43" t="str">
        <f>IF(INFO_ITEM_S[[#This Row],[Submission Date]]="N/A","N/A","Q"&amp;MOD(CEILING(22+MONTH(INFO_ITEM_S[[#This Row],[Submission Date]])-9,3)/3,4)+1)</f>
        <v>Q3</v>
      </c>
      <c r="H94" s="44" t="str">
        <f>TEXT(INFO_ITEM_S[[#This Row],[Submission Date]],"mmmm")</f>
        <v>March</v>
      </c>
      <c r="I94" s="44" t="str">
        <f>TEXT(INFO_ITEM_S[[#This Row],[Submission Date]],"dddd")</f>
        <v>Friday</v>
      </c>
      <c r="J94" s="45">
        <v>45170</v>
      </c>
    </row>
    <row r="95" spans="1:10" ht="37.5" x14ac:dyDescent="0.25">
      <c r="A95" s="37" t="s">
        <v>191</v>
      </c>
      <c r="B95" s="49" t="s">
        <v>172</v>
      </c>
      <c r="C95" s="47" t="s">
        <v>1</v>
      </c>
      <c r="D95" s="40" t="s">
        <v>174</v>
      </c>
      <c r="E95" s="46">
        <v>45366</v>
      </c>
      <c r="F95" s="42" t="str">
        <f>IF(INFO_ITEM_S[[#This Row],[Submission Date]]="N/A",INFO_ITEM_S[[#This Row],[Submission Date]],(IF(MONTH(INFO_ITEM_S[[#This Row],[Submission Date]])&lt;9,RIGHT(YEAR(INFO_ITEM_S[[#This Row],[Submission Date]]),4),RIGHT(YEAR(INFO_ITEM_S[[#This Row],[Submission Date]])+1,4))))</f>
        <v>2024</v>
      </c>
      <c r="G95" s="43" t="str">
        <f>IF(INFO_ITEM_S[[#This Row],[Submission Date]]="N/A","N/A","Q"&amp;MOD(CEILING(22+MONTH(INFO_ITEM_S[[#This Row],[Submission Date]])-9,3)/3,4)+1)</f>
        <v>Q3</v>
      </c>
      <c r="H95" s="44" t="str">
        <f>TEXT(INFO_ITEM_S[[#This Row],[Submission Date]],"mmmm")</f>
        <v>March</v>
      </c>
      <c r="I95" s="44" t="str">
        <f>TEXT(INFO_ITEM_S[[#This Row],[Submission Date]],"dddd")</f>
        <v>Friday</v>
      </c>
      <c r="J95" s="45">
        <v>45170</v>
      </c>
    </row>
    <row r="96" spans="1:10" x14ac:dyDescent="0.25">
      <c r="A96" s="37" t="s">
        <v>178</v>
      </c>
      <c r="B96" s="38">
        <v>1.03</v>
      </c>
      <c r="C96" s="38" t="s">
        <v>1</v>
      </c>
      <c r="D96" s="40" t="s">
        <v>85</v>
      </c>
      <c r="E96" s="46">
        <v>45366</v>
      </c>
      <c r="F96" s="42" t="str">
        <f>IF(INFO_ITEM_S[[#This Row],[Submission Date]]="N/A",INFO_ITEM_S[[#This Row],[Submission Date]],(IF(MONTH(INFO_ITEM_S[[#This Row],[Submission Date]])&lt;9,RIGHT(YEAR(INFO_ITEM_S[[#This Row],[Submission Date]]),4),RIGHT(YEAR(INFO_ITEM_S[[#This Row],[Submission Date]])+1,4))))</f>
        <v>2024</v>
      </c>
      <c r="G96" s="43" t="str">
        <f>IF(INFO_ITEM_S[[#This Row],[Submission Date]]="N/A","N/A","Q"&amp;MOD(CEILING(22+MONTH(INFO_ITEM_S[[#This Row],[Submission Date]])-9,3)/3,4)+1)</f>
        <v>Q3</v>
      </c>
      <c r="H96" s="44" t="str">
        <f>TEXT(INFO_ITEM_S[[#This Row],[Submission Date]],"mmmm")</f>
        <v>March</v>
      </c>
      <c r="I96" s="44" t="str">
        <f>TEXT(INFO_ITEM_S[[#This Row],[Submission Date]],"dddd")</f>
        <v>Friday</v>
      </c>
      <c r="J96" s="45">
        <v>45170</v>
      </c>
    </row>
    <row r="97" spans="1:10" x14ac:dyDescent="0.25">
      <c r="A97" s="37" t="s">
        <v>178</v>
      </c>
      <c r="B97" s="38">
        <v>5.04</v>
      </c>
      <c r="C97" s="38" t="s">
        <v>3</v>
      </c>
      <c r="D97" s="40" t="s">
        <v>4</v>
      </c>
      <c r="E97" s="46">
        <v>45366</v>
      </c>
      <c r="F97" s="42" t="str">
        <f>IF(INFO_ITEM_S[[#This Row],[Submission Date]]="N/A",INFO_ITEM_S[[#This Row],[Submission Date]],(IF(MONTH(INFO_ITEM_S[[#This Row],[Submission Date]])&lt;9,RIGHT(YEAR(INFO_ITEM_S[[#This Row],[Submission Date]]),4),RIGHT(YEAR(INFO_ITEM_S[[#This Row],[Submission Date]])+1,4))))</f>
        <v>2024</v>
      </c>
      <c r="G97" s="43" t="str">
        <f>IF(INFO_ITEM_S[[#This Row],[Submission Date]]="N/A","N/A","Q"&amp;MOD(CEILING(22+MONTH(INFO_ITEM_S[[#This Row],[Submission Date]])-9,3)/3,4)+1)</f>
        <v>Q3</v>
      </c>
      <c r="H97" s="44" t="str">
        <f>TEXT(INFO_ITEM_S[[#This Row],[Submission Date]],"mmmm")</f>
        <v>March</v>
      </c>
      <c r="I97" s="44" t="str">
        <f>TEXT(INFO_ITEM_S[[#This Row],[Submission Date]],"dddd")</f>
        <v>Friday</v>
      </c>
      <c r="J97" s="45">
        <v>45170</v>
      </c>
    </row>
    <row r="98" spans="1:10" ht="25" x14ac:dyDescent="0.25">
      <c r="A98" s="37" t="s">
        <v>122</v>
      </c>
      <c r="B98" s="38" t="s">
        <v>123</v>
      </c>
      <c r="C98" s="39" t="s">
        <v>1</v>
      </c>
      <c r="D98" s="40" t="s">
        <v>124</v>
      </c>
      <c r="E98" s="46">
        <v>45366</v>
      </c>
      <c r="F98" s="42" t="str">
        <f>IF(INFO_ITEM_S[[#This Row],[Submission Date]]="N/A",INFO_ITEM_S[[#This Row],[Submission Date]],(IF(MONTH(INFO_ITEM_S[[#This Row],[Submission Date]])&lt;9,RIGHT(YEAR(INFO_ITEM_S[[#This Row],[Submission Date]]),4),RIGHT(YEAR(INFO_ITEM_S[[#This Row],[Submission Date]])+1,4))))</f>
        <v>2024</v>
      </c>
      <c r="G98" s="43" t="str">
        <f>IF(INFO_ITEM_S[[#This Row],[Submission Date]]="N/A","N/A","Q"&amp;MOD(CEILING(22+MONTH(INFO_ITEM_S[[#This Row],[Submission Date]])-9,3)/3,4)+1)</f>
        <v>Q3</v>
      </c>
      <c r="H98" s="44" t="str">
        <f>TEXT(INFO_ITEM_S[[#This Row],[Submission Date]],"mmmm")</f>
        <v>March</v>
      </c>
      <c r="I98" s="44" t="str">
        <f>TEXT(INFO_ITEM_S[[#This Row],[Submission Date]],"dddd")</f>
        <v>Friday</v>
      </c>
      <c r="J98" s="45">
        <v>45170</v>
      </c>
    </row>
    <row r="99" spans="1:10" ht="37.5" x14ac:dyDescent="0.25">
      <c r="A99" s="37" t="s">
        <v>125</v>
      </c>
      <c r="B99" s="38" t="s">
        <v>126</v>
      </c>
      <c r="C99" s="39" t="s">
        <v>1</v>
      </c>
      <c r="D99" s="40" t="s">
        <v>127</v>
      </c>
      <c r="E99" s="46">
        <v>45366</v>
      </c>
      <c r="F99" s="42" t="str">
        <f>IF(INFO_ITEM_S[[#This Row],[Submission Date]]="N/A",INFO_ITEM_S[[#This Row],[Submission Date]],(IF(MONTH(INFO_ITEM_S[[#This Row],[Submission Date]])&lt;9,RIGHT(YEAR(INFO_ITEM_S[[#This Row],[Submission Date]]),4),RIGHT(YEAR(INFO_ITEM_S[[#This Row],[Submission Date]])+1,4))))</f>
        <v>2024</v>
      </c>
      <c r="G99" s="43" t="str">
        <f>IF(INFO_ITEM_S[[#This Row],[Submission Date]]="N/A","N/A","Q"&amp;MOD(CEILING(22+MONTH(INFO_ITEM_S[[#This Row],[Submission Date]])-9,3)/3,4)+1)</f>
        <v>Q3</v>
      </c>
      <c r="H99" s="44" t="str">
        <f>TEXT(INFO_ITEM_S[[#This Row],[Submission Date]],"mmmm")</f>
        <v>March</v>
      </c>
      <c r="I99" s="44" t="str">
        <f>TEXT(INFO_ITEM_S[[#This Row],[Submission Date]],"dddd")</f>
        <v>Friday</v>
      </c>
      <c r="J99" s="45">
        <v>45170</v>
      </c>
    </row>
    <row r="100" spans="1:10" ht="25" x14ac:dyDescent="0.25">
      <c r="A100" s="37" t="s">
        <v>157</v>
      </c>
      <c r="B100" s="38" t="s">
        <v>30</v>
      </c>
      <c r="C100" s="38" t="s">
        <v>1</v>
      </c>
      <c r="D100" s="40" t="s">
        <v>87</v>
      </c>
      <c r="E100" s="46">
        <v>45366</v>
      </c>
      <c r="F100" s="42" t="str">
        <f>IF(INFO_ITEM_S[[#This Row],[Submission Date]]="N/A",INFO_ITEM_S[[#This Row],[Submission Date]],(IF(MONTH(INFO_ITEM_S[[#This Row],[Submission Date]])&lt;9,RIGHT(YEAR(INFO_ITEM_S[[#This Row],[Submission Date]]),4),RIGHT(YEAR(INFO_ITEM_S[[#This Row],[Submission Date]])+1,4))))</f>
        <v>2024</v>
      </c>
      <c r="G100" s="43" t="str">
        <f>IF(INFO_ITEM_S[[#This Row],[Submission Date]]="N/A","N/A","Q"&amp;MOD(CEILING(22+MONTH(INFO_ITEM_S[[#This Row],[Submission Date]])-9,3)/3,4)+1)</f>
        <v>Q3</v>
      </c>
      <c r="H100" s="44" t="str">
        <f>TEXT(INFO_ITEM_S[[#This Row],[Submission Date]],"mmmm")</f>
        <v>March</v>
      </c>
      <c r="I100" s="44" t="str">
        <f>TEXT(INFO_ITEM_S[[#This Row],[Submission Date]],"dddd")</f>
        <v>Friday</v>
      </c>
      <c r="J100" s="45">
        <v>45170</v>
      </c>
    </row>
    <row r="101" spans="1:10" x14ac:dyDescent="0.25">
      <c r="A101" s="37" t="s">
        <v>93</v>
      </c>
      <c r="B101" s="38" t="s">
        <v>91</v>
      </c>
      <c r="C101" s="39" t="s">
        <v>1</v>
      </c>
      <c r="D101" s="40" t="s">
        <v>143</v>
      </c>
      <c r="E101" s="46">
        <v>45366</v>
      </c>
      <c r="F101" s="42" t="str">
        <f>IF(INFO_ITEM_S[[#This Row],[Submission Date]]="N/A",INFO_ITEM_S[[#This Row],[Submission Date]],(IF(MONTH(INFO_ITEM_S[[#This Row],[Submission Date]])&lt;9,RIGHT(YEAR(INFO_ITEM_S[[#This Row],[Submission Date]]),4),RIGHT(YEAR(INFO_ITEM_S[[#This Row],[Submission Date]])+1,4))))</f>
        <v>2024</v>
      </c>
      <c r="G101" s="43" t="str">
        <f>IF(INFO_ITEM_S[[#This Row],[Submission Date]]="N/A","N/A","Q"&amp;MOD(CEILING(22+MONTH(INFO_ITEM_S[[#This Row],[Submission Date]])-9,3)/3,4)+1)</f>
        <v>Q3</v>
      </c>
      <c r="H101" s="44" t="str">
        <f>TEXT(INFO_ITEM_S[[#This Row],[Submission Date]],"mmmm")</f>
        <v>March</v>
      </c>
      <c r="I101" s="44" t="str">
        <f>TEXT(INFO_ITEM_S[[#This Row],[Submission Date]],"dddd")</f>
        <v>Friday</v>
      </c>
      <c r="J101" s="45">
        <v>45170</v>
      </c>
    </row>
    <row r="102" spans="1:10" x14ac:dyDescent="0.25">
      <c r="A102" s="37" t="s">
        <v>178</v>
      </c>
      <c r="B102" s="38">
        <v>4.0199999999999996</v>
      </c>
      <c r="C102" s="38" t="s">
        <v>5</v>
      </c>
      <c r="D102" s="40" t="s">
        <v>58</v>
      </c>
      <c r="E102" s="46">
        <v>45371</v>
      </c>
      <c r="F102" s="42" t="str">
        <f>IF(INFO_ITEM_S[[#This Row],[Submission Date]]="N/A",INFO_ITEM_S[[#This Row],[Submission Date]],(IF(MONTH(INFO_ITEM_S[[#This Row],[Submission Date]])&lt;9,RIGHT(YEAR(INFO_ITEM_S[[#This Row],[Submission Date]]),4),RIGHT(YEAR(INFO_ITEM_S[[#This Row],[Submission Date]])+1,4))))</f>
        <v>2024</v>
      </c>
      <c r="G102" s="43" t="str">
        <f>IF(INFO_ITEM_S[[#This Row],[Submission Date]]="N/A","N/A","Q"&amp;MOD(CEILING(22+MONTH(INFO_ITEM_S[[#This Row],[Submission Date]])-9,3)/3,4)+1)</f>
        <v>Q3</v>
      </c>
      <c r="H102" s="44" t="str">
        <f>TEXT(INFO_ITEM_S[[#This Row],[Submission Date]],"mmmm")</f>
        <v>March</v>
      </c>
      <c r="I102" s="44" t="str">
        <f>TEXT(INFO_ITEM_S[[#This Row],[Submission Date]],"dddd")</f>
        <v>Wednesday</v>
      </c>
      <c r="J102" s="45">
        <v>45170</v>
      </c>
    </row>
    <row r="103" spans="1:10" ht="25" x14ac:dyDescent="0.25">
      <c r="A103" s="37" t="s">
        <v>192</v>
      </c>
      <c r="B103" s="38" t="s">
        <v>195</v>
      </c>
      <c r="C103" s="38" t="s">
        <v>1</v>
      </c>
      <c r="D103" s="37" t="s">
        <v>176</v>
      </c>
      <c r="E103" s="46">
        <v>45372</v>
      </c>
      <c r="F103" s="42" t="str">
        <f>IF(INFO_ITEM_S[[#This Row],[Submission Date]]="N/A",INFO_ITEM_S[[#This Row],[Submission Date]],(IF(MONTH(INFO_ITEM_S[[#This Row],[Submission Date]])&lt;9,RIGHT(YEAR(INFO_ITEM_S[[#This Row],[Submission Date]]),4),RIGHT(YEAR(INFO_ITEM_S[[#This Row],[Submission Date]])+1,4))))</f>
        <v>2024</v>
      </c>
      <c r="G103" s="43" t="str">
        <f>IF(INFO_ITEM_S[[#This Row],[Submission Date]]="N/A","N/A","Q"&amp;MOD(CEILING(22+MONTH(INFO_ITEM_S[[#This Row],[Submission Date]])-9,3)/3,4)+1)</f>
        <v>Q3</v>
      </c>
      <c r="H103" s="44" t="str">
        <f>TEXT(INFO_ITEM_S[[#This Row],[Submission Date]],"mmmm")</f>
        <v>March</v>
      </c>
      <c r="I103" s="44" t="str">
        <f>TEXT(INFO_ITEM_S[[#This Row],[Submission Date]],"dddd")</f>
        <v>Thursday</v>
      </c>
      <c r="J103" s="45">
        <v>45170</v>
      </c>
    </row>
    <row r="104" spans="1:10" ht="25" x14ac:dyDescent="0.25">
      <c r="A104" s="37" t="s">
        <v>23</v>
      </c>
      <c r="B104" s="51" t="s">
        <v>33</v>
      </c>
      <c r="C104" s="51" t="s">
        <v>1</v>
      </c>
      <c r="D104" s="40" t="s">
        <v>95</v>
      </c>
      <c r="E104" s="53">
        <v>45372</v>
      </c>
      <c r="F104" s="42" t="str">
        <f>IF(INFO_ITEM_S[[#This Row],[Submission Date]]="N/A",INFO_ITEM_S[[#This Row],[Submission Date]],(IF(MONTH(INFO_ITEM_S[[#This Row],[Submission Date]])&lt;9,RIGHT(YEAR(INFO_ITEM_S[[#This Row],[Submission Date]]),4),RIGHT(YEAR(INFO_ITEM_S[[#This Row],[Submission Date]])+1,4))))</f>
        <v>2024</v>
      </c>
      <c r="G104" s="43" t="str">
        <f>IF(INFO_ITEM_S[[#This Row],[Submission Date]]="N/A","N/A","Q"&amp;MOD(CEILING(22+MONTH(INFO_ITEM_S[[#This Row],[Submission Date]])-9,3)/3,4)+1)</f>
        <v>Q3</v>
      </c>
      <c r="H104" s="44" t="str">
        <f>TEXT(INFO_ITEM_S[[#This Row],[Submission Date]],"mmmm")</f>
        <v>March</v>
      </c>
      <c r="I104" s="44" t="str">
        <f>TEXT(INFO_ITEM_S[[#This Row],[Submission Date]],"dddd")</f>
        <v>Thursday</v>
      </c>
      <c r="J104" s="45">
        <v>45170</v>
      </c>
    </row>
    <row r="105" spans="1:10" ht="25" x14ac:dyDescent="0.25">
      <c r="A105" s="37" t="s">
        <v>157</v>
      </c>
      <c r="B105" s="38" t="s">
        <v>30</v>
      </c>
      <c r="C105" s="38" t="s">
        <v>1</v>
      </c>
      <c r="D105" s="40" t="s">
        <v>88</v>
      </c>
      <c r="E105" s="41">
        <v>45372</v>
      </c>
      <c r="F105" s="42" t="str">
        <f>IF(INFO_ITEM_S[[#This Row],[Submission Date]]="N/A",INFO_ITEM_S[[#This Row],[Submission Date]],(IF(MONTH(INFO_ITEM_S[[#This Row],[Submission Date]])&lt;9,RIGHT(YEAR(INFO_ITEM_S[[#This Row],[Submission Date]]),4),RIGHT(YEAR(INFO_ITEM_S[[#This Row],[Submission Date]])+1,4))))</f>
        <v>2024</v>
      </c>
      <c r="G105" s="43" t="str">
        <f>IF(INFO_ITEM_S[[#This Row],[Submission Date]]="N/A","N/A","Q"&amp;MOD(CEILING(22+MONTH(INFO_ITEM_S[[#This Row],[Submission Date]])-9,3)/3,4)+1)</f>
        <v>Q3</v>
      </c>
      <c r="H105" s="44" t="str">
        <f>TEXT(INFO_ITEM_S[[#This Row],[Submission Date]],"mmmm")</f>
        <v>March</v>
      </c>
      <c r="I105" s="44" t="str">
        <f>TEXT(INFO_ITEM_S[[#This Row],[Submission Date]],"dddd")</f>
        <v>Thursday</v>
      </c>
      <c r="J105" s="45">
        <v>45170</v>
      </c>
    </row>
    <row r="106" spans="1:10" ht="25" x14ac:dyDescent="0.25">
      <c r="A106" s="37" t="s">
        <v>180</v>
      </c>
      <c r="B106" s="38" t="s">
        <v>179</v>
      </c>
      <c r="C106" s="38" t="s">
        <v>1</v>
      </c>
      <c r="D106" s="40" t="s">
        <v>182</v>
      </c>
      <c r="E106" s="46">
        <v>45372</v>
      </c>
      <c r="F106" s="42" t="str">
        <f>IF(INFO_ITEM_S[[#This Row],[Submission Date]]="N/A",INFO_ITEM_S[[#This Row],[Submission Date]],(IF(MONTH(INFO_ITEM_S[[#This Row],[Submission Date]])&lt;9,RIGHT(YEAR(INFO_ITEM_S[[#This Row],[Submission Date]]),4),RIGHT(YEAR(INFO_ITEM_S[[#This Row],[Submission Date]])+1,4))))</f>
        <v>2024</v>
      </c>
      <c r="G106" s="43" t="str">
        <f>IF(INFO_ITEM_S[[#This Row],[Submission Date]]="N/A","N/A","Q"&amp;MOD(CEILING(22+MONTH(INFO_ITEM_S[[#This Row],[Submission Date]])-9,3)/3,4)+1)</f>
        <v>Q3</v>
      </c>
      <c r="H106" s="44" t="str">
        <f>TEXT(INFO_ITEM_S[[#This Row],[Submission Date]],"mmmm")</f>
        <v>March</v>
      </c>
      <c r="I106" s="44" t="str">
        <f>TEXT(INFO_ITEM_S[[#This Row],[Submission Date]],"dddd")</f>
        <v>Thursday</v>
      </c>
      <c r="J106" s="45">
        <v>45170</v>
      </c>
    </row>
    <row r="107" spans="1:10" ht="25" x14ac:dyDescent="0.25">
      <c r="A107" s="37" t="s">
        <v>180</v>
      </c>
      <c r="B107" s="38" t="s">
        <v>179</v>
      </c>
      <c r="C107" s="38" t="s">
        <v>1</v>
      </c>
      <c r="D107" s="40" t="s">
        <v>183</v>
      </c>
      <c r="E107" s="46">
        <v>45372</v>
      </c>
      <c r="F107" s="42" t="str">
        <f>IF(INFO_ITEM_S[[#This Row],[Submission Date]]="N/A",INFO_ITEM_S[[#This Row],[Submission Date]],(IF(MONTH(INFO_ITEM_S[[#This Row],[Submission Date]])&lt;9,RIGHT(YEAR(INFO_ITEM_S[[#This Row],[Submission Date]]),4),RIGHT(YEAR(INFO_ITEM_S[[#This Row],[Submission Date]])+1,4))))</f>
        <v>2024</v>
      </c>
      <c r="G107" s="43" t="str">
        <f>IF(INFO_ITEM_S[[#This Row],[Submission Date]]="N/A","N/A","Q"&amp;MOD(CEILING(22+MONTH(INFO_ITEM_S[[#This Row],[Submission Date]])-9,3)/3,4)+1)</f>
        <v>Q3</v>
      </c>
      <c r="H107" s="44" t="str">
        <f>TEXT(INFO_ITEM_S[[#This Row],[Submission Date]],"mmmm")</f>
        <v>March</v>
      </c>
      <c r="I107" s="44" t="str">
        <f>TEXT(INFO_ITEM_S[[#This Row],[Submission Date]],"dddd")</f>
        <v>Thursday</v>
      </c>
      <c r="J107" s="45">
        <v>45170</v>
      </c>
    </row>
    <row r="108" spans="1:10" x14ac:dyDescent="0.25">
      <c r="A108" s="37" t="s">
        <v>97</v>
      </c>
      <c r="B108" s="38" t="s">
        <v>99</v>
      </c>
      <c r="C108" s="38" t="s">
        <v>1</v>
      </c>
      <c r="D108" s="40" t="s">
        <v>98</v>
      </c>
      <c r="E108" s="41">
        <v>45372</v>
      </c>
      <c r="F108" s="42" t="str">
        <f>IF(INFO_ITEM_S[[#This Row],[Submission Date]]="N/A",INFO_ITEM_S[[#This Row],[Submission Date]],(IF(MONTH(INFO_ITEM_S[[#This Row],[Submission Date]])&lt;9,RIGHT(YEAR(INFO_ITEM_S[[#This Row],[Submission Date]]),4),RIGHT(YEAR(INFO_ITEM_S[[#This Row],[Submission Date]])+1,4))))</f>
        <v>2024</v>
      </c>
      <c r="G108" s="43" t="str">
        <f>IF(INFO_ITEM_S[[#This Row],[Submission Date]]="N/A","N/A","Q"&amp;MOD(CEILING(22+MONTH(INFO_ITEM_S[[#This Row],[Submission Date]])-9,3)/3,4)+1)</f>
        <v>Q3</v>
      </c>
      <c r="H108" s="44" t="str">
        <f>TEXT(INFO_ITEM_S[[#This Row],[Submission Date]],"mmmm")</f>
        <v>March</v>
      </c>
      <c r="I108" s="44" t="str">
        <f>TEXT(INFO_ITEM_S[[#This Row],[Submission Date]],"dddd")</f>
        <v>Thursday</v>
      </c>
      <c r="J108" s="45">
        <v>45170</v>
      </c>
    </row>
    <row r="109" spans="1:10" ht="25" x14ac:dyDescent="0.25">
      <c r="A109" s="37" t="s">
        <v>22</v>
      </c>
      <c r="B109" s="38" t="s">
        <v>32</v>
      </c>
      <c r="C109" s="47" t="s">
        <v>1</v>
      </c>
      <c r="D109" s="40" t="s">
        <v>86</v>
      </c>
      <c r="E109" s="46">
        <v>45376</v>
      </c>
      <c r="F109" s="42" t="str">
        <f>IF(INFO_ITEM_S[[#This Row],[Submission Date]]="N/A",INFO_ITEM_S[[#This Row],[Submission Date]],(IF(MONTH(INFO_ITEM_S[[#This Row],[Submission Date]])&lt;9,RIGHT(YEAR(INFO_ITEM_S[[#This Row],[Submission Date]]),4),RIGHT(YEAR(INFO_ITEM_S[[#This Row],[Submission Date]])+1,4))))</f>
        <v>2024</v>
      </c>
      <c r="G109" s="43" t="str">
        <f>IF(INFO_ITEM_S[[#This Row],[Submission Date]]="N/A","N/A","Q"&amp;MOD(CEILING(22+MONTH(INFO_ITEM_S[[#This Row],[Submission Date]])-9,3)/3,4)+1)</f>
        <v>Q3</v>
      </c>
      <c r="H109" s="44" t="str">
        <f>TEXT(INFO_ITEM_S[[#This Row],[Submission Date]],"mmmm")</f>
        <v>March</v>
      </c>
      <c r="I109" s="44" t="str">
        <f>TEXT(INFO_ITEM_S[[#This Row],[Submission Date]],"dddd")</f>
        <v>Monday</v>
      </c>
      <c r="J109" s="45">
        <v>45170</v>
      </c>
    </row>
    <row r="110" spans="1:10" ht="25" x14ac:dyDescent="0.25">
      <c r="A110" s="37" t="s">
        <v>122</v>
      </c>
      <c r="B110" s="38" t="s">
        <v>123</v>
      </c>
      <c r="C110" s="39" t="s">
        <v>169</v>
      </c>
      <c r="D110" s="40" t="s">
        <v>171</v>
      </c>
      <c r="E110" s="46">
        <v>45376</v>
      </c>
      <c r="F110" s="42" t="str">
        <f>IF(INFO_ITEM_S[[#This Row],[Submission Date]]="N/A",INFO_ITEM_S[[#This Row],[Submission Date]],(IF(MONTH(INFO_ITEM_S[[#This Row],[Submission Date]])&lt;9,RIGHT(YEAR(INFO_ITEM_S[[#This Row],[Submission Date]]),4),RIGHT(YEAR(INFO_ITEM_S[[#This Row],[Submission Date]])+1,4))))</f>
        <v>2024</v>
      </c>
      <c r="G110" s="43" t="str">
        <f>IF(INFO_ITEM_S[[#This Row],[Submission Date]]="N/A","N/A","Q"&amp;MOD(CEILING(22+MONTH(INFO_ITEM_S[[#This Row],[Submission Date]])-9,3)/3,4)+1)</f>
        <v>Q3</v>
      </c>
      <c r="H110" s="44" t="str">
        <f>TEXT(INFO_ITEM_S[[#This Row],[Submission Date]],"mmmm")</f>
        <v>March</v>
      </c>
      <c r="I110" s="44" t="str">
        <f>TEXT(INFO_ITEM_S[[#This Row],[Submission Date]],"dddd")</f>
        <v>Monday</v>
      </c>
      <c r="J110" s="45">
        <v>45170</v>
      </c>
    </row>
    <row r="111" spans="1:10" ht="37.5" x14ac:dyDescent="0.25">
      <c r="A111" s="37" t="s">
        <v>125</v>
      </c>
      <c r="B111" s="38" t="s">
        <v>126</v>
      </c>
      <c r="C111" s="39" t="s">
        <v>169</v>
      </c>
      <c r="D111" s="40" t="s">
        <v>170</v>
      </c>
      <c r="E111" s="46">
        <v>45376</v>
      </c>
      <c r="F111" s="42" t="str">
        <f>IF(INFO_ITEM_S[[#This Row],[Submission Date]]="N/A",INFO_ITEM_S[[#This Row],[Submission Date]],(IF(MONTH(INFO_ITEM_S[[#This Row],[Submission Date]])&lt;9,RIGHT(YEAR(INFO_ITEM_S[[#This Row],[Submission Date]]),4),RIGHT(YEAR(INFO_ITEM_S[[#This Row],[Submission Date]])+1,4))))</f>
        <v>2024</v>
      </c>
      <c r="G111" s="43" t="str">
        <f>IF(INFO_ITEM_S[[#This Row],[Submission Date]]="N/A","N/A","Q"&amp;MOD(CEILING(22+MONTH(INFO_ITEM_S[[#This Row],[Submission Date]])-9,3)/3,4)+1)</f>
        <v>Q3</v>
      </c>
      <c r="H111" s="44" t="str">
        <f>TEXT(INFO_ITEM_S[[#This Row],[Submission Date]],"mmmm")</f>
        <v>March</v>
      </c>
      <c r="I111" s="44" t="str">
        <f>TEXT(INFO_ITEM_S[[#This Row],[Submission Date]],"dddd")</f>
        <v>Monday</v>
      </c>
      <c r="J111" s="45">
        <v>45170</v>
      </c>
    </row>
    <row r="112" spans="1:10" ht="25" x14ac:dyDescent="0.25">
      <c r="A112" s="37" t="s">
        <v>210</v>
      </c>
      <c r="B112" s="38" t="s">
        <v>116</v>
      </c>
      <c r="C112" s="38" t="s">
        <v>1</v>
      </c>
      <c r="D112" s="40" t="s">
        <v>209</v>
      </c>
      <c r="E112" s="46">
        <v>45376</v>
      </c>
      <c r="F112" s="42" t="str">
        <f>IF(INFO_ITEM_S[[#This Row],[Submission Date]]="N/A",INFO_ITEM_S[[#This Row],[Submission Date]],(IF(MONTH(INFO_ITEM_S[[#This Row],[Submission Date]])&lt;9,RIGHT(YEAR(INFO_ITEM_S[[#This Row],[Submission Date]]),4),RIGHT(YEAR(INFO_ITEM_S[[#This Row],[Submission Date]])+1,4))))</f>
        <v>2024</v>
      </c>
      <c r="G112" s="43" t="str">
        <f>IF(INFO_ITEM_S[[#This Row],[Submission Date]]="N/A","N/A","Q"&amp;MOD(CEILING(22+MONTH(INFO_ITEM_S[[#This Row],[Submission Date]])-9,3)/3,4)+1)</f>
        <v>Q3</v>
      </c>
      <c r="H112" s="44" t="str">
        <f>TEXT(INFO_ITEM_S[[#This Row],[Submission Date]],"mmmm")</f>
        <v>March</v>
      </c>
      <c r="I112" s="44" t="str">
        <f>TEXT(INFO_ITEM_S[[#This Row],[Submission Date]],"dddd")</f>
        <v>Monday</v>
      </c>
      <c r="J112" s="45">
        <v>45170</v>
      </c>
    </row>
    <row r="113" spans="1:10" ht="25" x14ac:dyDescent="0.25">
      <c r="A113" s="37" t="s">
        <v>118</v>
      </c>
      <c r="B113" s="38" t="s">
        <v>117</v>
      </c>
      <c r="C113" s="39" t="s">
        <v>1</v>
      </c>
      <c r="D113" s="40" t="s">
        <v>57</v>
      </c>
      <c r="E113" s="46">
        <v>45376</v>
      </c>
      <c r="F113" s="42" t="str">
        <f>IF(INFO_ITEM_S[[#This Row],[Submission Date]]="N/A",INFO_ITEM_S[[#This Row],[Submission Date]],(IF(MONTH(INFO_ITEM_S[[#This Row],[Submission Date]])&lt;9,RIGHT(YEAR(INFO_ITEM_S[[#This Row],[Submission Date]]),4),RIGHT(YEAR(INFO_ITEM_S[[#This Row],[Submission Date]])+1,4))))</f>
        <v>2024</v>
      </c>
      <c r="G113" s="43" t="str">
        <f>IF(INFO_ITEM_S[[#This Row],[Submission Date]]="N/A","N/A","Q"&amp;MOD(CEILING(22+MONTH(INFO_ITEM_S[[#This Row],[Submission Date]])-9,3)/3,4)+1)</f>
        <v>Q3</v>
      </c>
      <c r="H113" s="44" t="str">
        <f>TEXT(INFO_ITEM_S[[#This Row],[Submission Date]],"mmmm")</f>
        <v>March</v>
      </c>
      <c r="I113" s="44" t="str">
        <f>TEXT(INFO_ITEM_S[[#This Row],[Submission Date]],"dddd")</f>
        <v>Monday</v>
      </c>
      <c r="J113" s="45">
        <v>45170</v>
      </c>
    </row>
    <row r="114" spans="1:10" ht="37.5" x14ac:dyDescent="0.25">
      <c r="A114" s="48" t="s">
        <v>162</v>
      </c>
      <c r="B114" s="49" t="s">
        <v>161</v>
      </c>
      <c r="C114" s="47" t="s">
        <v>1</v>
      </c>
      <c r="D114" s="40" t="s">
        <v>163</v>
      </c>
      <c r="E114" s="46">
        <v>45380</v>
      </c>
      <c r="F114" s="42" t="str">
        <f>IF(INFO_ITEM_S[[#This Row],[Submission Date]]="N/A",INFO_ITEM_S[[#This Row],[Submission Date]],(IF(MONTH(INFO_ITEM_S[[#This Row],[Submission Date]])&lt;9,RIGHT(YEAR(INFO_ITEM_S[[#This Row],[Submission Date]]),4),RIGHT(YEAR(INFO_ITEM_S[[#This Row],[Submission Date]])+1,4))))</f>
        <v>2024</v>
      </c>
      <c r="G114" s="43" t="str">
        <f>IF(INFO_ITEM_S[[#This Row],[Submission Date]]="N/A","N/A","Q"&amp;MOD(CEILING(22+MONTH(INFO_ITEM_S[[#This Row],[Submission Date]])-9,3)/3,4)+1)</f>
        <v>Q3</v>
      </c>
      <c r="H114" s="44" t="str">
        <f>TEXT(INFO_ITEM_S[[#This Row],[Submission Date]],"mmmm")</f>
        <v>March</v>
      </c>
      <c r="I114" s="44" t="str">
        <f>TEXT(INFO_ITEM_S[[#This Row],[Submission Date]],"dddd")</f>
        <v>Friday</v>
      </c>
      <c r="J114" s="45">
        <v>45170</v>
      </c>
    </row>
    <row r="115" spans="1:10" ht="25" x14ac:dyDescent="0.25">
      <c r="A115" s="37" t="s">
        <v>21</v>
      </c>
      <c r="B115" s="38" t="s">
        <v>31</v>
      </c>
      <c r="C115" s="47" t="s">
        <v>1</v>
      </c>
      <c r="D115" s="40" t="s">
        <v>56</v>
      </c>
      <c r="E115" s="46">
        <v>45380</v>
      </c>
      <c r="F115" s="42" t="str">
        <f>IF(INFO_ITEM_S[[#This Row],[Submission Date]]="N/A",INFO_ITEM_S[[#This Row],[Submission Date]],(IF(MONTH(INFO_ITEM_S[[#This Row],[Submission Date]])&lt;9,RIGHT(YEAR(INFO_ITEM_S[[#This Row],[Submission Date]]),4),RIGHT(YEAR(INFO_ITEM_S[[#This Row],[Submission Date]])+1,4))))</f>
        <v>2024</v>
      </c>
      <c r="G115" s="43" t="str">
        <f>IF(INFO_ITEM_S[[#This Row],[Submission Date]]="N/A","N/A","Q"&amp;MOD(CEILING(22+MONTH(INFO_ITEM_S[[#This Row],[Submission Date]])-9,3)/3,4)+1)</f>
        <v>Q3</v>
      </c>
      <c r="H115" s="44" t="str">
        <f>TEXT(INFO_ITEM_S[[#This Row],[Submission Date]],"mmmm")</f>
        <v>March</v>
      </c>
      <c r="I115" s="44" t="str">
        <f>TEXT(INFO_ITEM_S[[#This Row],[Submission Date]],"dddd")</f>
        <v>Friday</v>
      </c>
      <c r="J115" s="45">
        <v>45170</v>
      </c>
    </row>
    <row r="116" spans="1:10" ht="25" x14ac:dyDescent="0.25">
      <c r="A116" s="37" t="s">
        <v>157</v>
      </c>
      <c r="B116" s="38" t="s">
        <v>30</v>
      </c>
      <c r="C116" s="38" t="s">
        <v>1</v>
      </c>
      <c r="D116" s="40" t="s">
        <v>115</v>
      </c>
      <c r="E116" s="46">
        <v>45380</v>
      </c>
      <c r="F116" s="42" t="str">
        <f>IF(INFO_ITEM_S[[#This Row],[Submission Date]]="N/A",INFO_ITEM_S[[#This Row],[Submission Date]],(IF(MONTH(INFO_ITEM_S[[#This Row],[Submission Date]])&lt;9,RIGHT(YEAR(INFO_ITEM_S[[#This Row],[Submission Date]]),4),RIGHT(YEAR(INFO_ITEM_S[[#This Row],[Submission Date]])+1,4))))</f>
        <v>2024</v>
      </c>
      <c r="G116" s="43" t="str">
        <f>IF(INFO_ITEM_S[[#This Row],[Submission Date]]="N/A","N/A","Q"&amp;MOD(CEILING(22+MONTH(INFO_ITEM_S[[#This Row],[Submission Date]])-9,3)/3,4)+1)</f>
        <v>Q3</v>
      </c>
      <c r="H116" s="44" t="str">
        <f>TEXT(INFO_ITEM_S[[#This Row],[Submission Date]],"mmmm")</f>
        <v>March</v>
      </c>
      <c r="I116" s="44" t="str">
        <f>TEXT(INFO_ITEM_S[[#This Row],[Submission Date]],"dddd")</f>
        <v>Friday</v>
      </c>
      <c r="J116" s="45">
        <v>45170</v>
      </c>
    </row>
    <row r="117" spans="1:10" ht="25" x14ac:dyDescent="0.25">
      <c r="A117" s="37" t="s">
        <v>157</v>
      </c>
      <c r="B117" s="38" t="s">
        <v>30</v>
      </c>
      <c r="C117" s="38" t="s">
        <v>1</v>
      </c>
      <c r="D117" s="40" t="s">
        <v>130</v>
      </c>
      <c r="E117" s="46">
        <v>45387</v>
      </c>
      <c r="F117" s="42" t="str">
        <f>IF(INFO_ITEM_S[[#This Row],[Submission Date]]="N/A",INFO_ITEM_S[[#This Row],[Submission Date]],(IF(MONTH(INFO_ITEM_S[[#This Row],[Submission Date]])&lt;9,RIGHT(YEAR(INFO_ITEM_S[[#This Row],[Submission Date]]),4),RIGHT(YEAR(INFO_ITEM_S[[#This Row],[Submission Date]])+1,4))))</f>
        <v>2024</v>
      </c>
      <c r="G117" s="43" t="str">
        <f>IF(INFO_ITEM_S[[#This Row],[Submission Date]]="N/A","N/A","Q"&amp;MOD(CEILING(22+MONTH(INFO_ITEM_S[[#This Row],[Submission Date]])-9,3)/3,4)+1)</f>
        <v>Q3</v>
      </c>
      <c r="H117" s="44" t="str">
        <f>TEXT(INFO_ITEM_S[[#This Row],[Submission Date]],"mmmm")</f>
        <v>April</v>
      </c>
      <c r="I117" s="44" t="str">
        <f>TEXT(INFO_ITEM_S[[#This Row],[Submission Date]],"dddd")</f>
        <v>Friday</v>
      </c>
      <c r="J117" s="45">
        <v>45170</v>
      </c>
    </row>
    <row r="118" spans="1:10" ht="25" x14ac:dyDescent="0.25">
      <c r="A118" s="48" t="s">
        <v>157</v>
      </c>
      <c r="B118" s="49" t="s">
        <v>30</v>
      </c>
      <c r="C118" s="47" t="s">
        <v>1</v>
      </c>
      <c r="D118" s="40" t="s">
        <v>160</v>
      </c>
      <c r="E118" s="46">
        <v>45397</v>
      </c>
      <c r="F118" s="42" t="str">
        <f>IF(INFO_ITEM_S[[#This Row],[Submission Date]]="N/A",INFO_ITEM_S[[#This Row],[Submission Date]],(IF(MONTH(INFO_ITEM_S[[#This Row],[Submission Date]])&lt;9,RIGHT(YEAR(INFO_ITEM_S[[#This Row],[Submission Date]]),4),RIGHT(YEAR(INFO_ITEM_S[[#This Row],[Submission Date]])+1,4))))</f>
        <v>2024</v>
      </c>
      <c r="G118" s="43" t="str">
        <f>IF(INFO_ITEM_S[[#This Row],[Submission Date]]="N/A","N/A","Q"&amp;MOD(CEILING(22+MONTH(INFO_ITEM_S[[#This Row],[Submission Date]])-9,3)/3,4)+1)</f>
        <v>Q3</v>
      </c>
      <c r="H118" s="44" t="str">
        <f>TEXT(INFO_ITEM_S[[#This Row],[Submission Date]],"mmmm")</f>
        <v>April</v>
      </c>
      <c r="I118" s="44" t="str">
        <f>TEXT(INFO_ITEM_S[[#This Row],[Submission Date]],"dddd")</f>
        <v>Monday</v>
      </c>
      <c r="J118" s="45">
        <v>45170</v>
      </c>
    </row>
    <row r="119" spans="1:10" ht="37.5" x14ac:dyDescent="0.25">
      <c r="A119" s="37" t="s">
        <v>191</v>
      </c>
      <c r="B119" s="49" t="s">
        <v>172</v>
      </c>
      <c r="C119" s="47" t="s">
        <v>1</v>
      </c>
      <c r="D119" s="40" t="s">
        <v>174</v>
      </c>
      <c r="E119" s="46">
        <v>45397</v>
      </c>
      <c r="F119" s="42" t="str">
        <f>IF(INFO_ITEM_S[[#This Row],[Submission Date]]="N/A",INFO_ITEM_S[[#This Row],[Submission Date]],(IF(MONTH(INFO_ITEM_S[[#This Row],[Submission Date]])&lt;9,RIGHT(YEAR(INFO_ITEM_S[[#This Row],[Submission Date]]),4),RIGHT(YEAR(INFO_ITEM_S[[#This Row],[Submission Date]])+1,4))))</f>
        <v>2024</v>
      </c>
      <c r="G119" s="43" t="str">
        <f>IF(INFO_ITEM_S[[#This Row],[Submission Date]]="N/A","N/A","Q"&amp;MOD(CEILING(22+MONTH(INFO_ITEM_S[[#This Row],[Submission Date]])-9,3)/3,4)+1)</f>
        <v>Q3</v>
      </c>
      <c r="H119" s="44" t="str">
        <f>TEXT(INFO_ITEM_S[[#This Row],[Submission Date]],"mmmm")</f>
        <v>April</v>
      </c>
      <c r="I119" s="44" t="str">
        <f>TEXT(INFO_ITEM_S[[#This Row],[Submission Date]],"dddd")</f>
        <v>Monday</v>
      </c>
      <c r="J119" s="45">
        <v>45170</v>
      </c>
    </row>
    <row r="120" spans="1:10" x14ac:dyDescent="0.25">
      <c r="A120" s="37" t="s">
        <v>178</v>
      </c>
      <c r="B120" s="51">
        <v>5.04</v>
      </c>
      <c r="C120" s="38" t="s">
        <v>3</v>
      </c>
      <c r="D120" s="40" t="s">
        <v>4</v>
      </c>
      <c r="E120" s="46">
        <v>45398</v>
      </c>
      <c r="F120" s="42" t="str">
        <f>IF(INFO_ITEM_S[[#This Row],[Submission Date]]="N/A",INFO_ITEM_S[[#This Row],[Submission Date]],(IF(MONTH(INFO_ITEM_S[[#This Row],[Submission Date]])&lt;9,RIGHT(YEAR(INFO_ITEM_S[[#This Row],[Submission Date]]),4),RIGHT(YEAR(INFO_ITEM_S[[#This Row],[Submission Date]])+1,4))))</f>
        <v>2024</v>
      </c>
      <c r="G120" s="43" t="str">
        <f>IF(INFO_ITEM_S[[#This Row],[Submission Date]]="N/A","N/A","Q"&amp;MOD(CEILING(22+MONTH(INFO_ITEM_S[[#This Row],[Submission Date]])-9,3)/3,4)+1)</f>
        <v>Q3</v>
      </c>
      <c r="H120" s="44" t="str">
        <f>TEXT(INFO_ITEM_S[[#This Row],[Submission Date]],"mmmm")</f>
        <v>April</v>
      </c>
      <c r="I120" s="44" t="str">
        <f>TEXT(INFO_ITEM_S[[#This Row],[Submission Date]],"dddd")</f>
        <v>Tuesday</v>
      </c>
      <c r="J120" s="45">
        <v>45170</v>
      </c>
    </row>
    <row r="121" spans="1:10" ht="25" x14ac:dyDescent="0.25">
      <c r="A121" s="37" t="s">
        <v>178</v>
      </c>
      <c r="B121" s="38">
        <v>5.01</v>
      </c>
      <c r="C121" s="38" t="s">
        <v>1</v>
      </c>
      <c r="D121" s="40" t="s">
        <v>7</v>
      </c>
      <c r="E121" s="46">
        <v>45401</v>
      </c>
      <c r="F121" s="42" t="str">
        <f>IF(INFO_ITEM_S[[#This Row],[Submission Date]]="N/A",INFO_ITEM_S[[#This Row],[Submission Date]],(IF(MONTH(INFO_ITEM_S[[#This Row],[Submission Date]])&lt;9,RIGHT(YEAR(INFO_ITEM_S[[#This Row],[Submission Date]]),4),RIGHT(YEAR(INFO_ITEM_S[[#This Row],[Submission Date]])+1,4))))</f>
        <v>2024</v>
      </c>
      <c r="G121" s="43" t="str">
        <f>IF(INFO_ITEM_S[[#This Row],[Submission Date]]="N/A","N/A","Q"&amp;MOD(CEILING(22+MONTH(INFO_ITEM_S[[#This Row],[Submission Date]])-9,3)/3,4)+1)</f>
        <v>Q3</v>
      </c>
      <c r="H121" s="44" t="str">
        <f>TEXT(INFO_ITEM_S[[#This Row],[Submission Date]],"mmmm")</f>
        <v>April</v>
      </c>
      <c r="I121" s="44" t="str">
        <f>TEXT(INFO_ITEM_S[[#This Row],[Submission Date]],"dddd")</f>
        <v>Friday</v>
      </c>
      <c r="J121" s="45">
        <v>45170</v>
      </c>
    </row>
    <row r="122" spans="1:10" ht="25" x14ac:dyDescent="0.25">
      <c r="A122" s="37" t="s">
        <v>192</v>
      </c>
      <c r="B122" s="38" t="s">
        <v>195</v>
      </c>
      <c r="C122" s="38" t="s">
        <v>1</v>
      </c>
      <c r="D122" s="40" t="s">
        <v>176</v>
      </c>
      <c r="E122" s="46">
        <v>45401</v>
      </c>
      <c r="F122" s="42" t="str">
        <f>IF(INFO_ITEM_S[[#This Row],[Submission Date]]="N/A",INFO_ITEM_S[[#This Row],[Submission Date]],(IF(MONTH(INFO_ITEM_S[[#This Row],[Submission Date]])&lt;9,RIGHT(YEAR(INFO_ITEM_S[[#This Row],[Submission Date]]),4),RIGHT(YEAR(INFO_ITEM_S[[#This Row],[Submission Date]])+1,4))))</f>
        <v>2024</v>
      </c>
      <c r="G122" s="43" t="str">
        <f>IF(INFO_ITEM_S[[#This Row],[Submission Date]]="N/A","N/A","Q"&amp;MOD(CEILING(22+MONTH(INFO_ITEM_S[[#This Row],[Submission Date]])-9,3)/3,4)+1)</f>
        <v>Q3</v>
      </c>
      <c r="H122" s="44" t="str">
        <f>TEXT(INFO_ITEM_S[[#This Row],[Submission Date]],"mmmm")</f>
        <v>April</v>
      </c>
      <c r="I122" s="44" t="str">
        <f>TEXT(INFO_ITEM_S[[#This Row],[Submission Date]],"dddd")</f>
        <v>Friday</v>
      </c>
      <c r="J122" s="45">
        <v>45170</v>
      </c>
    </row>
    <row r="123" spans="1:10" ht="25" x14ac:dyDescent="0.25">
      <c r="A123" s="37" t="s">
        <v>157</v>
      </c>
      <c r="B123" s="51" t="s">
        <v>30</v>
      </c>
      <c r="C123" s="38" t="s">
        <v>1</v>
      </c>
      <c r="D123" s="37" t="s">
        <v>88</v>
      </c>
      <c r="E123" s="46">
        <v>45401</v>
      </c>
      <c r="F123" s="42" t="str">
        <f>IF(INFO_ITEM_S[[#This Row],[Submission Date]]="N/A",INFO_ITEM_S[[#This Row],[Submission Date]],(IF(MONTH(INFO_ITEM_S[[#This Row],[Submission Date]])&lt;9,RIGHT(YEAR(INFO_ITEM_S[[#This Row],[Submission Date]]),4),RIGHT(YEAR(INFO_ITEM_S[[#This Row],[Submission Date]])+1,4))))</f>
        <v>2024</v>
      </c>
      <c r="G123" s="43" t="str">
        <f>IF(INFO_ITEM_S[[#This Row],[Submission Date]]="N/A","N/A","Q"&amp;MOD(CEILING(22+MONTH(INFO_ITEM_S[[#This Row],[Submission Date]])-9,3)/3,4)+1)</f>
        <v>Q3</v>
      </c>
      <c r="H123" s="44" t="str">
        <f>TEXT(INFO_ITEM_S[[#This Row],[Submission Date]],"mmmm")</f>
        <v>April</v>
      </c>
      <c r="I123" s="44" t="str">
        <f>TEXT(INFO_ITEM_S[[#This Row],[Submission Date]],"dddd")</f>
        <v>Friday</v>
      </c>
      <c r="J123" s="45">
        <v>45170</v>
      </c>
    </row>
    <row r="124" spans="1:10" ht="25" x14ac:dyDescent="0.25">
      <c r="A124" s="37" t="s">
        <v>118</v>
      </c>
      <c r="B124" s="38" t="s">
        <v>117</v>
      </c>
      <c r="C124" s="39" t="s">
        <v>1</v>
      </c>
      <c r="D124" s="37" t="s">
        <v>57</v>
      </c>
      <c r="E124" s="52">
        <v>45404</v>
      </c>
      <c r="F124" s="42" t="str">
        <f>IF(INFO_ITEM_S[[#This Row],[Submission Date]]="N/A",INFO_ITEM_S[[#This Row],[Submission Date]],(IF(MONTH(INFO_ITEM_S[[#This Row],[Submission Date]])&lt;9,RIGHT(YEAR(INFO_ITEM_S[[#This Row],[Submission Date]]),4),RIGHT(YEAR(INFO_ITEM_S[[#This Row],[Submission Date]])+1,4))))</f>
        <v>2024</v>
      </c>
      <c r="G124" s="43" t="str">
        <f>IF(INFO_ITEM_S[[#This Row],[Submission Date]]="N/A","N/A","Q"&amp;MOD(CEILING(22+MONTH(INFO_ITEM_S[[#This Row],[Submission Date]])-9,3)/3,4)+1)</f>
        <v>Q3</v>
      </c>
      <c r="H124" s="44" t="str">
        <f>TEXT(INFO_ITEM_S[[#This Row],[Submission Date]],"mmmm")</f>
        <v>April</v>
      </c>
      <c r="I124" s="44" t="str">
        <f>TEXT(INFO_ITEM_S[[#This Row],[Submission Date]],"dddd")</f>
        <v>Monday</v>
      </c>
      <c r="J124" s="45">
        <v>45170</v>
      </c>
    </row>
    <row r="125" spans="1:10" ht="25" x14ac:dyDescent="0.25">
      <c r="A125" s="37" t="s">
        <v>122</v>
      </c>
      <c r="B125" s="38" t="s">
        <v>123</v>
      </c>
      <c r="C125" s="39" t="s">
        <v>169</v>
      </c>
      <c r="D125" s="37" t="s">
        <v>171</v>
      </c>
      <c r="E125" s="52">
        <v>45408</v>
      </c>
      <c r="F125" s="42" t="str">
        <f>IF(INFO_ITEM_S[[#This Row],[Submission Date]]="N/A",INFO_ITEM_S[[#This Row],[Submission Date]],(IF(MONTH(INFO_ITEM_S[[#This Row],[Submission Date]])&lt;9,RIGHT(YEAR(INFO_ITEM_S[[#This Row],[Submission Date]]),4),RIGHT(YEAR(INFO_ITEM_S[[#This Row],[Submission Date]])+1,4))))</f>
        <v>2024</v>
      </c>
      <c r="G125" s="43" t="str">
        <f>IF(INFO_ITEM_S[[#This Row],[Submission Date]]="N/A","N/A","Q"&amp;MOD(CEILING(22+MONTH(INFO_ITEM_S[[#This Row],[Submission Date]])-9,3)/3,4)+1)</f>
        <v>Q3</v>
      </c>
      <c r="H125" s="44" t="str">
        <f>TEXT(INFO_ITEM_S[[#This Row],[Submission Date]],"mmmm")</f>
        <v>April</v>
      </c>
      <c r="I125" s="44" t="str">
        <f>TEXT(INFO_ITEM_S[[#This Row],[Submission Date]],"dddd")</f>
        <v>Friday</v>
      </c>
      <c r="J125" s="45">
        <v>45170</v>
      </c>
    </row>
    <row r="126" spans="1:10" ht="37.5" x14ac:dyDescent="0.25">
      <c r="A126" s="37" t="s">
        <v>125</v>
      </c>
      <c r="B126" s="38" t="s">
        <v>126</v>
      </c>
      <c r="C126" s="39" t="s">
        <v>169</v>
      </c>
      <c r="D126" s="37" t="s">
        <v>170</v>
      </c>
      <c r="E126" s="52">
        <v>45408</v>
      </c>
      <c r="F126" s="42" t="str">
        <f>IF(INFO_ITEM_S[[#This Row],[Submission Date]]="N/A",INFO_ITEM_S[[#This Row],[Submission Date]],(IF(MONTH(INFO_ITEM_S[[#This Row],[Submission Date]])&lt;9,RIGHT(YEAR(INFO_ITEM_S[[#This Row],[Submission Date]]),4),RIGHT(YEAR(INFO_ITEM_S[[#This Row],[Submission Date]])+1,4))))</f>
        <v>2024</v>
      </c>
      <c r="G126" s="43" t="str">
        <f>IF(INFO_ITEM_S[[#This Row],[Submission Date]]="N/A","N/A","Q"&amp;MOD(CEILING(22+MONTH(INFO_ITEM_S[[#This Row],[Submission Date]])-9,3)/3,4)+1)</f>
        <v>Q3</v>
      </c>
      <c r="H126" s="44" t="str">
        <f>TEXT(INFO_ITEM_S[[#This Row],[Submission Date]],"mmmm")</f>
        <v>April</v>
      </c>
      <c r="I126" s="44" t="str">
        <f>TEXT(INFO_ITEM_S[[#This Row],[Submission Date]],"dddd")</f>
        <v>Friday</v>
      </c>
      <c r="J126" s="45">
        <v>45170</v>
      </c>
    </row>
    <row r="127" spans="1:10" ht="25" x14ac:dyDescent="0.25">
      <c r="A127" s="37" t="s">
        <v>157</v>
      </c>
      <c r="B127" s="38" t="s">
        <v>30</v>
      </c>
      <c r="C127" s="38" t="s">
        <v>1</v>
      </c>
      <c r="D127" s="37" t="s">
        <v>130</v>
      </c>
      <c r="E127" s="53">
        <v>45418</v>
      </c>
      <c r="F127" s="42" t="str">
        <f>IF(INFO_ITEM_S[[#This Row],[Submission Date]]="N/A",INFO_ITEM_S[[#This Row],[Submission Date]],(IF(MONTH(INFO_ITEM_S[[#This Row],[Submission Date]])&lt;9,RIGHT(YEAR(INFO_ITEM_S[[#This Row],[Submission Date]]),4),RIGHT(YEAR(INFO_ITEM_S[[#This Row],[Submission Date]])+1,4))))</f>
        <v>2024</v>
      </c>
      <c r="G127" s="43" t="str">
        <f>IF(INFO_ITEM_S[[#This Row],[Submission Date]]="N/A","N/A","Q"&amp;MOD(CEILING(22+MONTH(INFO_ITEM_S[[#This Row],[Submission Date]])-9,3)/3,4)+1)</f>
        <v>Q3</v>
      </c>
      <c r="H127" s="44" t="str">
        <f>TEXT(INFO_ITEM_S[[#This Row],[Submission Date]],"mmmm")</f>
        <v>May</v>
      </c>
      <c r="I127" s="44" t="str">
        <f>TEXT(INFO_ITEM_S[[#This Row],[Submission Date]],"dddd")</f>
        <v>Monday</v>
      </c>
      <c r="J127" s="45">
        <v>45170</v>
      </c>
    </row>
    <row r="128" spans="1:10" ht="25" x14ac:dyDescent="0.25">
      <c r="A128" s="48" t="s">
        <v>157</v>
      </c>
      <c r="B128" s="49" t="s">
        <v>30</v>
      </c>
      <c r="C128" s="47" t="s">
        <v>1</v>
      </c>
      <c r="D128" s="37" t="s">
        <v>160</v>
      </c>
      <c r="E128" s="53">
        <v>45425</v>
      </c>
      <c r="F128" s="42" t="str">
        <f>IF(INFO_ITEM_S[[#This Row],[Submission Date]]="N/A",INFO_ITEM_S[[#This Row],[Submission Date]],(IF(MONTH(INFO_ITEM_S[[#This Row],[Submission Date]])&lt;9,RIGHT(YEAR(INFO_ITEM_S[[#This Row],[Submission Date]]),4),RIGHT(YEAR(INFO_ITEM_S[[#This Row],[Submission Date]])+1,4))))</f>
        <v>2024</v>
      </c>
      <c r="G128" s="43" t="str">
        <f>IF(INFO_ITEM_S[[#This Row],[Submission Date]]="N/A","N/A","Q"&amp;MOD(CEILING(22+MONTH(INFO_ITEM_S[[#This Row],[Submission Date]])-9,3)/3,4)+1)</f>
        <v>Q3</v>
      </c>
      <c r="H128" s="44" t="str">
        <f>TEXT(INFO_ITEM_S[[#This Row],[Submission Date]],"mmmm")</f>
        <v>May</v>
      </c>
      <c r="I128" s="44" t="str">
        <f>TEXT(INFO_ITEM_S[[#This Row],[Submission Date]],"dddd")</f>
        <v>Monday</v>
      </c>
      <c r="J128" s="45">
        <v>45170</v>
      </c>
    </row>
    <row r="129" spans="1:10" ht="37.5" x14ac:dyDescent="0.25">
      <c r="A129" s="37" t="s">
        <v>191</v>
      </c>
      <c r="B129" s="49" t="s">
        <v>172</v>
      </c>
      <c r="C129" s="47" t="s">
        <v>1</v>
      </c>
      <c r="D129" s="37" t="s">
        <v>174</v>
      </c>
      <c r="E129" s="53">
        <v>45428</v>
      </c>
      <c r="F129" s="42" t="str">
        <f>IF(INFO_ITEM_S[[#This Row],[Submission Date]]="N/A",INFO_ITEM_S[[#This Row],[Submission Date]],(IF(MONTH(INFO_ITEM_S[[#This Row],[Submission Date]])&lt;9,RIGHT(YEAR(INFO_ITEM_S[[#This Row],[Submission Date]]),4),RIGHT(YEAR(INFO_ITEM_S[[#This Row],[Submission Date]])+1,4))))</f>
        <v>2024</v>
      </c>
      <c r="G129" s="43" t="str">
        <f>IF(INFO_ITEM_S[[#This Row],[Submission Date]]="N/A","N/A","Q"&amp;MOD(CEILING(22+MONTH(INFO_ITEM_S[[#This Row],[Submission Date]])-9,3)/3,4)+1)</f>
        <v>Q3</v>
      </c>
      <c r="H129" s="44" t="str">
        <f>TEXT(INFO_ITEM_S[[#This Row],[Submission Date]],"mmmm")</f>
        <v>May</v>
      </c>
      <c r="I129" s="44" t="str">
        <f>TEXT(INFO_ITEM_S[[#This Row],[Submission Date]],"dddd")</f>
        <v>Thursday</v>
      </c>
      <c r="J129" s="45">
        <v>45170</v>
      </c>
    </row>
    <row r="130" spans="1:10" x14ac:dyDescent="0.25">
      <c r="A130" s="37" t="s">
        <v>178</v>
      </c>
      <c r="B130" s="38">
        <v>5.04</v>
      </c>
      <c r="C130" s="38" t="s">
        <v>3</v>
      </c>
      <c r="D130" s="37" t="s">
        <v>4</v>
      </c>
      <c r="E130" s="53">
        <v>45428</v>
      </c>
      <c r="F130" s="42" t="str">
        <f>IF(INFO_ITEM_S[[#This Row],[Submission Date]]="N/A",INFO_ITEM_S[[#This Row],[Submission Date]],(IF(MONTH(INFO_ITEM_S[[#This Row],[Submission Date]])&lt;9,RIGHT(YEAR(INFO_ITEM_S[[#This Row],[Submission Date]]),4),RIGHT(YEAR(INFO_ITEM_S[[#This Row],[Submission Date]])+1,4))))</f>
        <v>2024</v>
      </c>
      <c r="G130" s="43" t="str">
        <f>IF(INFO_ITEM_S[[#This Row],[Submission Date]]="N/A","N/A","Q"&amp;MOD(CEILING(22+MONTH(INFO_ITEM_S[[#This Row],[Submission Date]])-9,3)/3,4)+1)</f>
        <v>Q3</v>
      </c>
      <c r="H130" s="44" t="str">
        <f>TEXT(INFO_ITEM_S[[#This Row],[Submission Date]],"mmmm")</f>
        <v>May</v>
      </c>
      <c r="I130" s="44" t="str">
        <f>TEXT(INFO_ITEM_S[[#This Row],[Submission Date]],"dddd")</f>
        <v>Thursday</v>
      </c>
      <c r="J130" s="45">
        <v>45170</v>
      </c>
    </row>
    <row r="131" spans="1:10" ht="25" x14ac:dyDescent="0.25">
      <c r="A131" s="37" t="s">
        <v>157</v>
      </c>
      <c r="B131" s="38" t="s">
        <v>30</v>
      </c>
      <c r="C131" s="38" t="s">
        <v>1</v>
      </c>
      <c r="D131" s="40" t="s">
        <v>88</v>
      </c>
      <c r="E131" s="46">
        <v>45429</v>
      </c>
      <c r="F131" s="42" t="str">
        <f>IF(INFO_ITEM_S[[#This Row],[Submission Date]]="N/A",INFO_ITEM_S[[#This Row],[Submission Date]],(IF(MONTH(INFO_ITEM_S[[#This Row],[Submission Date]])&lt;9,RIGHT(YEAR(INFO_ITEM_S[[#This Row],[Submission Date]]),4),RIGHT(YEAR(INFO_ITEM_S[[#This Row],[Submission Date]])+1,4))))</f>
        <v>2024</v>
      </c>
      <c r="G131" s="43" t="str">
        <f>IF(INFO_ITEM_S[[#This Row],[Submission Date]]="N/A","N/A","Q"&amp;MOD(CEILING(22+MONTH(INFO_ITEM_S[[#This Row],[Submission Date]])-9,3)/3,4)+1)</f>
        <v>Q3</v>
      </c>
      <c r="H131" s="44" t="str">
        <f>TEXT(INFO_ITEM_S[[#This Row],[Submission Date]],"mmmm")</f>
        <v>May</v>
      </c>
      <c r="I131" s="44" t="str">
        <f>TEXT(INFO_ITEM_S[[#This Row],[Submission Date]],"dddd")</f>
        <v>Friday</v>
      </c>
      <c r="J131" s="45">
        <v>45170</v>
      </c>
    </row>
    <row r="132" spans="1:10" ht="25" x14ac:dyDescent="0.25">
      <c r="A132" s="37" t="s">
        <v>192</v>
      </c>
      <c r="B132" s="38" t="s">
        <v>195</v>
      </c>
      <c r="C132" s="38" t="s">
        <v>1</v>
      </c>
      <c r="D132" s="37" t="s">
        <v>176</v>
      </c>
      <c r="E132" s="41">
        <v>45432</v>
      </c>
      <c r="F132" s="42" t="str">
        <f>IF(INFO_ITEM_S[[#This Row],[Submission Date]]="N/A",INFO_ITEM_S[[#This Row],[Submission Date]],(IF(MONTH(INFO_ITEM_S[[#This Row],[Submission Date]])&lt;9,RIGHT(YEAR(INFO_ITEM_S[[#This Row],[Submission Date]]),4),RIGHT(YEAR(INFO_ITEM_S[[#This Row],[Submission Date]])+1,4))))</f>
        <v>2024</v>
      </c>
      <c r="G132" s="43" t="str">
        <f>IF(INFO_ITEM_S[[#This Row],[Submission Date]]="N/A","N/A","Q"&amp;MOD(CEILING(22+MONTH(INFO_ITEM_S[[#This Row],[Submission Date]])-9,3)/3,4)+1)</f>
        <v>Q3</v>
      </c>
      <c r="H132" s="44" t="str">
        <f>TEXT(INFO_ITEM_S[[#This Row],[Submission Date]],"mmmm")</f>
        <v>May</v>
      </c>
      <c r="I132" s="44" t="str">
        <f>TEXT(INFO_ITEM_S[[#This Row],[Submission Date]],"dddd")</f>
        <v>Monday</v>
      </c>
      <c r="J132" s="45">
        <v>45170</v>
      </c>
    </row>
    <row r="133" spans="1:10" ht="25" x14ac:dyDescent="0.25">
      <c r="A133" s="37" t="s">
        <v>118</v>
      </c>
      <c r="B133" s="38" t="s">
        <v>117</v>
      </c>
      <c r="C133" s="50" t="s">
        <v>1</v>
      </c>
      <c r="D133" s="37" t="s">
        <v>57</v>
      </c>
      <c r="E133" s="41">
        <v>45435</v>
      </c>
      <c r="F133" s="42" t="str">
        <f>IF(INFO_ITEM_S[[#This Row],[Submission Date]]="N/A",INFO_ITEM_S[[#This Row],[Submission Date]],(IF(MONTH(INFO_ITEM_S[[#This Row],[Submission Date]])&lt;9,RIGHT(YEAR(INFO_ITEM_S[[#This Row],[Submission Date]]),4),RIGHT(YEAR(INFO_ITEM_S[[#This Row],[Submission Date]])+1,4))))</f>
        <v>2024</v>
      </c>
      <c r="G133" s="43" t="str">
        <f>IF(INFO_ITEM_S[[#This Row],[Submission Date]]="N/A","N/A","Q"&amp;MOD(CEILING(22+MONTH(INFO_ITEM_S[[#This Row],[Submission Date]])-9,3)/3,4)+1)</f>
        <v>Q3</v>
      </c>
      <c r="H133" s="44" t="str">
        <f>TEXT(INFO_ITEM_S[[#This Row],[Submission Date]],"mmmm")</f>
        <v>May</v>
      </c>
      <c r="I133" s="44" t="str">
        <f>TEXT(INFO_ITEM_S[[#This Row],[Submission Date]],"dddd")</f>
        <v>Thursday</v>
      </c>
      <c r="J133" s="45">
        <v>45170</v>
      </c>
    </row>
    <row r="134" spans="1:10" ht="25" x14ac:dyDescent="0.25">
      <c r="A134" s="37" t="s">
        <v>122</v>
      </c>
      <c r="B134" s="38" t="s">
        <v>123</v>
      </c>
      <c r="C134" s="39" t="s">
        <v>169</v>
      </c>
      <c r="D134" s="40" t="s">
        <v>171</v>
      </c>
      <c r="E134" s="41">
        <v>45439</v>
      </c>
      <c r="F134" s="42" t="str">
        <f>IF(INFO_ITEM_S[[#This Row],[Submission Date]]="N/A",INFO_ITEM_S[[#This Row],[Submission Date]],(IF(MONTH(INFO_ITEM_S[[#This Row],[Submission Date]])&lt;9,RIGHT(YEAR(INFO_ITEM_S[[#This Row],[Submission Date]]),4),RIGHT(YEAR(INFO_ITEM_S[[#This Row],[Submission Date]])+1,4))))</f>
        <v>2024</v>
      </c>
      <c r="G134" s="43" t="str">
        <f>IF(INFO_ITEM_S[[#This Row],[Submission Date]]="N/A","N/A","Q"&amp;MOD(CEILING(22+MONTH(INFO_ITEM_S[[#This Row],[Submission Date]])-9,3)/3,4)+1)</f>
        <v>Q3</v>
      </c>
      <c r="H134" s="44" t="str">
        <f>TEXT(INFO_ITEM_S[[#This Row],[Submission Date]],"mmmm")</f>
        <v>May</v>
      </c>
      <c r="I134" s="44" t="str">
        <f>TEXT(INFO_ITEM_S[[#This Row],[Submission Date]],"dddd")</f>
        <v>Monday</v>
      </c>
      <c r="J134" s="45">
        <v>45170</v>
      </c>
    </row>
    <row r="135" spans="1:10" ht="37.5" x14ac:dyDescent="0.25">
      <c r="A135" s="37" t="s">
        <v>125</v>
      </c>
      <c r="B135" s="38" t="s">
        <v>126</v>
      </c>
      <c r="C135" s="39" t="s">
        <v>169</v>
      </c>
      <c r="D135" s="40" t="s">
        <v>170</v>
      </c>
      <c r="E135" s="41">
        <v>45439</v>
      </c>
      <c r="F135" s="42" t="str">
        <f>IF(INFO_ITEM_S[[#This Row],[Submission Date]]="N/A",INFO_ITEM_S[[#This Row],[Submission Date]],(IF(MONTH(INFO_ITEM_S[[#This Row],[Submission Date]])&lt;9,RIGHT(YEAR(INFO_ITEM_S[[#This Row],[Submission Date]]),4),RIGHT(YEAR(INFO_ITEM_S[[#This Row],[Submission Date]])+1,4))))</f>
        <v>2024</v>
      </c>
      <c r="G135" s="43" t="str">
        <f>IF(INFO_ITEM_S[[#This Row],[Submission Date]]="N/A","N/A","Q"&amp;MOD(CEILING(22+MONTH(INFO_ITEM_S[[#This Row],[Submission Date]])-9,3)/3,4)+1)</f>
        <v>Q3</v>
      </c>
      <c r="H135" s="44" t="str">
        <f>TEXT(INFO_ITEM_S[[#This Row],[Submission Date]],"mmmm")</f>
        <v>May</v>
      </c>
      <c r="I135" s="44" t="str">
        <f>TEXT(INFO_ITEM_S[[#This Row],[Submission Date]],"dddd")</f>
        <v>Monday</v>
      </c>
      <c r="J135" s="45">
        <v>45170</v>
      </c>
    </row>
    <row r="136" spans="1:10" ht="25" x14ac:dyDescent="0.25">
      <c r="A136" s="37" t="s">
        <v>157</v>
      </c>
      <c r="B136" s="38" t="s">
        <v>30</v>
      </c>
      <c r="C136" s="38" t="s">
        <v>1</v>
      </c>
      <c r="D136" s="40" t="s">
        <v>156</v>
      </c>
      <c r="E136" s="46">
        <v>45446</v>
      </c>
      <c r="F136" s="42" t="str">
        <f>IF(INFO_ITEM_S[[#This Row],[Submission Date]]="N/A",INFO_ITEM_S[[#This Row],[Submission Date]],(IF(MONTH(INFO_ITEM_S[[#This Row],[Submission Date]])&lt;9,RIGHT(YEAR(INFO_ITEM_S[[#This Row],[Submission Date]]),4),RIGHT(YEAR(INFO_ITEM_S[[#This Row],[Submission Date]])+1,4))))</f>
        <v>2024</v>
      </c>
      <c r="G136" s="43" t="str">
        <f>IF(INFO_ITEM_S[[#This Row],[Submission Date]]="N/A","N/A","Q"&amp;MOD(CEILING(22+MONTH(INFO_ITEM_S[[#This Row],[Submission Date]])-9,3)/3,4)+1)</f>
        <v>Q4</v>
      </c>
      <c r="H136" s="44" t="str">
        <f>TEXT(INFO_ITEM_S[[#This Row],[Submission Date]],"mmmm")</f>
        <v>June</v>
      </c>
      <c r="I136" s="44" t="str">
        <f>TEXT(INFO_ITEM_S[[#This Row],[Submission Date]],"dddd")</f>
        <v>Monday</v>
      </c>
      <c r="J136" s="45">
        <v>45170</v>
      </c>
    </row>
    <row r="137" spans="1:10" ht="25" x14ac:dyDescent="0.25">
      <c r="A137" s="37" t="s">
        <v>157</v>
      </c>
      <c r="B137" s="38" t="s">
        <v>30</v>
      </c>
      <c r="C137" s="38" t="s">
        <v>1</v>
      </c>
      <c r="D137" s="40" t="s">
        <v>109</v>
      </c>
      <c r="E137" s="46">
        <v>45446</v>
      </c>
      <c r="F137" s="42" t="str">
        <f>IF(INFO_ITEM_S[[#This Row],[Submission Date]]="N/A",INFO_ITEM_S[[#This Row],[Submission Date]],(IF(MONTH(INFO_ITEM_S[[#This Row],[Submission Date]])&lt;9,RIGHT(YEAR(INFO_ITEM_S[[#This Row],[Submission Date]]),4),RIGHT(YEAR(INFO_ITEM_S[[#This Row],[Submission Date]])+1,4))))</f>
        <v>2024</v>
      </c>
      <c r="G137" s="43" t="str">
        <f>IF(INFO_ITEM_S[[#This Row],[Submission Date]]="N/A","N/A","Q"&amp;MOD(CEILING(22+MONTH(INFO_ITEM_S[[#This Row],[Submission Date]])-9,3)/3,4)+1)</f>
        <v>Q4</v>
      </c>
      <c r="H137" s="44" t="str">
        <f>TEXT(INFO_ITEM_S[[#This Row],[Submission Date]],"mmmm")</f>
        <v>June</v>
      </c>
      <c r="I137" s="44" t="str">
        <f>TEXT(INFO_ITEM_S[[#This Row],[Submission Date]],"dddd")</f>
        <v>Monday</v>
      </c>
      <c r="J137" s="45">
        <v>45170</v>
      </c>
    </row>
    <row r="138" spans="1:10" ht="25" x14ac:dyDescent="0.25">
      <c r="A138" s="37" t="s">
        <v>157</v>
      </c>
      <c r="B138" s="38" t="s">
        <v>30</v>
      </c>
      <c r="C138" s="38" t="s">
        <v>1</v>
      </c>
      <c r="D138" s="40" t="s">
        <v>130</v>
      </c>
      <c r="E138" s="46">
        <v>45449</v>
      </c>
      <c r="F138" s="42" t="str">
        <f>IF(INFO_ITEM_S[[#This Row],[Submission Date]]="N/A",INFO_ITEM_S[[#This Row],[Submission Date]],(IF(MONTH(INFO_ITEM_S[[#This Row],[Submission Date]])&lt;9,RIGHT(YEAR(INFO_ITEM_S[[#This Row],[Submission Date]]),4),RIGHT(YEAR(INFO_ITEM_S[[#This Row],[Submission Date]])+1,4))))</f>
        <v>2024</v>
      </c>
      <c r="G138" s="43" t="str">
        <f>IF(INFO_ITEM_S[[#This Row],[Submission Date]]="N/A","N/A","Q"&amp;MOD(CEILING(22+MONTH(INFO_ITEM_S[[#This Row],[Submission Date]])-9,3)/3,4)+1)</f>
        <v>Q4</v>
      </c>
      <c r="H138" s="44" t="str">
        <f>TEXT(INFO_ITEM_S[[#This Row],[Submission Date]],"mmmm")</f>
        <v>June</v>
      </c>
      <c r="I138" s="44" t="str">
        <f>TEXT(INFO_ITEM_S[[#This Row],[Submission Date]],"dddd")</f>
        <v>Thursday</v>
      </c>
      <c r="J138" s="45">
        <v>45170</v>
      </c>
    </row>
    <row r="139" spans="1:10" ht="25" x14ac:dyDescent="0.25">
      <c r="A139" s="48" t="s">
        <v>157</v>
      </c>
      <c r="B139" s="49" t="s">
        <v>30</v>
      </c>
      <c r="C139" s="47" t="s">
        <v>1</v>
      </c>
      <c r="D139" s="40" t="s">
        <v>160</v>
      </c>
      <c r="E139" s="46">
        <v>45457</v>
      </c>
      <c r="F139" s="42" t="str">
        <f>IF(INFO_ITEM_S[[#This Row],[Submission Date]]="N/A",INFO_ITEM_S[[#This Row],[Submission Date]],(IF(MONTH(INFO_ITEM_S[[#This Row],[Submission Date]])&lt;9,RIGHT(YEAR(INFO_ITEM_S[[#This Row],[Submission Date]]),4),RIGHT(YEAR(INFO_ITEM_S[[#This Row],[Submission Date]])+1,4))))</f>
        <v>2024</v>
      </c>
      <c r="G139" s="43" t="str">
        <f>IF(INFO_ITEM_S[[#This Row],[Submission Date]]="N/A","N/A","Q"&amp;MOD(CEILING(22+MONTH(INFO_ITEM_S[[#This Row],[Submission Date]])-9,3)/3,4)+1)</f>
        <v>Q4</v>
      </c>
      <c r="H139" s="44" t="str">
        <f>TEXT(INFO_ITEM_S[[#This Row],[Submission Date]],"mmmm")</f>
        <v>June</v>
      </c>
      <c r="I139" s="44" t="str">
        <f>TEXT(INFO_ITEM_S[[#This Row],[Submission Date]],"dddd")</f>
        <v>Friday</v>
      </c>
      <c r="J139" s="45">
        <v>45170</v>
      </c>
    </row>
    <row r="140" spans="1:10" ht="25" x14ac:dyDescent="0.25">
      <c r="A140" s="37" t="s">
        <v>122</v>
      </c>
      <c r="B140" s="38" t="s">
        <v>123</v>
      </c>
      <c r="C140" s="39" t="s">
        <v>1</v>
      </c>
      <c r="D140" s="40" t="s">
        <v>124</v>
      </c>
      <c r="E140" s="41">
        <v>45457</v>
      </c>
      <c r="F140" s="42" t="str">
        <f>IF(INFO_ITEM_S[[#This Row],[Submission Date]]="N/A",INFO_ITEM_S[[#This Row],[Submission Date]],(IF(MONTH(INFO_ITEM_S[[#This Row],[Submission Date]])&lt;9,RIGHT(YEAR(INFO_ITEM_S[[#This Row],[Submission Date]]),4),RIGHT(YEAR(INFO_ITEM_S[[#This Row],[Submission Date]])+1,4))))</f>
        <v>2024</v>
      </c>
      <c r="G140" s="43" t="str">
        <f>IF(INFO_ITEM_S[[#This Row],[Submission Date]]="N/A","N/A","Q"&amp;MOD(CEILING(22+MONTH(INFO_ITEM_S[[#This Row],[Submission Date]])-9,3)/3,4)+1)</f>
        <v>Q4</v>
      </c>
      <c r="H140" s="44" t="str">
        <f>TEXT(INFO_ITEM_S[[#This Row],[Submission Date]],"mmmm")</f>
        <v>June</v>
      </c>
      <c r="I140" s="44" t="str">
        <f>TEXT(INFO_ITEM_S[[#This Row],[Submission Date]],"dddd")</f>
        <v>Friday</v>
      </c>
      <c r="J140" s="45">
        <v>45170</v>
      </c>
    </row>
    <row r="141" spans="1:10" ht="37.5" x14ac:dyDescent="0.25">
      <c r="A141" s="37" t="s">
        <v>125</v>
      </c>
      <c r="B141" s="38" t="s">
        <v>126</v>
      </c>
      <c r="C141" s="39" t="s">
        <v>1</v>
      </c>
      <c r="D141" s="40" t="s">
        <v>127</v>
      </c>
      <c r="E141" s="41">
        <v>45457</v>
      </c>
      <c r="F141" s="42" t="str">
        <f>IF(INFO_ITEM_S[[#This Row],[Submission Date]]="N/A",INFO_ITEM_S[[#This Row],[Submission Date]],(IF(MONTH(INFO_ITEM_S[[#This Row],[Submission Date]])&lt;9,RIGHT(YEAR(INFO_ITEM_S[[#This Row],[Submission Date]]),4),RIGHT(YEAR(INFO_ITEM_S[[#This Row],[Submission Date]])+1,4))))</f>
        <v>2024</v>
      </c>
      <c r="G141" s="43" t="str">
        <f>IF(INFO_ITEM_S[[#This Row],[Submission Date]]="N/A","N/A","Q"&amp;MOD(CEILING(22+MONTH(INFO_ITEM_S[[#This Row],[Submission Date]])-9,3)/3,4)+1)</f>
        <v>Q4</v>
      </c>
      <c r="H141" s="44" t="str">
        <f>TEXT(INFO_ITEM_S[[#This Row],[Submission Date]],"mmmm")</f>
        <v>June</v>
      </c>
      <c r="I141" s="44" t="str">
        <f>TEXT(INFO_ITEM_S[[#This Row],[Submission Date]],"dddd")</f>
        <v>Friday</v>
      </c>
      <c r="J141" s="45">
        <v>45170</v>
      </c>
    </row>
    <row r="142" spans="1:10" ht="25" x14ac:dyDescent="0.25">
      <c r="A142" s="37" t="s">
        <v>24</v>
      </c>
      <c r="B142" s="38" t="s">
        <v>34</v>
      </c>
      <c r="C142" s="38" t="s">
        <v>1</v>
      </c>
      <c r="D142" s="40" t="s">
        <v>55</v>
      </c>
      <c r="E142" s="41">
        <v>45457</v>
      </c>
      <c r="F142" s="42" t="str">
        <f>IF(INFO_ITEM_S[[#This Row],[Submission Date]]="N/A",INFO_ITEM_S[[#This Row],[Submission Date]],(IF(MONTH(INFO_ITEM_S[[#This Row],[Submission Date]])&lt;9,RIGHT(YEAR(INFO_ITEM_S[[#This Row],[Submission Date]]),4),RIGHT(YEAR(INFO_ITEM_S[[#This Row],[Submission Date]])+1,4))))</f>
        <v>2024</v>
      </c>
      <c r="G142" s="43" t="str">
        <f>IF(INFO_ITEM_S[[#This Row],[Submission Date]]="N/A","N/A","Q"&amp;MOD(CEILING(22+MONTH(INFO_ITEM_S[[#This Row],[Submission Date]])-9,3)/3,4)+1)</f>
        <v>Q4</v>
      </c>
      <c r="H142" s="44" t="str">
        <f>TEXT(INFO_ITEM_S[[#This Row],[Submission Date]],"mmmm")</f>
        <v>June</v>
      </c>
      <c r="I142" s="44" t="str">
        <f>TEXT(INFO_ITEM_S[[#This Row],[Submission Date]],"dddd")</f>
        <v>Friday</v>
      </c>
      <c r="J142" s="45">
        <v>45170</v>
      </c>
    </row>
    <row r="143" spans="1:10" x14ac:dyDescent="0.25">
      <c r="A143" s="37" t="s">
        <v>136</v>
      </c>
      <c r="B143" s="38" t="s">
        <v>138</v>
      </c>
      <c r="C143" s="39" t="s">
        <v>1</v>
      </c>
      <c r="D143" s="40" t="s">
        <v>159</v>
      </c>
      <c r="E143" s="41">
        <v>45457</v>
      </c>
      <c r="F143" s="42" t="str">
        <f>IF(INFO_ITEM_S[[#This Row],[Submission Date]]="N/A",INFO_ITEM_S[[#This Row],[Submission Date]],(IF(MONTH(INFO_ITEM_S[[#This Row],[Submission Date]])&lt;9,RIGHT(YEAR(INFO_ITEM_S[[#This Row],[Submission Date]]),4),RIGHT(YEAR(INFO_ITEM_S[[#This Row],[Submission Date]])+1,4))))</f>
        <v>2024</v>
      </c>
      <c r="G143" s="43" t="str">
        <f>IF(INFO_ITEM_S[[#This Row],[Submission Date]]="N/A","N/A","Q"&amp;MOD(CEILING(22+MONTH(INFO_ITEM_S[[#This Row],[Submission Date]])-9,3)/3,4)+1)</f>
        <v>Q4</v>
      </c>
      <c r="H143" s="44" t="str">
        <f>TEXT(INFO_ITEM_S[[#This Row],[Submission Date]],"mmmm")</f>
        <v>June</v>
      </c>
      <c r="I143" s="44" t="str">
        <f>TEXT(INFO_ITEM_S[[#This Row],[Submission Date]],"dddd")</f>
        <v>Friday</v>
      </c>
      <c r="J143" s="45">
        <v>45170</v>
      </c>
    </row>
    <row r="144" spans="1:10" x14ac:dyDescent="0.25">
      <c r="A144" s="37" t="s">
        <v>93</v>
      </c>
      <c r="B144" s="38" t="s">
        <v>91</v>
      </c>
      <c r="C144" s="39" t="s">
        <v>1</v>
      </c>
      <c r="D144" s="40" t="s">
        <v>143</v>
      </c>
      <c r="E144" s="41">
        <v>45457</v>
      </c>
      <c r="F144" s="42" t="str">
        <f>IF(INFO_ITEM_S[[#This Row],[Submission Date]]="N/A",INFO_ITEM_S[[#This Row],[Submission Date]],(IF(MONTH(INFO_ITEM_S[[#This Row],[Submission Date]])&lt;9,RIGHT(YEAR(INFO_ITEM_S[[#This Row],[Submission Date]]),4),RIGHT(YEAR(INFO_ITEM_S[[#This Row],[Submission Date]])+1,4))))</f>
        <v>2024</v>
      </c>
      <c r="G144" s="43" t="str">
        <f>IF(INFO_ITEM_S[[#This Row],[Submission Date]]="N/A","N/A","Q"&amp;MOD(CEILING(22+MONTH(INFO_ITEM_S[[#This Row],[Submission Date]])-9,3)/3,4)+1)</f>
        <v>Q4</v>
      </c>
      <c r="H144" s="44" t="str">
        <f>TEXT(INFO_ITEM_S[[#This Row],[Submission Date]],"mmmm")</f>
        <v>June</v>
      </c>
      <c r="I144" s="44" t="str">
        <f>TEXT(INFO_ITEM_S[[#This Row],[Submission Date]],"dddd")</f>
        <v>Friday</v>
      </c>
      <c r="J144" s="45">
        <v>45170</v>
      </c>
    </row>
    <row r="145" spans="1:10" ht="37.5" x14ac:dyDescent="0.25">
      <c r="A145" s="37" t="s">
        <v>191</v>
      </c>
      <c r="B145" s="49" t="s">
        <v>172</v>
      </c>
      <c r="C145" s="47" t="s">
        <v>1</v>
      </c>
      <c r="D145" s="40" t="s">
        <v>174</v>
      </c>
      <c r="E145" s="41">
        <v>45457</v>
      </c>
      <c r="F145" s="42" t="str">
        <f>IF(INFO_ITEM_S[[#This Row],[Submission Date]]="N/A",INFO_ITEM_S[[#This Row],[Submission Date]],(IF(MONTH(INFO_ITEM_S[[#This Row],[Submission Date]])&lt;9,RIGHT(YEAR(INFO_ITEM_S[[#This Row],[Submission Date]]),4),RIGHT(YEAR(INFO_ITEM_S[[#This Row],[Submission Date]])+1,4))))</f>
        <v>2024</v>
      </c>
      <c r="G145" s="43" t="str">
        <f>IF(INFO_ITEM_S[[#This Row],[Submission Date]]="N/A","N/A","Q"&amp;MOD(CEILING(22+MONTH(INFO_ITEM_S[[#This Row],[Submission Date]])-9,3)/3,4)+1)</f>
        <v>Q4</v>
      </c>
      <c r="H145" s="44" t="str">
        <f>TEXT(INFO_ITEM_S[[#This Row],[Submission Date]],"mmmm")</f>
        <v>June</v>
      </c>
      <c r="I145" s="44" t="str">
        <f>TEXT(INFO_ITEM_S[[#This Row],[Submission Date]],"dddd")</f>
        <v>Friday</v>
      </c>
      <c r="J145" s="45">
        <v>45170</v>
      </c>
    </row>
    <row r="146" spans="1:10" x14ac:dyDescent="0.25">
      <c r="A146" s="37" t="s">
        <v>178</v>
      </c>
      <c r="B146" s="38">
        <v>5.04</v>
      </c>
      <c r="C146" s="38" t="s">
        <v>3</v>
      </c>
      <c r="D146" s="40" t="s">
        <v>4</v>
      </c>
      <c r="E146" s="41">
        <v>45457</v>
      </c>
      <c r="F146" s="42" t="str">
        <f>IF(INFO_ITEM_S[[#This Row],[Submission Date]]="N/A",INFO_ITEM_S[[#This Row],[Submission Date]],(IF(MONTH(INFO_ITEM_S[[#This Row],[Submission Date]])&lt;9,RIGHT(YEAR(INFO_ITEM_S[[#This Row],[Submission Date]]),4),RIGHT(YEAR(INFO_ITEM_S[[#This Row],[Submission Date]])+1,4))))</f>
        <v>2024</v>
      </c>
      <c r="G146" s="43" t="str">
        <f>IF(INFO_ITEM_S[[#This Row],[Submission Date]]="N/A","N/A","Q"&amp;MOD(CEILING(22+MONTH(INFO_ITEM_S[[#This Row],[Submission Date]])-9,3)/3,4)+1)</f>
        <v>Q4</v>
      </c>
      <c r="H146" s="44" t="str">
        <f>TEXT(INFO_ITEM_S[[#This Row],[Submission Date]],"mmmm")</f>
        <v>June</v>
      </c>
      <c r="I146" s="44" t="str">
        <f>TEXT(INFO_ITEM_S[[#This Row],[Submission Date]],"dddd")</f>
        <v>Friday</v>
      </c>
      <c r="J146" s="45">
        <v>45170</v>
      </c>
    </row>
    <row r="147" spans="1:10" ht="25" x14ac:dyDescent="0.25">
      <c r="A147" s="37" t="s">
        <v>178</v>
      </c>
      <c r="B147" s="38">
        <v>7.03</v>
      </c>
      <c r="C147" s="38" t="s">
        <v>3</v>
      </c>
      <c r="D147" s="40" t="s">
        <v>204</v>
      </c>
      <c r="E147" s="46">
        <v>45460</v>
      </c>
      <c r="F147" s="42" t="str">
        <f>IF(INFO_ITEM_S[[#This Row],[Submission Date]]="N/A",INFO_ITEM_S[[#This Row],[Submission Date]],(IF(MONTH(INFO_ITEM_S[[#This Row],[Submission Date]])&lt;9,RIGHT(YEAR(INFO_ITEM_S[[#This Row],[Submission Date]]),4),RIGHT(YEAR(INFO_ITEM_S[[#This Row],[Submission Date]])+1,4))))</f>
        <v>2024</v>
      </c>
      <c r="G147" s="43" t="str">
        <f>IF(INFO_ITEM_S[[#This Row],[Submission Date]]="N/A","N/A","Q"&amp;MOD(CEILING(22+MONTH(INFO_ITEM_S[[#This Row],[Submission Date]])-9,3)/3,4)+1)</f>
        <v>Q4</v>
      </c>
      <c r="H147" s="44" t="str">
        <f>TEXT(INFO_ITEM_S[[#This Row],[Submission Date]],"mmmm")</f>
        <v>June</v>
      </c>
      <c r="I147" s="44" t="str">
        <f>TEXT(INFO_ITEM_S[[#This Row],[Submission Date]],"dddd")</f>
        <v>Monday</v>
      </c>
      <c r="J147" s="45">
        <v>45170</v>
      </c>
    </row>
    <row r="148" spans="1:10" x14ac:dyDescent="0.25">
      <c r="A148" s="37" t="s">
        <v>178</v>
      </c>
      <c r="B148" s="38">
        <v>4.0199999999999996</v>
      </c>
      <c r="C148" s="38" t="s">
        <v>5</v>
      </c>
      <c r="D148" s="40" t="s">
        <v>58</v>
      </c>
      <c r="E148" s="46">
        <v>45462</v>
      </c>
      <c r="F148" s="42" t="str">
        <f>IF(INFO_ITEM_S[[#This Row],[Submission Date]]="N/A",INFO_ITEM_S[[#This Row],[Submission Date]],(IF(MONTH(INFO_ITEM_S[[#This Row],[Submission Date]])&lt;9,RIGHT(YEAR(INFO_ITEM_S[[#This Row],[Submission Date]]),4),RIGHT(YEAR(INFO_ITEM_S[[#This Row],[Submission Date]])+1,4))))</f>
        <v>2024</v>
      </c>
      <c r="G148" s="43" t="str">
        <f>IF(INFO_ITEM_S[[#This Row],[Submission Date]]="N/A","N/A","Q"&amp;MOD(CEILING(22+MONTH(INFO_ITEM_S[[#This Row],[Submission Date]])-9,3)/3,4)+1)</f>
        <v>Q4</v>
      </c>
      <c r="H148" s="44" t="str">
        <f>TEXT(INFO_ITEM_S[[#This Row],[Submission Date]],"mmmm")</f>
        <v>June</v>
      </c>
      <c r="I148" s="44" t="str">
        <f>TEXT(INFO_ITEM_S[[#This Row],[Submission Date]],"dddd")</f>
        <v>Wednesday</v>
      </c>
      <c r="J148" s="45">
        <v>45170</v>
      </c>
    </row>
    <row r="149" spans="1:10" ht="25" x14ac:dyDescent="0.25">
      <c r="A149" s="37" t="s">
        <v>23</v>
      </c>
      <c r="B149" s="38" t="s">
        <v>33</v>
      </c>
      <c r="C149" s="38" t="s">
        <v>1</v>
      </c>
      <c r="D149" s="40" t="s">
        <v>95</v>
      </c>
      <c r="E149" s="46">
        <v>45463</v>
      </c>
      <c r="F149" s="42" t="str">
        <f>IF(INFO_ITEM_S[[#This Row],[Submission Date]]="N/A",INFO_ITEM_S[[#This Row],[Submission Date]],(IF(MONTH(INFO_ITEM_S[[#This Row],[Submission Date]])&lt;9,RIGHT(YEAR(INFO_ITEM_S[[#This Row],[Submission Date]]),4),RIGHT(YEAR(INFO_ITEM_S[[#This Row],[Submission Date]])+1,4))))</f>
        <v>2024</v>
      </c>
      <c r="G149" s="43" t="str">
        <f>IF(INFO_ITEM_S[[#This Row],[Submission Date]]="N/A","N/A","Q"&amp;MOD(CEILING(22+MONTH(INFO_ITEM_S[[#This Row],[Submission Date]])-9,3)/3,4)+1)</f>
        <v>Q4</v>
      </c>
      <c r="H149" s="44" t="str">
        <f>TEXT(INFO_ITEM_S[[#This Row],[Submission Date]],"mmmm")</f>
        <v>June</v>
      </c>
      <c r="I149" s="44" t="str">
        <f>TEXT(INFO_ITEM_S[[#This Row],[Submission Date]],"dddd")</f>
        <v>Thursday</v>
      </c>
      <c r="J149" s="45">
        <v>45170</v>
      </c>
    </row>
    <row r="150" spans="1:10" ht="25" x14ac:dyDescent="0.25">
      <c r="A150" s="37" t="s">
        <v>157</v>
      </c>
      <c r="B150" s="38" t="s">
        <v>30</v>
      </c>
      <c r="C150" s="38" t="s">
        <v>1</v>
      </c>
      <c r="D150" s="40" t="s">
        <v>88</v>
      </c>
      <c r="E150" s="41">
        <v>45463</v>
      </c>
      <c r="F150" s="42" t="str">
        <f>IF(INFO_ITEM_S[[#This Row],[Submission Date]]="N/A",INFO_ITEM_S[[#This Row],[Submission Date]],(IF(MONTH(INFO_ITEM_S[[#This Row],[Submission Date]])&lt;9,RIGHT(YEAR(INFO_ITEM_S[[#This Row],[Submission Date]]),4),RIGHT(YEAR(INFO_ITEM_S[[#This Row],[Submission Date]])+1,4))))</f>
        <v>2024</v>
      </c>
      <c r="G150" s="43" t="str">
        <f>IF(INFO_ITEM_S[[#This Row],[Submission Date]]="N/A","N/A","Q"&amp;MOD(CEILING(22+MONTH(INFO_ITEM_S[[#This Row],[Submission Date]])-9,3)/3,4)+1)</f>
        <v>Q4</v>
      </c>
      <c r="H150" s="44" t="str">
        <f>TEXT(INFO_ITEM_S[[#This Row],[Submission Date]],"mmmm")</f>
        <v>June</v>
      </c>
      <c r="I150" s="44" t="str">
        <f>TEXT(INFO_ITEM_S[[#This Row],[Submission Date]],"dddd")</f>
        <v>Thursday</v>
      </c>
      <c r="J150" s="45">
        <v>45170</v>
      </c>
    </row>
    <row r="151" spans="1:10" ht="25" x14ac:dyDescent="0.25">
      <c r="A151" s="37" t="s">
        <v>180</v>
      </c>
      <c r="B151" s="38" t="s">
        <v>179</v>
      </c>
      <c r="C151" s="38" t="s">
        <v>1</v>
      </c>
      <c r="D151" s="40" t="s">
        <v>182</v>
      </c>
      <c r="E151" s="46">
        <v>45463</v>
      </c>
      <c r="F151" s="42" t="str">
        <f>IF(INFO_ITEM_S[[#This Row],[Submission Date]]="N/A",INFO_ITEM_S[[#This Row],[Submission Date]],(IF(MONTH(INFO_ITEM_S[[#This Row],[Submission Date]])&lt;9,RIGHT(YEAR(INFO_ITEM_S[[#This Row],[Submission Date]]),4),RIGHT(YEAR(INFO_ITEM_S[[#This Row],[Submission Date]])+1,4))))</f>
        <v>2024</v>
      </c>
      <c r="G151" s="43" t="str">
        <f>IF(INFO_ITEM_S[[#This Row],[Submission Date]]="N/A","N/A","Q"&amp;MOD(CEILING(22+MONTH(INFO_ITEM_S[[#This Row],[Submission Date]])-9,3)/3,4)+1)</f>
        <v>Q4</v>
      </c>
      <c r="H151" s="44" t="str">
        <f>TEXT(INFO_ITEM_S[[#This Row],[Submission Date]],"mmmm")</f>
        <v>June</v>
      </c>
      <c r="I151" s="44" t="str">
        <f>TEXT(INFO_ITEM_S[[#This Row],[Submission Date]],"dddd")</f>
        <v>Thursday</v>
      </c>
      <c r="J151" s="45">
        <v>45170</v>
      </c>
    </row>
    <row r="152" spans="1:10" ht="25" x14ac:dyDescent="0.25">
      <c r="A152" s="37" t="s">
        <v>180</v>
      </c>
      <c r="B152" s="38" t="s">
        <v>179</v>
      </c>
      <c r="C152" s="38" t="s">
        <v>1</v>
      </c>
      <c r="D152" s="40" t="s">
        <v>183</v>
      </c>
      <c r="E152" s="46">
        <v>45463</v>
      </c>
      <c r="F152" s="42" t="str">
        <f>IF(INFO_ITEM_S[[#This Row],[Submission Date]]="N/A",INFO_ITEM_S[[#This Row],[Submission Date]],(IF(MONTH(INFO_ITEM_S[[#This Row],[Submission Date]])&lt;9,RIGHT(YEAR(INFO_ITEM_S[[#This Row],[Submission Date]]),4),RIGHT(YEAR(INFO_ITEM_S[[#This Row],[Submission Date]])+1,4))))</f>
        <v>2024</v>
      </c>
      <c r="G152" s="43" t="str">
        <f>IF(INFO_ITEM_S[[#This Row],[Submission Date]]="N/A","N/A","Q"&amp;MOD(CEILING(22+MONTH(INFO_ITEM_S[[#This Row],[Submission Date]])-9,3)/3,4)+1)</f>
        <v>Q4</v>
      </c>
      <c r="H152" s="44" t="str">
        <f>TEXT(INFO_ITEM_S[[#This Row],[Submission Date]],"mmmm")</f>
        <v>June</v>
      </c>
      <c r="I152" s="44" t="str">
        <f>TEXT(INFO_ITEM_S[[#This Row],[Submission Date]],"dddd")</f>
        <v>Thursday</v>
      </c>
      <c r="J152" s="45">
        <v>45170</v>
      </c>
    </row>
    <row r="153" spans="1:10" ht="25" x14ac:dyDescent="0.25">
      <c r="A153" s="37" t="s">
        <v>192</v>
      </c>
      <c r="B153" s="38" t="s">
        <v>195</v>
      </c>
      <c r="C153" s="38" t="s">
        <v>1</v>
      </c>
      <c r="D153" s="40" t="s">
        <v>176</v>
      </c>
      <c r="E153" s="41">
        <v>45463</v>
      </c>
      <c r="F153" s="42" t="str">
        <f>IF(INFO_ITEM_S[[#This Row],[Submission Date]]="N/A",INFO_ITEM_S[[#This Row],[Submission Date]],(IF(MONTH(INFO_ITEM_S[[#This Row],[Submission Date]])&lt;9,RIGHT(YEAR(INFO_ITEM_S[[#This Row],[Submission Date]]),4),RIGHT(YEAR(INFO_ITEM_S[[#This Row],[Submission Date]])+1,4))))</f>
        <v>2024</v>
      </c>
      <c r="G153" s="43" t="str">
        <f>IF(INFO_ITEM_S[[#This Row],[Submission Date]]="N/A","N/A","Q"&amp;MOD(CEILING(22+MONTH(INFO_ITEM_S[[#This Row],[Submission Date]])-9,3)/3,4)+1)</f>
        <v>Q4</v>
      </c>
      <c r="H153" s="44" t="str">
        <f>TEXT(INFO_ITEM_S[[#This Row],[Submission Date]],"mmmm")</f>
        <v>June</v>
      </c>
      <c r="I153" s="44" t="str">
        <f>TEXT(INFO_ITEM_S[[#This Row],[Submission Date]],"dddd")</f>
        <v>Thursday</v>
      </c>
      <c r="J153" s="45">
        <v>45170</v>
      </c>
    </row>
    <row r="154" spans="1:10" x14ac:dyDescent="0.25">
      <c r="A154" s="37" t="s">
        <v>97</v>
      </c>
      <c r="B154" s="38" t="s">
        <v>99</v>
      </c>
      <c r="C154" s="38" t="s">
        <v>1</v>
      </c>
      <c r="D154" s="40" t="s">
        <v>98</v>
      </c>
      <c r="E154" s="41">
        <v>45464</v>
      </c>
      <c r="F154" s="42" t="str">
        <f>IF(INFO_ITEM_S[[#This Row],[Submission Date]]="N/A",INFO_ITEM_S[[#This Row],[Submission Date]],(IF(MONTH(INFO_ITEM_S[[#This Row],[Submission Date]])&lt;9,RIGHT(YEAR(INFO_ITEM_S[[#This Row],[Submission Date]]),4),RIGHT(YEAR(INFO_ITEM_S[[#This Row],[Submission Date]])+1,4))))</f>
        <v>2024</v>
      </c>
      <c r="G154" s="43" t="str">
        <f>IF(INFO_ITEM_S[[#This Row],[Submission Date]]="N/A","N/A","Q"&amp;MOD(CEILING(22+MONTH(INFO_ITEM_S[[#This Row],[Submission Date]])-9,3)/3,4)+1)</f>
        <v>Q4</v>
      </c>
      <c r="H154" s="44" t="str">
        <f>TEXT(INFO_ITEM_S[[#This Row],[Submission Date]],"mmmm")</f>
        <v>June</v>
      </c>
      <c r="I154" s="44" t="str">
        <f>TEXT(INFO_ITEM_S[[#This Row],[Submission Date]],"dddd")</f>
        <v>Friday</v>
      </c>
      <c r="J154" s="45">
        <v>45170</v>
      </c>
    </row>
    <row r="155" spans="1:10" ht="25" x14ac:dyDescent="0.25">
      <c r="A155" s="37" t="s">
        <v>22</v>
      </c>
      <c r="B155" s="51" t="s">
        <v>32</v>
      </c>
      <c r="C155" s="54" t="s">
        <v>1</v>
      </c>
      <c r="D155" s="40" t="s">
        <v>86</v>
      </c>
      <c r="E155" s="46">
        <v>45464</v>
      </c>
      <c r="F155" s="42" t="str">
        <f>IF(INFO_ITEM_S[[#This Row],[Submission Date]]="N/A",INFO_ITEM_S[[#This Row],[Submission Date]],(IF(MONTH(INFO_ITEM_S[[#This Row],[Submission Date]])&lt;9,RIGHT(YEAR(INFO_ITEM_S[[#This Row],[Submission Date]]),4),RIGHT(YEAR(INFO_ITEM_S[[#This Row],[Submission Date]])+1,4))))</f>
        <v>2024</v>
      </c>
      <c r="G155" s="43" t="str">
        <f>IF(INFO_ITEM_S[[#This Row],[Submission Date]]="N/A","N/A","Q"&amp;MOD(CEILING(22+MONTH(INFO_ITEM_S[[#This Row],[Submission Date]])-9,3)/3,4)+1)</f>
        <v>Q4</v>
      </c>
      <c r="H155" s="44" t="str">
        <f>TEXT(INFO_ITEM_S[[#This Row],[Submission Date]],"mmmm")</f>
        <v>June</v>
      </c>
      <c r="I155" s="44" t="str">
        <f>TEXT(INFO_ITEM_S[[#This Row],[Submission Date]],"dddd")</f>
        <v>Friday</v>
      </c>
      <c r="J155" s="45">
        <v>45170</v>
      </c>
    </row>
    <row r="156" spans="1:10" ht="25" x14ac:dyDescent="0.25">
      <c r="A156" s="37" t="s">
        <v>122</v>
      </c>
      <c r="B156" s="51" t="s">
        <v>123</v>
      </c>
      <c r="C156" s="50" t="s">
        <v>169</v>
      </c>
      <c r="D156" s="37" t="s">
        <v>171</v>
      </c>
      <c r="E156" s="46">
        <v>45464</v>
      </c>
      <c r="F156" s="42" t="str">
        <f>IF(INFO_ITEM_S[[#This Row],[Submission Date]]="N/A",INFO_ITEM_S[[#This Row],[Submission Date]],(IF(MONTH(INFO_ITEM_S[[#This Row],[Submission Date]])&lt;9,RIGHT(YEAR(INFO_ITEM_S[[#This Row],[Submission Date]]),4),RIGHT(YEAR(INFO_ITEM_S[[#This Row],[Submission Date]])+1,4))))</f>
        <v>2024</v>
      </c>
      <c r="G156" s="43" t="str">
        <f>IF(INFO_ITEM_S[[#This Row],[Submission Date]]="N/A","N/A","Q"&amp;MOD(CEILING(22+MONTH(INFO_ITEM_S[[#This Row],[Submission Date]])-9,3)/3,4)+1)</f>
        <v>Q4</v>
      </c>
      <c r="H156" s="44" t="str">
        <f>TEXT(INFO_ITEM_S[[#This Row],[Submission Date]],"mmmm")</f>
        <v>June</v>
      </c>
      <c r="I156" s="44" t="str">
        <f>TEXT(INFO_ITEM_S[[#This Row],[Submission Date]],"dddd")</f>
        <v>Friday</v>
      </c>
      <c r="J156" s="45">
        <v>45170</v>
      </c>
    </row>
    <row r="157" spans="1:10" ht="37.5" x14ac:dyDescent="0.25">
      <c r="A157" s="37" t="s">
        <v>125</v>
      </c>
      <c r="B157" s="38" t="s">
        <v>126</v>
      </c>
      <c r="C157" s="39" t="s">
        <v>169</v>
      </c>
      <c r="D157" s="40" t="s">
        <v>170</v>
      </c>
      <c r="E157" s="46">
        <v>45464</v>
      </c>
      <c r="F157" s="42" t="str">
        <f>IF(INFO_ITEM_S[[#This Row],[Submission Date]]="N/A",INFO_ITEM_S[[#This Row],[Submission Date]],(IF(MONTH(INFO_ITEM_S[[#This Row],[Submission Date]])&lt;9,RIGHT(YEAR(INFO_ITEM_S[[#This Row],[Submission Date]]),4),RIGHT(YEAR(INFO_ITEM_S[[#This Row],[Submission Date]])+1,4))))</f>
        <v>2024</v>
      </c>
      <c r="G157" s="43" t="str">
        <f>IF(INFO_ITEM_S[[#This Row],[Submission Date]]="N/A","N/A","Q"&amp;MOD(CEILING(22+MONTH(INFO_ITEM_S[[#This Row],[Submission Date]])-9,3)/3,4)+1)</f>
        <v>Q4</v>
      </c>
      <c r="H157" s="44" t="str">
        <f>TEXT(INFO_ITEM_S[[#This Row],[Submission Date]],"mmmm")</f>
        <v>June</v>
      </c>
      <c r="I157" s="44" t="str">
        <f>TEXT(INFO_ITEM_S[[#This Row],[Submission Date]],"dddd")</f>
        <v>Friday</v>
      </c>
      <c r="J157" s="45">
        <v>45170</v>
      </c>
    </row>
    <row r="158" spans="1:10" ht="25" x14ac:dyDescent="0.25">
      <c r="A158" s="37" t="s">
        <v>210</v>
      </c>
      <c r="B158" s="38" t="s">
        <v>116</v>
      </c>
      <c r="C158" s="38" t="s">
        <v>1</v>
      </c>
      <c r="D158" s="40" t="s">
        <v>209</v>
      </c>
      <c r="E158" s="46">
        <v>45464</v>
      </c>
      <c r="F158" s="42" t="str">
        <f>IF(INFO_ITEM_S[[#This Row],[Submission Date]]="N/A",INFO_ITEM_S[[#This Row],[Submission Date]],(IF(MONTH(INFO_ITEM_S[[#This Row],[Submission Date]])&lt;9,RIGHT(YEAR(INFO_ITEM_S[[#This Row],[Submission Date]]),4),RIGHT(YEAR(INFO_ITEM_S[[#This Row],[Submission Date]])+1,4))))</f>
        <v>2024</v>
      </c>
      <c r="G158" s="43" t="str">
        <f>IF(INFO_ITEM_S[[#This Row],[Submission Date]]="N/A","N/A","Q"&amp;MOD(CEILING(22+MONTH(INFO_ITEM_S[[#This Row],[Submission Date]])-9,3)/3,4)+1)</f>
        <v>Q4</v>
      </c>
      <c r="H158" s="44" t="str">
        <f>TEXT(INFO_ITEM_S[[#This Row],[Submission Date]],"mmmm")</f>
        <v>June</v>
      </c>
      <c r="I158" s="44" t="str">
        <f>TEXT(INFO_ITEM_S[[#This Row],[Submission Date]],"dddd")</f>
        <v>Friday</v>
      </c>
      <c r="J158" s="45">
        <v>45170</v>
      </c>
    </row>
    <row r="159" spans="1:10" ht="25" x14ac:dyDescent="0.25">
      <c r="A159" s="37" t="s">
        <v>118</v>
      </c>
      <c r="B159" s="38" t="s">
        <v>117</v>
      </c>
      <c r="C159" s="39" t="s">
        <v>1</v>
      </c>
      <c r="D159" s="40" t="s">
        <v>57</v>
      </c>
      <c r="E159" s="46">
        <v>45464</v>
      </c>
      <c r="F159" s="42" t="str">
        <f>IF(INFO_ITEM_S[[#This Row],[Submission Date]]="N/A",INFO_ITEM_S[[#This Row],[Submission Date]],(IF(MONTH(INFO_ITEM_S[[#This Row],[Submission Date]])&lt;9,RIGHT(YEAR(INFO_ITEM_S[[#This Row],[Submission Date]]),4),RIGHT(YEAR(INFO_ITEM_S[[#This Row],[Submission Date]])+1,4))))</f>
        <v>2024</v>
      </c>
      <c r="G159" s="43" t="str">
        <f>IF(INFO_ITEM_S[[#This Row],[Submission Date]]="N/A","N/A","Q"&amp;MOD(CEILING(22+MONTH(INFO_ITEM_S[[#This Row],[Submission Date]])-9,3)/3,4)+1)</f>
        <v>Q4</v>
      </c>
      <c r="H159" s="44" t="str">
        <f>TEXT(INFO_ITEM_S[[#This Row],[Submission Date]],"mmmm")</f>
        <v>June</v>
      </c>
      <c r="I159" s="44" t="str">
        <f>TEXT(INFO_ITEM_S[[#This Row],[Submission Date]],"dddd")</f>
        <v>Friday</v>
      </c>
      <c r="J159" s="45">
        <v>45170</v>
      </c>
    </row>
    <row r="160" spans="1:10" ht="25" x14ac:dyDescent="0.25">
      <c r="A160" s="37" t="s">
        <v>21</v>
      </c>
      <c r="B160" s="38" t="s">
        <v>31</v>
      </c>
      <c r="C160" s="47" t="s">
        <v>1</v>
      </c>
      <c r="D160" s="40" t="s">
        <v>56</v>
      </c>
      <c r="E160" s="41">
        <v>45471</v>
      </c>
      <c r="F160" s="42" t="str">
        <f>IF(INFO_ITEM_S[[#This Row],[Submission Date]]="N/A",INFO_ITEM_S[[#This Row],[Submission Date]],(IF(MONTH(INFO_ITEM_S[[#This Row],[Submission Date]])&lt;9,RIGHT(YEAR(INFO_ITEM_S[[#This Row],[Submission Date]]),4),RIGHT(YEAR(INFO_ITEM_S[[#This Row],[Submission Date]])+1,4))))</f>
        <v>2024</v>
      </c>
      <c r="G160" s="43" t="str">
        <f>IF(INFO_ITEM_S[[#This Row],[Submission Date]]="N/A","N/A","Q"&amp;MOD(CEILING(22+MONTH(INFO_ITEM_S[[#This Row],[Submission Date]])-9,3)/3,4)+1)</f>
        <v>Q4</v>
      </c>
      <c r="H160" s="44" t="str">
        <f>TEXT(INFO_ITEM_S[[#This Row],[Submission Date]],"mmmm")</f>
        <v>June</v>
      </c>
      <c r="I160" s="44" t="str">
        <f>TEXT(INFO_ITEM_S[[#This Row],[Submission Date]],"dddd")</f>
        <v>Friday</v>
      </c>
      <c r="J160" s="45">
        <v>45170</v>
      </c>
    </row>
    <row r="161" spans="1:10" ht="25" x14ac:dyDescent="0.25">
      <c r="A161" s="37" t="s">
        <v>157</v>
      </c>
      <c r="B161" s="38" t="s">
        <v>30</v>
      </c>
      <c r="C161" s="38" t="s">
        <v>1</v>
      </c>
      <c r="D161" s="40" t="s">
        <v>130</v>
      </c>
      <c r="E161" s="46">
        <v>45478</v>
      </c>
      <c r="F161" s="42" t="str">
        <f>IF(INFO_ITEM_S[[#This Row],[Submission Date]]="N/A",INFO_ITEM_S[[#This Row],[Submission Date]],(IF(MONTH(INFO_ITEM_S[[#This Row],[Submission Date]])&lt;9,RIGHT(YEAR(INFO_ITEM_S[[#This Row],[Submission Date]]),4),RIGHT(YEAR(INFO_ITEM_S[[#This Row],[Submission Date]])+1,4))))</f>
        <v>2024</v>
      </c>
      <c r="G161" s="43" t="str">
        <f>IF(INFO_ITEM_S[[#This Row],[Submission Date]]="N/A","N/A","Q"&amp;MOD(CEILING(22+MONTH(INFO_ITEM_S[[#This Row],[Submission Date]])-9,3)/3,4)+1)</f>
        <v>Q4</v>
      </c>
      <c r="H161" s="44" t="str">
        <f>TEXT(INFO_ITEM_S[[#This Row],[Submission Date]],"mmmm")</f>
        <v>July</v>
      </c>
      <c r="I161" s="44" t="str">
        <f>TEXT(INFO_ITEM_S[[#This Row],[Submission Date]],"dddd")</f>
        <v>Friday</v>
      </c>
      <c r="J161" s="45">
        <v>45170</v>
      </c>
    </row>
    <row r="162" spans="1:10" ht="25" x14ac:dyDescent="0.25">
      <c r="A162" s="48" t="s">
        <v>157</v>
      </c>
      <c r="B162" s="49" t="s">
        <v>30</v>
      </c>
      <c r="C162" s="47" t="s">
        <v>1</v>
      </c>
      <c r="D162" s="40" t="s">
        <v>160</v>
      </c>
      <c r="E162" s="46">
        <v>45488</v>
      </c>
      <c r="F162" s="42" t="str">
        <f>IF(INFO_ITEM_S[[#This Row],[Submission Date]]="N/A",INFO_ITEM_S[[#This Row],[Submission Date]],(IF(MONTH(INFO_ITEM_S[[#This Row],[Submission Date]])&lt;9,RIGHT(YEAR(INFO_ITEM_S[[#This Row],[Submission Date]]),4),RIGHT(YEAR(INFO_ITEM_S[[#This Row],[Submission Date]])+1,4))))</f>
        <v>2024</v>
      </c>
      <c r="G162" s="43" t="str">
        <f>IF(INFO_ITEM_S[[#This Row],[Submission Date]]="N/A","N/A","Q"&amp;MOD(CEILING(22+MONTH(INFO_ITEM_S[[#This Row],[Submission Date]])-9,3)/3,4)+1)</f>
        <v>Q4</v>
      </c>
      <c r="H162" s="44" t="str">
        <f>TEXT(INFO_ITEM_S[[#This Row],[Submission Date]],"mmmm")</f>
        <v>July</v>
      </c>
      <c r="I162" s="44" t="str">
        <f>TEXT(INFO_ITEM_S[[#This Row],[Submission Date]],"dddd")</f>
        <v>Monday</v>
      </c>
      <c r="J162" s="45">
        <v>45170</v>
      </c>
    </row>
    <row r="163" spans="1:10" ht="37.5" x14ac:dyDescent="0.25">
      <c r="A163" s="37" t="s">
        <v>191</v>
      </c>
      <c r="B163" s="49" t="s">
        <v>172</v>
      </c>
      <c r="C163" s="47" t="s">
        <v>1</v>
      </c>
      <c r="D163" s="40" t="s">
        <v>174</v>
      </c>
      <c r="E163" s="46">
        <v>45488</v>
      </c>
      <c r="F163" s="42" t="str">
        <f>IF(INFO_ITEM_S[[#This Row],[Submission Date]]="N/A",INFO_ITEM_S[[#This Row],[Submission Date]],(IF(MONTH(INFO_ITEM_S[[#This Row],[Submission Date]])&lt;9,RIGHT(YEAR(INFO_ITEM_S[[#This Row],[Submission Date]]),4),RIGHT(YEAR(INFO_ITEM_S[[#This Row],[Submission Date]])+1,4))))</f>
        <v>2024</v>
      </c>
      <c r="G163" s="43" t="str">
        <f>IF(INFO_ITEM_S[[#This Row],[Submission Date]]="N/A","N/A","Q"&amp;MOD(CEILING(22+MONTH(INFO_ITEM_S[[#This Row],[Submission Date]])-9,3)/3,4)+1)</f>
        <v>Q4</v>
      </c>
      <c r="H163" s="44" t="str">
        <f>TEXT(INFO_ITEM_S[[#This Row],[Submission Date]],"mmmm")</f>
        <v>July</v>
      </c>
      <c r="I163" s="44" t="str">
        <f>TEXT(INFO_ITEM_S[[#This Row],[Submission Date]],"dddd")</f>
        <v>Monday</v>
      </c>
      <c r="J163" s="45">
        <v>45170</v>
      </c>
    </row>
    <row r="164" spans="1:10" x14ac:dyDescent="0.25">
      <c r="A164" s="37" t="s">
        <v>178</v>
      </c>
      <c r="B164" s="38">
        <v>5.04</v>
      </c>
      <c r="C164" s="38" t="s">
        <v>3</v>
      </c>
      <c r="D164" s="40" t="s">
        <v>4</v>
      </c>
      <c r="E164" s="46">
        <v>45489</v>
      </c>
      <c r="F164" s="42" t="str">
        <f>IF(INFO_ITEM_S[[#This Row],[Submission Date]]="N/A",INFO_ITEM_S[[#This Row],[Submission Date]],(IF(MONTH(INFO_ITEM_S[[#This Row],[Submission Date]])&lt;9,RIGHT(YEAR(INFO_ITEM_S[[#This Row],[Submission Date]]),4),RIGHT(YEAR(INFO_ITEM_S[[#This Row],[Submission Date]])+1,4))))</f>
        <v>2024</v>
      </c>
      <c r="G164" s="43" t="str">
        <f>IF(INFO_ITEM_S[[#This Row],[Submission Date]]="N/A","N/A","Q"&amp;MOD(CEILING(22+MONTH(INFO_ITEM_S[[#This Row],[Submission Date]])-9,3)/3,4)+1)</f>
        <v>Q4</v>
      </c>
      <c r="H164" s="44" t="str">
        <f>TEXT(INFO_ITEM_S[[#This Row],[Submission Date]],"mmmm")</f>
        <v>July</v>
      </c>
      <c r="I164" s="44" t="str">
        <f>TEXT(INFO_ITEM_S[[#This Row],[Submission Date]],"dddd")</f>
        <v>Tuesday</v>
      </c>
      <c r="J164" s="45">
        <v>45170</v>
      </c>
    </row>
    <row r="165" spans="1:10" ht="25" x14ac:dyDescent="0.25">
      <c r="A165" s="37" t="s">
        <v>178</v>
      </c>
      <c r="B165" s="38">
        <v>5.01</v>
      </c>
      <c r="C165" s="38" t="s">
        <v>1</v>
      </c>
      <c r="D165" s="40" t="s">
        <v>8</v>
      </c>
      <c r="E165" s="46">
        <v>45492</v>
      </c>
      <c r="F165" s="42" t="str">
        <f>IF(INFO_ITEM_S[[#This Row],[Submission Date]]="N/A",INFO_ITEM_S[[#This Row],[Submission Date]],(IF(MONTH(INFO_ITEM_S[[#This Row],[Submission Date]])&lt;9,RIGHT(YEAR(INFO_ITEM_S[[#This Row],[Submission Date]]),4),RIGHT(YEAR(INFO_ITEM_S[[#This Row],[Submission Date]])+1,4))))</f>
        <v>2024</v>
      </c>
      <c r="G165" s="43" t="str">
        <f>IF(INFO_ITEM_S[[#This Row],[Submission Date]]="N/A","N/A","Q"&amp;MOD(CEILING(22+MONTH(INFO_ITEM_S[[#This Row],[Submission Date]])-9,3)/3,4)+1)</f>
        <v>Q4</v>
      </c>
      <c r="H165" s="44" t="str">
        <f>TEXT(INFO_ITEM_S[[#This Row],[Submission Date]],"mmmm")</f>
        <v>July</v>
      </c>
      <c r="I165" s="44" t="str">
        <f>TEXT(INFO_ITEM_S[[#This Row],[Submission Date]],"dddd")</f>
        <v>Friday</v>
      </c>
      <c r="J165" s="45">
        <v>45170</v>
      </c>
    </row>
    <row r="166" spans="1:10" ht="25" x14ac:dyDescent="0.25">
      <c r="A166" s="37" t="s">
        <v>157</v>
      </c>
      <c r="B166" s="38" t="s">
        <v>30</v>
      </c>
      <c r="C166" s="38" t="s">
        <v>1</v>
      </c>
      <c r="D166" s="40" t="s">
        <v>88</v>
      </c>
      <c r="E166" s="46">
        <v>45492</v>
      </c>
      <c r="F166" s="42" t="str">
        <f>IF(INFO_ITEM_S[[#This Row],[Submission Date]]="N/A",INFO_ITEM_S[[#This Row],[Submission Date]],(IF(MONTH(INFO_ITEM_S[[#This Row],[Submission Date]])&lt;9,RIGHT(YEAR(INFO_ITEM_S[[#This Row],[Submission Date]]),4),RIGHT(YEAR(INFO_ITEM_S[[#This Row],[Submission Date]])+1,4))))</f>
        <v>2024</v>
      </c>
      <c r="G166" s="43" t="str">
        <f>IF(INFO_ITEM_S[[#This Row],[Submission Date]]="N/A","N/A","Q"&amp;MOD(CEILING(22+MONTH(INFO_ITEM_S[[#This Row],[Submission Date]])-9,3)/3,4)+1)</f>
        <v>Q4</v>
      </c>
      <c r="H166" s="44" t="str">
        <f>TEXT(INFO_ITEM_S[[#This Row],[Submission Date]],"mmmm")</f>
        <v>July</v>
      </c>
      <c r="I166" s="44" t="str">
        <f>TEXT(INFO_ITEM_S[[#This Row],[Submission Date]],"dddd")</f>
        <v>Friday</v>
      </c>
      <c r="J166" s="45">
        <v>45170</v>
      </c>
    </row>
    <row r="167" spans="1:10" ht="25" x14ac:dyDescent="0.25">
      <c r="A167" s="37" t="s">
        <v>192</v>
      </c>
      <c r="B167" s="38" t="s">
        <v>195</v>
      </c>
      <c r="C167" s="38" t="s">
        <v>1</v>
      </c>
      <c r="D167" s="40" t="s">
        <v>176</v>
      </c>
      <c r="E167" s="46">
        <v>45492</v>
      </c>
      <c r="F167" s="42" t="str">
        <f>IF(INFO_ITEM_S[[#This Row],[Submission Date]]="N/A",INFO_ITEM_S[[#This Row],[Submission Date]],(IF(MONTH(INFO_ITEM_S[[#This Row],[Submission Date]])&lt;9,RIGHT(YEAR(INFO_ITEM_S[[#This Row],[Submission Date]]),4),RIGHT(YEAR(INFO_ITEM_S[[#This Row],[Submission Date]])+1,4))))</f>
        <v>2024</v>
      </c>
      <c r="G167" s="43" t="str">
        <f>IF(INFO_ITEM_S[[#This Row],[Submission Date]]="N/A","N/A","Q"&amp;MOD(CEILING(22+MONTH(INFO_ITEM_S[[#This Row],[Submission Date]])-9,3)/3,4)+1)</f>
        <v>Q4</v>
      </c>
      <c r="H167" s="44" t="str">
        <f>TEXT(INFO_ITEM_S[[#This Row],[Submission Date]],"mmmm")</f>
        <v>July</v>
      </c>
      <c r="I167" s="44" t="str">
        <f>TEXT(INFO_ITEM_S[[#This Row],[Submission Date]],"dddd")</f>
        <v>Friday</v>
      </c>
      <c r="J167" s="45">
        <v>45170</v>
      </c>
    </row>
    <row r="168" spans="1:10" ht="25" x14ac:dyDescent="0.25">
      <c r="A168" s="37" t="s">
        <v>118</v>
      </c>
      <c r="B168" s="38" t="s">
        <v>117</v>
      </c>
      <c r="C168" s="39" t="s">
        <v>1</v>
      </c>
      <c r="D168" s="40" t="s">
        <v>57</v>
      </c>
      <c r="E168" s="41">
        <v>45495</v>
      </c>
      <c r="F168" s="42" t="str">
        <f>IF(INFO_ITEM_S[[#This Row],[Submission Date]]="N/A",INFO_ITEM_S[[#This Row],[Submission Date]],(IF(MONTH(INFO_ITEM_S[[#This Row],[Submission Date]])&lt;9,RIGHT(YEAR(INFO_ITEM_S[[#This Row],[Submission Date]]),4),RIGHT(YEAR(INFO_ITEM_S[[#This Row],[Submission Date]])+1,4))))</f>
        <v>2024</v>
      </c>
      <c r="G168" s="43" t="str">
        <f>IF(INFO_ITEM_S[[#This Row],[Submission Date]]="N/A","N/A","Q"&amp;MOD(CEILING(22+MONTH(INFO_ITEM_S[[#This Row],[Submission Date]])-9,3)/3,4)+1)</f>
        <v>Q4</v>
      </c>
      <c r="H168" s="44" t="str">
        <f>TEXT(INFO_ITEM_S[[#This Row],[Submission Date]],"mmmm")</f>
        <v>July</v>
      </c>
      <c r="I168" s="44" t="str">
        <f>TEXT(INFO_ITEM_S[[#This Row],[Submission Date]],"dddd")</f>
        <v>Monday</v>
      </c>
      <c r="J168" s="45">
        <v>45170</v>
      </c>
    </row>
    <row r="169" spans="1:10" ht="25" x14ac:dyDescent="0.25">
      <c r="A169" s="37" t="s">
        <v>122</v>
      </c>
      <c r="B169" s="38" t="s">
        <v>123</v>
      </c>
      <c r="C169" s="39" t="s">
        <v>169</v>
      </c>
      <c r="D169" s="40" t="s">
        <v>171</v>
      </c>
      <c r="E169" s="41">
        <v>45502</v>
      </c>
      <c r="F169" s="42" t="str">
        <f>IF(INFO_ITEM_S[[#This Row],[Submission Date]]="N/A",INFO_ITEM_S[[#This Row],[Submission Date]],(IF(MONTH(INFO_ITEM_S[[#This Row],[Submission Date]])&lt;9,RIGHT(YEAR(INFO_ITEM_S[[#This Row],[Submission Date]]),4),RIGHT(YEAR(INFO_ITEM_S[[#This Row],[Submission Date]])+1,4))))</f>
        <v>2024</v>
      </c>
      <c r="G169" s="43" t="str">
        <f>IF(INFO_ITEM_S[[#This Row],[Submission Date]]="N/A","N/A","Q"&amp;MOD(CEILING(22+MONTH(INFO_ITEM_S[[#This Row],[Submission Date]])-9,3)/3,4)+1)</f>
        <v>Q4</v>
      </c>
      <c r="H169" s="44" t="str">
        <f>TEXT(INFO_ITEM_S[[#This Row],[Submission Date]],"mmmm")</f>
        <v>July</v>
      </c>
      <c r="I169" s="44" t="str">
        <f>TEXT(INFO_ITEM_S[[#This Row],[Submission Date]],"dddd")</f>
        <v>Monday</v>
      </c>
      <c r="J169" s="45">
        <v>45170</v>
      </c>
    </row>
    <row r="170" spans="1:10" ht="37.5" x14ac:dyDescent="0.25">
      <c r="A170" s="37" t="s">
        <v>125</v>
      </c>
      <c r="B170" s="38" t="s">
        <v>126</v>
      </c>
      <c r="C170" s="39" t="s">
        <v>169</v>
      </c>
      <c r="D170" s="40" t="s">
        <v>170</v>
      </c>
      <c r="E170" s="41">
        <v>45502</v>
      </c>
      <c r="F170" s="42" t="str">
        <f>IF(INFO_ITEM_S[[#This Row],[Submission Date]]="N/A",INFO_ITEM_S[[#This Row],[Submission Date]],(IF(MONTH(INFO_ITEM_S[[#This Row],[Submission Date]])&lt;9,RIGHT(YEAR(INFO_ITEM_S[[#This Row],[Submission Date]]),4),RIGHT(YEAR(INFO_ITEM_S[[#This Row],[Submission Date]])+1,4))))</f>
        <v>2024</v>
      </c>
      <c r="G170" s="43" t="str">
        <f>IF(INFO_ITEM_S[[#This Row],[Submission Date]]="N/A","N/A","Q"&amp;MOD(CEILING(22+MONTH(INFO_ITEM_S[[#This Row],[Submission Date]])-9,3)/3,4)+1)</f>
        <v>Q4</v>
      </c>
      <c r="H170" s="44" t="str">
        <f>TEXT(INFO_ITEM_S[[#This Row],[Submission Date]],"mmmm")</f>
        <v>July</v>
      </c>
      <c r="I170" s="44" t="str">
        <f>TEXT(INFO_ITEM_S[[#This Row],[Submission Date]],"dddd")</f>
        <v>Monday</v>
      </c>
      <c r="J170" s="45">
        <v>45170</v>
      </c>
    </row>
    <row r="171" spans="1:10" ht="25" x14ac:dyDescent="0.25">
      <c r="A171" s="37" t="s">
        <v>157</v>
      </c>
      <c r="B171" s="38" t="s">
        <v>30</v>
      </c>
      <c r="C171" s="38" t="s">
        <v>1</v>
      </c>
      <c r="D171" s="40" t="s">
        <v>130</v>
      </c>
      <c r="E171" s="46">
        <v>45509</v>
      </c>
      <c r="F171" s="42" t="str">
        <f>IF(INFO_ITEM_S[[#This Row],[Submission Date]]="N/A",INFO_ITEM_S[[#This Row],[Submission Date]],(IF(MONTH(INFO_ITEM_S[[#This Row],[Submission Date]])&lt;9,RIGHT(YEAR(INFO_ITEM_S[[#This Row],[Submission Date]]),4),RIGHT(YEAR(INFO_ITEM_S[[#This Row],[Submission Date]])+1,4))))</f>
        <v>2024</v>
      </c>
      <c r="G171" s="43" t="str">
        <f>IF(INFO_ITEM_S[[#This Row],[Submission Date]]="N/A","N/A","Q"&amp;MOD(CEILING(22+MONTH(INFO_ITEM_S[[#This Row],[Submission Date]])-9,3)/3,4)+1)</f>
        <v>Q4</v>
      </c>
      <c r="H171" s="44" t="str">
        <f>TEXT(INFO_ITEM_S[[#This Row],[Submission Date]],"mmmm")</f>
        <v>August</v>
      </c>
      <c r="I171" s="44" t="str">
        <f>TEXT(INFO_ITEM_S[[#This Row],[Submission Date]],"dddd")</f>
        <v>Monday</v>
      </c>
      <c r="J171" s="45">
        <v>45170</v>
      </c>
    </row>
    <row r="172" spans="1:10" ht="25" x14ac:dyDescent="0.25">
      <c r="A172" s="48" t="s">
        <v>157</v>
      </c>
      <c r="B172" s="49" t="s">
        <v>30</v>
      </c>
      <c r="C172" s="47" t="s">
        <v>1</v>
      </c>
      <c r="D172" s="40" t="s">
        <v>160</v>
      </c>
      <c r="E172" s="46">
        <v>45516</v>
      </c>
      <c r="F172" s="42" t="str">
        <f>IF(INFO_ITEM_S[[#This Row],[Submission Date]]="N/A",INFO_ITEM_S[[#This Row],[Submission Date]],(IF(MONTH(INFO_ITEM_S[[#This Row],[Submission Date]])&lt;9,RIGHT(YEAR(INFO_ITEM_S[[#This Row],[Submission Date]]),4),RIGHT(YEAR(INFO_ITEM_S[[#This Row],[Submission Date]])+1,4))))</f>
        <v>2024</v>
      </c>
      <c r="G172" s="43" t="str">
        <f>IF(INFO_ITEM_S[[#This Row],[Submission Date]]="N/A","N/A","Q"&amp;MOD(CEILING(22+MONTH(INFO_ITEM_S[[#This Row],[Submission Date]])-9,3)/3,4)+1)</f>
        <v>Q4</v>
      </c>
      <c r="H172" s="44" t="str">
        <f>TEXT(INFO_ITEM_S[[#This Row],[Submission Date]],"mmmm")</f>
        <v>August</v>
      </c>
      <c r="I172" s="44" t="str">
        <f>TEXT(INFO_ITEM_S[[#This Row],[Submission Date]],"dddd")</f>
        <v>Monday</v>
      </c>
      <c r="J172" s="45">
        <v>45170</v>
      </c>
    </row>
    <row r="173" spans="1:10" ht="37.5" x14ac:dyDescent="0.25">
      <c r="A173" s="37" t="s">
        <v>191</v>
      </c>
      <c r="B173" s="49" t="s">
        <v>172</v>
      </c>
      <c r="C173" s="47" t="s">
        <v>1</v>
      </c>
      <c r="D173" s="40" t="s">
        <v>174</v>
      </c>
      <c r="E173" s="46">
        <v>45519</v>
      </c>
      <c r="F173" s="42" t="str">
        <f>IF(INFO_ITEM_S[[#This Row],[Submission Date]]="N/A",INFO_ITEM_S[[#This Row],[Submission Date]],(IF(MONTH(INFO_ITEM_S[[#This Row],[Submission Date]])&lt;9,RIGHT(YEAR(INFO_ITEM_S[[#This Row],[Submission Date]]),4),RIGHT(YEAR(INFO_ITEM_S[[#This Row],[Submission Date]])+1,4))))</f>
        <v>2024</v>
      </c>
      <c r="G173" s="43" t="str">
        <f>IF(INFO_ITEM_S[[#This Row],[Submission Date]]="N/A","N/A","Q"&amp;MOD(CEILING(22+MONTH(INFO_ITEM_S[[#This Row],[Submission Date]])-9,3)/3,4)+1)</f>
        <v>Q4</v>
      </c>
      <c r="H173" s="44" t="str">
        <f>TEXT(INFO_ITEM_S[[#This Row],[Submission Date]],"mmmm")</f>
        <v>August</v>
      </c>
      <c r="I173" s="44" t="str">
        <f>TEXT(INFO_ITEM_S[[#This Row],[Submission Date]],"dddd")</f>
        <v>Thursday</v>
      </c>
      <c r="J173" s="45">
        <v>45170</v>
      </c>
    </row>
    <row r="174" spans="1:10" x14ac:dyDescent="0.25">
      <c r="A174" s="37" t="s">
        <v>178</v>
      </c>
      <c r="B174" s="51">
        <v>5.04</v>
      </c>
      <c r="C174" s="38" t="s">
        <v>3</v>
      </c>
      <c r="D174" s="40" t="s">
        <v>4</v>
      </c>
      <c r="E174" s="46">
        <v>45520</v>
      </c>
      <c r="F174" s="42" t="str">
        <f>IF(INFO_ITEM_S[[#This Row],[Submission Date]]="N/A",INFO_ITEM_S[[#This Row],[Submission Date]],(IF(MONTH(INFO_ITEM_S[[#This Row],[Submission Date]])&lt;9,RIGHT(YEAR(INFO_ITEM_S[[#This Row],[Submission Date]]),4),RIGHT(YEAR(INFO_ITEM_S[[#This Row],[Submission Date]])+1,4))))</f>
        <v>2024</v>
      </c>
      <c r="G174" s="43" t="str">
        <f>IF(INFO_ITEM_S[[#This Row],[Submission Date]]="N/A","N/A","Q"&amp;MOD(CEILING(22+MONTH(INFO_ITEM_S[[#This Row],[Submission Date]])-9,3)/3,4)+1)</f>
        <v>Q4</v>
      </c>
      <c r="H174" s="44" t="str">
        <f>TEXT(INFO_ITEM_S[[#This Row],[Submission Date]],"mmmm")</f>
        <v>August</v>
      </c>
      <c r="I174" s="44" t="str">
        <f>TEXT(INFO_ITEM_S[[#This Row],[Submission Date]],"dddd")</f>
        <v>Friday</v>
      </c>
      <c r="J174" s="45">
        <v>45170</v>
      </c>
    </row>
    <row r="175" spans="1:10" ht="25" x14ac:dyDescent="0.25">
      <c r="A175" s="37" t="s">
        <v>192</v>
      </c>
      <c r="B175" s="38" t="s">
        <v>195</v>
      </c>
      <c r="C175" s="38" t="s">
        <v>1</v>
      </c>
      <c r="D175" s="40" t="s">
        <v>176</v>
      </c>
      <c r="E175" s="41">
        <v>45523</v>
      </c>
      <c r="F175" s="42" t="str">
        <f>IF(INFO_ITEM_S[[#This Row],[Submission Date]]="N/A",INFO_ITEM_S[[#This Row],[Submission Date]],(IF(MONTH(INFO_ITEM_S[[#This Row],[Submission Date]])&lt;9,RIGHT(YEAR(INFO_ITEM_S[[#This Row],[Submission Date]]),4),RIGHT(YEAR(INFO_ITEM_S[[#This Row],[Submission Date]])+1,4))))</f>
        <v>2024</v>
      </c>
      <c r="G175" s="43" t="str">
        <f>IF(INFO_ITEM_S[[#This Row],[Submission Date]]="N/A","N/A","Q"&amp;MOD(CEILING(22+MONTH(INFO_ITEM_S[[#This Row],[Submission Date]])-9,3)/3,4)+1)</f>
        <v>Q4</v>
      </c>
      <c r="H175" s="44" t="str">
        <f>TEXT(INFO_ITEM_S[[#This Row],[Submission Date]],"mmmm")</f>
        <v>August</v>
      </c>
      <c r="I175" s="44" t="str">
        <f>TEXT(INFO_ITEM_S[[#This Row],[Submission Date]],"dddd")</f>
        <v>Monday</v>
      </c>
      <c r="J175" s="45">
        <v>45170</v>
      </c>
    </row>
    <row r="176" spans="1:10" ht="25" x14ac:dyDescent="0.25">
      <c r="A176" s="37" t="s">
        <v>157</v>
      </c>
      <c r="B176" s="51" t="s">
        <v>30</v>
      </c>
      <c r="C176" s="38" t="s">
        <v>1</v>
      </c>
      <c r="D176" s="40" t="s">
        <v>88</v>
      </c>
      <c r="E176" s="46">
        <v>45526</v>
      </c>
      <c r="F176" s="42" t="str">
        <f>IF(INFO_ITEM_S[[#This Row],[Submission Date]]="N/A",INFO_ITEM_S[[#This Row],[Submission Date]],(IF(MONTH(INFO_ITEM_S[[#This Row],[Submission Date]])&lt;9,RIGHT(YEAR(INFO_ITEM_S[[#This Row],[Submission Date]]),4),RIGHT(YEAR(INFO_ITEM_S[[#This Row],[Submission Date]])+1,4))))</f>
        <v>2024</v>
      </c>
      <c r="G176" s="43" t="str">
        <f>IF(INFO_ITEM_S[[#This Row],[Submission Date]]="N/A","N/A","Q"&amp;MOD(CEILING(22+MONTH(INFO_ITEM_S[[#This Row],[Submission Date]])-9,3)/3,4)+1)</f>
        <v>Q4</v>
      </c>
      <c r="H176" s="44" t="str">
        <f>TEXT(INFO_ITEM_S[[#This Row],[Submission Date]],"mmmm")</f>
        <v>August</v>
      </c>
      <c r="I176" s="44" t="str">
        <f>TEXT(INFO_ITEM_S[[#This Row],[Submission Date]],"dddd")</f>
        <v>Thursday</v>
      </c>
      <c r="J176" s="45">
        <v>45170</v>
      </c>
    </row>
    <row r="177" spans="1:10" ht="25" x14ac:dyDescent="0.25">
      <c r="A177" s="37" t="s">
        <v>122</v>
      </c>
      <c r="B177" s="38" t="s">
        <v>123</v>
      </c>
      <c r="C177" s="39" t="s">
        <v>169</v>
      </c>
      <c r="D177" s="40" t="s">
        <v>171</v>
      </c>
      <c r="E177" s="52">
        <v>45530</v>
      </c>
      <c r="F177" s="42" t="str">
        <f>IF(INFO_ITEM_S[[#This Row],[Submission Date]]="N/A",INFO_ITEM_S[[#This Row],[Submission Date]],(IF(MONTH(INFO_ITEM_S[[#This Row],[Submission Date]])&lt;9,RIGHT(YEAR(INFO_ITEM_S[[#This Row],[Submission Date]]),4),RIGHT(YEAR(INFO_ITEM_S[[#This Row],[Submission Date]])+1,4))))</f>
        <v>2024</v>
      </c>
      <c r="G177" s="43" t="str">
        <f>IF(INFO_ITEM_S[[#This Row],[Submission Date]]="N/A","N/A","Q"&amp;MOD(CEILING(22+MONTH(INFO_ITEM_S[[#This Row],[Submission Date]])-9,3)/3,4)+1)</f>
        <v>Q4</v>
      </c>
      <c r="H177" s="44" t="str">
        <f>TEXT(INFO_ITEM_S[[#This Row],[Submission Date]],"mmmm")</f>
        <v>August</v>
      </c>
      <c r="I177" s="44" t="str">
        <f>TEXT(INFO_ITEM_S[[#This Row],[Submission Date]],"dddd")</f>
        <v>Monday</v>
      </c>
      <c r="J177" s="45">
        <v>45170</v>
      </c>
    </row>
    <row r="178" spans="1:10" ht="37.5" x14ac:dyDescent="0.25">
      <c r="A178" s="37" t="s">
        <v>125</v>
      </c>
      <c r="B178" s="38" t="s">
        <v>126</v>
      </c>
      <c r="C178" s="39" t="s">
        <v>169</v>
      </c>
      <c r="D178" s="40" t="s">
        <v>170</v>
      </c>
      <c r="E178" s="52">
        <v>45530</v>
      </c>
      <c r="F178" s="42" t="str">
        <f>IF(INFO_ITEM_S[[#This Row],[Submission Date]]="N/A",INFO_ITEM_S[[#This Row],[Submission Date]],(IF(MONTH(INFO_ITEM_S[[#This Row],[Submission Date]])&lt;9,RIGHT(YEAR(INFO_ITEM_S[[#This Row],[Submission Date]]),4),RIGHT(YEAR(INFO_ITEM_S[[#This Row],[Submission Date]])+1,4))))</f>
        <v>2024</v>
      </c>
      <c r="G178" s="43" t="str">
        <f>IF(INFO_ITEM_S[[#This Row],[Submission Date]]="N/A","N/A","Q"&amp;MOD(CEILING(22+MONTH(INFO_ITEM_S[[#This Row],[Submission Date]])-9,3)/3,4)+1)</f>
        <v>Q4</v>
      </c>
      <c r="H178" s="44" t="str">
        <f>TEXT(INFO_ITEM_S[[#This Row],[Submission Date]],"mmmm")</f>
        <v>August</v>
      </c>
      <c r="I178" s="44" t="str">
        <f>TEXT(INFO_ITEM_S[[#This Row],[Submission Date]],"dddd")</f>
        <v>Monday</v>
      </c>
      <c r="J178" s="45">
        <v>45170</v>
      </c>
    </row>
    <row r="179" spans="1:10" ht="25" x14ac:dyDescent="0.25">
      <c r="A179" s="37" t="s">
        <v>118</v>
      </c>
      <c r="B179" s="38" t="s">
        <v>117</v>
      </c>
      <c r="C179" s="39" t="s">
        <v>1</v>
      </c>
      <c r="D179" s="40" t="s">
        <v>57</v>
      </c>
      <c r="E179" s="52">
        <v>45530</v>
      </c>
      <c r="F179" s="42" t="str">
        <f>IF(INFO_ITEM_S[[#This Row],[Submission Date]]="N/A",INFO_ITEM_S[[#This Row],[Submission Date]],(IF(MONTH(INFO_ITEM_S[[#This Row],[Submission Date]])&lt;9,RIGHT(YEAR(INFO_ITEM_S[[#This Row],[Submission Date]]),4),RIGHT(YEAR(INFO_ITEM_S[[#This Row],[Submission Date]])+1,4))))</f>
        <v>2024</v>
      </c>
      <c r="G179" s="43" t="str">
        <f>IF(INFO_ITEM_S[[#This Row],[Submission Date]]="N/A","N/A","Q"&amp;MOD(CEILING(22+MONTH(INFO_ITEM_S[[#This Row],[Submission Date]])-9,3)/3,4)+1)</f>
        <v>Q4</v>
      </c>
      <c r="H179" s="44" t="str">
        <f>TEXT(INFO_ITEM_S[[#This Row],[Submission Date]],"mmmm")</f>
        <v>August</v>
      </c>
      <c r="I179" s="44" t="str">
        <f>TEXT(INFO_ITEM_S[[#This Row],[Submission Date]],"dddd")</f>
        <v>Monday</v>
      </c>
      <c r="J179" s="45">
        <v>45170</v>
      </c>
    </row>
    <row r="180" spans="1:10" x14ac:dyDescent="0.25">
      <c r="A180" s="37" t="s">
        <v>178</v>
      </c>
      <c r="B180" s="38">
        <v>3.05</v>
      </c>
      <c r="C180" s="38" t="s">
        <v>1</v>
      </c>
      <c r="D180" s="40" t="s">
        <v>167</v>
      </c>
      <c r="E180" s="46">
        <v>45538</v>
      </c>
      <c r="F180" s="42" t="str">
        <f>IF(INFO_ITEM_S[[#This Row],[Submission Date]]="N/A",INFO_ITEM_S[[#This Row],[Submission Date]],(IF(MONTH(INFO_ITEM_S[[#This Row],[Submission Date]])&lt;9,RIGHT(YEAR(INFO_ITEM_S[[#This Row],[Submission Date]]),4),RIGHT(YEAR(INFO_ITEM_S[[#This Row],[Submission Date]])+1,4))))</f>
        <v>2025</v>
      </c>
      <c r="G180" s="43" t="str">
        <f>IF(INFO_ITEM_S[[#This Row],[Submission Date]]="N/A","N/A","Q"&amp;MOD(CEILING(22+MONTH(INFO_ITEM_S[[#This Row],[Submission Date]])-9,3)/3,4)+1)</f>
        <v>Q1</v>
      </c>
      <c r="H180" s="44" t="str">
        <f>TEXT(INFO_ITEM_S[[#This Row],[Submission Date]],"mmmm")</f>
        <v>September</v>
      </c>
      <c r="I180" s="44" t="str">
        <f>TEXT(INFO_ITEM_S[[#This Row],[Submission Date]],"dddd")</f>
        <v>Tuesday</v>
      </c>
      <c r="J180" s="45">
        <v>45170</v>
      </c>
    </row>
    <row r="181" spans="1:10" ht="25" x14ac:dyDescent="0.25">
      <c r="A181" s="37" t="s">
        <v>157</v>
      </c>
      <c r="B181" s="38" t="s">
        <v>30</v>
      </c>
      <c r="C181" s="38" t="s">
        <v>1</v>
      </c>
      <c r="D181" s="40" t="s">
        <v>130</v>
      </c>
      <c r="E181" s="46">
        <v>45540</v>
      </c>
      <c r="F181" s="42" t="str">
        <f>IF(INFO_ITEM_S[[#This Row],[Submission Date]]="N/A",INFO_ITEM_S[[#This Row],[Submission Date]],(IF(MONTH(INFO_ITEM_S[[#This Row],[Submission Date]])&lt;9,RIGHT(YEAR(INFO_ITEM_S[[#This Row],[Submission Date]]),4),RIGHT(YEAR(INFO_ITEM_S[[#This Row],[Submission Date]])+1,4))))</f>
        <v>2025</v>
      </c>
      <c r="G181" s="43" t="str">
        <f>IF(INFO_ITEM_S[[#This Row],[Submission Date]]="N/A","N/A","Q"&amp;MOD(CEILING(22+MONTH(INFO_ITEM_S[[#This Row],[Submission Date]])-9,3)/3,4)+1)</f>
        <v>Q1</v>
      </c>
      <c r="H181" s="44" t="str">
        <f>TEXT(INFO_ITEM_S[[#This Row],[Submission Date]],"mmmm")</f>
        <v>September</v>
      </c>
      <c r="I181" s="44" t="str">
        <f>TEXT(INFO_ITEM_S[[#This Row],[Submission Date]],"dddd")</f>
        <v>Thursday</v>
      </c>
      <c r="J181" s="45">
        <v>45170</v>
      </c>
    </row>
    <row r="182" spans="1:10" ht="25" x14ac:dyDescent="0.25">
      <c r="A182" s="48" t="s">
        <v>157</v>
      </c>
      <c r="B182" s="49" t="s">
        <v>30</v>
      </c>
      <c r="C182" s="47" t="s">
        <v>1</v>
      </c>
      <c r="D182" s="40" t="s">
        <v>160</v>
      </c>
      <c r="E182" s="46">
        <v>45551</v>
      </c>
      <c r="F182" s="42" t="str">
        <f>IF(INFO_ITEM_S[[#This Row],[Submission Date]]="N/A",INFO_ITEM_S[[#This Row],[Submission Date]],(IF(MONTH(INFO_ITEM_S[[#This Row],[Submission Date]])&lt;9,RIGHT(YEAR(INFO_ITEM_S[[#This Row],[Submission Date]]),4),RIGHT(YEAR(INFO_ITEM_S[[#This Row],[Submission Date]])+1,4))))</f>
        <v>2025</v>
      </c>
      <c r="G182" s="43" t="str">
        <f>IF(INFO_ITEM_S[[#This Row],[Submission Date]]="N/A","N/A","Q"&amp;MOD(CEILING(22+MONTH(INFO_ITEM_S[[#This Row],[Submission Date]])-9,3)/3,4)+1)</f>
        <v>Q1</v>
      </c>
      <c r="H182" s="44" t="str">
        <f>TEXT(INFO_ITEM_S[[#This Row],[Submission Date]],"mmmm")</f>
        <v>September</v>
      </c>
      <c r="I182" s="44" t="str">
        <f>TEXT(INFO_ITEM_S[[#This Row],[Submission Date]],"dddd")</f>
        <v>Monday</v>
      </c>
      <c r="J182" s="45">
        <v>45170</v>
      </c>
    </row>
    <row r="183" spans="1:10" x14ac:dyDescent="0.25">
      <c r="A183" s="37" t="s">
        <v>178</v>
      </c>
      <c r="B183" s="38">
        <v>1.03</v>
      </c>
      <c r="C183" s="38" t="s">
        <v>1</v>
      </c>
      <c r="D183" s="40" t="s">
        <v>85</v>
      </c>
      <c r="E183" s="46">
        <v>45551</v>
      </c>
      <c r="F183" s="42" t="str">
        <f>IF(INFO_ITEM_S[[#This Row],[Submission Date]]="N/A",INFO_ITEM_S[[#This Row],[Submission Date]],(IF(MONTH(INFO_ITEM_S[[#This Row],[Submission Date]])&lt;9,RIGHT(YEAR(INFO_ITEM_S[[#This Row],[Submission Date]]),4),RIGHT(YEAR(INFO_ITEM_S[[#This Row],[Submission Date]])+1,4))))</f>
        <v>2025</v>
      </c>
      <c r="G183" s="43" t="str">
        <f>IF(INFO_ITEM_S[[#This Row],[Submission Date]]="N/A","N/A","Q"&amp;MOD(CEILING(22+MONTH(INFO_ITEM_S[[#This Row],[Submission Date]])-9,3)/3,4)+1)</f>
        <v>Q1</v>
      </c>
      <c r="H183" s="44" t="str">
        <f>TEXT(INFO_ITEM_S[[#This Row],[Submission Date]],"mmmm")</f>
        <v>September</v>
      </c>
      <c r="I183" s="44" t="str">
        <f>TEXT(INFO_ITEM_S[[#This Row],[Submission Date]],"dddd")</f>
        <v>Monday</v>
      </c>
      <c r="J183" s="45">
        <v>45170</v>
      </c>
    </row>
    <row r="184" spans="1:10" ht="25" x14ac:dyDescent="0.25">
      <c r="A184" s="37" t="s">
        <v>24</v>
      </c>
      <c r="B184" s="38" t="s">
        <v>34</v>
      </c>
      <c r="C184" s="38" t="s">
        <v>1</v>
      </c>
      <c r="D184" s="40" t="s">
        <v>55</v>
      </c>
      <c r="E184" s="46">
        <v>45551</v>
      </c>
      <c r="F184" s="42" t="str">
        <f>IF(INFO_ITEM_S[[#This Row],[Submission Date]]="N/A",INFO_ITEM_S[[#This Row],[Submission Date]],(IF(MONTH(INFO_ITEM_S[[#This Row],[Submission Date]])&lt;9,RIGHT(YEAR(INFO_ITEM_S[[#This Row],[Submission Date]]),4),RIGHT(YEAR(INFO_ITEM_S[[#This Row],[Submission Date]])+1,4))))</f>
        <v>2025</v>
      </c>
      <c r="G184" s="43" t="str">
        <f>IF(INFO_ITEM_S[[#This Row],[Submission Date]]="N/A","N/A","Q"&amp;MOD(CEILING(22+MONTH(INFO_ITEM_S[[#This Row],[Submission Date]])-9,3)/3,4)+1)</f>
        <v>Q1</v>
      </c>
      <c r="H184" s="44" t="str">
        <f>TEXT(INFO_ITEM_S[[#This Row],[Submission Date]],"mmmm")</f>
        <v>September</v>
      </c>
      <c r="I184" s="44" t="str">
        <f>TEXT(INFO_ITEM_S[[#This Row],[Submission Date]],"dddd")</f>
        <v>Monday</v>
      </c>
      <c r="J184" s="45">
        <v>45170</v>
      </c>
    </row>
    <row r="185" spans="1:10" x14ac:dyDescent="0.25">
      <c r="A185" s="37" t="s">
        <v>24</v>
      </c>
      <c r="B185" s="38" t="s">
        <v>34</v>
      </c>
      <c r="C185" s="38" t="s">
        <v>1</v>
      </c>
      <c r="D185" s="40" t="s">
        <v>114</v>
      </c>
      <c r="E185" s="46">
        <v>45551</v>
      </c>
      <c r="F185" s="42" t="str">
        <f>IF(INFO_ITEM_S[[#This Row],[Submission Date]]="N/A",INFO_ITEM_S[[#This Row],[Submission Date]],(IF(MONTH(INFO_ITEM_S[[#This Row],[Submission Date]])&lt;9,RIGHT(YEAR(INFO_ITEM_S[[#This Row],[Submission Date]]),4),RIGHT(YEAR(INFO_ITEM_S[[#This Row],[Submission Date]])+1,4))))</f>
        <v>2025</v>
      </c>
      <c r="G185" s="43" t="str">
        <f>IF(INFO_ITEM_S[[#This Row],[Submission Date]]="N/A","N/A","Q"&amp;MOD(CEILING(22+MONTH(INFO_ITEM_S[[#This Row],[Submission Date]])-9,3)/3,4)+1)</f>
        <v>Q1</v>
      </c>
      <c r="H185" s="44" t="str">
        <f>TEXT(INFO_ITEM_S[[#This Row],[Submission Date]],"mmmm")</f>
        <v>September</v>
      </c>
      <c r="I185" s="44" t="str">
        <f>TEXT(INFO_ITEM_S[[#This Row],[Submission Date]],"dddd")</f>
        <v>Monday</v>
      </c>
      <c r="J185" s="45">
        <v>45170</v>
      </c>
    </row>
    <row r="186" spans="1:10" x14ac:dyDescent="0.25">
      <c r="A186" s="37" t="s">
        <v>24</v>
      </c>
      <c r="B186" s="38" t="s">
        <v>34</v>
      </c>
      <c r="C186" s="38" t="s">
        <v>1</v>
      </c>
      <c r="D186" s="40" t="s">
        <v>120</v>
      </c>
      <c r="E186" s="46">
        <v>45551</v>
      </c>
      <c r="F186" s="42" t="str">
        <f>IF(INFO_ITEM_S[[#This Row],[Submission Date]]="N/A",INFO_ITEM_S[[#This Row],[Submission Date]],(IF(MONTH(INFO_ITEM_S[[#This Row],[Submission Date]])&lt;9,RIGHT(YEAR(INFO_ITEM_S[[#This Row],[Submission Date]]),4),RIGHT(YEAR(INFO_ITEM_S[[#This Row],[Submission Date]])+1,4))))</f>
        <v>2025</v>
      </c>
      <c r="G186" s="43" t="str">
        <f>IF(INFO_ITEM_S[[#This Row],[Submission Date]]="N/A","N/A","Q"&amp;MOD(CEILING(22+MONTH(INFO_ITEM_S[[#This Row],[Submission Date]])-9,3)/3,4)+1)</f>
        <v>Q1</v>
      </c>
      <c r="H186" s="44" t="str">
        <f>TEXT(INFO_ITEM_S[[#This Row],[Submission Date]],"mmmm")</f>
        <v>September</v>
      </c>
      <c r="I186" s="44" t="str">
        <f>TEXT(INFO_ITEM_S[[#This Row],[Submission Date]],"dddd")</f>
        <v>Monday</v>
      </c>
      <c r="J186" s="45">
        <v>45170</v>
      </c>
    </row>
    <row r="187" spans="1:10" ht="25" x14ac:dyDescent="0.25">
      <c r="A187" s="37" t="s">
        <v>21</v>
      </c>
      <c r="B187" s="38" t="s">
        <v>31</v>
      </c>
      <c r="C187" s="38" t="s">
        <v>1</v>
      </c>
      <c r="D187" s="40" t="s">
        <v>96</v>
      </c>
      <c r="E187" s="46">
        <v>45551</v>
      </c>
      <c r="F187" s="42" t="str">
        <f>IF(INFO_ITEM_S[[#This Row],[Submission Date]]="N/A",INFO_ITEM_S[[#This Row],[Submission Date]],(IF(MONTH(INFO_ITEM_S[[#This Row],[Submission Date]])&lt;9,RIGHT(YEAR(INFO_ITEM_S[[#This Row],[Submission Date]]),4),RIGHT(YEAR(INFO_ITEM_S[[#This Row],[Submission Date]])+1,4))))</f>
        <v>2025</v>
      </c>
      <c r="G187" s="43" t="str">
        <f>IF(INFO_ITEM_S[[#This Row],[Submission Date]]="N/A","N/A","Q"&amp;MOD(CEILING(22+MONTH(INFO_ITEM_S[[#This Row],[Submission Date]])-9,3)/3,4)+1)</f>
        <v>Q1</v>
      </c>
      <c r="H187" s="44" t="str">
        <f>TEXT(INFO_ITEM_S[[#This Row],[Submission Date]],"mmmm")</f>
        <v>September</v>
      </c>
      <c r="I187" s="44" t="str">
        <f>TEXT(INFO_ITEM_S[[#This Row],[Submission Date]],"dddd")</f>
        <v>Monday</v>
      </c>
      <c r="J187" s="45">
        <v>45170</v>
      </c>
    </row>
    <row r="188" spans="1:10" s="23" customFormat="1" ht="25" x14ac:dyDescent="0.25">
      <c r="A188" s="37" t="s">
        <v>21</v>
      </c>
      <c r="B188" s="38" t="s">
        <v>31</v>
      </c>
      <c r="C188" s="38" t="s">
        <v>1</v>
      </c>
      <c r="D188" s="40" t="s">
        <v>119</v>
      </c>
      <c r="E188" s="46">
        <v>45551</v>
      </c>
      <c r="F188" s="42" t="str">
        <f>IF(INFO_ITEM_S[[#This Row],[Submission Date]]="N/A",INFO_ITEM_S[[#This Row],[Submission Date]],(IF(MONTH(INFO_ITEM_S[[#This Row],[Submission Date]])&lt;9,RIGHT(YEAR(INFO_ITEM_S[[#This Row],[Submission Date]]),4),RIGHT(YEAR(INFO_ITEM_S[[#This Row],[Submission Date]])+1,4))))</f>
        <v>2025</v>
      </c>
      <c r="G188" s="43" t="str">
        <f>IF(INFO_ITEM_S[[#This Row],[Submission Date]]="N/A","N/A","Q"&amp;MOD(CEILING(22+MONTH(INFO_ITEM_S[[#This Row],[Submission Date]])-9,3)/3,4)+1)</f>
        <v>Q1</v>
      </c>
      <c r="H188" s="44" t="str">
        <f>TEXT(INFO_ITEM_S[[#This Row],[Submission Date]],"mmmm")</f>
        <v>September</v>
      </c>
      <c r="I188" s="44" t="str">
        <f>TEXT(INFO_ITEM_S[[#This Row],[Submission Date]],"dddd")</f>
        <v>Monday</v>
      </c>
      <c r="J188" s="45">
        <v>45170</v>
      </c>
    </row>
    <row r="189" spans="1:10" ht="25" x14ac:dyDescent="0.25">
      <c r="A189" s="37" t="s">
        <v>157</v>
      </c>
      <c r="B189" s="38" t="s">
        <v>30</v>
      </c>
      <c r="C189" s="38" t="s">
        <v>1</v>
      </c>
      <c r="D189" s="40" t="s">
        <v>87</v>
      </c>
      <c r="E189" s="46">
        <v>45551</v>
      </c>
      <c r="F189" s="42" t="str">
        <f>IF(INFO_ITEM_S[[#This Row],[Submission Date]]="N/A",INFO_ITEM_S[[#This Row],[Submission Date]],(IF(MONTH(INFO_ITEM_S[[#This Row],[Submission Date]])&lt;9,RIGHT(YEAR(INFO_ITEM_S[[#This Row],[Submission Date]]),4),RIGHT(YEAR(INFO_ITEM_S[[#This Row],[Submission Date]])+1,4))))</f>
        <v>2025</v>
      </c>
      <c r="G189" s="43" t="str">
        <f>IF(INFO_ITEM_S[[#This Row],[Submission Date]]="N/A","N/A","Q"&amp;MOD(CEILING(22+MONTH(INFO_ITEM_S[[#This Row],[Submission Date]])-9,3)/3,4)+1)</f>
        <v>Q1</v>
      </c>
      <c r="H189" s="44" t="str">
        <f>TEXT(INFO_ITEM_S[[#This Row],[Submission Date]],"mmmm")</f>
        <v>September</v>
      </c>
      <c r="I189" s="44" t="str">
        <f>TEXT(INFO_ITEM_S[[#This Row],[Submission Date]],"dddd")</f>
        <v>Monday</v>
      </c>
      <c r="J189" s="45">
        <v>45170</v>
      </c>
    </row>
    <row r="190" spans="1:10" x14ac:dyDescent="0.25">
      <c r="A190" s="37" t="s">
        <v>93</v>
      </c>
      <c r="B190" s="38" t="s">
        <v>91</v>
      </c>
      <c r="C190" s="39" t="s">
        <v>1</v>
      </c>
      <c r="D190" s="40" t="s">
        <v>143</v>
      </c>
      <c r="E190" s="46">
        <v>45551</v>
      </c>
      <c r="F190" s="42" t="str">
        <f>IF(INFO_ITEM_S[[#This Row],[Submission Date]]="N/A",INFO_ITEM_S[[#This Row],[Submission Date]],(IF(MONTH(INFO_ITEM_S[[#This Row],[Submission Date]])&lt;9,RIGHT(YEAR(INFO_ITEM_S[[#This Row],[Submission Date]]),4),RIGHT(YEAR(INFO_ITEM_S[[#This Row],[Submission Date]])+1,4))))</f>
        <v>2025</v>
      </c>
      <c r="G190" s="43" t="str">
        <f>IF(INFO_ITEM_S[[#This Row],[Submission Date]]="N/A","N/A","Q"&amp;MOD(CEILING(22+MONTH(INFO_ITEM_S[[#This Row],[Submission Date]])-9,3)/3,4)+1)</f>
        <v>Q1</v>
      </c>
      <c r="H190" s="44" t="str">
        <f>TEXT(INFO_ITEM_S[[#This Row],[Submission Date]],"mmmm")</f>
        <v>September</v>
      </c>
      <c r="I190" s="44" t="str">
        <f>TEXT(INFO_ITEM_S[[#This Row],[Submission Date]],"dddd")</f>
        <v>Monday</v>
      </c>
      <c r="J190" s="45">
        <v>45170</v>
      </c>
    </row>
    <row r="191" spans="1:10" x14ac:dyDescent="0.25">
      <c r="A191" s="37" t="s">
        <v>178</v>
      </c>
      <c r="B191" s="38">
        <v>1.03</v>
      </c>
      <c r="C191" s="38" t="s">
        <v>1</v>
      </c>
      <c r="D191" s="40" t="s">
        <v>2</v>
      </c>
      <c r="E191" s="46">
        <v>45551</v>
      </c>
      <c r="F191" s="42" t="str">
        <f>IF(INFO_ITEM_S[[#This Row],[Submission Date]]="N/A",INFO_ITEM_S[[#This Row],[Submission Date]],(IF(MONTH(INFO_ITEM_S[[#This Row],[Submission Date]])&lt;9,RIGHT(YEAR(INFO_ITEM_S[[#This Row],[Submission Date]]),4),RIGHT(YEAR(INFO_ITEM_S[[#This Row],[Submission Date]])+1,4))))</f>
        <v>2025</v>
      </c>
      <c r="G191" s="43" t="str">
        <f>IF(INFO_ITEM_S[[#This Row],[Submission Date]]="N/A","N/A","Q"&amp;MOD(CEILING(22+MONTH(INFO_ITEM_S[[#This Row],[Submission Date]])-9,3)/3,4)+1)</f>
        <v>Q1</v>
      </c>
      <c r="H191" s="44" t="str">
        <f>TEXT(INFO_ITEM_S[[#This Row],[Submission Date]],"mmmm")</f>
        <v>September</v>
      </c>
      <c r="I191" s="44" t="str">
        <f>TEXT(INFO_ITEM_S[[#This Row],[Submission Date]],"dddd")</f>
        <v>Monday</v>
      </c>
      <c r="J191" s="45">
        <v>45170</v>
      </c>
    </row>
    <row r="192" spans="1:10" ht="25" x14ac:dyDescent="0.25">
      <c r="A192" s="37" t="s">
        <v>178</v>
      </c>
      <c r="B192" s="51">
        <v>7.03</v>
      </c>
      <c r="C192" s="51" t="s">
        <v>3</v>
      </c>
      <c r="D192" s="37" t="s">
        <v>205</v>
      </c>
      <c r="E192" s="46">
        <v>45551</v>
      </c>
      <c r="F192" s="42" t="str">
        <f>IF(INFO_ITEM_S[[#This Row],[Submission Date]]="N/A",INFO_ITEM_S[[#This Row],[Submission Date]],(IF(MONTH(INFO_ITEM_S[[#This Row],[Submission Date]])&lt;9,RIGHT(YEAR(INFO_ITEM_S[[#This Row],[Submission Date]]),4),RIGHT(YEAR(INFO_ITEM_S[[#This Row],[Submission Date]])+1,4))))</f>
        <v>2025</v>
      </c>
      <c r="G192" s="43" t="str">
        <f>IF(INFO_ITEM_S[[#This Row],[Submission Date]]="N/A","N/A","Q"&amp;MOD(CEILING(22+MONTH(INFO_ITEM_S[[#This Row],[Submission Date]])-9,3)/3,4)+1)</f>
        <v>Q1</v>
      </c>
      <c r="H192" s="44" t="str">
        <f>TEXT(INFO_ITEM_S[[#This Row],[Submission Date]],"mmmm")</f>
        <v>September</v>
      </c>
      <c r="I192" s="44" t="str">
        <f>TEXT(INFO_ITEM_S[[#This Row],[Submission Date]],"dddd")</f>
        <v>Monday</v>
      </c>
      <c r="J192" s="45">
        <v>45170</v>
      </c>
    </row>
    <row r="193" spans="1:10" ht="25" x14ac:dyDescent="0.25">
      <c r="A193" s="37" t="s">
        <v>157</v>
      </c>
      <c r="B193" s="38" t="s">
        <v>30</v>
      </c>
      <c r="C193" s="38" t="s">
        <v>1</v>
      </c>
      <c r="D193" s="40" t="s">
        <v>145</v>
      </c>
      <c r="E193" s="46">
        <v>45551</v>
      </c>
      <c r="F193" s="42" t="str">
        <f>IF(INFO_ITEM_S[[#This Row],[Submission Date]]="N/A",INFO_ITEM_S[[#This Row],[Submission Date]],(IF(MONTH(INFO_ITEM_S[[#This Row],[Submission Date]])&lt;9,RIGHT(YEAR(INFO_ITEM_S[[#This Row],[Submission Date]]),4),RIGHT(YEAR(INFO_ITEM_S[[#This Row],[Submission Date]])+1,4))))</f>
        <v>2025</v>
      </c>
      <c r="G193" s="43" t="str">
        <f>IF(INFO_ITEM_S[[#This Row],[Submission Date]]="N/A","N/A","Q"&amp;MOD(CEILING(22+MONTH(INFO_ITEM_S[[#This Row],[Submission Date]])-9,3)/3,4)+1)</f>
        <v>Q1</v>
      </c>
      <c r="H193" s="44" t="str">
        <f>TEXT(INFO_ITEM_S[[#This Row],[Submission Date]],"mmmm")</f>
        <v>September</v>
      </c>
      <c r="I193" s="44" t="str">
        <f>TEXT(INFO_ITEM_S[[#This Row],[Submission Date]],"dddd")</f>
        <v>Monday</v>
      </c>
      <c r="J193" s="45">
        <v>45170</v>
      </c>
    </row>
    <row r="194" spans="1:10" x14ac:dyDescent="0.25">
      <c r="A194" s="37" t="s">
        <v>136</v>
      </c>
      <c r="B194" s="38" t="s">
        <v>138</v>
      </c>
      <c r="C194" s="39" t="s">
        <v>1</v>
      </c>
      <c r="D194" s="40" t="s">
        <v>159</v>
      </c>
      <c r="E194" s="46">
        <v>45551</v>
      </c>
      <c r="F194" s="42" t="str">
        <f>IF(INFO_ITEM_S[[#This Row],[Submission Date]]="N/A",INFO_ITEM_S[[#This Row],[Submission Date]],(IF(MONTH(INFO_ITEM_S[[#This Row],[Submission Date]])&lt;9,RIGHT(YEAR(INFO_ITEM_S[[#This Row],[Submission Date]]),4),RIGHT(YEAR(INFO_ITEM_S[[#This Row],[Submission Date]])+1,4))))</f>
        <v>2025</v>
      </c>
      <c r="G194" s="43" t="str">
        <f>IF(INFO_ITEM_S[[#This Row],[Submission Date]]="N/A","N/A","Q"&amp;MOD(CEILING(22+MONTH(INFO_ITEM_S[[#This Row],[Submission Date]])-9,3)/3,4)+1)</f>
        <v>Q1</v>
      </c>
      <c r="H194" s="44" t="str">
        <f>TEXT(INFO_ITEM_S[[#This Row],[Submission Date]],"mmmm")</f>
        <v>September</v>
      </c>
      <c r="I194" s="44" t="str">
        <f>TEXT(INFO_ITEM_S[[#This Row],[Submission Date]],"dddd")</f>
        <v>Monday</v>
      </c>
      <c r="J194" s="45">
        <v>45170</v>
      </c>
    </row>
    <row r="195" spans="1:10" ht="37.5" x14ac:dyDescent="0.25">
      <c r="A195" s="37" t="s">
        <v>191</v>
      </c>
      <c r="B195" s="49" t="s">
        <v>172</v>
      </c>
      <c r="C195" s="47" t="s">
        <v>1</v>
      </c>
      <c r="D195" s="40" t="s">
        <v>174</v>
      </c>
      <c r="E195" s="46">
        <v>45551</v>
      </c>
      <c r="F195" s="42" t="str">
        <f>IF(INFO_ITEM_S[[#This Row],[Submission Date]]="N/A",INFO_ITEM_S[[#This Row],[Submission Date]],(IF(MONTH(INFO_ITEM_S[[#This Row],[Submission Date]])&lt;9,RIGHT(YEAR(INFO_ITEM_S[[#This Row],[Submission Date]]),4),RIGHT(YEAR(INFO_ITEM_S[[#This Row],[Submission Date]])+1,4))))</f>
        <v>2025</v>
      </c>
      <c r="G195" s="43" t="str">
        <f>IF(INFO_ITEM_S[[#This Row],[Submission Date]]="N/A","N/A","Q"&amp;MOD(CEILING(22+MONTH(INFO_ITEM_S[[#This Row],[Submission Date]])-9,3)/3,4)+1)</f>
        <v>Q1</v>
      </c>
      <c r="H195" s="44" t="str">
        <f>TEXT(INFO_ITEM_S[[#This Row],[Submission Date]],"mmmm")</f>
        <v>September</v>
      </c>
      <c r="I195" s="44" t="str">
        <f>TEXT(INFO_ITEM_S[[#This Row],[Submission Date]],"dddd")</f>
        <v>Monday</v>
      </c>
      <c r="J195" s="45">
        <v>45170</v>
      </c>
    </row>
    <row r="196" spans="1:10" x14ac:dyDescent="0.25">
      <c r="A196" s="37" t="s">
        <v>178</v>
      </c>
      <c r="B196" s="38">
        <v>5.04</v>
      </c>
      <c r="C196" s="38" t="s">
        <v>3</v>
      </c>
      <c r="D196" s="40" t="s">
        <v>4</v>
      </c>
      <c r="E196" s="46">
        <v>45551</v>
      </c>
      <c r="F196" s="42" t="str">
        <f>IF(INFO_ITEM_S[[#This Row],[Submission Date]]="N/A",INFO_ITEM_S[[#This Row],[Submission Date]],(IF(MONTH(INFO_ITEM_S[[#This Row],[Submission Date]])&lt;9,RIGHT(YEAR(INFO_ITEM_S[[#This Row],[Submission Date]]),4),RIGHT(YEAR(INFO_ITEM_S[[#This Row],[Submission Date]])+1,4))))</f>
        <v>2025</v>
      </c>
      <c r="G196" s="43" t="str">
        <f>IF(INFO_ITEM_S[[#This Row],[Submission Date]]="N/A","N/A","Q"&amp;MOD(CEILING(22+MONTH(INFO_ITEM_S[[#This Row],[Submission Date]])-9,3)/3,4)+1)</f>
        <v>Q1</v>
      </c>
      <c r="H196" s="44" t="str">
        <f>TEXT(INFO_ITEM_S[[#This Row],[Submission Date]],"mmmm")</f>
        <v>September</v>
      </c>
      <c r="I196" s="44" t="str">
        <f>TEXT(INFO_ITEM_S[[#This Row],[Submission Date]],"dddd")</f>
        <v>Monday</v>
      </c>
      <c r="J196" s="45">
        <v>45170</v>
      </c>
    </row>
    <row r="197" spans="1:10" ht="25" x14ac:dyDescent="0.25">
      <c r="A197" s="37" t="s">
        <v>122</v>
      </c>
      <c r="B197" s="38" t="s">
        <v>123</v>
      </c>
      <c r="C197" s="39" t="s">
        <v>1</v>
      </c>
      <c r="D197" s="40" t="s">
        <v>128</v>
      </c>
      <c r="E197" s="46">
        <v>45554</v>
      </c>
      <c r="F197" s="42" t="str">
        <f>IF(INFO_ITEM_S[[#This Row],[Submission Date]]="N/A",INFO_ITEM_S[[#This Row],[Submission Date]],(IF(MONTH(INFO_ITEM_S[[#This Row],[Submission Date]])&lt;9,RIGHT(YEAR(INFO_ITEM_S[[#This Row],[Submission Date]]),4),RIGHT(YEAR(INFO_ITEM_S[[#This Row],[Submission Date]])+1,4))))</f>
        <v>2025</v>
      </c>
      <c r="G197" s="43" t="str">
        <f>IF(INFO_ITEM_S[[#This Row],[Submission Date]]="N/A","N/A","Q"&amp;MOD(CEILING(22+MONTH(INFO_ITEM_S[[#This Row],[Submission Date]])-9,3)/3,4)+1)</f>
        <v>Q1</v>
      </c>
      <c r="H197" s="44" t="str">
        <f>TEXT(INFO_ITEM_S[[#This Row],[Submission Date]],"mmmm")</f>
        <v>September</v>
      </c>
      <c r="I197" s="44" t="str">
        <f>TEXT(INFO_ITEM_S[[#This Row],[Submission Date]],"dddd")</f>
        <v>Thursday</v>
      </c>
      <c r="J197" s="45">
        <v>45170</v>
      </c>
    </row>
    <row r="198" spans="1:10" ht="37.5" x14ac:dyDescent="0.25">
      <c r="A198" s="37" t="s">
        <v>125</v>
      </c>
      <c r="B198" s="38" t="s">
        <v>126</v>
      </c>
      <c r="C198" s="39" t="s">
        <v>1</v>
      </c>
      <c r="D198" s="40" t="s">
        <v>129</v>
      </c>
      <c r="E198" s="46">
        <v>45554</v>
      </c>
      <c r="F198" s="42" t="str">
        <f>IF(INFO_ITEM_S[[#This Row],[Submission Date]]="N/A",INFO_ITEM_S[[#This Row],[Submission Date]],(IF(MONTH(INFO_ITEM_S[[#This Row],[Submission Date]])&lt;9,RIGHT(YEAR(INFO_ITEM_S[[#This Row],[Submission Date]]),4),RIGHT(YEAR(INFO_ITEM_S[[#This Row],[Submission Date]])+1,4))))</f>
        <v>2025</v>
      </c>
      <c r="G198" s="43" t="str">
        <f>IF(INFO_ITEM_S[[#This Row],[Submission Date]]="N/A","N/A","Q"&amp;MOD(CEILING(22+MONTH(INFO_ITEM_S[[#This Row],[Submission Date]])-9,3)/3,4)+1)</f>
        <v>Q1</v>
      </c>
      <c r="H198" s="44" t="str">
        <f>TEXT(INFO_ITEM_S[[#This Row],[Submission Date]],"mmmm")</f>
        <v>September</v>
      </c>
      <c r="I198" s="44" t="str">
        <f>TEXT(INFO_ITEM_S[[#This Row],[Submission Date]],"dddd")</f>
        <v>Thursday</v>
      </c>
      <c r="J198" s="45">
        <v>45170</v>
      </c>
    </row>
    <row r="199" spans="1:10" ht="25" x14ac:dyDescent="0.25">
      <c r="A199" s="37" t="s">
        <v>180</v>
      </c>
      <c r="B199" s="38" t="s">
        <v>179</v>
      </c>
      <c r="C199" s="38" t="s">
        <v>1</v>
      </c>
      <c r="D199" s="40" t="s">
        <v>182</v>
      </c>
      <c r="E199" s="46">
        <v>45554</v>
      </c>
      <c r="F199" s="42" t="str">
        <f>IF(INFO_ITEM_S[[#This Row],[Submission Date]]="N/A",INFO_ITEM_S[[#This Row],[Submission Date]],(IF(MONTH(INFO_ITEM_S[[#This Row],[Submission Date]])&lt;9,RIGHT(YEAR(INFO_ITEM_S[[#This Row],[Submission Date]]),4),RIGHT(YEAR(INFO_ITEM_S[[#This Row],[Submission Date]])+1,4))))</f>
        <v>2025</v>
      </c>
      <c r="G199" s="43" t="str">
        <f>IF(INFO_ITEM_S[[#This Row],[Submission Date]]="N/A","N/A","Q"&amp;MOD(CEILING(22+MONTH(INFO_ITEM_S[[#This Row],[Submission Date]])-9,3)/3,4)+1)</f>
        <v>Q1</v>
      </c>
      <c r="H199" s="44" t="str">
        <f>TEXT(INFO_ITEM_S[[#This Row],[Submission Date]],"mmmm")</f>
        <v>September</v>
      </c>
      <c r="I199" s="44" t="str">
        <f>TEXT(INFO_ITEM_S[[#This Row],[Submission Date]],"dddd")</f>
        <v>Thursday</v>
      </c>
      <c r="J199" s="45">
        <v>45170</v>
      </c>
    </row>
    <row r="200" spans="1:10" ht="25" x14ac:dyDescent="0.25">
      <c r="A200" s="37" t="s">
        <v>180</v>
      </c>
      <c r="B200" s="38" t="s">
        <v>179</v>
      </c>
      <c r="C200" s="38" t="s">
        <v>1</v>
      </c>
      <c r="D200" s="40" t="s">
        <v>183</v>
      </c>
      <c r="E200" s="46">
        <v>45554</v>
      </c>
      <c r="F200" s="42" t="str">
        <f>IF(INFO_ITEM_S[[#This Row],[Submission Date]]="N/A",INFO_ITEM_S[[#This Row],[Submission Date]],(IF(MONTH(INFO_ITEM_S[[#This Row],[Submission Date]])&lt;9,RIGHT(YEAR(INFO_ITEM_S[[#This Row],[Submission Date]]),4),RIGHT(YEAR(INFO_ITEM_S[[#This Row],[Submission Date]])+1,4))))</f>
        <v>2025</v>
      </c>
      <c r="G200" s="43" t="str">
        <f>IF(INFO_ITEM_S[[#This Row],[Submission Date]]="N/A","N/A","Q"&amp;MOD(CEILING(22+MONTH(INFO_ITEM_S[[#This Row],[Submission Date]])-9,3)/3,4)+1)</f>
        <v>Q1</v>
      </c>
      <c r="H200" s="44" t="str">
        <f>TEXT(INFO_ITEM_S[[#This Row],[Submission Date]],"mmmm")</f>
        <v>September</v>
      </c>
      <c r="I200" s="44" t="str">
        <f>TEXT(INFO_ITEM_S[[#This Row],[Submission Date]],"dddd")</f>
        <v>Thursday</v>
      </c>
      <c r="J200" s="45">
        <v>45170</v>
      </c>
    </row>
    <row r="201" spans="1:10" ht="25" x14ac:dyDescent="0.25">
      <c r="A201" s="37" t="s">
        <v>180</v>
      </c>
      <c r="B201" s="38" t="s">
        <v>179</v>
      </c>
      <c r="C201" s="38" t="s">
        <v>1</v>
      </c>
      <c r="D201" s="40" t="s">
        <v>181</v>
      </c>
      <c r="E201" s="46">
        <v>45554</v>
      </c>
      <c r="F201" s="42" t="str">
        <f>IF(INFO_ITEM_S[[#This Row],[Submission Date]]="N/A",INFO_ITEM_S[[#This Row],[Submission Date]],(IF(MONTH(INFO_ITEM_S[[#This Row],[Submission Date]])&lt;9,RIGHT(YEAR(INFO_ITEM_S[[#This Row],[Submission Date]]),4),RIGHT(YEAR(INFO_ITEM_S[[#This Row],[Submission Date]])+1,4))))</f>
        <v>2025</v>
      </c>
      <c r="G201" s="43" t="str">
        <f>IF(INFO_ITEM_S[[#This Row],[Submission Date]]="N/A","N/A","Q"&amp;MOD(CEILING(22+MONTH(INFO_ITEM_S[[#This Row],[Submission Date]])-9,3)/3,4)+1)</f>
        <v>Q1</v>
      </c>
      <c r="H201" s="44" t="str">
        <f>TEXT(INFO_ITEM_S[[#This Row],[Submission Date]],"mmmm")</f>
        <v>September</v>
      </c>
      <c r="I201" s="44" t="str">
        <f>TEXT(INFO_ITEM_S[[#This Row],[Submission Date]],"dddd")</f>
        <v>Thursday</v>
      </c>
      <c r="J201" s="45">
        <v>45170</v>
      </c>
    </row>
    <row r="202" spans="1:10" ht="25" x14ac:dyDescent="0.25">
      <c r="A202" s="37" t="s">
        <v>23</v>
      </c>
      <c r="B202" s="38" t="s">
        <v>33</v>
      </c>
      <c r="C202" s="38" t="s">
        <v>1</v>
      </c>
      <c r="D202" s="40" t="s">
        <v>95</v>
      </c>
      <c r="E202" s="46">
        <v>45555</v>
      </c>
      <c r="F202" s="42" t="str">
        <f>IF(INFO_ITEM_S[[#This Row],[Submission Date]]="N/A",INFO_ITEM_S[[#This Row],[Submission Date]],(IF(MONTH(INFO_ITEM_S[[#This Row],[Submission Date]])&lt;9,RIGHT(YEAR(INFO_ITEM_S[[#This Row],[Submission Date]]),4),RIGHT(YEAR(INFO_ITEM_S[[#This Row],[Submission Date]])+1,4))))</f>
        <v>2025</v>
      </c>
      <c r="G202" s="43" t="str">
        <f>IF(INFO_ITEM_S[[#This Row],[Submission Date]]="N/A","N/A","Q"&amp;MOD(CEILING(22+MONTH(INFO_ITEM_S[[#This Row],[Submission Date]])-9,3)/3,4)+1)</f>
        <v>Q1</v>
      </c>
      <c r="H202" s="44" t="str">
        <f>TEXT(INFO_ITEM_S[[#This Row],[Submission Date]],"mmmm")</f>
        <v>September</v>
      </c>
      <c r="I202" s="44" t="str">
        <f>TEXT(INFO_ITEM_S[[#This Row],[Submission Date]],"dddd")</f>
        <v>Friday</v>
      </c>
      <c r="J202" s="45">
        <v>45170</v>
      </c>
    </row>
    <row r="203" spans="1:10" ht="25" x14ac:dyDescent="0.25">
      <c r="A203" s="37" t="s">
        <v>192</v>
      </c>
      <c r="B203" s="38" t="s">
        <v>195</v>
      </c>
      <c r="C203" s="38" t="s">
        <v>1</v>
      </c>
      <c r="D203" s="40" t="s">
        <v>176</v>
      </c>
      <c r="E203" s="41">
        <v>45555</v>
      </c>
      <c r="F203" s="42" t="str">
        <f>IF(INFO_ITEM_S[[#This Row],[Submission Date]]="N/A",INFO_ITEM_S[[#This Row],[Submission Date]],(IF(MONTH(INFO_ITEM_S[[#This Row],[Submission Date]])&lt;9,RIGHT(YEAR(INFO_ITEM_S[[#This Row],[Submission Date]]),4),RIGHT(YEAR(INFO_ITEM_S[[#This Row],[Submission Date]])+1,4))))</f>
        <v>2025</v>
      </c>
      <c r="G203" s="43" t="str">
        <f>IF(INFO_ITEM_S[[#This Row],[Submission Date]]="N/A","N/A","Q"&amp;MOD(CEILING(22+MONTH(INFO_ITEM_S[[#This Row],[Submission Date]])-9,3)/3,4)+1)</f>
        <v>Q1</v>
      </c>
      <c r="H203" s="44" t="str">
        <f>TEXT(INFO_ITEM_S[[#This Row],[Submission Date]],"mmmm")</f>
        <v>September</v>
      </c>
      <c r="I203" s="44" t="str">
        <f>TEXT(INFO_ITEM_S[[#This Row],[Submission Date]],"dddd")</f>
        <v>Friday</v>
      </c>
      <c r="J203" s="45">
        <v>45170</v>
      </c>
    </row>
    <row r="204" spans="1:10" x14ac:dyDescent="0.25">
      <c r="A204" s="37" t="s">
        <v>178</v>
      </c>
      <c r="B204" s="38">
        <v>4.0199999999999996</v>
      </c>
      <c r="C204" s="38" t="s">
        <v>5</v>
      </c>
      <c r="D204" s="40" t="s">
        <v>58</v>
      </c>
      <c r="E204" s="46">
        <v>45555</v>
      </c>
      <c r="F204" s="42" t="str">
        <f>IF(INFO_ITEM_S[[#This Row],[Submission Date]]="N/A",INFO_ITEM_S[[#This Row],[Submission Date]],(IF(MONTH(INFO_ITEM_S[[#This Row],[Submission Date]])&lt;9,RIGHT(YEAR(INFO_ITEM_S[[#This Row],[Submission Date]]),4),RIGHT(YEAR(INFO_ITEM_S[[#This Row],[Submission Date]])+1,4))))</f>
        <v>2025</v>
      </c>
      <c r="G204" s="43" t="str">
        <f>IF(INFO_ITEM_S[[#This Row],[Submission Date]]="N/A","N/A","Q"&amp;MOD(CEILING(22+MONTH(INFO_ITEM_S[[#This Row],[Submission Date]])-9,3)/3,4)+1)</f>
        <v>Q1</v>
      </c>
      <c r="H204" s="44" t="str">
        <f>TEXT(INFO_ITEM_S[[#This Row],[Submission Date]],"mmmm")</f>
        <v>September</v>
      </c>
      <c r="I204" s="44" t="str">
        <f>TEXT(INFO_ITEM_S[[#This Row],[Submission Date]],"dddd")</f>
        <v>Friday</v>
      </c>
      <c r="J204" s="45">
        <v>45170</v>
      </c>
    </row>
    <row r="205" spans="1:10" ht="25" x14ac:dyDescent="0.25">
      <c r="A205" s="37" t="s">
        <v>22</v>
      </c>
      <c r="B205" s="38" t="s">
        <v>32</v>
      </c>
      <c r="C205" s="47" t="s">
        <v>1</v>
      </c>
      <c r="D205" s="40" t="s">
        <v>86</v>
      </c>
      <c r="E205" s="46">
        <v>45555</v>
      </c>
      <c r="F205" s="42" t="str">
        <f>IF(INFO_ITEM_S[[#This Row],[Submission Date]]="N/A",INFO_ITEM_S[[#This Row],[Submission Date]],(IF(MONTH(INFO_ITEM_S[[#This Row],[Submission Date]])&lt;9,RIGHT(YEAR(INFO_ITEM_S[[#This Row],[Submission Date]]),4),RIGHT(YEAR(INFO_ITEM_S[[#This Row],[Submission Date]])+1,4))))</f>
        <v>2025</v>
      </c>
      <c r="G205" s="43" t="str">
        <f>IF(INFO_ITEM_S[[#This Row],[Submission Date]]="N/A","N/A","Q"&amp;MOD(CEILING(22+MONTH(INFO_ITEM_S[[#This Row],[Submission Date]])-9,3)/3,4)+1)</f>
        <v>Q1</v>
      </c>
      <c r="H205" s="44" t="str">
        <f>TEXT(INFO_ITEM_S[[#This Row],[Submission Date]],"mmmm")</f>
        <v>September</v>
      </c>
      <c r="I205" s="44" t="str">
        <f>TEXT(INFO_ITEM_S[[#This Row],[Submission Date]],"dddd")</f>
        <v>Friday</v>
      </c>
      <c r="J205" s="45">
        <v>45170</v>
      </c>
    </row>
    <row r="206" spans="1:10" ht="25" x14ac:dyDescent="0.25">
      <c r="A206" s="37" t="s">
        <v>122</v>
      </c>
      <c r="B206" s="38" t="s">
        <v>123</v>
      </c>
      <c r="C206" s="39" t="s">
        <v>1</v>
      </c>
      <c r="D206" s="40" t="s">
        <v>124</v>
      </c>
      <c r="E206" s="46">
        <v>45555</v>
      </c>
      <c r="F206" s="42" t="str">
        <f>IF(INFO_ITEM_S[[#This Row],[Submission Date]]="N/A",INFO_ITEM_S[[#This Row],[Submission Date]],(IF(MONTH(INFO_ITEM_S[[#This Row],[Submission Date]])&lt;9,RIGHT(YEAR(INFO_ITEM_S[[#This Row],[Submission Date]]),4),RIGHT(YEAR(INFO_ITEM_S[[#This Row],[Submission Date]])+1,4))))</f>
        <v>2025</v>
      </c>
      <c r="G206" s="43" t="str">
        <f>IF(INFO_ITEM_S[[#This Row],[Submission Date]]="N/A","N/A","Q"&amp;MOD(CEILING(22+MONTH(INFO_ITEM_S[[#This Row],[Submission Date]])-9,3)/3,4)+1)</f>
        <v>Q1</v>
      </c>
      <c r="H206" s="44" t="str">
        <f>TEXT(INFO_ITEM_S[[#This Row],[Submission Date]],"mmmm")</f>
        <v>September</v>
      </c>
      <c r="I206" s="44" t="str">
        <f>TEXT(INFO_ITEM_S[[#This Row],[Submission Date]],"dddd")</f>
        <v>Friday</v>
      </c>
      <c r="J206" s="45">
        <v>45170</v>
      </c>
    </row>
    <row r="207" spans="1:10" ht="25" x14ac:dyDescent="0.25">
      <c r="A207" s="37" t="s">
        <v>122</v>
      </c>
      <c r="B207" s="38" t="s">
        <v>123</v>
      </c>
      <c r="C207" s="39" t="s">
        <v>169</v>
      </c>
      <c r="D207" s="40" t="s">
        <v>171</v>
      </c>
      <c r="E207" s="46">
        <v>45555</v>
      </c>
      <c r="F207" s="42" t="str">
        <f>IF(INFO_ITEM_S[[#This Row],[Submission Date]]="N/A",INFO_ITEM_S[[#This Row],[Submission Date]],(IF(MONTH(INFO_ITEM_S[[#This Row],[Submission Date]])&lt;9,RIGHT(YEAR(INFO_ITEM_S[[#This Row],[Submission Date]]),4),RIGHT(YEAR(INFO_ITEM_S[[#This Row],[Submission Date]])+1,4))))</f>
        <v>2025</v>
      </c>
      <c r="G207" s="43" t="str">
        <f>IF(INFO_ITEM_S[[#This Row],[Submission Date]]="N/A","N/A","Q"&amp;MOD(CEILING(22+MONTH(INFO_ITEM_S[[#This Row],[Submission Date]])-9,3)/3,4)+1)</f>
        <v>Q1</v>
      </c>
      <c r="H207" s="44" t="str">
        <f>TEXT(INFO_ITEM_S[[#This Row],[Submission Date]],"mmmm")</f>
        <v>September</v>
      </c>
      <c r="I207" s="44" t="str">
        <f>TEXT(INFO_ITEM_S[[#This Row],[Submission Date]],"dddd")</f>
        <v>Friday</v>
      </c>
      <c r="J207" s="45">
        <v>45170</v>
      </c>
    </row>
    <row r="208" spans="1:10" ht="37.5" x14ac:dyDescent="0.25">
      <c r="A208" s="37" t="s">
        <v>125</v>
      </c>
      <c r="B208" s="38" t="s">
        <v>126</v>
      </c>
      <c r="C208" s="39" t="s">
        <v>1</v>
      </c>
      <c r="D208" s="40" t="s">
        <v>127</v>
      </c>
      <c r="E208" s="46">
        <v>45555</v>
      </c>
      <c r="F208" s="42" t="str">
        <f>IF(INFO_ITEM_S[[#This Row],[Submission Date]]="N/A",INFO_ITEM_S[[#This Row],[Submission Date]],(IF(MONTH(INFO_ITEM_S[[#This Row],[Submission Date]])&lt;9,RIGHT(YEAR(INFO_ITEM_S[[#This Row],[Submission Date]]),4),RIGHT(YEAR(INFO_ITEM_S[[#This Row],[Submission Date]])+1,4))))</f>
        <v>2025</v>
      </c>
      <c r="G208" s="43" t="str">
        <f>IF(INFO_ITEM_S[[#This Row],[Submission Date]]="N/A","N/A","Q"&amp;MOD(CEILING(22+MONTH(INFO_ITEM_S[[#This Row],[Submission Date]])-9,3)/3,4)+1)</f>
        <v>Q1</v>
      </c>
      <c r="H208" s="44" t="str">
        <f>TEXT(INFO_ITEM_S[[#This Row],[Submission Date]],"mmmm")</f>
        <v>September</v>
      </c>
      <c r="I208" s="44" t="str">
        <f>TEXT(INFO_ITEM_S[[#This Row],[Submission Date]],"dddd")</f>
        <v>Friday</v>
      </c>
      <c r="J208" s="45">
        <v>45170</v>
      </c>
    </row>
    <row r="209" spans="1:10" ht="37.5" x14ac:dyDescent="0.25">
      <c r="A209" s="37" t="s">
        <v>125</v>
      </c>
      <c r="B209" s="38" t="s">
        <v>126</v>
      </c>
      <c r="C209" s="39" t="s">
        <v>169</v>
      </c>
      <c r="D209" s="40" t="s">
        <v>170</v>
      </c>
      <c r="E209" s="46">
        <v>45555</v>
      </c>
      <c r="F209" s="42" t="str">
        <f>IF(INFO_ITEM_S[[#This Row],[Submission Date]]="N/A",INFO_ITEM_S[[#This Row],[Submission Date]],(IF(MONTH(INFO_ITEM_S[[#This Row],[Submission Date]])&lt;9,RIGHT(YEAR(INFO_ITEM_S[[#This Row],[Submission Date]]),4),RIGHT(YEAR(INFO_ITEM_S[[#This Row],[Submission Date]])+1,4))))</f>
        <v>2025</v>
      </c>
      <c r="G209" s="43" t="str">
        <f>IF(INFO_ITEM_S[[#This Row],[Submission Date]]="N/A","N/A","Q"&amp;MOD(CEILING(22+MONTH(INFO_ITEM_S[[#This Row],[Submission Date]])-9,3)/3,4)+1)</f>
        <v>Q1</v>
      </c>
      <c r="H209" s="44" t="str">
        <f>TEXT(INFO_ITEM_S[[#This Row],[Submission Date]],"mmmm")</f>
        <v>September</v>
      </c>
      <c r="I209" s="44" t="str">
        <f>TEXT(INFO_ITEM_S[[#This Row],[Submission Date]],"dddd")</f>
        <v>Friday</v>
      </c>
      <c r="J209" s="45">
        <v>45170</v>
      </c>
    </row>
    <row r="210" spans="1:10" ht="25" x14ac:dyDescent="0.25">
      <c r="A210" s="37" t="s">
        <v>157</v>
      </c>
      <c r="B210" s="38" t="s">
        <v>30</v>
      </c>
      <c r="C210" s="38" t="s">
        <v>1</v>
      </c>
      <c r="D210" s="40" t="s">
        <v>88</v>
      </c>
      <c r="E210" s="46">
        <v>45555</v>
      </c>
      <c r="F210" s="42" t="str">
        <f>IF(INFO_ITEM_S[[#This Row],[Submission Date]]="N/A",INFO_ITEM_S[[#This Row],[Submission Date]],(IF(MONTH(INFO_ITEM_S[[#This Row],[Submission Date]])&lt;9,RIGHT(YEAR(INFO_ITEM_S[[#This Row],[Submission Date]]),4),RIGHT(YEAR(INFO_ITEM_S[[#This Row],[Submission Date]])+1,4))))</f>
        <v>2025</v>
      </c>
      <c r="G210" s="43" t="str">
        <f>IF(INFO_ITEM_S[[#This Row],[Submission Date]]="N/A","N/A","Q"&amp;MOD(CEILING(22+MONTH(INFO_ITEM_S[[#This Row],[Submission Date]])-9,3)/3,4)+1)</f>
        <v>Q1</v>
      </c>
      <c r="H210" s="44" t="str">
        <f>TEXT(INFO_ITEM_S[[#This Row],[Submission Date]],"mmmm")</f>
        <v>September</v>
      </c>
      <c r="I210" s="44" t="str">
        <f>TEXT(INFO_ITEM_S[[#This Row],[Submission Date]],"dddd")</f>
        <v>Friday</v>
      </c>
      <c r="J210" s="45">
        <v>45170</v>
      </c>
    </row>
    <row r="211" spans="1:10" ht="25" x14ac:dyDescent="0.25">
      <c r="A211" s="37" t="s">
        <v>210</v>
      </c>
      <c r="B211" s="38" t="s">
        <v>116</v>
      </c>
      <c r="C211" s="38" t="s">
        <v>1</v>
      </c>
      <c r="D211" s="40" t="s">
        <v>209</v>
      </c>
      <c r="E211" s="46">
        <v>45555</v>
      </c>
      <c r="F211" s="42" t="str">
        <f>IF(INFO_ITEM_S[[#This Row],[Submission Date]]="N/A",INFO_ITEM_S[[#This Row],[Submission Date]],(IF(MONTH(INFO_ITEM_S[[#This Row],[Submission Date]])&lt;9,RIGHT(YEAR(INFO_ITEM_S[[#This Row],[Submission Date]]),4),RIGHT(YEAR(INFO_ITEM_S[[#This Row],[Submission Date]])+1,4))))</f>
        <v>2025</v>
      </c>
      <c r="G211" s="43" t="str">
        <f>IF(INFO_ITEM_S[[#This Row],[Submission Date]]="N/A","N/A","Q"&amp;MOD(CEILING(22+MONTH(INFO_ITEM_S[[#This Row],[Submission Date]])-9,3)/3,4)+1)</f>
        <v>Q1</v>
      </c>
      <c r="H211" s="44" t="str">
        <f>TEXT(INFO_ITEM_S[[#This Row],[Submission Date]],"mmmm")</f>
        <v>September</v>
      </c>
      <c r="I211" s="44" t="str">
        <f>TEXT(INFO_ITEM_S[[#This Row],[Submission Date]],"dddd")</f>
        <v>Friday</v>
      </c>
      <c r="J211" s="45">
        <v>45170</v>
      </c>
    </row>
    <row r="212" spans="1:10" x14ac:dyDescent="0.25">
      <c r="A212" s="37" t="s">
        <v>97</v>
      </c>
      <c r="B212" s="38" t="s">
        <v>99</v>
      </c>
      <c r="C212" s="38" t="s">
        <v>1</v>
      </c>
      <c r="D212" s="40" t="s">
        <v>98</v>
      </c>
      <c r="E212" s="46">
        <v>45555</v>
      </c>
      <c r="F212" s="42" t="str">
        <f>IF(INFO_ITEM_S[[#This Row],[Submission Date]]="N/A",INFO_ITEM_S[[#This Row],[Submission Date]],(IF(MONTH(INFO_ITEM_S[[#This Row],[Submission Date]])&lt;9,RIGHT(YEAR(INFO_ITEM_S[[#This Row],[Submission Date]]),4),RIGHT(YEAR(INFO_ITEM_S[[#This Row],[Submission Date]])+1,4))))</f>
        <v>2025</v>
      </c>
      <c r="G212" s="43" t="str">
        <f>IF(INFO_ITEM_S[[#This Row],[Submission Date]]="N/A","N/A","Q"&amp;MOD(CEILING(22+MONTH(INFO_ITEM_S[[#This Row],[Submission Date]])-9,3)/3,4)+1)</f>
        <v>Q1</v>
      </c>
      <c r="H212" s="44" t="str">
        <f>TEXT(INFO_ITEM_S[[#This Row],[Submission Date]],"mmmm")</f>
        <v>September</v>
      </c>
      <c r="I212" s="44" t="str">
        <f>TEXT(INFO_ITEM_S[[#This Row],[Submission Date]],"dddd")</f>
        <v>Friday</v>
      </c>
      <c r="J212" s="45">
        <v>45170</v>
      </c>
    </row>
    <row r="213" spans="1:10" ht="25" x14ac:dyDescent="0.25">
      <c r="A213" s="37" t="s">
        <v>118</v>
      </c>
      <c r="B213" s="38" t="s">
        <v>117</v>
      </c>
      <c r="C213" s="39" t="s">
        <v>1</v>
      </c>
      <c r="D213" s="40" t="s">
        <v>57</v>
      </c>
      <c r="E213" s="46">
        <v>45555</v>
      </c>
      <c r="F213" s="42" t="str">
        <f>IF(INFO_ITEM_S[[#This Row],[Submission Date]]="N/A",INFO_ITEM_S[[#This Row],[Submission Date]],(IF(MONTH(INFO_ITEM_S[[#This Row],[Submission Date]])&lt;9,RIGHT(YEAR(INFO_ITEM_S[[#This Row],[Submission Date]]),4),RIGHT(YEAR(INFO_ITEM_S[[#This Row],[Submission Date]])+1,4))))</f>
        <v>2025</v>
      </c>
      <c r="G213" s="43" t="str">
        <f>IF(INFO_ITEM_S[[#This Row],[Submission Date]]="N/A","N/A","Q"&amp;MOD(CEILING(22+MONTH(INFO_ITEM_S[[#This Row],[Submission Date]])-9,3)/3,4)+1)</f>
        <v>Q1</v>
      </c>
      <c r="H213" s="44" t="str">
        <f>TEXT(INFO_ITEM_S[[#This Row],[Submission Date]],"mmmm")</f>
        <v>September</v>
      </c>
      <c r="I213" s="44" t="str">
        <f>TEXT(INFO_ITEM_S[[#This Row],[Submission Date]],"dddd")</f>
        <v>Friday</v>
      </c>
      <c r="J213" s="45">
        <v>45170</v>
      </c>
    </row>
    <row r="214" spans="1:10" ht="25" x14ac:dyDescent="0.25">
      <c r="A214" s="37" t="s">
        <v>22</v>
      </c>
      <c r="B214" s="38" t="s">
        <v>32</v>
      </c>
      <c r="C214" s="47" t="s">
        <v>1</v>
      </c>
      <c r="D214" s="40" t="s">
        <v>215</v>
      </c>
      <c r="E214" s="46">
        <v>45558</v>
      </c>
      <c r="F214" s="42" t="str">
        <f>IF(INFO_ITEM_S[[#This Row],[Submission Date]]="N/A",INFO_ITEM_S[[#This Row],[Submission Date]],(IF(MONTH(INFO_ITEM_S[[#This Row],[Submission Date]])&lt;9,RIGHT(YEAR(INFO_ITEM_S[[#This Row],[Submission Date]]),4),RIGHT(YEAR(INFO_ITEM_S[[#This Row],[Submission Date]])+1,4))))</f>
        <v>2025</v>
      </c>
      <c r="G214" s="43" t="str">
        <f>IF(INFO_ITEM_S[[#This Row],[Submission Date]]="N/A","N/A","Q"&amp;MOD(CEILING(22+MONTH(INFO_ITEM_S[[#This Row],[Submission Date]])-9,3)/3,4)+1)</f>
        <v>Q1</v>
      </c>
      <c r="H214" s="44" t="str">
        <f>TEXT(INFO_ITEM_S[[#This Row],[Submission Date]],"mmmm")</f>
        <v>September</v>
      </c>
      <c r="I214" s="44" t="str">
        <f>TEXT(INFO_ITEM_S[[#This Row],[Submission Date]],"dddd")</f>
        <v>Monday</v>
      </c>
      <c r="J214" s="45">
        <v>45175</v>
      </c>
    </row>
    <row r="215" spans="1:10" ht="25" x14ac:dyDescent="0.25">
      <c r="A215" s="37" t="s">
        <v>21</v>
      </c>
      <c r="B215" s="38" t="s">
        <v>31</v>
      </c>
      <c r="C215" s="47" t="s">
        <v>1</v>
      </c>
      <c r="D215" s="40" t="s">
        <v>56</v>
      </c>
      <c r="E215" s="41">
        <v>45562</v>
      </c>
      <c r="F215" s="42" t="str">
        <f>IF(INFO_ITEM_S[[#This Row],[Submission Date]]="N/A",INFO_ITEM_S[[#This Row],[Submission Date]],(IF(MONTH(INFO_ITEM_S[[#This Row],[Submission Date]])&lt;9,RIGHT(YEAR(INFO_ITEM_S[[#This Row],[Submission Date]]),4),RIGHT(YEAR(INFO_ITEM_S[[#This Row],[Submission Date]])+1,4))))</f>
        <v>2025</v>
      </c>
      <c r="G215" s="43" t="str">
        <f>IF(INFO_ITEM_S[[#This Row],[Submission Date]]="N/A","N/A","Q"&amp;MOD(CEILING(22+MONTH(INFO_ITEM_S[[#This Row],[Submission Date]])-9,3)/3,4)+1)</f>
        <v>Q1</v>
      </c>
      <c r="H215" s="44" t="str">
        <f>TEXT(INFO_ITEM_S[[#This Row],[Submission Date]],"mmmm")</f>
        <v>September</v>
      </c>
      <c r="I215" s="44" t="str">
        <f>TEXT(INFO_ITEM_S[[#This Row],[Submission Date]],"dddd")</f>
        <v>Friday</v>
      </c>
      <c r="J215" s="45">
        <v>45170</v>
      </c>
    </row>
    <row r="216" spans="1:10" ht="25" x14ac:dyDescent="0.25">
      <c r="A216" s="37" t="s">
        <v>111</v>
      </c>
      <c r="B216" s="38" t="s">
        <v>112</v>
      </c>
      <c r="C216" s="38" t="s">
        <v>1</v>
      </c>
      <c r="D216" s="27" t="s">
        <v>113</v>
      </c>
      <c r="E216" s="41">
        <v>45562</v>
      </c>
      <c r="F216" s="42" t="str">
        <f>IF(INFO_ITEM_S[[#This Row],[Submission Date]]="N/A",INFO_ITEM_S[[#This Row],[Submission Date]],(IF(MONTH(INFO_ITEM_S[[#This Row],[Submission Date]])&lt;9,RIGHT(YEAR(INFO_ITEM_S[[#This Row],[Submission Date]]),4),RIGHT(YEAR(INFO_ITEM_S[[#This Row],[Submission Date]])+1,4))))</f>
        <v>2025</v>
      </c>
      <c r="G216" s="43" t="str">
        <f>IF(INFO_ITEM_S[[#This Row],[Submission Date]]="N/A","N/A","Q"&amp;MOD(CEILING(22+MONTH(INFO_ITEM_S[[#This Row],[Submission Date]])-9,3)/3,4)+1)</f>
        <v>Q1</v>
      </c>
      <c r="H216" s="44" t="str">
        <f>TEXT(INFO_ITEM_S[[#This Row],[Submission Date]],"mmmm")</f>
        <v>September</v>
      </c>
      <c r="I216" s="44" t="str">
        <f>TEXT(INFO_ITEM_S[[#This Row],[Submission Date]],"dddd")</f>
        <v>Friday</v>
      </c>
      <c r="J216" s="45">
        <v>45170</v>
      </c>
    </row>
    <row r="217" spans="1:10" x14ac:dyDescent="0.25">
      <c r="A217" s="37" t="s">
        <v>93</v>
      </c>
      <c r="B217" s="38" t="s">
        <v>91</v>
      </c>
      <c r="C217" s="39" t="s">
        <v>1</v>
      </c>
      <c r="D217" s="40" t="s">
        <v>106</v>
      </c>
      <c r="E217" s="41">
        <v>45565</v>
      </c>
      <c r="F217" s="42" t="str">
        <f>IF(INFO_ITEM_S[[#This Row],[Submission Date]]="N/A",INFO_ITEM_S[[#This Row],[Submission Date]],(IF(MONTH(INFO_ITEM_S[[#This Row],[Submission Date]])&lt;9,RIGHT(YEAR(INFO_ITEM_S[[#This Row],[Submission Date]]),4),RIGHT(YEAR(INFO_ITEM_S[[#This Row],[Submission Date]])+1,4))))</f>
        <v>2025</v>
      </c>
      <c r="G217" s="43" t="str">
        <f>IF(INFO_ITEM_S[[#This Row],[Submission Date]]="N/A","N/A","Q"&amp;MOD(CEILING(22+MONTH(INFO_ITEM_S[[#This Row],[Submission Date]])-9,3)/3,4)+1)</f>
        <v>Q1</v>
      </c>
      <c r="H217" s="44" t="str">
        <f>TEXT(INFO_ITEM_S[[#This Row],[Submission Date]],"mmmm")</f>
        <v>September</v>
      </c>
      <c r="I217" s="44" t="str">
        <f>TEXT(INFO_ITEM_S[[#This Row],[Submission Date]],"dddd")</f>
        <v>Monday</v>
      </c>
      <c r="J217" s="45">
        <v>45170</v>
      </c>
    </row>
    <row r="218" spans="1:10" ht="37.5" x14ac:dyDescent="0.25">
      <c r="A218" s="48" t="s">
        <v>162</v>
      </c>
      <c r="B218" s="49" t="s">
        <v>161</v>
      </c>
      <c r="C218" s="47" t="s">
        <v>1</v>
      </c>
      <c r="D218" s="40" t="s">
        <v>163</v>
      </c>
      <c r="E218" s="46">
        <v>45565</v>
      </c>
      <c r="F218" s="42" t="str">
        <f>IF(INFO_ITEM_S[[#This Row],[Submission Date]]="N/A",INFO_ITEM_S[[#This Row],[Submission Date]],(IF(MONTH(INFO_ITEM_S[[#This Row],[Submission Date]])&lt;9,RIGHT(YEAR(INFO_ITEM_S[[#This Row],[Submission Date]]),4),RIGHT(YEAR(INFO_ITEM_S[[#This Row],[Submission Date]])+1,4))))</f>
        <v>2025</v>
      </c>
      <c r="G218" s="43" t="str">
        <f>IF(INFO_ITEM_S[[#This Row],[Submission Date]]="N/A","N/A","Q"&amp;MOD(CEILING(22+MONTH(INFO_ITEM_S[[#This Row],[Submission Date]])-9,3)/3,4)+1)</f>
        <v>Q1</v>
      </c>
      <c r="H218" s="44" t="str">
        <f>TEXT(INFO_ITEM_S[[#This Row],[Submission Date]],"mmmm")</f>
        <v>September</v>
      </c>
      <c r="I218" s="44" t="str">
        <f>TEXT(INFO_ITEM_S[[#This Row],[Submission Date]],"dddd")</f>
        <v>Monday</v>
      </c>
      <c r="J218" s="45">
        <v>45170</v>
      </c>
    </row>
    <row r="219" spans="1:10" x14ac:dyDescent="0.25">
      <c r="A219" s="37" t="s">
        <v>93</v>
      </c>
      <c r="B219" s="38" t="s">
        <v>91</v>
      </c>
      <c r="C219" s="39" t="s">
        <v>1</v>
      </c>
      <c r="D219" s="40" t="s">
        <v>92</v>
      </c>
      <c r="E219" s="41">
        <v>45565</v>
      </c>
      <c r="F219" s="42" t="str">
        <f>IF(INFO_ITEM_S[[#This Row],[Submission Date]]="N/A",INFO_ITEM_S[[#This Row],[Submission Date]],(IF(MONTH(INFO_ITEM_S[[#This Row],[Submission Date]])&lt;9,RIGHT(YEAR(INFO_ITEM_S[[#This Row],[Submission Date]]),4),RIGHT(YEAR(INFO_ITEM_S[[#This Row],[Submission Date]])+1,4))))</f>
        <v>2025</v>
      </c>
      <c r="G219" s="43" t="str">
        <f>IF(INFO_ITEM_S[[#This Row],[Submission Date]]="N/A","N/A","Q"&amp;MOD(CEILING(22+MONTH(INFO_ITEM_S[[#This Row],[Submission Date]])-9,3)/3,4)+1)</f>
        <v>Q1</v>
      </c>
      <c r="H219" s="44" t="str">
        <f>TEXT(INFO_ITEM_S[[#This Row],[Submission Date]],"mmmm")</f>
        <v>September</v>
      </c>
      <c r="I219" s="44" t="str">
        <f>TEXT(INFO_ITEM_S[[#This Row],[Submission Date]],"dddd")</f>
        <v>Monday</v>
      </c>
      <c r="J219" s="45">
        <v>45170</v>
      </c>
    </row>
    <row r="220" spans="1:10" x14ac:dyDescent="0.25">
      <c r="A220" s="37" t="s">
        <v>136</v>
      </c>
      <c r="B220" s="38" t="s">
        <v>138</v>
      </c>
      <c r="C220" s="39" t="s">
        <v>1</v>
      </c>
      <c r="D220" s="40" t="s">
        <v>211</v>
      </c>
      <c r="E220" s="41">
        <v>45565</v>
      </c>
      <c r="F220" s="42" t="str">
        <f>IF(INFO_ITEM_S[[#This Row],[Submission Date]]="N/A",INFO_ITEM_S[[#This Row],[Submission Date]],(IF(MONTH(INFO_ITEM_S[[#This Row],[Submission Date]])&lt;9,RIGHT(YEAR(INFO_ITEM_S[[#This Row],[Submission Date]]),4),RIGHT(YEAR(INFO_ITEM_S[[#This Row],[Submission Date]])+1,4))))</f>
        <v>2025</v>
      </c>
      <c r="G220" s="43" t="str">
        <f>IF(INFO_ITEM_S[[#This Row],[Submission Date]]="N/A","N/A","Q"&amp;MOD(CEILING(22+MONTH(INFO_ITEM_S[[#This Row],[Submission Date]])-9,3)/3,4)+1)</f>
        <v>Q1</v>
      </c>
      <c r="H220" s="44" t="str">
        <f>TEXT(INFO_ITEM_S[[#This Row],[Submission Date]],"mmmm")</f>
        <v>September</v>
      </c>
      <c r="I220" s="44" t="str">
        <f>TEXT(INFO_ITEM_S[[#This Row],[Submission Date]],"dddd")</f>
        <v>Monday</v>
      </c>
      <c r="J220" s="45">
        <v>45170</v>
      </c>
    </row>
    <row r="221" spans="1:10" x14ac:dyDescent="0.25">
      <c r="A221" s="37" t="s">
        <v>136</v>
      </c>
      <c r="B221" s="38" t="s">
        <v>138</v>
      </c>
      <c r="C221" s="39" t="s">
        <v>1</v>
      </c>
      <c r="D221" s="40" t="s">
        <v>137</v>
      </c>
      <c r="E221" s="41">
        <v>45565</v>
      </c>
      <c r="F221" s="42" t="str">
        <f>IF(INFO_ITEM_S[[#This Row],[Submission Date]]="N/A",INFO_ITEM_S[[#This Row],[Submission Date]],(IF(MONTH(INFO_ITEM_S[[#This Row],[Submission Date]])&lt;9,RIGHT(YEAR(INFO_ITEM_S[[#This Row],[Submission Date]]),4),RIGHT(YEAR(INFO_ITEM_S[[#This Row],[Submission Date]])+1,4))))</f>
        <v>2025</v>
      </c>
      <c r="G221" s="43" t="str">
        <f>IF(INFO_ITEM_S[[#This Row],[Submission Date]]="N/A","N/A","Q"&amp;MOD(CEILING(22+MONTH(INFO_ITEM_S[[#This Row],[Submission Date]])-9,3)/3,4)+1)</f>
        <v>Q1</v>
      </c>
      <c r="H221" s="44" t="str">
        <f>TEXT(INFO_ITEM_S[[#This Row],[Submission Date]],"mmmm")</f>
        <v>September</v>
      </c>
      <c r="I221" s="44" t="str">
        <f>TEXT(INFO_ITEM_S[[#This Row],[Submission Date]],"dddd")</f>
        <v>Monday</v>
      </c>
      <c r="J221" s="45">
        <v>45170</v>
      </c>
    </row>
    <row r="222" spans="1:10" ht="62.5" x14ac:dyDescent="0.25">
      <c r="A222" s="37" t="s">
        <v>157</v>
      </c>
      <c r="B222" s="38" t="s">
        <v>30</v>
      </c>
      <c r="C222" s="39" t="s">
        <v>1</v>
      </c>
      <c r="D222" s="40" t="s">
        <v>185</v>
      </c>
      <c r="E222" s="41">
        <v>45565</v>
      </c>
      <c r="F222" s="42" t="str">
        <f>IF(INFO_ITEM_S[[#This Row],[Submission Date]]="N/A",INFO_ITEM_S[[#This Row],[Submission Date]],(IF(MONTH(INFO_ITEM_S[[#This Row],[Submission Date]])&lt;9,RIGHT(YEAR(INFO_ITEM_S[[#This Row],[Submission Date]]),4),RIGHT(YEAR(INFO_ITEM_S[[#This Row],[Submission Date]])+1,4))))</f>
        <v>2025</v>
      </c>
      <c r="G222" s="43" t="str">
        <f>IF(INFO_ITEM_S[[#This Row],[Submission Date]]="N/A","N/A","Q"&amp;MOD(CEILING(22+MONTH(INFO_ITEM_S[[#This Row],[Submission Date]])-9,3)/3,4)+1)</f>
        <v>Q1</v>
      </c>
      <c r="H222" s="44" t="str">
        <f>TEXT(INFO_ITEM_S[[#This Row],[Submission Date]],"mmmm")</f>
        <v>September</v>
      </c>
      <c r="I222" s="44" t="str">
        <f>TEXT(INFO_ITEM_S[[#This Row],[Submission Date]],"dddd")</f>
        <v>Monday</v>
      </c>
      <c r="J222" s="45">
        <v>45170</v>
      </c>
    </row>
    <row r="223" spans="1:10" ht="25" x14ac:dyDescent="0.25">
      <c r="A223" s="37" t="s">
        <v>157</v>
      </c>
      <c r="B223" s="38" t="s">
        <v>30</v>
      </c>
      <c r="C223" s="38" t="s">
        <v>1</v>
      </c>
      <c r="D223" s="27" t="s">
        <v>175</v>
      </c>
      <c r="E223" s="41">
        <v>45565</v>
      </c>
      <c r="F223" s="42" t="str">
        <f>IF(INFO_ITEM_S[[#This Row],[Submission Date]]="N/A",INFO_ITEM_S[[#This Row],[Submission Date]],(IF(MONTH(INFO_ITEM_S[[#This Row],[Submission Date]])&lt;9,RIGHT(YEAR(INFO_ITEM_S[[#This Row],[Submission Date]]),4),RIGHT(YEAR(INFO_ITEM_S[[#This Row],[Submission Date]])+1,4))))</f>
        <v>2025</v>
      </c>
      <c r="G223" s="43" t="str">
        <f>IF(INFO_ITEM_S[[#This Row],[Submission Date]]="N/A","N/A","Q"&amp;MOD(CEILING(22+MONTH(INFO_ITEM_S[[#This Row],[Submission Date]])-9,3)/3,4)+1)</f>
        <v>Q1</v>
      </c>
      <c r="H223" s="44" t="str">
        <f>TEXT(INFO_ITEM_S[[#This Row],[Submission Date]],"mmmm")</f>
        <v>September</v>
      </c>
      <c r="I223" s="44" t="str">
        <f>TEXT(INFO_ITEM_S[[#This Row],[Submission Date]],"dddd")</f>
        <v>Monday</v>
      </c>
      <c r="J223" s="45">
        <v>45170</v>
      </c>
    </row>
    <row r="224" spans="1:10" ht="25" x14ac:dyDescent="0.25">
      <c r="A224" s="37" t="s">
        <v>157</v>
      </c>
      <c r="B224" s="38" t="s">
        <v>30</v>
      </c>
      <c r="C224" s="38" t="s">
        <v>1</v>
      </c>
      <c r="D224" s="27" t="s">
        <v>190</v>
      </c>
      <c r="E224" s="41">
        <v>45565</v>
      </c>
      <c r="F224" s="42" t="str">
        <f>IF(INFO_ITEM_S[[#This Row],[Submission Date]]="N/A",INFO_ITEM_S[[#This Row],[Submission Date]],(IF(MONTH(INFO_ITEM_S[[#This Row],[Submission Date]])&lt;9,RIGHT(YEAR(INFO_ITEM_S[[#This Row],[Submission Date]]),4),RIGHT(YEAR(INFO_ITEM_S[[#This Row],[Submission Date]])+1,4))))</f>
        <v>2025</v>
      </c>
      <c r="G224" s="43" t="str">
        <f>IF(INFO_ITEM_S[[#This Row],[Submission Date]]="N/A","N/A","Q"&amp;MOD(CEILING(22+MONTH(INFO_ITEM_S[[#This Row],[Submission Date]])-9,3)/3,4)+1)</f>
        <v>Q1</v>
      </c>
      <c r="H224" s="44" t="str">
        <f>TEXT(INFO_ITEM_S[[#This Row],[Submission Date]],"mmmm")</f>
        <v>September</v>
      </c>
      <c r="I224" s="44" t="str">
        <f>TEXT(INFO_ITEM_S[[#This Row],[Submission Date]],"dddd")</f>
        <v>Monday</v>
      </c>
      <c r="J224" s="45">
        <v>45170</v>
      </c>
    </row>
    <row r="225" spans="1:10" x14ac:dyDescent="0.25">
      <c r="A225" s="37" t="s">
        <v>97</v>
      </c>
      <c r="B225" s="38" t="s">
        <v>99</v>
      </c>
      <c r="C225" s="38" t="s">
        <v>1</v>
      </c>
      <c r="D225" s="27" t="s">
        <v>121</v>
      </c>
      <c r="E225" s="46">
        <v>45568</v>
      </c>
      <c r="F225" s="42" t="str">
        <f>IF(INFO_ITEM_S[[#This Row],[Submission Date]]="N/A",INFO_ITEM_S[[#This Row],[Submission Date]],(IF(MONTH(INFO_ITEM_S[[#This Row],[Submission Date]])&lt;9,RIGHT(YEAR(INFO_ITEM_S[[#This Row],[Submission Date]]),4),RIGHT(YEAR(INFO_ITEM_S[[#This Row],[Submission Date]])+1,4))))</f>
        <v>2025</v>
      </c>
      <c r="G225" s="43" t="str">
        <f>IF(INFO_ITEM_S[[#This Row],[Submission Date]]="N/A","N/A","Q"&amp;MOD(CEILING(22+MONTH(INFO_ITEM_S[[#This Row],[Submission Date]])-9,3)/3,4)+1)</f>
        <v>Q1</v>
      </c>
      <c r="H225" s="44" t="str">
        <f>TEXT(INFO_ITEM_S[[#This Row],[Submission Date]],"mmmm")</f>
        <v>October</v>
      </c>
      <c r="I225" s="44" t="str">
        <f>TEXT(INFO_ITEM_S[[#This Row],[Submission Date]],"dddd")</f>
        <v>Thursday</v>
      </c>
      <c r="J225" s="45">
        <v>45170</v>
      </c>
    </row>
    <row r="226" spans="1:10" ht="25" x14ac:dyDescent="0.25">
      <c r="A226" s="37" t="s">
        <v>157</v>
      </c>
      <c r="B226" s="38" t="s">
        <v>30</v>
      </c>
      <c r="C226" s="38" t="s">
        <v>1</v>
      </c>
      <c r="D226" s="40" t="s">
        <v>130</v>
      </c>
      <c r="E226" s="46">
        <v>45569</v>
      </c>
      <c r="F226" s="42" t="str">
        <f>IF(INFO_ITEM_S[[#This Row],[Submission Date]]="N/A",INFO_ITEM_S[[#This Row],[Submission Date]],(IF(MONTH(INFO_ITEM_S[[#This Row],[Submission Date]])&lt;9,RIGHT(YEAR(INFO_ITEM_S[[#This Row],[Submission Date]]),4),RIGHT(YEAR(INFO_ITEM_S[[#This Row],[Submission Date]])+1,4))))</f>
        <v>2025</v>
      </c>
      <c r="G226" s="43" t="str">
        <f>IF(INFO_ITEM_S[[#This Row],[Submission Date]]="N/A","N/A","Q"&amp;MOD(CEILING(22+MONTH(INFO_ITEM_S[[#This Row],[Submission Date]])-9,3)/3,4)+1)</f>
        <v>Q1</v>
      </c>
      <c r="H226" s="44" t="str">
        <f>TEXT(INFO_ITEM_S[[#This Row],[Submission Date]],"mmmm")</f>
        <v>October</v>
      </c>
      <c r="I226" s="44" t="str">
        <f>TEXT(INFO_ITEM_S[[#This Row],[Submission Date]],"dddd")</f>
        <v>Friday</v>
      </c>
      <c r="J226" s="45">
        <v>45170</v>
      </c>
    </row>
    <row r="227" spans="1:10" ht="25" x14ac:dyDescent="0.25">
      <c r="A227" s="48" t="s">
        <v>157</v>
      </c>
      <c r="B227" s="55" t="s">
        <v>30</v>
      </c>
      <c r="C227" s="54" t="s">
        <v>1</v>
      </c>
      <c r="D227" s="40" t="s">
        <v>160</v>
      </c>
      <c r="E227" s="46">
        <v>45579</v>
      </c>
      <c r="F227" s="42" t="str">
        <f>IF(INFO_ITEM_S[[#This Row],[Submission Date]]="N/A",INFO_ITEM_S[[#This Row],[Submission Date]],(IF(MONTH(INFO_ITEM_S[[#This Row],[Submission Date]])&lt;9,RIGHT(YEAR(INFO_ITEM_S[[#This Row],[Submission Date]]),4),RIGHT(YEAR(INFO_ITEM_S[[#This Row],[Submission Date]])+1,4))))</f>
        <v>2025</v>
      </c>
      <c r="G227" s="43" t="str">
        <f>IF(INFO_ITEM_S[[#This Row],[Submission Date]]="N/A","N/A","Q"&amp;MOD(CEILING(22+MONTH(INFO_ITEM_S[[#This Row],[Submission Date]])-9,3)/3,4)+1)</f>
        <v>Q1</v>
      </c>
      <c r="H227" s="44" t="str">
        <f>TEXT(INFO_ITEM_S[[#This Row],[Submission Date]],"mmmm")</f>
        <v>October</v>
      </c>
      <c r="I227" s="44" t="str">
        <f>TEXT(INFO_ITEM_S[[#This Row],[Submission Date]],"dddd")</f>
        <v>Monday</v>
      </c>
      <c r="J227" s="45">
        <v>45170</v>
      </c>
    </row>
    <row r="228" spans="1:10" ht="37.5" x14ac:dyDescent="0.25">
      <c r="A228" s="37" t="s">
        <v>191</v>
      </c>
      <c r="B228" s="49" t="s">
        <v>172</v>
      </c>
      <c r="C228" s="47" t="s">
        <v>1</v>
      </c>
      <c r="D228" s="40" t="s">
        <v>174</v>
      </c>
      <c r="E228" s="46">
        <v>45579</v>
      </c>
      <c r="F228" s="42" t="str">
        <f>IF(INFO_ITEM_S[[#This Row],[Submission Date]]="N/A",INFO_ITEM_S[[#This Row],[Submission Date]],(IF(MONTH(INFO_ITEM_S[[#This Row],[Submission Date]])&lt;9,RIGHT(YEAR(INFO_ITEM_S[[#This Row],[Submission Date]]),4),RIGHT(YEAR(INFO_ITEM_S[[#This Row],[Submission Date]])+1,4))))</f>
        <v>2025</v>
      </c>
      <c r="G228" s="43" t="str">
        <f>IF(INFO_ITEM_S[[#This Row],[Submission Date]]="N/A","N/A","Q"&amp;MOD(CEILING(22+MONTH(INFO_ITEM_S[[#This Row],[Submission Date]])-9,3)/3,4)+1)</f>
        <v>Q1</v>
      </c>
      <c r="H228" s="44" t="str">
        <f>TEXT(INFO_ITEM_S[[#This Row],[Submission Date]],"mmmm")</f>
        <v>October</v>
      </c>
      <c r="I228" s="44" t="str">
        <f>TEXT(INFO_ITEM_S[[#This Row],[Submission Date]],"dddd")</f>
        <v>Monday</v>
      </c>
      <c r="J228" s="45">
        <v>45170</v>
      </c>
    </row>
    <row r="229" spans="1:10" s="23" customFormat="1" x14ac:dyDescent="0.25">
      <c r="A229" s="37" t="s">
        <v>178</v>
      </c>
      <c r="B229" s="38">
        <v>7.03</v>
      </c>
      <c r="C229" s="38" t="s">
        <v>3</v>
      </c>
      <c r="D229" s="37" t="s">
        <v>197</v>
      </c>
      <c r="E229" s="46">
        <v>45580</v>
      </c>
      <c r="F229" s="42" t="str">
        <f>IF(INFO_ITEM_S[[#This Row],[Submission Date]]="N/A",INFO_ITEM_S[[#This Row],[Submission Date]],(IF(MONTH(INFO_ITEM_S[[#This Row],[Submission Date]])&lt;9,RIGHT(YEAR(INFO_ITEM_S[[#This Row],[Submission Date]]),4),RIGHT(YEAR(INFO_ITEM_S[[#This Row],[Submission Date]])+1,4))))</f>
        <v>2025</v>
      </c>
      <c r="G229" s="43" t="str">
        <f>IF(INFO_ITEM_S[[#This Row],[Submission Date]]="N/A","N/A","Q"&amp;MOD(CEILING(22+MONTH(INFO_ITEM_S[[#This Row],[Submission Date]])-9,3)/3,4)+1)</f>
        <v>Q1</v>
      </c>
      <c r="H229" s="44" t="str">
        <f>TEXT(INFO_ITEM_S[[#This Row],[Submission Date]],"mmmm")</f>
        <v>October</v>
      </c>
      <c r="I229" s="44" t="str">
        <f>TEXT(INFO_ITEM_S[[#This Row],[Submission Date]],"dddd")</f>
        <v>Tuesday</v>
      </c>
      <c r="J229" s="45">
        <v>45170</v>
      </c>
    </row>
    <row r="230" spans="1:10" x14ac:dyDescent="0.25">
      <c r="A230" s="37" t="s">
        <v>178</v>
      </c>
      <c r="B230" s="51">
        <v>5.04</v>
      </c>
      <c r="C230" s="51" t="s">
        <v>3</v>
      </c>
      <c r="D230" s="37" t="s">
        <v>4</v>
      </c>
      <c r="E230" s="53">
        <v>45581</v>
      </c>
      <c r="F230" s="42" t="str">
        <f>IF(INFO_ITEM_S[[#This Row],[Submission Date]]="N/A",INFO_ITEM_S[[#This Row],[Submission Date]],(IF(MONTH(INFO_ITEM_S[[#This Row],[Submission Date]])&lt;9,RIGHT(YEAR(INFO_ITEM_S[[#This Row],[Submission Date]]),4),RIGHT(YEAR(INFO_ITEM_S[[#This Row],[Submission Date]])+1,4))))</f>
        <v>2025</v>
      </c>
      <c r="G230" s="43" t="str">
        <f>IF(INFO_ITEM_S[[#This Row],[Submission Date]]="N/A","N/A","Q"&amp;MOD(CEILING(22+MONTH(INFO_ITEM_S[[#This Row],[Submission Date]])-9,3)/3,4)+1)</f>
        <v>Q1</v>
      </c>
      <c r="H230" s="44" t="str">
        <f>TEXT(INFO_ITEM_S[[#This Row],[Submission Date]],"mmmm")</f>
        <v>October</v>
      </c>
      <c r="I230" s="44" t="str">
        <f>TEXT(INFO_ITEM_S[[#This Row],[Submission Date]],"dddd")</f>
        <v>Wednesday</v>
      </c>
      <c r="J230" s="45">
        <v>45170</v>
      </c>
    </row>
    <row r="231" spans="1:10" ht="25" x14ac:dyDescent="0.25">
      <c r="A231" s="37" t="s">
        <v>178</v>
      </c>
      <c r="B231" s="38">
        <v>5.01</v>
      </c>
      <c r="C231" s="38" t="s">
        <v>9</v>
      </c>
      <c r="D231" s="40" t="s">
        <v>10</v>
      </c>
      <c r="E231" s="53">
        <v>45586</v>
      </c>
      <c r="F231" s="42" t="str">
        <f>IF(INFO_ITEM_S[[#This Row],[Submission Date]]="N/A",INFO_ITEM_S[[#This Row],[Submission Date]],(IF(MONTH(INFO_ITEM_S[[#This Row],[Submission Date]])&lt;9,RIGHT(YEAR(INFO_ITEM_S[[#This Row],[Submission Date]]),4),RIGHT(YEAR(INFO_ITEM_S[[#This Row],[Submission Date]])+1,4))))</f>
        <v>2025</v>
      </c>
      <c r="G231" s="43" t="str">
        <f>IF(INFO_ITEM_S[[#This Row],[Submission Date]]="N/A","N/A","Q"&amp;MOD(CEILING(22+MONTH(INFO_ITEM_S[[#This Row],[Submission Date]])-9,3)/3,4)+1)</f>
        <v>Q1</v>
      </c>
      <c r="H231" s="44" t="str">
        <f>TEXT(INFO_ITEM_S[[#This Row],[Submission Date]],"mmmm")</f>
        <v>October</v>
      </c>
      <c r="I231" s="44" t="str">
        <f>TEXT(INFO_ITEM_S[[#This Row],[Submission Date]],"dddd")</f>
        <v>Monday</v>
      </c>
      <c r="J231" s="45">
        <v>45170</v>
      </c>
    </row>
    <row r="232" spans="1:10" ht="25" x14ac:dyDescent="0.25">
      <c r="A232" s="37" t="s">
        <v>157</v>
      </c>
      <c r="B232" s="38" t="s">
        <v>30</v>
      </c>
      <c r="C232" s="38" t="s">
        <v>1</v>
      </c>
      <c r="D232" s="40" t="s">
        <v>88</v>
      </c>
      <c r="E232" s="46">
        <v>45586</v>
      </c>
      <c r="F232" s="42" t="str">
        <f>IF(INFO_ITEM_S[[#This Row],[Submission Date]]="N/A",INFO_ITEM_S[[#This Row],[Submission Date]],(IF(MONTH(INFO_ITEM_S[[#This Row],[Submission Date]])&lt;9,RIGHT(YEAR(INFO_ITEM_S[[#This Row],[Submission Date]]),4),RIGHT(YEAR(INFO_ITEM_S[[#This Row],[Submission Date]])+1,4))))</f>
        <v>2025</v>
      </c>
      <c r="G232" s="43" t="str">
        <f>IF(INFO_ITEM_S[[#This Row],[Submission Date]]="N/A","N/A","Q"&amp;MOD(CEILING(22+MONTH(INFO_ITEM_S[[#This Row],[Submission Date]])-9,3)/3,4)+1)</f>
        <v>Q1</v>
      </c>
      <c r="H232" s="44" t="str">
        <f>TEXT(INFO_ITEM_S[[#This Row],[Submission Date]],"mmmm")</f>
        <v>October</v>
      </c>
      <c r="I232" s="44" t="str">
        <f>TEXT(INFO_ITEM_S[[#This Row],[Submission Date]],"dddd")</f>
        <v>Monday</v>
      </c>
      <c r="J232" s="45">
        <v>45170</v>
      </c>
    </row>
    <row r="233" spans="1:10" ht="25" x14ac:dyDescent="0.25">
      <c r="A233" s="37" t="s">
        <v>192</v>
      </c>
      <c r="B233" s="38" t="s">
        <v>195</v>
      </c>
      <c r="C233" s="38" t="s">
        <v>1</v>
      </c>
      <c r="D233" s="40" t="s">
        <v>176</v>
      </c>
      <c r="E233" s="46">
        <v>45586</v>
      </c>
      <c r="F233" s="42" t="str">
        <f>IF(INFO_ITEM_S[[#This Row],[Submission Date]]="N/A",INFO_ITEM_S[[#This Row],[Submission Date]],(IF(MONTH(INFO_ITEM_S[[#This Row],[Submission Date]])&lt;9,RIGHT(YEAR(INFO_ITEM_S[[#This Row],[Submission Date]]),4),RIGHT(YEAR(INFO_ITEM_S[[#This Row],[Submission Date]])+1,4))))</f>
        <v>2025</v>
      </c>
      <c r="G233" s="43" t="str">
        <f>IF(INFO_ITEM_S[[#This Row],[Submission Date]]="N/A","N/A","Q"&amp;MOD(CEILING(22+MONTH(INFO_ITEM_S[[#This Row],[Submission Date]])-9,3)/3,4)+1)</f>
        <v>Q1</v>
      </c>
      <c r="H233" s="44" t="str">
        <f>TEXT(INFO_ITEM_S[[#This Row],[Submission Date]],"mmmm")</f>
        <v>October</v>
      </c>
      <c r="I233" s="44" t="str">
        <f>TEXT(INFO_ITEM_S[[#This Row],[Submission Date]],"dddd")</f>
        <v>Monday</v>
      </c>
      <c r="J233" s="45">
        <v>45170</v>
      </c>
    </row>
    <row r="234" spans="1:10" s="23" customFormat="1" ht="25" x14ac:dyDescent="0.25">
      <c r="A234" s="37" t="s">
        <v>118</v>
      </c>
      <c r="B234" s="38" t="s">
        <v>117</v>
      </c>
      <c r="C234" s="39" t="s">
        <v>1</v>
      </c>
      <c r="D234" s="40" t="s">
        <v>57</v>
      </c>
      <c r="E234" s="41">
        <v>45589</v>
      </c>
      <c r="F234" s="42" t="str">
        <f>IF(INFO_ITEM_S[[#This Row],[Submission Date]]="N/A",INFO_ITEM_S[[#This Row],[Submission Date]],(IF(MONTH(INFO_ITEM_S[[#This Row],[Submission Date]])&lt;9,RIGHT(YEAR(INFO_ITEM_S[[#This Row],[Submission Date]]),4),RIGHT(YEAR(INFO_ITEM_S[[#This Row],[Submission Date]])+1,4))))</f>
        <v>2025</v>
      </c>
      <c r="G234" s="43" t="str">
        <f>IF(INFO_ITEM_S[[#This Row],[Submission Date]]="N/A","N/A","Q"&amp;MOD(CEILING(22+MONTH(INFO_ITEM_S[[#This Row],[Submission Date]])-9,3)/3,4)+1)</f>
        <v>Q1</v>
      </c>
      <c r="H234" s="44" t="str">
        <f>TEXT(INFO_ITEM_S[[#This Row],[Submission Date]],"mmmm")</f>
        <v>October</v>
      </c>
      <c r="I234" s="44" t="str">
        <f>TEXT(INFO_ITEM_S[[#This Row],[Submission Date]],"dddd")</f>
        <v>Thursday</v>
      </c>
      <c r="J234" s="45">
        <v>45170</v>
      </c>
    </row>
    <row r="235" spans="1:10" s="23" customFormat="1" ht="25" x14ac:dyDescent="0.25">
      <c r="A235" s="37" t="s">
        <v>122</v>
      </c>
      <c r="B235" s="38" t="s">
        <v>123</v>
      </c>
      <c r="C235" s="39" t="s">
        <v>169</v>
      </c>
      <c r="D235" s="40" t="s">
        <v>171</v>
      </c>
      <c r="E235" s="46">
        <v>45593</v>
      </c>
      <c r="F235" s="42" t="str">
        <f>IF(INFO_ITEM_S[[#This Row],[Submission Date]]="N/A",INFO_ITEM_S[[#This Row],[Submission Date]],(IF(MONTH(INFO_ITEM_S[[#This Row],[Submission Date]])&lt;9,RIGHT(YEAR(INFO_ITEM_S[[#This Row],[Submission Date]]),4),RIGHT(YEAR(INFO_ITEM_S[[#This Row],[Submission Date]])+1,4))))</f>
        <v>2025</v>
      </c>
      <c r="G235" s="43" t="str">
        <f>IF(INFO_ITEM_S[[#This Row],[Submission Date]]="N/A","N/A","Q"&amp;MOD(CEILING(22+MONTH(INFO_ITEM_S[[#This Row],[Submission Date]])-9,3)/3,4)+1)</f>
        <v>Q1</v>
      </c>
      <c r="H235" s="44" t="str">
        <f>TEXT(INFO_ITEM_S[[#This Row],[Submission Date]],"mmmm")</f>
        <v>October</v>
      </c>
      <c r="I235" s="44" t="str">
        <f>TEXT(INFO_ITEM_S[[#This Row],[Submission Date]],"dddd")</f>
        <v>Monday</v>
      </c>
      <c r="J235" s="45">
        <v>45170</v>
      </c>
    </row>
    <row r="236" spans="1:10" ht="37.5" x14ac:dyDescent="0.25">
      <c r="A236" s="37" t="s">
        <v>125</v>
      </c>
      <c r="B236" s="38" t="s">
        <v>126</v>
      </c>
      <c r="C236" s="39" t="s">
        <v>169</v>
      </c>
      <c r="D236" s="40" t="s">
        <v>170</v>
      </c>
      <c r="E236" s="46">
        <v>45593</v>
      </c>
      <c r="F236" s="42" t="str">
        <f>IF(INFO_ITEM_S[[#This Row],[Submission Date]]="N/A",INFO_ITEM_S[[#This Row],[Submission Date]],(IF(MONTH(INFO_ITEM_S[[#This Row],[Submission Date]])&lt;9,RIGHT(YEAR(INFO_ITEM_S[[#This Row],[Submission Date]]),4),RIGHT(YEAR(INFO_ITEM_S[[#This Row],[Submission Date]])+1,4))))</f>
        <v>2025</v>
      </c>
      <c r="G236" s="43" t="str">
        <f>IF(INFO_ITEM_S[[#This Row],[Submission Date]]="N/A","N/A","Q"&amp;MOD(CEILING(22+MONTH(INFO_ITEM_S[[#This Row],[Submission Date]])-9,3)/3,4)+1)</f>
        <v>Q1</v>
      </c>
      <c r="H236" s="44" t="str">
        <f>TEXT(INFO_ITEM_S[[#This Row],[Submission Date]],"mmmm")</f>
        <v>October</v>
      </c>
      <c r="I236" s="44" t="str">
        <f>TEXT(INFO_ITEM_S[[#This Row],[Submission Date]],"dddd")</f>
        <v>Monday</v>
      </c>
      <c r="J236" s="45">
        <v>45170</v>
      </c>
    </row>
    <row r="237" spans="1:10" ht="25" x14ac:dyDescent="0.25">
      <c r="A237" s="48" t="s">
        <v>157</v>
      </c>
      <c r="B237" s="49" t="s">
        <v>30</v>
      </c>
      <c r="C237" s="47" t="s">
        <v>1</v>
      </c>
      <c r="D237" s="40" t="s">
        <v>160</v>
      </c>
      <c r="E237" s="46">
        <v>45600</v>
      </c>
      <c r="F237" s="42" t="str">
        <f>IF(INFO_ITEM_S[[#This Row],[Submission Date]]="N/A",INFO_ITEM_S[[#This Row],[Submission Date]],(IF(MONTH(INFO_ITEM_S[[#This Row],[Submission Date]])&lt;9,RIGHT(YEAR(INFO_ITEM_S[[#This Row],[Submission Date]]),4),RIGHT(YEAR(INFO_ITEM_S[[#This Row],[Submission Date]])+1,4))))</f>
        <v>2025</v>
      </c>
      <c r="G237" s="43" t="str">
        <f>IF(INFO_ITEM_S[[#This Row],[Submission Date]]="N/A","N/A","Q"&amp;MOD(CEILING(22+MONTH(INFO_ITEM_S[[#This Row],[Submission Date]])-9,3)/3,4)+1)</f>
        <v>Q1</v>
      </c>
      <c r="H237" s="44" t="str">
        <f>TEXT(INFO_ITEM_S[[#This Row],[Submission Date]],"mmmm")</f>
        <v>November</v>
      </c>
      <c r="I237" s="44" t="str">
        <f>TEXT(INFO_ITEM_S[[#This Row],[Submission Date]],"dddd")</f>
        <v>Monday</v>
      </c>
      <c r="J237" s="45">
        <v>45170</v>
      </c>
    </row>
    <row r="238" spans="1:10" ht="25" x14ac:dyDescent="0.25">
      <c r="A238" s="37" t="s">
        <v>157</v>
      </c>
      <c r="B238" s="38" t="s">
        <v>30</v>
      </c>
      <c r="C238" s="38" t="s">
        <v>1</v>
      </c>
      <c r="D238" s="40" t="s">
        <v>130</v>
      </c>
      <c r="E238" s="46">
        <v>45600</v>
      </c>
      <c r="F238" s="42" t="str">
        <f>IF(INFO_ITEM_S[[#This Row],[Submission Date]]="N/A",INFO_ITEM_S[[#This Row],[Submission Date]],(IF(MONTH(INFO_ITEM_S[[#This Row],[Submission Date]])&lt;9,RIGHT(YEAR(INFO_ITEM_S[[#This Row],[Submission Date]]),4),RIGHT(YEAR(INFO_ITEM_S[[#This Row],[Submission Date]])+1,4))))</f>
        <v>2025</v>
      </c>
      <c r="G238" s="43" t="str">
        <f>IF(INFO_ITEM_S[[#This Row],[Submission Date]]="N/A","N/A","Q"&amp;MOD(CEILING(22+MONTH(INFO_ITEM_S[[#This Row],[Submission Date]])-9,3)/3,4)+1)</f>
        <v>Q1</v>
      </c>
      <c r="H238" s="44" t="str">
        <f>TEXT(INFO_ITEM_S[[#This Row],[Submission Date]],"mmmm")</f>
        <v>November</v>
      </c>
      <c r="I238" s="44" t="str">
        <f>TEXT(INFO_ITEM_S[[#This Row],[Submission Date]],"dddd")</f>
        <v>Monday</v>
      </c>
      <c r="J238" s="45">
        <v>45170</v>
      </c>
    </row>
    <row r="239" spans="1:10" x14ac:dyDescent="0.25">
      <c r="A239" s="37" t="s">
        <v>178</v>
      </c>
      <c r="B239" s="38">
        <v>5.04</v>
      </c>
      <c r="C239" s="38" t="s">
        <v>3</v>
      </c>
      <c r="D239" s="40" t="s">
        <v>4</v>
      </c>
      <c r="E239" s="46">
        <v>45611</v>
      </c>
      <c r="F239" s="42" t="str">
        <f>IF(INFO_ITEM_S[[#This Row],[Submission Date]]="N/A",INFO_ITEM_S[[#This Row],[Submission Date]],(IF(MONTH(INFO_ITEM_S[[#This Row],[Submission Date]])&lt;9,RIGHT(YEAR(INFO_ITEM_S[[#This Row],[Submission Date]]),4),RIGHT(YEAR(INFO_ITEM_S[[#This Row],[Submission Date]])+1,4))))</f>
        <v>2025</v>
      </c>
      <c r="G239" s="43" t="str">
        <f>IF(INFO_ITEM_S[[#This Row],[Submission Date]]="N/A","N/A","Q"&amp;MOD(CEILING(22+MONTH(INFO_ITEM_S[[#This Row],[Submission Date]])-9,3)/3,4)+1)</f>
        <v>Q1</v>
      </c>
      <c r="H239" s="44" t="str">
        <f>TEXT(INFO_ITEM_S[[#This Row],[Submission Date]],"mmmm")</f>
        <v>November</v>
      </c>
      <c r="I239" s="44" t="str">
        <f>TEXT(INFO_ITEM_S[[#This Row],[Submission Date]],"dddd")</f>
        <v>Friday</v>
      </c>
      <c r="J239" s="45">
        <v>45170</v>
      </c>
    </row>
    <row r="240" spans="1:10" ht="37.5" x14ac:dyDescent="0.25">
      <c r="A240" s="37" t="s">
        <v>191</v>
      </c>
      <c r="B240" s="49" t="s">
        <v>172</v>
      </c>
      <c r="C240" s="47" t="s">
        <v>1</v>
      </c>
      <c r="D240" s="40" t="s">
        <v>174</v>
      </c>
      <c r="E240" s="46">
        <v>45611</v>
      </c>
      <c r="F240" s="42" t="str">
        <f>IF(INFO_ITEM_S[[#This Row],[Submission Date]]="N/A",INFO_ITEM_S[[#This Row],[Submission Date]],(IF(MONTH(INFO_ITEM_S[[#This Row],[Submission Date]])&lt;9,RIGHT(YEAR(INFO_ITEM_S[[#This Row],[Submission Date]]),4),RIGHT(YEAR(INFO_ITEM_S[[#This Row],[Submission Date]])+1,4))))</f>
        <v>2025</v>
      </c>
      <c r="G240" s="43" t="str">
        <f>IF(INFO_ITEM_S[[#This Row],[Submission Date]]="N/A","N/A","Q"&amp;MOD(CEILING(22+MONTH(INFO_ITEM_S[[#This Row],[Submission Date]])-9,3)/3,4)+1)</f>
        <v>Q1</v>
      </c>
      <c r="H240" s="44" t="str">
        <f>TEXT(INFO_ITEM_S[[#This Row],[Submission Date]],"mmmm")</f>
        <v>November</v>
      </c>
      <c r="I240" s="44" t="str">
        <f>TEXT(INFO_ITEM_S[[#This Row],[Submission Date]],"dddd")</f>
        <v>Friday</v>
      </c>
      <c r="J240" s="45">
        <v>45170</v>
      </c>
    </row>
    <row r="241" spans="1:10" ht="25" x14ac:dyDescent="0.25">
      <c r="A241" s="37" t="s">
        <v>157</v>
      </c>
      <c r="B241" s="38" t="s">
        <v>30</v>
      </c>
      <c r="C241" s="38" t="s">
        <v>1</v>
      </c>
      <c r="D241" s="40" t="s">
        <v>88</v>
      </c>
      <c r="E241" s="46">
        <v>45617</v>
      </c>
      <c r="F241" s="42" t="str">
        <f>IF(INFO_ITEM_S[[#This Row],[Submission Date]]="N/A",INFO_ITEM_S[[#This Row],[Submission Date]],(IF(MONTH(INFO_ITEM_S[[#This Row],[Submission Date]])&lt;9,RIGHT(YEAR(INFO_ITEM_S[[#This Row],[Submission Date]]),4),RIGHT(YEAR(INFO_ITEM_S[[#This Row],[Submission Date]])+1,4))))</f>
        <v>2025</v>
      </c>
      <c r="G241" s="43" t="str">
        <f>IF(INFO_ITEM_S[[#This Row],[Submission Date]]="N/A","N/A","Q"&amp;MOD(CEILING(22+MONTH(INFO_ITEM_S[[#This Row],[Submission Date]])-9,3)/3,4)+1)</f>
        <v>Q1</v>
      </c>
      <c r="H241" s="44" t="str">
        <f>TEXT(INFO_ITEM_S[[#This Row],[Submission Date]],"mmmm")</f>
        <v>November</v>
      </c>
      <c r="I241" s="44" t="str">
        <f>TEXT(INFO_ITEM_S[[#This Row],[Submission Date]],"dddd")</f>
        <v>Thursday</v>
      </c>
      <c r="J241" s="45">
        <v>45170</v>
      </c>
    </row>
    <row r="242" spans="1:10" ht="25" x14ac:dyDescent="0.25">
      <c r="A242" s="37" t="s">
        <v>192</v>
      </c>
      <c r="B242" s="38" t="s">
        <v>195</v>
      </c>
      <c r="C242" s="38" t="s">
        <v>1</v>
      </c>
      <c r="D242" s="40" t="s">
        <v>176</v>
      </c>
      <c r="E242" s="41">
        <v>45617</v>
      </c>
      <c r="F242" s="42" t="str">
        <f>IF(INFO_ITEM_S[[#This Row],[Submission Date]]="N/A",INFO_ITEM_S[[#This Row],[Submission Date]],(IF(MONTH(INFO_ITEM_S[[#This Row],[Submission Date]])&lt;9,RIGHT(YEAR(INFO_ITEM_S[[#This Row],[Submission Date]]),4),RIGHT(YEAR(INFO_ITEM_S[[#This Row],[Submission Date]])+1,4))))</f>
        <v>2025</v>
      </c>
      <c r="G242" s="43" t="str">
        <f>IF(INFO_ITEM_S[[#This Row],[Submission Date]]="N/A","N/A","Q"&amp;MOD(CEILING(22+MONTH(INFO_ITEM_S[[#This Row],[Submission Date]])-9,3)/3,4)+1)</f>
        <v>Q1</v>
      </c>
      <c r="H242" s="44" t="str">
        <f>TEXT(INFO_ITEM_S[[#This Row],[Submission Date]],"mmmm")</f>
        <v>November</v>
      </c>
      <c r="I242" s="44" t="str">
        <f>TEXT(INFO_ITEM_S[[#This Row],[Submission Date]],"dddd")</f>
        <v>Thursday</v>
      </c>
      <c r="J242" s="45">
        <v>45170</v>
      </c>
    </row>
    <row r="243" spans="1:10" ht="25" x14ac:dyDescent="0.25">
      <c r="A243" s="37" t="s">
        <v>122</v>
      </c>
      <c r="B243" s="38" t="s">
        <v>123</v>
      </c>
      <c r="C243" s="39" t="s">
        <v>169</v>
      </c>
      <c r="D243" s="40" t="s">
        <v>171</v>
      </c>
      <c r="E243" s="46">
        <v>45617</v>
      </c>
      <c r="F243" s="42" t="str">
        <f>IF(INFO_ITEM_S[[#This Row],[Submission Date]]="N/A",INFO_ITEM_S[[#This Row],[Submission Date]],(IF(MONTH(INFO_ITEM_S[[#This Row],[Submission Date]])&lt;9,RIGHT(YEAR(INFO_ITEM_S[[#This Row],[Submission Date]]),4),RIGHT(YEAR(INFO_ITEM_S[[#This Row],[Submission Date]])+1,4))))</f>
        <v>2025</v>
      </c>
      <c r="G243" s="43" t="str">
        <f>IF(INFO_ITEM_S[[#This Row],[Submission Date]]="N/A","N/A","Q"&amp;MOD(CEILING(22+MONTH(INFO_ITEM_S[[#This Row],[Submission Date]])-9,3)/3,4)+1)</f>
        <v>Q1</v>
      </c>
      <c r="H243" s="44" t="str">
        <f>TEXT(INFO_ITEM_S[[#This Row],[Submission Date]],"mmmm")</f>
        <v>November</v>
      </c>
      <c r="I243" s="44" t="str">
        <f>TEXT(INFO_ITEM_S[[#This Row],[Submission Date]],"dddd")</f>
        <v>Thursday</v>
      </c>
      <c r="J243" s="45">
        <v>45170</v>
      </c>
    </row>
    <row r="244" spans="1:10" ht="37.5" x14ac:dyDescent="0.25">
      <c r="A244" s="37" t="s">
        <v>125</v>
      </c>
      <c r="B244" s="38" t="s">
        <v>126</v>
      </c>
      <c r="C244" s="39" t="s">
        <v>169</v>
      </c>
      <c r="D244" s="40" t="s">
        <v>170</v>
      </c>
      <c r="E244" s="46">
        <v>45621</v>
      </c>
      <c r="F244" s="42" t="str">
        <f>IF(INFO_ITEM_S[[#This Row],[Submission Date]]="N/A",INFO_ITEM_S[[#This Row],[Submission Date]],(IF(MONTH(INFO_ITEM_S[[#This Row],[Submission Date]])&lt;9,RIGHT(YEAR(INFO_ITEM_S[[#This Row],[Submission Date]]),4),RIGHT(YEAR(INFO_ITEM_S[[#This Row],[Submission Date]])+1,4))))</f>
        <v>2025</v>
      </c>
      <c r="G244" s="43" t="str">
        <f>IF(INFO_ITEM_S[[#This Row],[Submission Date]]="N/A","N/A","Q"&amp;MOD(CEILING(22+MONTH(INFO_ITEM_S[[#This Row],[Submission Date]])-9,3)/3,4)+1)</f>
        <v>Q1</v>
      </c>
      <c r="H244" s="44" t="str">
        <f>TEXT(INFO_ITEM_S[[#This Row],[Submission Date]],"mmmm")</f>
        <v>November</v>
      </c>
      <c r="I244" s="44" t="str">
        <f>TEXT(INFO_ITEM_S[[#This Row],[Submission Date]],"dddd")</f>
        <v>Monday</v>
      </c>
      <c r="J244" s="45">
        <v>45170</v>
      </c>
    </row>
    <row r="245" spans="1:10" ht="25" x14ac:dyDescent="0.25">
      <c r="A245" s="37" t="s">
        <v>118</v>
      </c>
      <c r="B245" s="38" t="s">
        <v>117</v>
      </c>
      <c r="C245" s="39" t="s">
        <v>1</v>
      </c>
      <c r="D245" s="40" t="s">
        <v>57</v>
      </c>
      <c r="E245" s="46">
        <v>45621</v>
      </c>
      <c r="F245" s="42" t="str">
        <f>IF(INFO_ITEM_S[[#This Row],[Submission Date]]="N/A",INFO_ITEM_S[[#This Row],[Submission Date]],(IF(MONTH(INFO_ITEM_S[[#This Row],[Submission Date]])&lt;9,RIGHT(YEAR(INFO_ITEM_S[[#This Row],[Submission Date]]),4),RIGHT(YEAR(INFO_ITEM_S[[#This Row],[Submission Date]])+1,4))))</f>
        <v>2025</v>
      </c>
      <c r="G245" s="43" t="str">
        <f>IF(INFO_ITEM_S[[#This Row],[Submission Date]]="N/A","N/A","Q"&amp;MOD(CEILING(22+MONTH(INFO_ITEM_S[[#This Row],[Submission Date]])-9,3)/3,4)+1)</f>
        <v>Q1</v>
      </c>
      <c r="H245" s="44" t="str">
        <f>TEXT(INFO_ITEM_S[[#This Row],[Submission Date]],"mmmm")</f>
        <v>November</v>
      </c>
      <c r="I245" s="44" t="str">
        <f>TEXT(INFO_ITEM_S[[#This Row],[Submission Date]],"dddd")</f>
        <v>Monday</v>
      </c>
      <c r="J245" s="45">
        <v>45170</v>
      </c>
    </row>
    <row r="246" spans="1:10" ht="25" x14ac:dyDescent="0.25">
      <c r="A246" s="37" t="s">
        <v>157</v>
      </c>
      <c r="B246" s="38" t="s">
        <v>30</v>
      </c>
      <c r="C246" s="38" t="s">
        <v>1</v>
      </c>
      <c r="D246" s="40" t="s">
        <v>206</v>
      </c>
      <c r="E246" s="46">
        <v>45631</v>
      </c>
      <c r="F246" s="42" t="str">
        <f>IF(INFO_ITEM_S[[#This Row],[Submission Date]]="N/A",INFO_ITEM_S[[#This Row],[Submission Date]],(IF(MONTH(INFO_ITEM_S[[#This Row],[Submission Date]])&lt;9,RIGHT(YEAR(INFO_ITEM_S[[#This Row],[Submission Date]]),4),RIGHT(YEAR(INFO_ITEM_S[[#This Row],[Submission Date]])+1,4))))</f>
        <v>2025</v>
      </c>
      <c r="G246" s="43" t="str">
        <f>IF(INFO_ITEM_S[[#This Row],[Submission Date]]="N/A","N/A","Q"&amp;MOD(CEILING(22+MONTH(INFO_ITEM_S[[#This Row],[Submission Date]])-9,3)/3,4)+1)</f>
        <v>Q2</v>
      </c>
      <c r="H246" s="44" t="str">
        <f>TEXT(INFO_ITEM_S[[#This Row],[Submission Date]],"mmmm")</f>
        <v>December</v>
      </c>
      <c r="I246" s="44" t="str">
        <f>TEXT(INFO_ITEM_S[[#This Row],[Submission Date]],"dddd")</f>
        <v>Thursday</v>
      </c>
      <c r="J246" s="45">
        <v>45170</v>
      </c>
    </row>
    <row r="247" spans="1:10" ht="25" x14ac:dyDescent="0.25">
      <c r="A247" s="37" t="s">
        <v>157</v>
      </c>
      <c r="B247" s="38" t="s">
        <v>30</v>
      </c>
      <c r="C247" s="38" t="s">
        <v>1</v>
      </c>
      <c r="D247" s="40" t="s">
        <v>130</v>
      </c>
      <c r="E247" s="46">
        <v>45631</v>
      </c>
      <c r="F247" s="42" t="str">
        <f>IF(INFO_ITEM_S[[#This Row],[Submission Date]]="N/A",INFO_ITEM_S[[#This Row],[Submission Date]],(IF(MONTH(INFO_ITEM_S[[#This Row],[Submission Date]])&lt;9,RIGHT(YEAR(INFO_ITEM_S[[#This Row],[Submission Date]]),4),RIGHT(YEAR(INFO_ITEM_S[[#This Row],[Submission Date]])+1,4))))</f>
        <v>2025</v>
      </c>
      <c r="G247" s="43" t="str">
        <f>IF(INFO_ITEM_S[[#This Row],[Submission Date]]="N/A","N/A","Q"&amp;MOD(CEILING(22+MONTH(INFO_ITEM_S[[#This Row],[Submission Date]])-9,3)/3,4)+1)</f>
        <v>Q2</v>
      </c>
      <c r="H247" s="44" t="str">
        <f>TEXT(INFO_ITEM_S[[#This Row],[Submission Date]],"mmmm")</f>
        <v>December</v>
      </c>
      <c r="I247" s="44" t="str">
        <f>TEXT(INFO_ITEM_S[[#This Row],[Submission Date]],"dddd")</f>
        <v>Thursday</v>
      </c>
      <c r="J247" s="45">
        <v>45170</v>
      </c>
    </row>
    <row r="248" spans="1:10" ht="25" x14ac:dyDescent="0.25">
      <c r="A248" s="48" t="s">
        <v>157</v>
      </c>
      <c r="B248" s="49" t="s">
        <v>30</v>
      </c>
      <c r="C248" s="47" t="s">
        <v>1</v>
      </c>
      <c r="D248" s="40" t="s">
        <v>160</v>
      </c>
      <c r="E248" s="46">
        <v>45639</v>
      </c>
      <c r="F248" s="42" t="str">
        <f>IF(INFO_ITEM_S[[#This Row],[Submission Date]]="N/A",INFO_ITEM_S[[#This Row],[Submission Date]],(IF(MONTH(INFO_ITEM_S[[#This Row],[Submission Date]])&lt;9,RIGHT(YEAR(INFO_ITEM_S[[#This Row],[Submission Date]]),4),RIGHT(YEAR(INFO_ITEM_S[[#This Row],[Submission Date]])+1,4))))</f>
        <v>2025</v>
      </c>
      <c r="G248" s="43" t="str">
        <f>IF(INFO_ITEM_S[[#This Row],[Submission Date]]="N/A","N/A","Q"&amp;MOD(CEILING(22+MONTH(INFO_ITEM_S[[#This Row],[Submission Date]])-9,3)/3,4)+1)</f>
        <v>Q2</v>
      </c>
      <c r="H248" s="44" t="str">
        <f>TEXT(INFO_ITEM_S[[#This Row],[Submission Date]],"mmmm")</f>
        <v>December</v>
      </c>
      <c r="I248" s="44" t="str">
        <f>TEXT(INFO_ITEM_S[[#This Row],[Submission Date]],"dddd")</f>
        <v>Friday</v>
      </c>
      <c r="J248" s="45">
        <v>45170</v>
      </c>
    </row>
    <row r="249" spans="1:10" ht="25" x14ac:dyDescent="0.25">
      <c r="A249" s="37" t="s">
        <v>122</v>
      </c>
      <c r="B249" s="38" t="s">
        <v>123</v>
      </c>
      <c r="C249" s="39" t="s">
        <v>1</v>
      </c>
      <c r="D249" s="40" t="s">
        <v>124</v>
      </c>
      <c r="E249" s="46">
        <v>45639</v>
      </c>
      <c r="F249" s="42" t="str">
        <f>IF(INFO_ITEM_S[[#This Row],[Submission Date]]="N/A",INFO_ITEM_S[[#This Row],[Submission Date]],(IF(MONTH(INFO_ITEM_S[[#This Row],[Submission Date]])&lt;9,RIGHT(YEAR(INFO_ITEM_S[[#This Row],[Submission Date]]),4),RIGHT(YEAR(INFO_ITEM_S[[#This Row],[Submission Date]])+1,4))))</f>
        <v>2025</v>
      </c>
      <c r="G249" s="43" t="str">
        <f>IF(INFO_ITEM_S[[#This Row],[Submission Date]]="N/A","N/A","Q"&amp;MOD(CEILING(22+MONTH(INFO_ITEM_S[[#This Row],[Submission Date]])-9,3)/3,4)+1)</f>
        <v>Q2</v>
      </c>
      <c r="H249" s="44" t="str">
        <f>TEXT(INFO_ITEM_S[[#This Row],[Submission Date]],"mmmm")</f>
        <v>December</v>
      </c>
      <c r="I249" s="44" t="str">
        <f>TEXT(INFO_ITEM_S[[#This Row],[Submission Date]],"dddd")</f>
        <v>Friday</v>
      </c>
      <c r="J249" s="45">
        <v>45170</v>
      </c>
    </row>
    <row r="250" spans="1:10" ht="37.5" x14ac:dyDescent="0.25">
      <c r="A250" s="37" t="s">
        <v>125</v>
      </c>
      <c r="B250" s="38" t="s">
        <v>126</v>
      </c>
      <c r="C250" s="39" t="s">
        <v>1</v>
      </c>
      <c r="D250" s="40" t="s">
        <v>127</v>
      </c>
      <c r="E250" s="46">
        <v>45639</v>
      </c>
      <c r="F250" s="42" t="str">
        <f>IF(INFO_ITEM_S[[#This Row],[Submission Date]]="N/A",INFO_ITEM_S[[#This Row],[Submission Date]],(IF(MONTH(INFO_ITEM_S[[#This Row],[Submission Date]])&lt;9,RIGHT(YEAR(INFO_ITEM_S[[#This Row],[Submission Date]]),4),RIGHT(YEAR(INFO_ITEM_S[[#This Row],[Submission Date]])+1,4))))</f>
        <v>2025</v>
      </c>
      <c r="G250" s="43" t="str">
        <f>IF(INFO_ITEM_S[[#This Row],[Submission Date]]="N/A","N/A","Q"&amp;MOD(CEILING(22+MONTH(INFO_ITEM_S[[#This Row],[Submission Date]])-9,3)/3,4)+1)</f>
        <v>Q2</v>
      </c>
      <c r="H250" s="44" t="str">
        <f>TEXT(INFO_ITEM_S[[#This Row],[Submission Date]],"mmmm")</f>
        <v>December</v>
      </c>
      <c r="I250" s="44" t="str">
        <f>TEXT(INFO_ITEM_S[[#This Row],[Submission Date]],"dddd")</f>
        <v>Friday</v>
      </c>
      <c r="J250" s="45">
        <v>45170</v>
      </c>
    </row>
    <row r="251" spans="1:10" ht="25" x14ac:dyDescent="0.25">
      <c r="A251" s="37" t="s">
        <v>24</v>
      </c>
      <c r="B251" s="38" t="s">
        <v>34</v>
      </c>
      <c r="C251" s="38" t="s">
        <v>1</v>
      </c>
      <c r="D251" s="40" t="s">
        <v>55</v>
      </c>
      <c r="E251" s="46">
        <v>45639</v>
      </c>
      <c r="F251" s="42" t="str">
        <f>IF(INFO_ITEM_S[[#This Row],[Submission Date]]="N/A",INFO_ITEM_S[[#This Row],[Submission Date]],(IF(MONTH(INFO_ITEM_S[[#This Row],[Submission Date]])&lt;9,RIGHT(YEAR(INFO_ITEM_S[[#This Row],[Submission Date]]),4),RIGHT(YEAR(INFO_ITEM_S[[#This Row],[Submission Date]])+1,4))))</f>
        <v>2025</v>
      </c>
      <c r="G251" s="43" t="str">
        <f>IF(INFO_ITEM_S[[#This Row],[Submission Date]]="N/A","N/A","Q"&amp;MOD(CEILING(22+MONTH(INFO_ITEM_S[[#This Row],[Submission Date]])-9,3)/3,4)+1)</f>
        <v>Q2</v>
      </c>
      <c r="H251" s="44" t="str">
        <f>TEXT(INFO_ITEM_S[[#This Row],[Submission Date]],"mmmm")</f>
        <v>December</v>
      </c>
      <c r="I251" s="44" t="str">
        <f>TEXT(INFO_ITEM_S[[#This Row],[Submission Date]],"dddd")</f>
        <v>Friday</v>
      </c>
      <c r="J251" s="45">
        <v>45170</v>
      </c>
    </row>
    <row r="252" spans="1:10" x14ac:dyDescent="0.25">
      <c r="A252" s="37" t="s">
        <v>93</v>
      </c>
      <c r="B252" s="38" t="s">
        <v>91</v>
      </c>
      <c r="C252" s="39" t="s">
        <v>1</v>
      </c>
      <c r="D252" s="40" t="s">
        <v>143</v>
      </c>
      <c r="E252" s="46">
        <v>45639</v>
      </c>
      <c r="F252" s="42" t="str">
        <f>IF(INFO_ITEM_S[[#This Row],[Submission Date]]="N/A",INFO_ITEM_S[[#This Row],[Submission Date]],(IF(MONTH(INFO_ITEM_S[[#This Row],[Submission Date]])&lt;9,RIGHT(YEAR(INFO_ITEM_S[[#This Row],[Submission Date]]),4),RIGHT(YEAR(INFO_ITEM_S[[#This Row],[Submission Date]])+1,4))))</f>
        <v>2025</v>
      </c>
      <c r="G252" s="43" t="str">
        <f>IF(INFO_ITEM_S[[#This Row],[Submission Date]]="N/A","N/A","Q"&amp;MOD(CEILING(22+MONTH(INFO_ITEM_S[[#This Row],[Submission Date]])-9,3)/3,4)+1)</f>
        <v>Q2</v>
      </c>
      <c r="H252" s="44" t="str">
        <f>TEXT(INFO_ITEM_S[[#This Row],[Submission Date]],"mmmm")</f>
        <v>December</v>
      </c>
      <c r="I252" s="44" t="str">
        <f>TEXT(INFO_ITEM_S[[#This Row],[Submission Date]],"dddd")</f>
        <v>Friday</v>
      </c>
      <c r="J252" s="45">
        <v>45170</v>
      </c>
    </row>
    <row r="253" spans="1:10" x14ac:dyDescent="0.25">
      <c r="A253" s="37" t="s">
        <v>136</v>
      </c>
      <c r="B253" s="38" t="s">
        <v>138</v>
      </c>
      <c r="C253" s="39" t="s">
        <v>1</v>
      </c>
      <c r="D253" s="40" t="s">
        <v>159</v>
      </c>
      <c r="E253" s="46">
        <v>45642</v>
      </c>
      <c r="F253" s="42" t="str">
        <f>IF(INFO_ITEM_S[[#This Row],[Submission Date]]="N/A",INFO_ITEM_S[[#This Row],[Submission Date]],(IF(MONTH(INFO_ITEM_S[[#This Row],[Submission Date]])&lt;9,RIGHT(YEAR(INFO_ITEM_S[[#This Row],[Submission Date]]),4),RIGHT(YEAR(INFO_ITEM_S[[#This Row],[Submission Date]])+1,4))))</f>
        <v>2025</v>
      </c>
      <c r="G253" s="43" t="str">
        <f>IF(INFO_ITEM_S[[#This Row],[Submission Date]]="N/A","N/A","Q"&amp;MOD(CEILING(22+MONTH(INFO_ITEM_S[[#This Row],[Submission Date]])-9,3)/3,4)+1)</f>
        <v>Q2</v>
      </c>
      <c r="H253" s="44" t="str">
        <f>TEXT(INFO_ITEM_S[[#This Row],[Submission Date]],"mmmm")</f>
        <v>December</v>
      </c>
      <c r="I253" s="44" t="str">
        <f>TEXT(INFO_ITEM_S[[#This Row],[Submission Date]],"dddd")</f>
        <v>Monday</v>
      </c>
      <c r="J253" s="45">
        <v>45170</v>
      </c>
    </row>
    <row r="254" spans="1:10" ht="37.5" x14ac:dyDescent="0.25">
      <c r="A254" s="37" t="s">
        <v>191</v>
      </c>
      <c r="B254" s="49" t="s">
        <v>172</v>
      </c>
      <c r="C254" s="47" t="s">
        <v>1</v>
      </c>
      <c r="D254" s="40" t="s">
        <v>174</v>
      </c>
      <c r="E254" s="46">
        <v>45642</v>
      </c>
      <c r="F254" s="42" t="str">
        <f>IF(INFO_ITEM_S[[#This Row],[Submission Date]]="N/A",INFO_ITEM_S[[#This Row],[Submission Date]],(IF(MONTH(INFO_ITEM_S[[#This Row],[Submission Date]])&lt;9,RIGHT(YEAR(INFO_ITEM_S[[#This Row],[Submission Date]]),4),RIGHT(YEAR(INFO_ITEM_S[[#This Row],[Submission Date]])+1,4))))</f>
        <v>2025</v>
      </c>
      <c r="G254" s="43" t="str">
        <f>IF(INFO_ITEM_S[[#This Row],[Submission Date]]="N/A","N/A","Q"&amp;MOD(CEILING(22+MONTH(INFO_ITEM_S[[#This Row],[Submission Date]])-9,3)/3,4)+1)</f>
        <v>Q2</v>
      </c>
      <c r="H254" s="44" t="str">
        <f>TEXT(INFO_ITEM_S[[#This Row],[Submission Date]],"mmmm")</f>
        <v>December</v>
      </c>
      <c r="I254" s="44" t="str">
        <f>TEXT(INFO_ITEM_S[[#This Row],[Submission Date]],"dddd")</f>
        <v>Monday</v>
      </c>
      <c r="J254" s="45">
        <v>45170</v>
      </c>
    </row>
    <row r="255" spans="1:10" ht="25" x14ac:dyDescent="0.25">
      <c r="A255" s="37" t="s">
        <v>178</v>
      </c>
      <c r="B255" s="38">
        <v>7.03</v>
      </c>
      <c r="C255" s="38" t="s">
        <v>3</v>
      </c>
      <c r="D255" s="40" t="s">
        <v>201</v>
      </c>
      <c r="E255" s="41">
        <v>45642</v>
      </c>
      <c r="F255" s="42" t="str">
        <f>IF(INFO_ITEM_S[[#This Row],[Submission Date]]="N/A",INFO_ITEM_S[[#This Row],[Submission Date]],(IF(MONTH(INFO_ITEM_S[[#This Row],[Submission Date]])&lt;9,RIGHT(YEAR(INFO_ITEM_S[[#This Row],[Submission Date]]),4),RIGHT(YEAR(INFO_ITEM_S[[#This Row],[Submission Date]])+1,4))))</f>
        <v>2025</v>
      </c>
      <c r="G255" s="43" t="str">
        <f>IF(INFO_ITEM_S[[#This Row],[Submission Date]]="N/A","N/A","Q"&amp;MOD(CEILING(22+MONTH(INFO_ITEM_S[[#This Row],[Submission Date]])-9,3)/3,4)+1)</f>
        <v>Q2</v>
      </c>
      <c r="H255" s="44" t="str">
        <f>TEXT(INFO_ITEM_S[[#This Row],[Submission Date]],"mmmm")</f>
        <v>December</v>
      </c>
      <c r="I255" s="44" t="str">
        <f>TEXT(INFO_ITEM_S[[#This Row],[Submission Date]],"dddd")</f>
        <v>Monday</v>
      </c>
      <c r="J255" s="45">
        <v>45170</v>
      </c>
    </row>
    <row r="256" spans="1:10" x14ac:dyDescent="0.25">
      <c r="A256" s="37" t="s">
        <v>178</v>
      </c>
      <c r="B256" s="38">
        <v>5.04</v>
      </c>
      <c r="C256" s="38" t="s">
        <v>3</v>
      </c>
      <c r="D256" s="40" t="s">
        <v>4</v>
      </c>
      <c r="E256" s="46">
        <v>45642</v>
      </c>
      <c r="F256" s="42" t="str">
        <f>IF(INFO_ITEM_S[[#This Row],[Submission Date]]="N/A",INFO_ITEM_S[[#This Row],[Submission Date]],(IF(MONTH(INFO_ITEM_S[[#This Row],[Submission Date]])&lt;9,RIGHT(YEAR(INFO_ITEM_S[[#This Row],[Submission Date]]),4),RIGHT(YEAR(INFO_ITEM_S[[#This Row],[Submission Date]])+1,4))))</f>
        <v>2025</v>
      </c>
      <c r="G256" s="43" t="str">
        <f>IF(INFO_ITEM_S[[#This Row],[Submission Date]]="N/A","N/A","Q"&amp;MOD(CEILING(22+MONTH(INFO_ITEM_S[[#This Row],[Submission Date]])-9,3)/3,4)+1)</f>
        <v>Q2</v>
      </c>
      <c r="H256" s="44" t="str">
        <f>TEXT(INFO_ITEM_S[[#This Row],[Submission Date]],"mmmm")</f>
        <v>December</v>
      </c>
      <c r="I256" s="44" t="str">
        <f>TEXT(INFO_ITEM_S[[#This Row],[Submission Date]],"dddd")</f>
        <v>Monday</v>
      </c>
      <c r="J256" s="45">
        <v>45170</v>
      </c>
    </row>
    <row r="257" spans="1:10" ht="25" x14ac:dyDescent="0.25">
      <c r="A257" s="37" t="s">
        <v>180</v>
      </c>
      <c r="B257" s="38" t="s">
        <v>179</v>
      </c>
      <c r="C257" s="38" t="s">
        <v>1</v>
      </c>
      <c r="D257" s="40" t="s">
        <v>182</v>
      </c>
      <c r="E257" s="46">
        <v>45645</v>
      </c>
      <c r="F257" s="42" t="str">
        <f>IF(INFO_ITEM_S[[#This Row],[Submission Date]]="N/A",INFO_ITEM_S[[#This Row],[Submission Date]],(IF(MONTH(INFO_ITEM_S[[#This Row],[Submission Date]])&lt;9,RIGHT(YEAR(INFO_ITEM_S[[#This Row],[Submission Date]]),4),RIGHT(YEAR(INFO_ITEM_S[[#This Row],[Submission Date]])+1,4))))</f>
        <v>2025</v>
      </c>
      <c r="G257" s="43" t="str">
        <f>IF(INFO_ITEM_S[[#This Row],[Submission Date]]="N/A","N/A","Q"&amp;MOD(CEILING(22+MONTH(INFO_ITEM_S[[#This Row],[Submission Date]])-9,3)/3,4)+1)</f>
        <v>Q2</v>
      </c>
      <c r="H257" s="44" t="str">
        <f>TEXT(INFO_ITEM_S[[#This Row],[Submission Date]],"mmmm")</f>
        <v>December</v>
      </c>
      <c r="I257" s="44" t="str">
        <f>TEXT(INFO_ITEM_S[[#This Row],[Submission Date]],"dddd")</f>
        <v>Thursday</v>
      </c>
      <c r="J257" s="45">
        <v>45170</v>
      </c>
    </row>
    <row r="258" spans="1:10" ht="25" x14ac:dyDescent="0.25">
      <c r="A258" s="37" t="s">
        <v>180</v>
      </c>
      <c r="B258" s="38" t="s">
        <v>179</v>
      </c>
      <c r="C258" s="38" t="s">
        <v>1</v>
      </c>
      <c r="D258" s="40" t="s">
        <v>183</v>
      </c>
      <c r="E258" s="46">
        <v>45645</v>
      </c>
      <c r="F258" s="42" t="str">
        <f>IF(INFO_ITEM_S[[#This Row],[Submission Date]]="N/A",INFO_ITEM_S[[#This Row],[Submission Date]],(IF(MONTH(INFO_ITEM_S[[#This Row],[Submission Date]])&lt;9,RIGHT(YEAR(INFO_ITEM_S[[#This Row],[Submission Date]]),4),RIGHT(YEAR(INFO_ITEM_S[[#This Row],[Submission Date]])+1,4))))</f>
        <v>2025</v>
      </c>
      <c r="G258" s="43" t="str">
        <f>IF(INFO_ITEM_S[[#This Row],[Submission Date]]="N/A","N/A","Q"&amp;MOD(CEILING(22+MONTH(INFO_ITEM_S[[#This Row],[Submission Date]])-9,3)/3,4)+1)</f>
        <v>Q2</v>
      </c>
      <c r="H258" s="44" t="str">
        <f>TEXT(INFO_ITEM_S[[#This Row],[Submission Date]],"mmmm")</f>
        <v>December</v>
      </c>
      <c r="I258" s="44" t="str">
        <f>TEXT(INFO_ITEM_S[[#This Row],[Submission Date]],"dddd")</f>
        <v>Thursday</v>
      </c>
      <c r="J258" s="45">
        <v>45170</v>
      </c>
    </row>
    <row r="259" spans="1:10" ht="25" x14ac:dyDescent="0.25">
      <c r="A259" s="37" t="s">
        <v>192</v>
      </c>
      <c r="B259" s="38" t="s">
        <v>195</v>
      </c>
      <c r="C259" s="38" t="s">
        <v>1</v>
      </c>
      <c r="D259" s="40" t="s">
        <v>176</v>
      </c>
      <c r="E259" s="41">
        <v>45646</v>
      </c>
      <c r="F259" s="42" t="str">
        <f>IF(INFO_ITEM_S[[#This Row],[Submission Date]]="N/A",INFO_ITEM_S[[#This Row],[Submission Date]],(IF(MONTH(INFO_ITEM_S[[#This Row],[Submission Date]])&lt;9,RIGHT(YEAR(INFO_ITEM_S[[#This Row],[Submission Date]]),4),RIGHT(YEAR(INFO_ITEM_S[[#This Row],[Submission Date]])+1,4))))</f>
        <v>2025</v>
      </c>
      <c r="G259" s="43" t="str">
        <f>IF(INFO_ITEM_S[[#This Row],[Submission Date]]="N/A","N/A","Q"&amp;MOD(CEILING(22+MONTH(INFO_ITEM_S[[#This Row],[Submission Date]])-9,3)/3,4)+1)</f>
        <v>Q2</v>
      </c>
      <c r="H259" s="44" t="str">
        <f>TEXT(INFO_ITEM_S[[#This Row],[Submission Date]],"mmmm")</f>
        <v>December</v>
      </c>
      <c r="I259" s="44" t="str">
        <f>TEXT(INFO_ITEM_S[[#This Row],[Submission Date]],"dddd")</f>
        <v>Friday</v>
      </c>
      <c r="J259" s="45">
        <v>45170</v>
      </c>
    </row>
    <row r="260" spans="1:10" x14ac:dyDescent="0.25">
      <c r="A260" s="37" t="s">
        <v>178</v>
      </c>
      <c r="B260" s="38">
        <v>4.0199999999999996</v>
      </c>
      <c r="C260" s="38" t="s">
        <v>5</v>
      </c>
      <c r="D260" s="40" t="s">
        <v>58</v>
      </c>
      <c r="E260" s="46">
        <v>45646</v>
      </c>
      <c r="F260" s="42" t="str">
        <f>IF(INFO_ITEM_S[[#This Row],[Submission Date]]="N/A",INFO_ITEM_S[[#This Row],[Submission Date]],(IF(MONTH(INFO_ITEM_S[[#This Row],[Submission Date]])&lt;9,RIGHT(YEAR(INFO_ITEM_S[[#This Row],[Submission Date]]),4),RIGHT(YEAR(INFO_ITEM_S[[#This Row],[Submission Date]])+1,4))))</f>
        <v>2025</v>
      </c>
      <c r="G260" s="43" t="str">
        <f>IF(INFO_ITEM_S[[#This Row],[Submission Date]]="N/A","N/A","Q"&amp;MOD(CEILING(22+MONTH(INFO_ITEM_S[[#This Row],[Submission Date]])-9,3)/3,4)+1)</f>
        <v>Q2</v>
      </c>
      <c r="H260" s="44" t="str">
        <f>TEXT(INFO_ITEM_S[[#This Row],[Submission Date]],"mmmm")</f>
        <v>December</v>
      </c>
      <c r="I260" s="44" t="str">
        <f>TEXT(INFO_ITEM_S[[#This Row],[Submission Date]],"dddd")</f>
        <v>Friday</v>
      </c>
      <c r="J260" s="45">
        <v>45170</v>
      </c>
    </row>
    <row r="261" spans="1:10" ht="25" x14ac:dyDescent="0.25">
      <c r="A261" s="37" t="s">
        <v>23</v>
      </c>
      <c r="B261" s="38" t="s">
        <v>33</v>
      </c>
      <c r="C261" s="38" t="s">
        <v>1</v>
      </c>
      <c r="D261" s="40" t="s">
        <v>95</v>
      </c>
      <c r="E261" s="46">
        <v>45646</v>
      </c>
      <c r="F261" s="42" t="str">
        <f>IF(INFO_ITEM_S[[#This Row],[Submission Date]]="N/A",INFO_ITEM_S[[#This Row],[Submission Date]],(IF(MONTH(INFO_ITEM_S[[#This Row],[Submission Date]])&lt;9,RIGHT(YEAR(INFO_ITEM_S[[#This Row],[Submission Date]]),4),RIGHT(YEAR(INFO_ITEM_S[[#This Row],[Submission Date]])+1,4))))</f>
        <v>2025</v>
      </c>
      <c r="G261" s="43" t="str">
        <f>IF(INFO_ITEM_S[[#This Row],[Submission Date]]="N/A","N/A","Q"&amp;MOD(CEILING(22+MONTH(INFO_ITEM_S[[#This Row],[Submission Date]])-9,3)/3,4)+1)</f>
        <v>Q2</v>
      </c>
      <c r="H261" s="44" t="str">
        <f>TEXT(INFO_ITEM_S[[#This Row],[Submission Date]],"mmmm")</f>
        <v>December</v>
      </c>
      <c r="I261" s="44" t="str">
        <f>TEXT(INFO_ITEM_S[[#This Row],[Submission Date]],"dddd")</f>
        <v>Friday</v>
      </c>
      <c r="J261" s="45">
        <v>45170</v>
      </c>
    </row>
    <row r="262" spans="1:10" ht="25" x14ac:dyDescent="0.25">
      <c r="A262" s="37" t="s">
        <v>22</v>
      </c>
      <c r="B262" s="38" t="s">
        <v>32</v>
      </c>
      <c r="C262" s="47" t="s">
        <v>1</v>
      </c>
      <c r="D262" s="40" t="s">
        <v>86</v>
      </c>
      <c r="E262" s="46">
        <v>45646</v>
      </c>
      <c r="F262" s="42" t="str">
        <f>IF(INFO_ITEM_S[[#This Row],[Submission Date]]="N/A",INFO_ITEM_S[[#This Row],[Submission Date]],(IF(MONTH(INFO_ITEM_S[[#This Row],[Submission Date]])&lt;9,RIGHT(YEAR(INFO_ITEM_S[[#This Row],[Submission Date]]),4),RIGHT(YEAR(INFO_ITEM_S[[#This Row],[Submission Date]])+1,4))))</f>
        <v>2025</v>
      </c>
      <c r="G262" s="43" t="str">
        <f>IF(INFO_ITEM_S[[#This Row],[Submission Date]]="N/A","N/A","Q"&amp;MOD(CEILING(22+MONTH(INFO_ITEM_S[[#This Row],[Submission Date]])-9,3)/3,4)+1)</f>
        <v>Q2</v>
      </c>
      <c r="H262" s="44" t="str">
        <f>TEXT(INFO_ITEM_S[[#This Row],[Submission Date]],"mmmm")</f>
        <v>December</v>
      </c>
      <c r="I262" s="44" t="str">
        <f>TEXT(INFO_ITEM_S[[#This Row],[Submission Date]],"dddd")</f>
        <v>Friday</v>
      </c>
      <c r="J262" s="45">
        <v>45170</v>
      </c>
    </row>
    <row r="263" spans="1:10" ht="25" x14ac:dyDescent="0.25">
      <c r="A263" s="37" t="s">
        <v>122</v>
      </c>
      <c r="B263" s="38" t="s">
        <v>123</v>
      </c>
      <c r="C263" s="39" t="s">
        <v>169</v>
      </c>
      <c r="D263" s="40" t="s">
        <v>171</v>
      </c>
      <c r="E263" s="46">
        <v>45646</v>
      </c>
      <c r="F263" s="42" t="str">
        <f>IF(INFO_ITEM_S[[#This Row],[Submission Date]]="N/A",INFO_ITEM_S[[#This Row],[Submission Date]],(IF(MONTH(INFO_ITEM_S[[#This Row],[Submission Date]])&lt;9,RIGHT(YEAR(INFO_ITEM_S[[#This Row],[Submission Date]]),4),RIGHT(YEAR(INFO_ITEM_S[[#This Row],[Submission Date]])+1,4))))</f>
        <v>2025</v>
      </c>
      <c r="G263" s="43" t="str">
        <f>IF(INFO_ITEM_S[[#This Row],[Submission Date]]="N/A","N/A","Q"&amp;MOD(CEILING(22+MONTH(INFO_ITEM_S[[#This Row],[Submission Date]])-9,3)/3,4)+1)</f>
        <v>Q2</v>
      </c>
      <c r="H263" s="44" t="str">
        <f>TEXT(INFO_ITEM_S[[#This Row],[Submission Date]],"mmmm")</f>
        <v>December</v>
      </c>
      <c r="I263" s="44" t="str">
        <f>TEXT(INFO_ITEM_S[[#This Row],[Submission Date]],"dddd")</f>
        <v>Friday</v>
      </c>
      <c r="J263" s="45">
        <v>45170</v>
      </c>
    </row>
    <row r="264" spans="1:10" ht="37.5" x14ac:dyDescent="0.25">
      <c r="A264" s="37" t="s">
        <v>125</v>
      </c>
      <c r="B264" s="38" t="s">
        <v>126</v>
      </c>
      <c r="C264" s="39" t="s">
        <v>169</v>
      </c>
      <c r="D264" s="40" t="s">
        <v>170</v>
      </c>
      <c r="E264" s="46">
        <v>45646</v>
      </c>
      <c r="F264" s="42" t="str">
        <f>IF(INFO_ITEM_S[[#This Row],[Submission Date]]="N/A",INFO_ITEM_S[[#This Row],[Submission Date]],(IF(MONTH(INFO_ITEM_S[[#This Row],[Submission Date]])&lt;9,RIGHT(YEAR(INFO_ITEM_S[[#This Row],[Submission Date]]),4),RIGHT(YEAR(INFO_ITEM_S[[#This Row],[Submission Date]])+1,4))))</f>
        <v>2025</v>
      </c>
      <c r="G264" s="43" t="str">
        <f>IF(INFO_ITEM_S[[#This Row],[Submission Date]]="N/A","N/A","Q"&amp;MOD(CEILING(22+MONTH(INFO_ITEM_S[[#This Row],[Submission Date]])-9,3)/3,4)+1)</f>
        <v>Q2</v>
      </c>
      <c r="H264" s="44" t="str">
        <f>TEXT(INFO_ITEM_S[[#This Row],[Submission Date]],"mmmm")</f>
        <v>December</v>
      </c>
      <c r="I264" s="44" t="str">
        <f>TEXT(INFO_ITEM_S[[#This Row],[Submission Date]],"dddd")</f>
        <v>Friday</v>
      </c>
      <c r="J264" s="45">
        <v>45170</v>
      </c>
    </row>
    <row r="265" spans="1:10" ht="25" x14ac:dyDescent="0.25">
      <c r="A265" s="37" t="s">
        <v>157</v>
      </c>
      <c r="B265" s="51" t="s">
        <v>30</v>
      </c>
      <c r="C265" s="38" t="s">
        <v>1</v>
      </c>
      <c r="D265" s="40" t="s">
        <v>88</v>
      </c>
      <c r="E265" s="46">
        <v>45646</v>
      </c>
      <c r="F265" s="42" t="str">
        <f>IF(INFO_ITEM_S[[#This Row],[Submission Date]]="N/A",INFO_ITEM_S[[#This Row],[Submission Date]],(IF(MONTH(INFO_ITEM_S[[#This Row],[Submission Date]])&lt;9,RIGHT(YEAR(INFO_ITEM_S[[#This Row],[Submission Date]]),4),RIGHT(YEAR(INFO_ITEM_S[[#This Row],[Submission Date]])+1,4))))</f>
        <v>2025</v>
      </c>
      <c r="G265" s="43" t="str">
        <f>IF(INFO_ITEM_S[[#This Row],[Submission Date]]="N/A","N/A","Q"&amp;MOD(CEILING(22+MONTH(INFO_ITEM_S[[#This Row],[Submission Date]])-9,3)/3,4)+1)</f>
        <v>Q2</v>
      </c>
      <c r="H265" s="44" t="str">
        <f>TEXT(INFO_ITEM_S[[#This Row],[Submission Date]],"mmmm")</f>
        <v>December</v>
      </c>
      <c r="I265" s="44" t="str">
        <f>TEXT(INFO_ITEM_S[[#This Row],[Submission Date]],"dddd")</f>
        <v>Friday</v>
      </c>
      <c r="J265" s="45">
        <v>45170</v>
      </c>
    </row>
    <row r="266" spans="1:10" ht="25" x14ac:dyDescent="0.25">
      <c r="A266" s="37" t="s">
        <v>210</v>
      </c>
      <c r="B266" s="38" t="s">
        <v>116</v>
      </c>
      <c r="C266" s="38" t="s">
        <v>1</v>
      </c>
      <c r="D266" s="40" t="s">
        <v>209</v>
      </c>
      <c r="E266" s="46">
        <v>45646</v>
      </c>
      <c r="F266" s="42" t="str">
        <f>IF(INFO_ITEM_S[[#This Row],[Submission Date]]="N/A",INFO_ITEM_S[[#This Row],[Submission Date]],(IF(MONTH(INFO_ITEM_S[[#This Row],[Submission Date]])&lt;9,RIGHT(YEAR(INFO_ITEM_S[[#This Row],[Submission Date]]),4),RIGHT(YEAR(INFO_ITEM_S[[#This Row],[Submission Date]])+1,4))))</f>
        <v>2025</v>
      </c>
      <c r="G266" s="43" t="str">
        <f>IF(INFO_ITEM_S[[#This Row],[Submission Date]]="N/A","N/A","Q"&amp;MOD(CEILING(22+MONTH(INFO_ITEM_S[[#This Row],[Submission Date]])-9,3)/3,4)+1)</f>
        <v>Q2</v>
      </c>
      <c r="H266" s="44" t="str">
        <f>TEXT(INFO_ITEM_S[[#This Row],[Submission Date]],"mmmm")</f>
        <v>December</v>
      </c>
      <c r="I266" s="44" t="str">
        <f>TEXT(INFO_ITEM_S[[#This Row],[Submission Date]],"dddd")</f>
        <v>Friday</v>
      </c>
      <c r="J266" s="45">
        <v>45170</v>
      </c>
    </row>
    <row r="267" spans="1:10" x14ac:dyDescent="0.25">
      <c r="A267" s="37" t="s">
        <v>97</v>
      </c>
      <c r="B267" s="38" t="s">
        <v>99</v>
      </c>
      <c r="C267" s="38" t="s">
        <v>1</v>
      </c>
      <c r="D267" s="40" t="s">
        <v>98</v>
      </c>
      <c r="E267" s="46">
        <v>45646</v>
      </c>
      <c r="F267" s="42" t="str">
        <f>IF(INFO_ITEM_S[[#This Row],[Submission Date]]="N/A",INFO_ITEM_S[[#This Row],[Submission Date]],(IF(MONTH(INFO_ITEM_S[[#This Row],[Submission Date]])&lt;9,RIGHT(YEAR(INFO_ITEM_S[[#This Row],[Submission Date]]),4),RIGHT(YEAR(INFO_ITEM_S[[#This Row],[Submission Date]])+1,4))))</f>
        <v>2025</v>
      </c>
      <c r="G267" s="43" t="str">
        <f>IF(INFO_ITEM_S[[#This Row],[Submission Date]]="N/A","N/A","Q"&amp;MOD(CEILING(22+MONTH(INFO_ITEM_S[[#This Row],[Submission Date]])-9,3)/3,4)+1)</f>
        <v>Q2</v>
      </c>
      <c r="H267" s="44" t="str">
        <f>TEXT(INFO_ITEM_S[[#This Row],[Submission Date]],"mmmm")</f>
        <v>December</v>
      </c>
      <c r="I267" s="44" t="str">
        <f>TEXT(INFO_ITEM_S[[#This Row],[Submission Date]],"dddd")</f>
        <v>Friday</v>
      </c>
      <c r="J267" s="45">
        <v>45170</v>
      </c>
    </row>
    <row r="268" spans="1:10" ht="25" x14ac:dyDescent="0.25">
      <c r="A268" s="37" t="s">
        <v>118</v>
      </c>
      <c r="B268" s="38" t="s">
        <v>117</v>
      </c>
      <c r="C268" s="39" t="s">
        <v>1</v>
      </c>
      <c r="D268" s="40" t="s">
        <v>57</v>
      </c>
      <c r="E268" s="46">
        <v>45646</v>
      </c>
      <c r="F268" s="42" t="str">
        <f>IF(INFO_ITEM_S[[#This Row],[Submission Date]]="N/A",INFO_ITEM_S[[#This Row],[Submission Date]],(IF(MONTH(INFO_ITEM_S[[#This Row],[Submission Date]])&lt;9,RIGHT(YEAR(INFO_ITEM_S[[#This Row],[Submission Date]]),4),RIGHT(YEAR(INFO_ITEM_S[[#This Row],[Submission Date]])+1,4))))</f>
        <v>2025</v>
      </c>
      <c r="G268" s="43" t="str">
        <f>IF(INFO_ITEM_S[[#This Row],[Submission Date]]="N/A","N/A","Q"&amp;MOD(CEILING(22+MONTH(INFO_ITEM_S[[#This Row],[Submission Date]])-9,3)/3,4)+1)</f>
        <v>Q2</v>
      </c>
      <c r="H268" s="44" t="str">
        <f>TEXT(INFO_ITEM_S[[#This Row],[Submission Date]],"mmmm")</f>
        <v>December</v>
      </c>
      <c r="I268" s="44" t="str">
        <f>TEXT(INFO_ITEM_S[[#This Row],[Submission Date]],"dddd")</f>
        <v>Friday</v>
      </c>
      <c r="J268" s="45">
        <v>45170</v>
      </c>
    </row>
    <row r="269" spans="1:10" ht="25" x14ac:dyDescent="0.25">
      <c r="A269" s="37" t="s">
        <v>21</v>
      </c>
      <c r="B269" s="38" t="s">
        <v>31</v>
      </c>
      <c r="C269" s="47" t="s">
        <v>1</v>
      </c>
      <c r="D269" s="40" t="s">
        <v>56</v>
      </c>
      <c r="E269" s="41">
        <v>45653</v>
      </c>
      <c r="F269" s="42" t="str">
        <f>IF(INFO_ITEM_S[[#This Row],[Submission Date]]="N/A",INFO_ITEM_S[[#This Row],[Submission Date]],(IF(MONTH(INFO_ITEM_S[[#This Row],[Submission Date]])&lt;9,RIGHT(YEAR(INFO_ITEM_S[[#This Row],[Submission Date]]),4),RIGHT(YEAR(INFO_ITEM_S[[#This Row],[Submission Date]])+1,4))))</f>
        <v>2025</v>
      </c>
      <c r="G269" s="43" t="str">
        <f>IF(INFO_ITEM_S[[#This Row],[Submission Date]]="N/A","N/A","Q"&amp;MOD(CEILING(22+MONTH(INFO_ITEM_S[[#This Row],[Submission Date]])-9,3)/3,4)+1)</f>
        <v>Q2</v>
      </c>
      <c r="H269" s="44" t="str">
        <f>TEXT(INFO_ITEM_S[[#This Row],[Submission Date]],"mmmm")</f>
        <v>December</v>
      </c>
      <c r="I269" s="44" t="str">
        <f>TEXT(INFO_ITEM_S[[#This Row],[Submission Date]],"dddd")</f>
        <v>Friday</v>
      </c>
      <c r="J269" s="45">
        <v>45170</v>
      </c>
    </row>
    <row r="270" spans="1:10" ht="25" x14ac:dyDescent="0.25">
      <c r="A270" s="37" t="s">
        <v>178</v>
      </c>
      <c r="B270" s="38">
        <v>7.03</v>
      </c>
      <c r="C270" s="38" t="s">
        <v>3</v>
      </c>
      <c r="D270" s="40" t="s">
        <v>216</v>
      </c>
      <c r="E270" s="46">
        <v>45656</v>
      </c>
      <c r="F270" s="42" t="str">
        <f>IF(INFO_ITEM_S[[#This Row],[Submission Date]]="N/A",INFO_ITEM_S[[#This Row],[Submission Date]],(IF(MONTH(INFO_ITEM_S[[#This Row],[Submission Date]])&lt;9,RIGHT(YEAR(INFO_ITEM_S[[#This Row],[Submission Date]]),4),RIGHT(YEAR(INFO_ITEM_S[[#This Row],[Submission Date]])+1,4))))</f>
        <v>2025</v>
      </c>
      <c r="G270" s="43" t="str">
        <f>IF(INFO_ITEM_S[[#This Row],[Submission Date]]="N/A","N/A","Q"&amp;MOD(CEILING(22+MONTH(INFO_ITEM_S[[#This Row],[Submission Date]])-9,3)/3,4)+1)</f>
        <v>Q2</v>
      </c>
      <c r="H270" s="44" t="str">
        <f>TEXT(INFO_ITEM_S[[#This Row],[Submission Date]],"mmmm")</f>
        <v>December</v>
      </c>
      <c r="I270" s="44" t="str">
        <f>TEXT(INFO_ITEM_S[[#This Row],[Submission Date]],"dddd")</f>
        <v>Monday</v>
      </c>
      <c r="J270" s="45">
        <v>45175</v>
      </c>
    </row>
    <row r="271" spans="1:10" ht="37.5" x14ac:dyDescent="0.25">
      <c r="A271" s="37" t="s">
        <v>191</v>
      </c>
      <c r="B271" s="49" t="s">
        <v>172</v>
      </c>
      <c r="C271" s="47" t="s">
        <v>1</v>
      </c>
      <c r="D271" s="40" t="s">
        <v>173</v>
      </c>
      <c r="E271" s="46">
        <v>45656</v>
      </c>
      <c r="F271" s="42" t="str">
        <f>IF(INFO_ITEM_S[[#This Row],[Submission Date]]="N/A",INFO_ITEM_S[[#This Row],[Submission Date]],(IF(MONTH(INFO_ITEM_S[[#This Row],[Submission Date]])&lt;9,RIGHT(YEAR(INFO_ITEM_S[[#This Row],[Submission Date]]),4),RIGHT(YEAR(INFO_ITEM_S[[#This Row],[Submission Date]])+1,4))))</f>
        <v>2025</v>
      </c>
      <c r="G271" s="43" t="str">
        <f>IF(INFO_ITEM_S[[#This Row],[Submission Date]]="N/A","N/A","Q"&amp;MOD(CEILING(22+MONTH(INFO_ITEM_S[[#This Row],[Submission Date]])-9,3)/3,4)+1)</f>
        <v>Q2</v>
      </c>
      <c r="H271" s="44" t="str">
        <f>TEXT(INFO_ITEM_S[[#This Row],[Submission Date]],"mmmm")</f>
        <v>December</v>
      </c>
      <c r="I271" s="44" t="str">
        <f>TEXT(INFO_ITEM_S[[#This Row],[Submission Date]],"dddd")</f>
        <v>Monday</v>
      </c>
      <c r="J271" s="45">
        <v>45170</v>
      </c>
    </row>
    <row r="272" spans="1:10" ht="25" x14ac:dyDescent="0.25">
      <c r="A272" s="37" t="s">
        <v>157</v>
      </c>
      <c r="B272" s="38" t="s">
        <v>30</v>
      </c>
      <c r="C272" s="38" t="s">
        <v>1</v>
      </c>
      <c r="D272" s="40" t="s">
        <v>130</v>
      </c>
      <c r="E272" s="41">
        <v>45660</v>
      </c>
      <c r="F272" s="42" t="str">
        <f>IF(INFO_ITEM_S[[#This Row],[Submission Date]]="N/A",INFO_ITEM_S[[#This Row],[Submission Date]],(IF(MONTH(INFO_ITEM_S[[#This Row],[Submission Date]])&lt;9,RIGHT(YEAR(INFO_ITEM_S[[#This Row],[Submission Date]]),4),RIGHT(YEAR(INFO_ITEM_S[[#This Row],[Submission Date]])+1,4))))</f>
        <v>2025</v>
      </c>
      <c r="G272" s="43" t="str">
        <f>IF(INFO_ITEM_S[[#This Row],[Submission Date]]="N/A","N/A","Q"&amp;MOD(CEILING(22+MONTH(INFO_ITEM_S[[#This Row],[Submission Date]])-9,3)/3,4)+1)</f>
        <v>Q2</v>
      </c>
      <c r="H272" s="44" t="str">
        <f>TEXT(INFO_ITEM_S[[#This Row],[Submission Date]],"mmmm")</f>
        <v>January</v>
      </c>
      <c r="I272" s="44" t="str">
        <f>TEXT(INFO_ITEM_S[[#This Row],[Submission Date]],"dddd")</f>
        <v>Friday</v>
      </c>
      <c r="J272" s="45">
        <v>45170</v>
      </c>
    </row>
    <row r="273" spans="1:10" ht="25" x14ac:dyDescent="0.25">
      <c r="A273" s="48" t="s">
        <v>157</v>
      </c>
      <c r="B273" s="49" t="s">
        <v>30</v>
      </c>
      <c r="C273" s="47" t="s">
        <v>1</v>
      </c>
      <c r="D273" s="40" t="s">
        <v>160</v>
      </c>
      <c r="E273" s="46">
        <v>45670</v>
      </c>
      <c r="F273" s="42" t="str">
        <f>IF(INFO_ITEM_S[[#This Row],[Submission Date]]="N/A",INFO_ITEM_S[[#This Row],[Submission Date]],(IF(MONTH(INFO_ITEM_S[[#This Row],[Submission Date]])&lt;9,RIGHT(YEAR(INFO_ITEM_S[[#This Row],[Submission Date]]),4),RIGHT(YEAR(INFO_ITEM_S[[#This Row],[Submission Date]])+1,4))))</f>
        <v>2025</v>
      </c>
      <c r="G273" s="43" t="str">
        <f>IF(INFO_ITEM_S[[#This Row],[Submission Date]]="N/A","N/A","Q"&amp;MOD(CEILING(22+MONTH(INFO_ITEM_S[[#This Row],[Submission Date]])-9,3)/3,4)+1)</f>
        <v>Q2</v>
      </c>
      <c r="H273" s="44" t="str">
        <f>TEXT(INFO_ITEM_S[[#This Row],[Submission Date]],"mmmm")</f>
        <v>January</v>
      </c>
      <c r="I273" s="44" t="str">
        <f>TEXT(INFO_ITEM_S[[#This Row],[Submission Date]],"dddd")</f>
        <v>Monday</v>
      </c>
      <c r="J273" s="45">
        <v>45170</v>
      </c>
    </row>
    <row r="274" spans="1:10" ht="37.5" x14ac:dyDescent="0.25">
      <c r="A274" s="37" t="s">
        <v>191</v>
      </c>
      <c r="B274" s="49" t="s">
        <v>172</v>
      </c>
      <c r="C274" s="47" t="s">
        <v>1</v>
      </c>
      <c r="D274" s="40" t="s">
        <v>174</v>
      </c>
      <c r="E274" s="46">
        <v>45673</v>
      </c>
      <c r="F274" s="42" t="str">
        <f>IF(INFO_ITEM_S[[#This Row],[Submission Date]]="N/A",INFO_ITEM_S[[#This Row],[Submission Date]],(IF(MONTH(INFO_ITEM_S[[#This Row],[Submission Date]])&lt;9,RIGHT(YEAR(INFO_ITEM_S[[#This Row],[Submission Date]]),4),RIGHT(YEAR(INFO_ITEM_S[[#This Row],[Submission Date]])+1,4))))</f>
        <v>2025</v>
      </c>
      <c r="G274" s="43" t="str">
        <f>IF(INFO_ITEM_S[[#This Row],[Submission Date]]="N/A","N/A","Q"&amp;MOD(CEILING(22+MONTH(INFO_ITEM_S[[#This Row],[Submission Date]])-9,3)/3,4)+1)</f>
        <v>Q2</v>
      </c>
      <c r="H274" s="44" t="str">
        <f>TEXT(INFO_ITEM_S[[#This Row],[Submission Date]],"mmmm")</f>
        <v>January</v>
      </c>
      <c r="I274" s="44" t="str">
        <f>TEXT(INFO_ITEM_S[[#This Row],[Submission Date]],"dddd")</f>
        <v>Thursday</v>
      </c>
      <c r="J274" s="45">
        <v>45170</v>
      </c>
    </row>
    <row r="275" spans="1:10" x14ac:dyDescent="0.25">
      <c r="A275" s="37" t="s">
        <v>178</v>
      </c>
      <c r="B275" s="38">
        <v>5.04</v>
      </c>
      <c r="C275" s="38" t="s">
        <v>3</v>
      </c>
      <c r="D275" s="40" t="s">
        <v>4</v>
      </c>
      <c r="E275" s="46">
        <v>45673</v>
      </c>
      <c r="F275" s="42" t="str">
        <f>IF(INFO_ITEM_S[[#This Row],[Submission Date]]="N/A",INFO_ITEM_S[[#This Row],[Submission Date]],(IF(MONTH(INFO_ITEM_S[[#This Row],[Submission Date]])&lt;9,RIGHT(YEAR(INFO_ITEM_S[[#This Row],[Submission Date]]),4),RIGHT(YEAR(INFO_ITEM_S[[#This Row],[Submission Date]])+1,4))))</f>
        <v>2025</v>
      </c>
      <c r="G275" s="43" t="str">
        <f>IF(INFO_ITEM_S[[#This Row],[Submission Date]]="N/A","N/A","Q"&amp;MOD(CEILING(22+MONTH(INFO_ITEM_S[[#This Row],[Submission Date]])-9,3)/3,4)+1)</f>
        <v>Q2</v>
      </c>
      <c r="H275" s="44" t="str">
        <f>TEXT(INFO_ITEM_S[[#This Row],[Submission Date]],"mmmm")</f>
        <v>January</v>
      </c>
      <c r="I275" s="44" t="str">
        <f>TEXT(INFO_ITEM_S[[#This Row],[Submission Date]],"dddd")</f>
        <v>Thursday</v>
      </c>
      <c r="J275" s="45">
        <v>45170</v>
      </c>
    </row>
    <row r="276" spans="1:10" ht="25" x14ac:dyDescent="0.25">
      <c r="A276" s="37" t="s">
        <v>157</v>
      </c>
      <c r="B276" s="38" t="s">
        <v>30</v>
      </c>
      <c r="C276" s="38" t="s">
        <v>1</v>
      </c>
      <c r="D276" s="40" t="s">
        <v>88</v>
      </c>
      <c r="E276" s="46">
        <v>45674</v>
      </c>
      <c r="F276" s="42" t="str">
        <f>IF(INFO_ITEM_S[[#This Row],[Submission Date]]="N/A",INFO_ITEM_S[[#This Row],[Submission Date]],(IF(MONTH(INFO_ITEM_S[[#This Row],[Submission Date]])&lt;9,RIGHT(YEAR(INFO_ITEM_S[[#This Row],[Submission Date]]),4),RIGHT(YEAR(INFO_ITEM_S[[#This Row],[Submission Date]])+1,4))))</f>
        <v>2025</v>
      </c>
      <c r="G276" s="43" t="str">
        <f>IF(INFO_ITEM_S[[#This Row],[Submission Date]]="N/A","N/A","Q"&amp;MOD(CEILING(22+MONTH(INFO_ITEM_S[[#This Row],[Submission Date]])-9,3)/3,4)+1)</f>
        <v>Q2</v>
      </c>
      <c r="H276" s="44" t="str">
        <f>TEXT(INFO_ITEM_S[[#This Row],[Submission Date]],"mmmm")</f>
        <v>January</v>
      </c>
      <c r="I276" s="44" t="str">
        <f>TEXT(INFO_ITEM_S[[#This Row],[Submission Date]],"dddd")</f>
        <v>Friday</v>
      </c>
      <c r="J276" s="45">
        <v>45170</v>
      </c>
    </row>
    <row r="277" spans="1:10" ht="25" x14ac:dyDescent="0.25">
      <c r="A277" s="37" t="s">
        <v>178</v>
      </c>
      <c r="B277" s="38">
        <v>5.01</v>
      </c>
      <c r="C277" s="38" t="s">
        <v>1</v>
      </c>
      <c r="D277" s="40" t="s">
        <v>6</v>
      </c>
      <c r="E277" s="41">
        <v>45677</v>
      </c>
      <c r="F277" s="42" t="str">
        <f>IF(INFO_ITEM_S[[#This Row],[Submission Date]]="N/A",INFO_ITEM_S[[#This Row],[Submission Date]],(IF(MONTH(INFO_ITEM_S[[#This Row],[Submission Date]])&lt;9,RIGHT(YEAR(INFO_ITEM_S[[#This Row],[Submission Date]]),4),RIGHT(YEAR(INFO_ITEM_S[[#This Row],[Submission Date]])+1,4))))</f>
        <v>2025</v>
      </c>
      <c r="G277" s="43" t="str">
        <f>IF(INFO_ITEM_S[[#This Row],[Submission Date]]="N/A","N/A","Q"&amp;MOD(CEILING(22+MONTH(INFO_ITEM_S[[#This Row],[Submission Date]])-9,3)/3,4)+1)</f>
        <v>Q2</v>
      </c>
      <c r="H277" s="44" t="str">
        <f>TEXT(INFO_ITEM_S[[#This Row],[Submission Date]],"mmmm")</f>
        <v>January</v>
      </c>
      <c r="I277" s="44" t="str">
        <f>TEXT(INFO_ITEM_S[[#This Row],[Submission Date]],"dddd")</f>
        <v>Monday</v>
      </c>
      <c r="J277" s="45">
        <v>45170</v>
      </c>
    </row>
    <row r="278" spans="1:10" ht="25" x14ac:dyDescent="0.25">
      <c r="A278" s="37" t="s">
        <v>192</v>
      </c>
      <c r="B278" s="38" t="s">
        <v>195</v>
      </c>
      <c r="C278" s="51" t="s">
        <v>1</v>
      </c>
      <c r="D278" s="37" t="s">
        <v>176</v>
      </c>
      <c r="E278" s="41">
        <v>45677</v>
      </c>
      <c r="F278" s="42" t="str">
        <f>IF(INFO_ITEM_S[[#This Row],[Submission Date]]="N/A",INFO_ITEM_S[[#This Row],[Submission Date]],(IF(MONTH(INFO_ITEM_S[[#This Row],[Submission Date]])&lt;9,RIGHT(YEAR(INFO_ITEM_S[[#This Row],[Submission Date]]),4),RIGHT(YEAR(INFO_ITEM_S[[#This Row],[Submission Date]])+1,4))))</f>
        <v>2025</v>
      </c>
      <c r="G278" s="43" t="str">
        <f>IF(INFO_ITEM_S[[#This Row],[Submission Date]]="N/A","N/A","Q"&amp;MOD(CEILING(22+MONTH(INFO_ITEM_S[[#This Row],[Submission Date]])-9,3)/3,4)+1)</f>
        <v>Q2</v>
      </c>
      <c r="H278" s="44" t="str">
        <f>TEXT(INFO_ITEM_S[[#This Row],[Submission Date]],"mmmm")</f>
        <v>January</v>
      </c>
      <c r="I278" s="44" t="str">
        <f>TEXT(INFO_ITEM_S[[#This Row],[Submission Date]],"dddd")</f>
        <v>Monday</v>
      </c>
      <c r="J278" s="45">
        <v>45170</v>
      </c>
    </row>
    <row r="279" spans="1:10" ht="25" x14ac:dyDescent="0.25">
      <c r="A279" s="37" t="s">
        <v>118</v>
      </c>
      <c r="B279" s="38" t="s">
        <v>117</v>
      </c>
      <c r="C279" s="39" t="s">
        <v>1</v>
      </c>
      <c r="D279" s="40" t="s">
        <v>57</v>
      </c>
      <c r="E279" s="46">
        <v>45680</v>
      </c>
      <c r="F279" s="42" t="str">
        <f>IF(INFO_ITEM_S[[#This Row],[Submission Date]]="N/A",INFO_ITEM_S[[#This Row],[Submission Date]],(IF(MONTH(INFO_ITEM_S[[#This Row],[Submission Date]])&lt;9,RIGHT(YEAR(INFO_ITEM_S[[#This Row],[Submission Date]]),4),RIGHT(YEAR(INFO_ITEM_S[[#This Row],[Submission Date]])+1,4))))</f>
        <v>2025</v>
      </c>
      <c r="G279" s="43" t="str">
        <f>IF(INFO_ITEM_S[[#This Row],[Submission Date]]="N/A","N/A","Q"&amp;MOD(CEILING(22+MONTH(INFO_ITEM_S[[#This Row],[Submission Date]])-9,3)/3,4)+1)</f>
        <v>Q2</v>
      </c>
      <c r="H279" s="44" t="str">
        <f>TEXT(INFO_ITEM_S[[#This Row],[Submission Date]],"mmmm")</f>
        <v>January</v>
      </c>
      <c r="I279" s="44" t="str">
        <f>TEXT(INFO_ITEM_S[[#This Row],[Submission Date]],"dddd")</f>
        <v>Thursday</v>
      </c>
      <c r="J279" s="45">
        <v>45170</v>
      </c>
    </row>
    <row r="280" spans="1:10" ht="25" x14ac:dyDescent="0.25">
      <c r="A280" s="37" t="s">
        <v>122</v>
      </c>
      <c r="B280" s="38" t="s">
        <v>123</v>
      </c>
      <c r="C280" s="39" t="s">
        <v>169</v>
      </c>
      <c r="D280" s="40" t="s">
        <v>171</v>
      </c>
      <c r="E280" s="46">
        <v>45684</v>
      </c>
      <c r="F280" s="42" t="str">
        <f>IF(INFO_ITEM_S[[#This Row],[Submission Date]]="N/A",INFO_ITEM_S[[#This Row],[Submission Date]],(IF(MONTH(INFO_ITEM_S[[#This Row],[Submission Date]])&lt;9,RIGHT(YEAR(INFO_ITEM_S[[#This Row],[Submission Date]]),4),RIGHT(YEAR(INFO_ITEM_S[[#This Row],[Submission Date]])+1,4))))</f>
        <v>2025</v>
      </c>
      <c r="G280" s="43" t="str">
        <f>IF(INFO_ITEM_S[[#This Row],[Submission Date]]="N/A","N/A","Q"&amp;MOD(CEILING(22+MONTH(INFO_ITEM_S[[#This Row],[Submission Date]])-9,3)/3,4)+1)</f>
        <v>Q2</v>
      </c>
      <c r="H280" s="44" t="str">
        <f>TEXT(INFO_ITEM_S[[#This Row],[Submission Date]],"mmmm")</f>
        <v>January</v>
      </c>
      <c r="I280" s="44" t="str">
        <f>TEXT(INFO_ITEM_S[[#This Row],[Submission Date]],"dddd")</f>
        <v>Monday</v>
      </c>
      <c r="J280" s="45">
        <v>45170</v>
      </c>
    </row>
    <row r="281" spans="1:10" ht="37.5" x14ac:dyDescent="0.25">
      <c r="A281" s="37" t="s">
        <v>125</v>
      </c>
      <c r="B281" s="38" t="s">
        <v>126</v>
      </c>
      <c r="C281" s="39" t="s">
        <v>169</v>
      </c>
      <c r="D281" s="40" t="s">
        <v>170</v>
      </c>
      <c r="E281" s="46">
        <v>45684</v>
      </c>
      <c r="F281" s="42" t="str">
        <f>IF(INFO_ITEM_S[[#This Row],[Submission Date]]="N/A",INFO_ITEM_S[[#This Row],[Submission Date]],(IF(MONTH(INFO_ITEM_S[[#This Row],[Submission Date]])&lt;9,RIGHT(YEAR(INFO_ITEM_S[[#This Row],[Submission Date]]),4),RIGHT(YEAR(INFO_ITEM_S[[#This Row],[Submission Date]])+1,4))))</f>
        <v>2025</v>
      </c>
      <c r="G281" s="43" t="str">
        <f>IF(INFO_ITEM_S[[#This Row],[Submission Date]]="N/A","N/A","Q"&amp;MOD(CEILING(22+MONTH(INFO_ITEM_S[[#This Row],[Submission Date]])-9,3)/3,4)+1)</f>
        <v>Q2</v>
      </c>
      <c r="H281" s="44" t="str">
        <f>TEXT(INFO_ITEM_S[[#This Row],[Submission Date]],"mmmm")</f>
        <v>January</v>
      </c>
      <c r="I281" s="44" t="str">
        <f>TEXT(INFO_ITEM_S[[#This Row],[Submission Date]],"dddd")</f>
        <v>Monday</v>
      </c>
      <c r="J281" s="45">
        <v>45170</v>
      </c>
    </row>
    <row r="282" spans="1:10" x14ac:dyDescent="0.25">
      <c r="A282" s="37" t="s">
        <v>178</v>
      </c>
      <c r="B282" s="38">
        <v>5.04</v>
      </c>
      <c r="C282" s="38" t="s">
        <v>1</v>
      </c>
      <c r="D282" s="40" t="s">
        <v>103</v>
      </c>
      <c r="E282" s="46">
        <v>45686</v>
      </c>
      <c r="F282" s="42" t="str">
        <f>IF(INFO_ITEM_S[[#This Row],[Submission Date]]="N/A",INFO_ITEM_S[[#This Row],[Submission Date]],(IF(MONTH(INFO_ITEM_S[[#This Row],[Submission Date]])&lt;9,RIGHT(YEAR(INFO_ITEM_S[[#This Row],[Submission Date]]),4),RIGHT(YEAR(INFO_ITEM_S[[#This Row],[Submission Date]])+1,4))))</f>
        <v>2025</v>
      </c>
      <c r="G282" s="43" t="str">
        <f>IF(INFO_ITEM_S[[#This Row],[Submission Date]]="N/A","N/A","Q"&amp;MOD(CEILING(22+MONTH(INFO_ITEM_S[[#This Row],[Submission Date]])-9,3)/3,4)+1)</f>
        <v>Q2</v>
      </c>
      <c r="H282" s="44" t="str">
        <f>TEXT(INFO_ITEM_S[[#This Row],[Submission Date]],"mmmm")</f>
        <v>January</v>
      </c>
      <c r="I282" s="44" t="str">
        <f>TEXT(INFO_ITEM_S[[#This Row],[Submission Date]],"dddd")</f>
        <v>Wednesday</v>
      </c>
      <c r="J282" s="45">
        <v>45170</v>
      </c>
    </row>
    <row r="283" spans="1:10" ht="25" x14ac:dyDescent="0.25">
      <c r="A283" s="37" t="s">
        <v>178</v>
      </c>
      <c r="B283" s="38">
        <v>3.05</v>
      </c>
      <c r="C283" s="38" t="s">
        <v>1</v>
      </c>
      <c r="D283" s="40" t="s">
        <v>165</v>
      </c>
      <c r="E283" s="46">
        <v>45691</v>
      </c>
      <c r="F283" s="42" t="str">
        <f>IF(INFO_ITEM_S[[#This Row],[Submission Date]]="N/A",INFO_ITEM_S[[#This Row],[Submission Date]],(IF(MONTH(INFO_ITEM_S[[#This Row],[Submission Date]])&lt;9,RIGHT(YEAR(INFO_ITEM_S[[#This Row],[Submission Date]]),4),RIGHT(YEAR(INFO_ITEM_S[[#This Row],[Submission Date]])+1,4))))</f>
        <v>2025</v>
      </c>
      <c r="G283" s="43" t="str">
        <f>IF(INFO_ITEM_S[[#This Row],[Submission Date]]="N/A","N/A","Q"&amp;MOD(CEILING(22+MONTH(INFO_ITEM_S[[#This Row],[Submission Date]])-9,3)/3,4)+1)</f>
        <v>Q2</v>
      </c>
      <c r="H283" s="44" t="str">
        <f>TEXT(INFO_ITEM_S[[#This Row],[Submission Date]],"mmmm")</f>
        <v>February</v>
      </c>
      <c r="I283" s="44" t="str">
        <f>TEXT(INFO_ITEM_S[[#This Row],[Submission Date]],"dddd")</f>
        <v>Monday</v>
      </c>
      <c r="J283" s="45">
        <v>45170</v>
      </c>
    </row>
    <row r="284" spans="1:10" ht="25" x14ac:dyDescent="0.25">
      <c r="A284" s="37" t="s">
        <v>157</v>
      </c>
      <c r="B284" s="38" t="s">
        <v>30</v>
      </c>
      <c r="C284" s="38" t="s">
        <v>1</v>
      </c>
      <c r="D284" s="40" t="s">
        <v>130</v>
      </c>
      <c r="E284" s="46">
        <v>45694</v>
      </c>
      <c r="F284" s="42" t="str">
        <f>IF(INFO_ITEM_S[[#This Row],[Submission Date]]="N/A",INFO_ITEM_S[[#This Row],[Submission Date]],(IF(MONTH(INFO_ITEM_S[[#This Row],[Submission Date]])&lt;9,RIGHT(YEAR(INFO_ITEM_S[[#This Row],[Submission Date]]),4),RIGHT(YEAR(INFO_ITEM_S[[#This Row],[Submission Date]])+1,4))))</f>
        <v>2025</v>
      </c>
      <c r="G284" s="43" t="str">
        <f>IF(INFO_ITEM_S[[#This Row],[Submission Date]]="N/A","N/A","Q"&amp;MOD(CEILING(22+MONTH(INFO_ITEM_S[[#This Row],[Submission Date]])-9,3)/3,4)+1)</f>
        <v>Q2</v>
      </c>
      <c r="H284" s="44" t="str">
        <f>TEXT(INFO_ITEM_S[[#This Row],[Submission Date]],"mmmm")</f>
        <v>February</v>
      </c>
      <c r="I284" s="44" t="str">
        <f>TEXT(INFO_ITEM_S[[#This Row],[Submission Date]],"dddd")</f>
        <v>Thursday</v>
      </c>
      <c r="J284" s="45">
        <v>45170</v>
      </c>
    </row>
    <row r="285" spans="1:10" ht="25" x14ac:dyDescent="0.25">
      <c r="A285" s="48" t="s">
        <v>157</v>
      </c>
      <c r="B285" s="49" t="s">
        <v>30</v>
      </c>
      <c r="C285" s="47" t="s">
        <v>1</v>
      </c>
      <c r="D285" s="40" t="s">
        <v>160</v>
      </c>
      <c r="E285" s="46">
        <v>45702</v>
      </c>
      <c r="F285" s="42" t="str">
        <f>IF(INFO_ITEM_S[[#This Row],[Submission Date]]="N/A",INFO_ITEM_S[[#This Row],[Submission Date]],(IF(MONTH(INFO_ITEM_S[[#This Row],[Submission Date]])&lt;9,RIGHT(YEAR(INFO_ITEM_S[[#This Row],[Submission Date]]),4),RIGHT(YEAR(INFO_ITEM_S[[#This Row],[Submission Date]])+1,4))))</f>
        <v>2025</v>
      </c>
      <c r="G285" s="43" t="str">
        <f>IF(INFO_ITEM_S[[#This Row],[Submission Date]]="N/A","N/A","Q"&amp;MOD(CEILING(22+MONTH(INFO_ITEM_S[[#This Row],[Submission Date]])-9,3)/3,4)+1)</f>
        <v>Q2</v>
      </c>
      <c r="H285" s="44" t="str">
        <f>TEXT(INFO_ITEM_S[[#This Row],[Submission Date]],"mmmm")</f>
        <v>February</v>
      </c>
      <c r="I285" s="44" t="str">
        <f>TEXT(INFO_ITEM_S[[#This Row],[Submission Date]],"dddd")</f>
        <v>Friday</v>
      </c>
      <c r="J285" s="45">
        <v>45170</v>
      </c>
    </row>
    <row r="286" spans="1:10" ht="37.5" x14ac:dyDescent="0.25">
      <c r="A286" s="37" t="s">
        <v>191</v>
      </c>
      <c r="B286" s="49" t="s">
        <v>172</v>
      </c>
      <c r="C286" s="47" t="s">
        <v>1</v>
      </c>
      <c r="D286" s="40" t="s">
        <v>174</v>
      </c>
      <c r="E286" s="46">
        <v>45702</v>
      </c>
      <c r="F286" s="42" t="str">
        <f>IF(INFO_ITEM_S[[#This Row],[Submission Date]]="N/A",INFO_ITEM_S[[#This Row],[Submission Date]],(IF(MONTH(INFO_ITEM_S[[#This Row],[Submission Date]])&lt;9,RIGHT(YEAR(INFO_ITEM_S[[#This Row],[Submission Date]]),4),RIGHT(YEAR(INFO_ITEM_S[[#This Row],[Submission Date]])+1,4))))</f>
        <v>2025</v>
      </c>
      <c r="G286" s="43" t="str">
        <f>IF(INFO_ITEM_S[[#This Row],[Submission Date]]="N/A","N/A","Q"&amp;MOD(CEILING(22+MONTH(INFO_ITEM_S[[#This Row],[Submission Date]])-9,3)/3,4)+1)</f>
        <v>Q2</v>
      </c>
      <c r="H286" s="44" t="str">
        <f>TEXT(INFO_ITEM_S[[#This Row],[Submission Date]],"mmmm")</f>
        <v>February</v>
      </c>
      <c r="I286" s="44" t="str">
        <f>TEXT(INFO_ITEM_S[[#This Row],[Submission Date]],"dddd")</f>
        <v>Friday</v>
      </c>
      <c r="J286" s="45">
        <v>45170</v>
      </c>
    </row>
    <row r="287" spans="1:10" x14ac:dyDescent="0.25">
      <c r="A287" s="37" t="s">
        <v>178</v>
      </c>
      <c r="B287" s="38">
        <v>5.04</v>
      </c>
      <c r="C287" s="38" t="s">
        <v>3</v>
      </c>
      <c r="D287" s="40" t="s">
        <v>4</v>
      </c>
      <c r="E287" s="46">
        <v>45702</v>
      </c>
      <c r="F287" s="42" t="str">
        <f>IF(INFO_ITEM_S[[#This Row],[Submission Date]]="N/A",INFO_ITEM_S[[#This Row],[Submission Date]],(IF(MONTH(INFO_ITEM_S[[#This Row],[Submission Date]])&lt;9,RIGHT(YEAR(INFO_ITEM_S[[#This Row],[Submission Date]]),4),RIGHT(YEAR(INFO_ITEM_S[[#This Row],[Submission Date]])+1,4))))</f>
        <v>2025</v>
      </c>
      <c r="G287" s="43" t="str">
        <f>IF(INFO_ITEM_S[[#This Row],[Submission Date]]="N/A","N/A","Q"&amp;MOD(CEILING(22+MONTH(INFO_ITEM_S[[#This Row],[Submission Date]])-9,3)/3,4)+1)</f>
        <v>Q2</v>
      </c>
      <c r="H287" s="44" t="str">
        <f>TEXT(INFO_ITEM_S[[#This Row],[Submission Date]],"mmmm")</f>
        <v>February</v>
      </c>
      <c r="I287" s="44" t="str">
        <f>TEXT(INFO_ITEM_S[[#This Row],[Submission Date]],"dddd")</f>
        <v>Friday</v>
      </c>
      <c r="J287" s="45">
        <v>45170</v>
      </c>
    </row>
    <row r="288" spans="1:10" ht="25" x14ac:dyDescent="0.25">
      <c r="A288" s="37" t="s">
        <v>192</v>
      </c>
      <c r="B288" s="38" t="s">
        <v>195</v>
      </c>
      <c r="C288" s="38" t="s">
        <v>1</v>
      </c>
      <c r="D288" s="40" t="s">
        <v>176</v>
      </c>
      <c r="E288" s="41">
        <v>45708</v>
      </c>
      <c r="F288" s="42" t="str">
        <f>IF(INFO_ITEM_S[[#This Row],[Submission Date]]="N/A",INFO_ITEM_S[[#This Row],[Submission Date]],(IF(MONTH(INFO_ITEM_S[[#This Row],[Submission Date]])&lt;9,RIGHT(YEAR(INFO_ITEM_S[[#This Row],[Submission Date]]),4),RIGHT(YEAR(INFO_ITEM_S[[#This Row],[Submission Date]])+1,4))))</f>
        <v>2025</v>
      </c>
      <c r="G288" s="43" t="str">
        <f>IF(INFO_ITEM_S[[#This Row],[Submission Date]]="N/A","N/A","Q"&amp;MOD(CEILING(22+MONTH(INFO_ITEM_S[[#This Row],[Submission Date]])-9,3)/3,4)+1)</f>
        <v>Q2</v>
      </c>
      <c r="H288" s="44" t="str">
        <f>TEXT(INFO_ITEM_S[[#This Row],[Submission Date]],"mmmm")</f>
        <v>February</v>
      </c>
      <c r="I288" s="44" t="str">
        <f>TEXT(INFO_ITEM_S[[#This Row],[Submission Date]],"dddd")</f>
        <v>Thursday</v>
      </c>
      <c r="J288" s="45">
        <v>45170</v>
      </c>
    </row>
    <row r="289" spans="1:10" ht="25" x14ac:dyDescent="0.25">
      <c r="A289" s="37" t="s">
        <v>122</v>
      </c>
      <c r="B289" s="38" t="s">
        <v>123</v>
      </c>
      <c r="C289" s="39" t="s">
        <v>169</v>
      </c>
      <c r="D289" s="40" t="s">
        <v>171</v>
      </c>
      <c r="E289" s="46">
        <v>45712</v>
      </c>
      <c r="F289" s="42" t="str">
        <f>IF(INFO_ITEM_S[[#This Row],[Submission Date]]="N/A",INFO_ITEM_S[[#This Row],[Submission Date]],(IF(MONTH(INFO_ITEM_S[[#This Row],[Submission Date]])&lt;9,RIGHT(YEAR(INFO_ITEM_S[[#This Row],[Submission Date]]),4),RIGHT(YEAR(INFO_ITEM_S[[#This Row],[Submission Date]])+1,4))))</f>
        <v>2025</v>
      </c>
      <c r="G289" s="43" t="str">
        <f>IF(INFO_ITEM_S[[#This Row],[Submission Date]]="N/A","N/A","Q"&amp;MOD(CEILING(22+MONTH(INFO_ITEM_S[[#This Row],[Submission Date]])-9,3)/3,4)+1)</f>
        <v>Q2</v>
      </c>
      <c r="H289" s="44" t="str">
        <f>TEXT(INFO_ITEM_S[[#This Row],[Submission Date]],"mmmm")</f>
        <v>February</v>
      </c>
      <c r="I289" s="44" t="str">
        <f>TEXT(INFO_ITEM_S[[#This Row],[Submission Date]],"dddd")</f>
        <v>Monday</v>
      </c>
      <c r="J289" s="45">
        <v>45170</v>
      </c>
    </row>
    <row r="290" spans="1:10" ht="37.5" x14ac:dyDescent="0.25">
      <c r="A290" s="37" t="s">
        <v>125</v>
      </c>
      <c r="B290" s="38" t="s">
        <v>126</v>
      </c>
      <c r="C290" s="39" t="s">
        <v>169</v>
      </c>
      <c r="D290" s="40" t="s">
        <v>170</v>
      </c>
      <c r="E290" s="46">
        <v>45712</v>
      </c>
      <c r="F290" s="42" t="str">
        <f>IF(INFO_ITEM_S[[#This Row],[Submission Date]]="N/A",INFO_ITEM_S[[#This Row],[Submission Date]],(IF(MONTH(INFO_ITEM_S[[#This Row],[Submission Date]])&lt;9,RIGHT(YEAR(INFO_ITEM_S[[#This Row],[Submission Date]]),4),RIGHT(YEAR(INFO_ITEM_S[[#This Row],[Submission Date]])+1,4))))</f>
        <v>2025</v>
      </c>
      <c r="G290" s="43" t="str">
        <f>IF(INFO_ITEM_S[[#This Row],[Submission Date]]="N/A","N/A","Q"&amp;MOD(CEILING(22+MONTH(INFO_ITEM_S[[#This Row],[Submission Date]])-9,3)/3,4)+1)</f>
        <v>Q2</v>
      </c>
      <c r="H290" s="44" t="str">
        <f>TEXT(INFO_ITEM_S[[#This Row],[Submission Date]],"mmmm")</f>
        <v>February</v>
      </c>
      <c r="I290" s="44" t="str">
        <f>TEXT(INFO_ITEM_S[[#This Row],[Submission Date]],"dddd")</f>
        <v>Monday</v>
      </c>
      <c r="J290" s="45">
        <v>45170</v>
      </c>
    </row>
    <row r="291" spans="1:10" ht="25" x14ac:dyDescent="0.25">
      <c r="A291" s="37" t="s">
        <v>157</v>
      </c>
      <c r="B291" s="38" t="s">
        <v>30</v>
      </c>
      <c r="C291" s="38" t="s">
        <v>1</v>
      </c>
      <c r="D291" s="40" t="s">
        <v>88</v>
      </c>
      <c r="E291" s="46">
        <v>45712</v>
      </c>
      <c r="F291" s="42" t="str">
        <f>IF(INFO_ITEM_S[[#This Row],[Submission Date]]="N/A",INFO_ITEM_S[[#This Row],[Submission Date]],(IF(MONTH(INFO_ITEM_S[[#This Row],[Submission Date]])&lt;9,RIGHT(YEAR(INFO_ITEM_S[[#This Row],[Submission Date]]),4),RIGHT(YEAR(INFO_ITEM_S[[#This Row],[Submission Date]])+1,4))))</f>
        <v>2025</v>
      </c>
      <c r="G291" s="43" t="str">
        <f>IF(INFO_ITEM_S[[#This Row],[Submission Date]]="N/A","N/A","Q"&amp;MOD(CEILING(22+MONTH(INFO_ITEM_S[[#This Row],[Submission Date]])-9,3)/3,4)+1)</f>
        <v>Q2</v>
      </c>
      <c r="H291" s="44" t="str">
        <f>TEXT(INFO_ITEM_S[[#This Row],[Submission Date]],"mmmm")</f>
        <v>February</v>
      </c>
      <c r="I291" s="44" t="str">
        <f>TEXT(INFO_ITEM_S[[#This Row],[Submission Date]],"dddd")</f>
        <v>Monday</v>
      </c>
      <c r="J291" s="45">
        <v>45170</v>
      </c>
    </row>
    <row r="292" spans="1:10" ht="25" x14ac:dyDescent="0.25">
      <c r="A292" s="37" t="s">
        <v>118</v>
      </c>
      <c r="B292" s="38" t="s">
        <v>117</v>
      </c>
      <c r="C292" s="39" t="s">
        <v>1</v>
      </c>
      <c r="D292" s="40" t="s">
        <v>57</v>
      </c>
      <c r="E292" s="46">
        <v>45712</v>
      </c>
      <c r="F292" s="42" t="str">
        <f>IF(INFO_ITEM_S[[#This Row],[Submission Date]]="N/A",INFO_ITEM_S[[#This Row],[Submission Date]],(IF(MONTH(INFO_ITEM_S[[#This Row],[Submission Date]])&lt;9,RIGHT(YEAR(INFO_ITEM_S[[#This Row],[Submission Date]]),4),RIGHT(YEAR(INFO_ITEM_S[[#This Row],[Submission Date]])+1,4))))</f>
        <v>2025</v>
      </c>
      <c r="G292" s="43" t="str">
        <f>IF(INFO_ITEM_S[[#This Row],[Submission Date]]="N/A","N/A","Q"&amp;MOD(CEILING(22+MONTH(INFO_ITEM_S[[#This Row],[Submission Date]])-9,3)/3,4)+1)</f>
        <v>Q2</v>
      </c>
      <c r="H292" s="44" t="str">
        <f>TEXT(INFO_ITEM_S[[#This Row],[Submission Date]],"mmmm")</f>
        <v>February</v>
      </c>
      <c r="I292" s="44" t="str">
        <f>TEXT(INFO_ITEM_S[[#This Row],[Submission Date]],"dddd")</f>
        <v>Monday</v>
      </c>
      <c r="J292" s="45">
        <v>45170</v>
      </c>
    </row>
    <row r="293" spans="1:10" x14ac:dyDescent="0.25">
      <c r="A293" s="37" t="s">
        <v>178</v>
      </c>
      <c r="B293" s="38">
        <v>5.04</v>
      </c>
      <c r="C293" s="38" t="s">
        <v>1</v>
      </c>
      <c r="D293" s="40" t="s">
        <v>104</v>
      </c>
      <c r="E293" s="46">
        <v>45714</v>
      </c>
      <c r="F293" s="42" t="str">
        <f>IF(INFO_ITEM_S[[#This Row],[Submission Date]]="N/A",INFO_ITEM_S[[#This Row],[Submission Date]],(IF(MONTH(INFO_ITEM_S[[#This Row],[Submission Date]])&lt;9,RIGHT(YEAR(INFO_ITEM_S[[#This Row],[Submission Date]]),4),RIGHT(YEAR(INFO_ITEM_S[[#This Row],[Submission Date]])+1,4))))</f>
        <v>2025</v>
      </c>
      <c r="G293" s="43" t="str">
        <f>IF(INFO_ITEM_S[[#This Row],[Submission Date]]="N/A","N/A","Q"&amp;MOD(CEILING(22+MONTH(INFO_ITEM_S[[#This Row],[Submission Date]])-9,3)/3,4)+1)</f>
        <v>Q2</v>
      </c>
      <c r="H293" s="44" t="str">
        <f>TEXT(INFO_ITEM_S[[#This Row],[Submission Date]],"mmmm")</f>
        <v>February</v>
      </c>
      <c r="I293" s="44" t="str">
        <f>TEXT(INFO_ITEM_S[[#This Row],[Submission Date]],"dddd")</f>
        <v>Wednesday</v>
      </c>
      <c r="J293" s="45">
        <v>45170</v>
      </c>
    </row>
    <row r="294" spans="1:10" x14ac:dyDescent="0.25">
      <c r="A294" s="37" t="s">
        <v>178</v>
      </c>
      <c r="B294" s="38">
        <v>3.05</v>
      </c>
      <c r="C294" s="38" t="s">
        <v>1</v>
      </c>
      <c r="D294" s="40" t="s">
        <v>166</v>
      </c>
      <c r="E294" s="46">
        <v>45719</v>
      </c>
      <c r="F294" s="42" t="str">
        <f>IF(INFO_ITEM_S[[#This Row],[Submission Date]]="N/A",INFO_ITEM_S[[#This Row],[Submission Date]],(IF(MONTH(INFO_ITEM_S[[#This Row],[Submission Date]])&lt;9,RIGHT(YEAR(INFO_ITEM_S[[#This Row],[Submission Date]]),4),RIGHT(YEAR(INFO_ITEM_S[[#This Row],[Submission Date]])+1,4))))</f>
        <v>2025</v>
      </c>
      <c r="G294" s="43" t="str">
        <f>IF(INFO_ITEM_S[[#This Row],[Submission Date]]="N/A","N/A","Q"&amp;MOD(CEILING(22+MONTH(INFO_ITEM_S[[#This Row],[Submission Date]])-9,3)/3,4)+1)</f>
        <v>Q3</v>
      </c>
      <c r="H294" s="44" t="str">
        <f>TEXT(INFO_ITEM_S[[#This Row],[Submission Date]],"mmmm")</f>
        <v>March</v>
      </c>
      <c r="I294" s="44" t="str">
        <f>TEXT(INFO_ITEM_S[[#This Row],[Submission Date]],"dddd")</f>
        <v>Monday</v>
      </c>
      <c r="J294" s="45">
        <v>45170</v>
      </c>
    </row>
    <row r="295" spans="1:10" ht="25" x14ac:dyDescent="0.25">
      <c r="A295" s="37" t="s">
        <v>157</v>
      </c>
      <c r="B295" s="38" t="s">
        <v>30</v>
      </c>
      <c r="C295" s="38" t="s">
        <v>1</v>
      </c>
      <c r="D295" s="40" t="s">
        <v>130</v>
      </c>
      <c r="E295" s="46">
        <v>45722</v>
      </c>
      <c r="F295" s="42" t="str">
        <f>IF(INFO_ITEM_S[[#This Row],[Submission Date]]="N/A",INFO_ITEM_S[[#This Row],[Submission Date]],(IF(MONTH(INFO_ITEM_S[[#This Row],[Submission Date]])&lt;9,RIGHT(YEAR(INFO_ITEM_S[[#This Row],[Submission Date]]),4),RIGHT(YEAR(INFO_ITEM_S[[#This Row],[Submission Date]])+1,4))))</f>
        <v>2025</v>
      </c>
      <c r="G295" s="43" t="str">
        <f>IF(INFO_ITEM_S[[#This Row],[Submission Date]]="N/A","N/A","Q"&amp;MOD(CEILING(22+MONTH(INFO_ITEM_S[[#This Row],[Submission Date]])-9,3)/3,4)+1)</f>
        <v>Q3</v>
      </c>
      <c r="H295" s="44" t="str">
        <f>TEXT(INFO_ITEM_S[[#This Row],[Submission Date]],"mmmm")</f>
        <v>March</v>
      </c>
      <c r="I295" s="44" t="str">
        <f>TEXT(INFO_ITEM_S[[#This Row],[Submission Date]],"dddd")</f>
        <v>Thursday</v>
      </c>
      <c r="J295" s="45">
        <v>45170</v>
      </c>
    </row>
    <row r="296" spans="1:10" ht="25" x14ac:dyDescent="0.25">
      <c r="A296" s="48" t="s">
        <v>157</v>
      </c>
      <c r="B296" s="49" t="s">
        <v>30</v>
      </c>
      <c r="C296" s="47" t="s">
        <v>1</v>
      </c>
      <c r="D296" s="40" t="s">
        <v>160</v>
      </c>
      <c r="E296" s="46">
        <v>45730</v>
      </c>
      <c r="F296" s="42" t="str">
        <f>IF(INFO_ITEM_S[[#This Row],[Submission Date]]="N/A",INFO_ITEM_S[[#This Row],[Submission Date]],(IF(MONTH(INFO_ITEM_S[[#This Row],[Submission Date]])&lt;9,RIGHT(YEAR(INFO_ITEM_S[[#This Row],[Submission Date]]),4),RIGHT(YEAR(INFO_ITEM_S[[#This Row],[Submission Date]])+1,4))))</f>
        <v>2025</v>
      </c>
      <c r="G296" s="43" t="str">
        <f>IF(INFO_ITEM_S[[#This Row],[Submission Date]]="N/A","N/A","Q"&amp;MOD(CEILING(22+MONTH(INFO_ITEM_S[[#This Row],[Submission Date]])-9,3)/3,4)+1)</f>
        <v>Q3</v>
      </c>
      <c r="H296" s="44" t="str">
        <f>TEXT(INFO_ITEM_S[[#This Row],[Submission Date]],"mmmm")</f>
        <v>March</v>
      </c>
      <c r="I296" s="44" t="str">
        <f>TEXT(INFO_ITEM_S[[#This Row],[Submission Date]],"dddd")</f>
        <v>Friday</v>
      </c>
      <c r="J296" s="45">
        <v>45170</v>
      </c>
    </row>
    <row r="297" spans="1:10" x14ac:dyDescent="0.25">
      <c r="A297" s="37" t="s">
        <v>178</v>
      </c>
      <c r="B297" s="38">
        <v>1.03</v>
      </c>
      <c r="C297" s="38" t="s">
        <v>1</v>
      </c>
      <c r="D297" s="40" t="s">
        <v>85</v>
      </c>
      <c r="E297" s="41">
        <v>45730</v>
      </c>
      <c r="F297" s="42" t="str">
        <f>IF(INFO_ITEM_S[[#This Row],[Submission Date]]="N/A",INFO_ITEM_S[[#This Row],[Submission Date]],(IF(MONTH(INFO_ITEM_S[[#This Row],[Submission Date]])&lt;9,RIGHT(YEAR(INFO_ITEM_S[[#This Row],[Submission Date]]),4),RIGHT(YEAR(INFO_ITEM_S[[#This Row],[Submission Date]])+1,4))))</f>
        <v>2025</v>
      </c>
      <c r="G297" s="43" t="str">
        <f>IF(INFO_ITEM_S[[#This Row],[Submission Date]]="N/A","N/A","Q"&amp;MOD(CEILING(22+MONTH(INFO_ITEM_S[[#This Row],[Submission Date]])-9,3)/3,4)+1)</f>
        <v>Q3</v>
      </c>
      <c r="H297" s="44" t="str">
        <f>TEXT(INFO_ITEM_S[[#This Row],[Submission Date]],"mmmm")</f>
        <v>March</v>
      </c>
      <c r="I297" s="44" t="str">
        <f>TEXT(INFO_ITEM_S[[#This Row],[Submission Date]],"dddd")</f>
        <v>Friday</v>
      </c>
      <c r="J297" s="45">
        <v>45170</v>
      </c>
    </row>
    <row r="298" spans="1:10" ht="25" x14ac:dyDescent="0.25">
      <c r="A298" s="37" t="s">
        <v>122</v>
      </c>
      <c r="B298" s="38" t="s">
        <v>123</v>
      </c>
      <c r="C298" s="39" t="s">
        <v>1</v>
      </c>
      <c r="D298" s="40" t="s">
        <v>124</v>
      </c>
      <c r="E298" s="41">
        <v>45730</v>
      </c>
      <c r="F298" s="42" t="str">
        <f>IF(INFO_ITEM_S[[#This Row],[Submission Date]]="N/A",INFO_ITEM_S[[#This Row],[Submission Date]],(IF(MONTH(INFO_ITEM_S[[#This Row],[Submission Date]])&lt;9,RIGHT(YEAR(INFO_ITEM_S[[#This Row],[Submission Date]]),4),RIGHT(YEAR(INFO_ITEM_S[[#This Row],[Submission Date]])+1,4))))</f>
        <v>2025</v>
      </c>
      <c r="G298" s="43" t="str">
        <f>IF(INFO_ITEM_S[[#This Row],[Submission Date]]="N/A","N/A","Q"&amp;MOD(CEILING(22+MONTH(INFO_ITEM_S[[#This Row],[Submission Date]])-9,3)/3,4)+1)</f>
        <v>Q3</v>
      </c>
      <c r="H298" s="44" t="str">
        <f>TEXT(INFO_ITEM_S[[#This Row],[Submission Date]],"mmmm")</f>
        <v>March</v>
      </c>
      <c r="I298" s="44" t="str">
        <f>TEXT(INFO_ITEM_S[[#This Row],[Submission Date]],"dddd")</f>
        <v>Friday</v>
      </c>
      <c r="J298" s="45">
        <v>45170</v>
      </c>
    </row>
    <row r="299" spans="1:10" ht="37.5" x14ac:dyDescent="0.25">
      <c r="A299" s="37" t="s">
        <v>125</v>
      </c>
      <c r="B299" s="38" t="s">
        <v>126</v>
      </c>
      <c r="C299" s="39" t="s">
        <v>1</v>
      </c>
      <c r="D299" s="40" t="s">
        <v>127</v>
      </c>
      <c r="E299" s="41">
        <v>45730</v>
      </c>
      <c r="F299" s="42" t="str">
        <f>IF(INFO_ITEM_S[[#This Row],[Submission Date]]="N/A",INFO_ITEM_S[[#This Row],[Submission Date]],(IF(MONTH(INFO_ITEM_S[[#This Row],[Submission Date]])&lt;9,RIGHT(YEAR(INFO_ITEM_S[[#This Row],[Submission Date]]),4),RIGHT(YEAR(INFO_ITEM_S[[#This Row],[Submission Date]])+1,4))))</f>
        <v>2025</v>
      </c>
      <c r="G299" s="43" t="str">
        <f>IF(INFO_ITEM_S[[#This Row],[Submission Date]]="N/A","N/A","Q"&amp;MOD(CEILING(22+MONTH(INFO_ITEM_S[[#This Row],[Submission Date]])-9,3)/3,4)+1)</f>
        <v>Q3</v>
      </c>
      <c r="H299" s="44" t="str">
        <f>TEXT(INFO_ITEM_S[[#This Row],[Submission Date]],"mmmm")</f>
        <v>March</v>
      </c>
      <c r="I299" s="44" t="str">
        <f>TEXT(INFO_ITEM_S[[#This Row],[Submission Date]],"dddd")</f>
        <v>Friday</v>
      </c>
      <c r="J299" s="45">
        <v>45170</v>
      </c>
    </row>
    <row r="300" spans="1:10" ht="25" x14ac:dyDescent="0.25">
      <c r="A300" s="37" t="s">
        <v>24</v>
      </c>
      <c r="B300" s="38" t="s">
        <v>34</v>
      </c>
      <c r="C300" s="38" t="s">
        <v>1</v>
      </c>
      <c r="D300" s="40" t="s">
        <v>55</v>
      </c>
      <c r="E300" s="41">
        <v>45730</v>
      </c>
      <c r="F300" s="42" t="str">
        <f>IF(INFO_ITEM_S[[#This Row],[Submission Date]]="N/A",INFO_ITEM_S[[#This Row],[Submission Date]],(IF(MONTH(INFO_ITEM_S[[#This Row],[Submission Date]])&lt;9,RIGHT(YEAR(INFO_ITEM_S[[#This Row],[Submission Date]]),4),RIGHT(YEAR(INFO_ITEM_S[[#This Row],[Submission Date]])+1,4))))</f>
        <v>2025</v>
      </c>
      <c r="G300" s="43" t="str">
        <f>IF(INFO_ITEM_S[[#This Row],[Submission Date]]="N/A","N/A","Q"&amp;MOD(CEILING(22+MONTH(INFO_ITEM_S[[#This Row],[Submission Date]])-9,3)/3,4)+1)</f>
        <v>Q3</v>
      </c>
      <c r="H300" s="44" t="str">
        <f>TEXT(INFO_ITEM_S[[#This Row],[Submission Date]],"mmmm")</f>
        <v>March</v>
      </c>
      <c r="I300" s="44" t="str">
        <f>TEXT(INFO_ITEM_S[[#This Row],[Submission Date]],"dddd")</f>
        <v>Friday</v>
      </c>
      <c r="J300" s="45">
        <v>45170</v>
      </c>
    </row>
    <row r="301" spans="1:10" ht="25" x14ac:dyDescent="0.25">
      <c r="A301" s="37" t="s">
        <v>157</v>
      </c>
      <c r="B301" s="38" t="s">
        <v>30</v>
      </c>
      <c r="C301" s="38" t="s">
        <v>1</v>
      </c>
      <c r="D301" s="40" t="s">
        <v>87</v>
      </c>
      <c r="E301" s="41">
        <v>45730</v>
      </c>
      <c r="F301" s="42" t="str">
        <f>IF(INFO_ITEM_S[[#This Row],[Submission Date]]="N/A",INFO_ITEM_S[[#This Row],[Submission Date]],(IF(MONTH(INFO_ITEM_S[[#This Row],[Submission Date]])&lt;9,RIGHT(YEAR(INFO_ITEM_S[[#This Row],[Submission Date]]),4),RIGHT(YEAR(INFO_ITEM_S[[#This Row],[Submission Date]])+1,4))))</f>
        <v>2025</v>
      </c>
      <c r="G301" s="43" t="str">
        <f>IF(INFO_ITEM_S[[#This Row],[Submission Date]]="N/A","N/A","Q"&amp;MOD(CEILING(22+MONTH(INFO_ITEM_S[[#This Row],[Submission Date]])-9,3)/3,4)+1)</f>
        <v>Q3</v>
      </c>
      <c r="H301" s="44" t="str">
        <f>TEXT(INFO_ITEM_S[[#This Row],[Submission Date]],"mmmm")</f>
        <v>March</v>
      </c>
      <c r="I301" s="44" t="str">
        <f>TEXT(INFO_ITEM_S[[#This Row],[Submission Date]],"dddd")</f>
        <v>Friday</v>
      </c>
      <c r="J301" s="45">
        <v>45170</v>
      </c>
    </row>
    <row r="302" spans="1:10" ht="25" x14ac:dyDescent="0.25">
      <c r="A302" s="37" t="s">
        <v>157</v>
      </c>
      <c r="B302" s="38" t="s">
        <v>30</v>
      </c>
      <c r="C302" s="38" t="s">
        <v>1</v>
      </c>
      <c r="D302" s="40" t="s">
        <v>145</v>
      </c>
      <c r="E302" s="41">
        <v>45730</v>
      </c>
      <c r="F302" s="42" t="str">
        <f>IF(INFO_ITEM_S[[#This Row],[Submission Date]]="N/A",INFO_ITEM_S[[#This Row],[Submission Date]],(IF(MONTH(INFO_ITEM_S[[#This Row],[Submission Date]])&lt;9,RIGHT(YEAR(INFO_ITEM_S[[#This Row],[Submission Date]]),4),RIGHT(YEAR(INFO_ITEM_S[[#This Row],[Submission Date]])+1,4))))</f>
        <v>2025</v>
      </c>
      <c r="G302" s="43" t="str">
        <f>IF(INFO_ITEM_S[[#This Row],[Submission Date]]="N/A","N/A","Q"&amp;MOD(CEILING(22+MONTH(INFO_ITEM_S[[#This Row],[Submission Date]])-9,3)/3,4)+1)</f>
        <v>Q3</v>
      </c>
      <c r="H302" s="44" t="str">
        <f>TEXT(INFO_ITEM_S[[#This Row],[Submission Date]],"mmmm")</f>
        <v>March</v>
      </c>
      <c r="I302" s="44" t="str">
        <f>TEXT(INFO_ITEM_S[[#This Row],[Submission Date]],"dddd")</f>
        <v>Friday</v>
      </c>
      <c r="J302" s="45">
        <v>45170</v>
      </c>
    </row>
    <row r="303" spans="1:10" x14ac:dyDescent="0.25">
      <c r="A303" s="37" t="s">
        <v>136</v>
      </c>
      <c r="B303" s="38" t="s">
        <v>138</v>
      </c>
      <c r="C303" s="39" t="s">
        <v>1</v>
      </c>
      <c r="D303" s="40" t="s">
        <v>159</v>
      </c>
      <c r="E303" s="41">
        <v>45730</v>
      </c>
      <c r="F303" s="42" t="str">
        <f>IF(INFO_ITEM_S[[#This Row],[Submission Date]]="N/A",INFO_ITEM_S[[#This Row],[Submission Date]],(IF(MONTH(INFO_ITEM_S[[#This Row],[Submission Date]])&lt;9,RIGHT(YEAR(INFO_ITEM_S[[#This Row],[Submission Date]]),4),RIGHT(YEAR(INFO_ITEM_S[[#This Row],[Submission Date]])+1,4))))</f>
        <v>2025</v>
      </c>
      <c r="G303" s="43" t="str">
        <f>IF(INFO_ITEM_S[[#This Row],[Submission Date]]="N/A","N/A","Q"&amp;MOD(CEILING(22+MONTH(INFO_ITEM_S[[#This Row],[Submission Date]])-9,3)/3,4)+1)</f>
        <v>Q3</v>
      </c>
      <c r="H303" s="44" t="str">
        <f>TEXT(INFO_ITEM_S[[#This Row],[Submission Date]],"mmmm")</f>
        <v>March</v>
      </c>
      <c r="I303" s="44" t="str">
        <f>TEXT(INFO_ITEM_S[[#This Row],[Submission Date]],"dddd")</f>
        <v>Friday</v>
      </c>
      <c r="J303" s="45">
        <v>45170</v>
      </c>
    </row>
    <row r="304" spans="1:10" x14ac:dyDescent="0.25">
      <c r="A304" s="37" t="s">
        <v>93</v>
      </c>
      <c r="B304" s="38" t="s">
        <v>91</v>
      </c>
      <c r="C304" s="39" t="s">
        <v>1</v>
      </c>
      <c r="D304" s="40" t="s">
        <v>143</v>
      </c>
      <c r="E304" s="41">
        <v>45730</v>
      </c>
      <c r="F304" s="42" t="str">
        <f>IF(INFO_ITEM_S[[#This Row],[Submission Date]]="N/A",INFO_ITEM_S[[#This Row],[Submission Date]],(IF(MONTH(INFO_ITEM_S[[#This Row],[Submission Date]])&lt;9,RIGHT(YEAR(INFO_ITEM_S[[#This Row],[Submission Date]]),4),RIGHT(YEAR(INFO_ITEM_S[[#This Row],[Submission Date]])+1,4))))</f>
        <v>2025</v>
      </c>
      <c r="G304" s="43" t="str">
        <f>IF(INFO_ITEM_S[[#This Row],[Submission Date]]="N/A","N/A","Q"&amp;MOD(CEILING(22+MONTH(INFO_ITEM_S[[#This Row],[Submission Date]])-9,3)/3,4)+1)</f>
        <v>Q3</v>
      </c>
      <c r="H304" s="44" t="str">
        <f>TEXT(INFO_ITEM_S[[#This Row],[Submission Date]],"mmmm")</f>
        <v>March</v>
      </c>
      <c r="I304" s="44" t="str">
        <f>TEXT(INFO_ITEM_S[[#This Row],[Submission Date]],"dddd")</f>
        <v>Friday</v>
      </c>
      <c r="J304" s="45">
        <v>45170</v>
      </c>
    </row>
    <row r="305" spans="1:10" ht="37.5" x14ac:dyDescent="0.25">
      <c r="A305" s="37" t="s">
        <v>191</v>
      </c>
      <c r="B305" s="49" t="s">
        <v>172</v>
      </c>
      <c r="C305" s="47" t="s">
        <v>1</v>
      </c>
      <c r="D305" s="40" t="s">
        <v>174</v>
      </c>
      <c r="E305" s="41">
        <v>45730</v>
      </c>
      <c r="F305" s="42" t="str">
        <f>IF(INFO_ITEM_S[[#This Row],[Submission Date]]="N/A",INFO_ITEM_S[[#This Row],[Submission Date]],(IF(MONTH(INFO_ITEM_S[[#This Row],[Submission Date]])&lt;9,RIGHT(YEAR(INFO_ITEM_S[[#This Row],[Submission Date]]),4),RIGHT(YEAR(INFO_ITEM_S[[#This Row],[Submission Date]])+1,4))))</f>
        <v>2025</v>
      </c>
      <c r="G305" s="43" t="str">
        <f>IF(INFO_ITEM_S[[#This Row],[Submission Date]]="N/A","N/A","Q"&amp;MOD(CEILING(22+MONTH(INFO_ITEM_S[[#This Row],[Submission Date]])-9,3)/3,4)+1)</f>
        <v>Q3</v>
      </c>
      <c r="H305" s="44" t="str">
        <f>TEXT(INFO_ITEM_S[[#This Row],[Submission Date]],"mmmm")</f>
        <v>March</v>
      </c>
      <c r="I305" s="44" t="str">
        <f>TEXT(INFO_ITEM_S[[#This Row],[Submission Date]],"dddd")</f>
        <v>Friday</v>
      </c>
      <c r="J305" s="45">
        <v>45170</v>
      </c>
    </row>
    <row r="306" spans="1:10" x14ac:dyDescent="0.25">
      <c r="A306" s="37" t="s">
        <v>178</v>
      </c>
      <c r="B306" s="38">
        <v>5.04</v>
      </c>
      <c r="C306" s="38" t="s">
        <v>3</v>
      </c>
      <c r="D306" s="40" t="s">
        <v>4</v>
      </c>
      <c r="E306" s="41">
        <v>45730</v>
      </c>
      <c r="F306" s="42" t="str">
        <f>IF(INFO_ITEM_S[[#This Row],[Submission Date]]="N/A",INFO_ITEM_S[[#This Row],[Submission Date]],(IF(MONTH(INFO_ITEM_S[[#This Row],[Submission Date]])&lt;9,RIGHT(YEAR(INFO_ITEM_S[[#This Row],[Submission Date]]),4),RIGHT(YEAR(INFO_ITEM_S[[#This Row],[Submission Date]])+1,4))))</f>
        <v>2025</v>
      </c>
      <c r="G306" s="43" t="str">
        <f>IF(INFO_ITEM_S[[#This Row],[Submission Date]]="N/A","N/A","Q"&amp;MOD(CEILING(22+MONTH(INFO_ITEM_S[[#This Row],[Submission Date]])-9,3)/3,4)+1)</f>
        <v>Q3</v>
      </c>
      <c r="H306" s="44" t="str">
        <f>TEXT(INFO_ITEM_S[[#This Row],[Submission Date]],"mmmm")</f>
        <v>March</v>
      </c>
      <c r="I306" s="44" t="str">
        <f>TEXT(INFO_ITEM_S[[#This Row],[Submission Date]],"dddd")</f>
        <v>Friday</v>
      </c>
      <c r="J306" s="45">
        <v>45170</v>
      </c>
    </row>
    <row r="307" spans="1:10" ht="25" x14ac:dyDescent="0.25">
      <c r="A307" s="37" t="s">
        <v>178</v>
      </c>
      <c r="B307" s="38">
        <v>7.03</v>
      </c>
      <c r="C307" s="38" t="s">
        <v>3</v>
      </c>
      <c r="D307" s="40" t="s">
        <v>198</v>
      </c>
      <c r="E307" s="41">
        <v>45733</v>
      </c>
      <c r="F307" s="42" t="str">
        <f>IF(INFO_ITEM_S[[#This Row],[Submission Date]]="N/A",INFO_ITEM_S[[#This Row],[Submission Date]],(IF(MONTH(INFO_ITEM_S[[#This Row],[Submission Date]])&lt;9,RIGHT(YEAR(INFO_ITEM_S[[#This Row],[Submission Date]]),4),RIGHT(YEAR(INFO_ITEM_S[[#This Row],[Submission Date]])+1,4))))</f>
        <v>2025</v>
      </c>
      <c r="G307" s="43" t="str">
        <f>IF(INFO_ITEM_S[[#This Row],[Submission Date]]="N/A","N/A","Q"&amp;MOD(CEILING(22+MONTH(INFO_ITEM_S[[#This Row],[Submission Date]])-9,3)/3,4)+1)</f>
        <v>Q3</v>
      </c>
      <c r="H307" s="44" t="str">
        <f>TEXT(INFO_ITEM_S[[#This Row],[Submission Date]],"mmmm")</f>
        <v>March</v>
      </c>
      <c r="I307" s="44" t="str">
        <f>TEXT(INFO_ITEM_S[[#This Row],[Submission Date]],"dddd")</f>
        <v>Monday</v>
      </c>
      <c r="J307" s="45">
        <v>45170</v>
      </c>
    </row>
    <row r="308" spans="1:10" x14ac:dyDescent="0.25">
      <c r="A308" s="37" t="s">
        <v>178</v>
      </c>
      <c r="B308" s="38">
        <v>4.0199999999999996</v>
      </c>
      <c r="C308" s="38" t="s">
        <v>5</v>
      </c>
      <c r="D308" s="40" t="s">
        <v>58</v>
      </c>
      <c r="E308" s="46">
        <v>45735</v>
      </c>
      <c r="F308" s="42" t="str">
        <f>IF(INFO_ITEM_S[[#This Row],[Submission Date]]="N/A",INFO_ITEM_S[[#This Row],[Submission Date]],(IF(MONTH(INFO_ITEM_S[[#This Row],[Submission Date]])&lt;9,RIGHT(YEAR(INFO_ITEM_S[[#This Row],[Submission Date]]),4),RIGHT(YEAR(INFO_ITEM_S[[#This Row],[Submission Date]])+1,4))))</f>
        <v>2025</v>
      </c>
      <c r="G308" s="43" t="str">
        <f>IF(INFO_ITEM_S[[#This Row],[Submission Date]]="N/A","N/A","Q"&amp;MOD(CEILING(22+MONTH(INFO_ITEM_S[[#This Row],[Submission Date]])-9,3)/3,4)+1)</f>
        <v>Q3</v>
      </c>
      <c r="H308" s="44" t="str">
        <f>TEXT(INFO_ITEM_S[[#This Row],[Submission Date]],"mmmm")</f>
        <v>March</v>
      </c>
      <c r="I308" s="44" t="str">
        <f>TEXT(INFO_ITEM_S[[#This Row],[Submission Date]],"dddd")</f>
        <v>Wednesday</v>
      </c>
      <c r="J308" s="45">
        <v>45170</v>
      </c>
    </row>
    <row r="309" spans="1:10" ht="25" x14ac:dyDescent="0.25">
      <c r="A309" s="37" t="s">
        <v>23</v>
      </c>
      <c r="B309" s="38" t="s">
        <v>33</v>
      </c>
      <c r="C309" s="38" t="s">
        <v>1</v>
      </c>
      <c r="D309" s="37" t="s">
        <v>95</v>
      </c>
      <c r="E309" s="46">
        <v>45736</v>
      </c>
      <c r="F309" s="42" t="str">
        <f>IF(INFO_ITEM_S[[#This Row],[Submission Date]]="N/A",INFO_ITEM_S[[#This Row],[Submission Date]],(IF(MONTH(INFO_ITEM_S[[#This Row],[Submission Date]])&lt;9,RIGHT(YEAR(INFO_ITEM_S[[#This Row],[Submission Date]]),4),RIGHT(YEAR(INFO_ITEM_S[[#This Row],[Submission Date]])+1,4))))</f>
        <v>2025</v>
      </c>
      <c r="G309" s="43" t="str">
        <f>IF(INFO_ITEM_S[[#This Row],[Submission Date]]="N/A","N/A","Q"&amp;MOD(CEILING(22+MONTH(INFO_ITEM_S[[#This Row],[Submission Date]])-9,3)/3,4)+1)</f>
        <v>Q3</v>
      </c>
      <c r="H309" s="44" t="str">
        <f>TEXT(INFO_ITEM_S[[#This Row],[Submission Date]],"mmmm")</f>
        <v>March</v>
      </c>
      <c r="I309" s="44" t="str">
        <f>TEXT(INFO_ITEM_S[[#This Row],[Submission Date]],"dddd")</f>
        <v>Thursday</v>
      </c>
      <c r="J309" s="45">
        <v>45170</v>
      </c>
    </row>
    <row r="310" spans="1:10" ht="25" x14ac:dyDescent="0.25">
      <c r="A310" s="37" t="s">
        <v>180</v>
      </c>
      <c r="B310" s="51" t="s">
        <v>179</v>
      </c>
      <c r="C310" s="51" t="s">
        <v>1</v>
      </c>
      <c r="D310" s="40" t="s">
        <v>182</v>
      </c>
      <c r="E310" s="53">
        <v>45736</v>
      </c>
      <c r="F310" s="42" t="str">
        <f>IF(INFO_ITEM_S[[#This Row],[Submission Date]]="N/A",INFO_ITEM_S[[#This Row],[Submission Date]],(IF(MONTH(INFO_ITEM_S[[#This Row],[Submission Date]])&lt;9,RIGHT(YEAR(INFO_ITEM_S[[#This Row],[Submission Date]]),4),RIGHT(YEAR(INFO_ITEM_S[[#This Row],[Submission Date]])+1,4))))</f>
        <v>2025</v>
      </c>
      <c r="G310" s="43" t="str">
        <f>IF(INFO_ITEM_S[[#This Row],[Submission Date]]="N/A","N/A","Q"&amp;MOD(CEILING(22+MONTH(INFO_ITEM_S[[#This Row],[Submission Date]])-9,3)/3,4)+1)</f>
        <v>Q3</v>
      </c>
      <c r="H310" s="44" t="str">
        <f>TEXT(INFO_ITEM_S[[#This Row],[Submission Date]],"mmmm")</f>
        <v>March</v>
      </c>
      <c r="I310" s="44" t="str">
        <f>TEXT(INFO_ITEM_S[[#This Row],[Submission Date]],"dddd")</f>
        <v>Thursday</v>
      </c>
      <c r="J310" s="45">
        <v>45170</v>
      </c>
    </row>
    <row r="311" spans="1:10" ht="25" x14ac:dyDescent="0.25">
      <c r="A311" s="37" t="s">
        <v>180</v>
      </c>
      <c r="B311" s="38" t="s">
        <v>179</v>
      </c>
      <c r="C311" s="38" t="s">
        <v>1</v>
      </c>
      <c r="D311" s="40" t="s">
        <v>183</v>
      </c>
      <c r="E311" s="46">
        <v>45736</v>
      </c>
      <c r="F311" s="42" t="str">
        <f>IF(INFO_ITEM_S[[#This Row],[Submission Date]]="N/A",INFO_ITEM_S[[#This Row],[Submission Date]],(IF(MONTH(INFO_ITEM_S[[#This Row],[Submission Date]])&lt;9,RIGHT(YEAR(INFO_ITEM_S[[#This Row],[Submission Date]]),4),RIGHT(YEAR(INFO_ITEM_S[[#This Row],[Submission Date]])+1,4))))</f>
        <v>2025</v>
      </c>
      <c r="G311" s="43" t="str">
        <f>IF(INFO_ITEM_S[[#This Row],[Submission Date]]="N/A","N/A","Q"&amp;MOD(CEILING(22+MONTH(INFO_ITEM_S[[#This Row],[Submission Date]])-9,3)/3,4)+1)</f>
        <v>Q3</v>
      </c>
      <c r="H311" s="44" t="str">
        <f>TEXT(INFO_ITEM_S[[#This Row],[Submission Date]],"mmmm")</f>
        <v>March</v>
      </c>
      <c r="I311" s="44" t="str">
        <f>TEXT(INFO_ITEM_S[[#This Row],[Submission Date]],"dddd")</f>
        <v>Thursday</v>
      </c>
      <c r="J311" s="45">
        <v>45170</v>
      </c>
    </row>
    <row r="312" spans="1:10" ht="25" x14ac:dyDescent="0.25">
      <c r="A312" s="37" t="s">
        <v>192</v>
      </c>
      <c r="B312" s="38" t="s">
        <v>195</v>
      </c>
      <c r="C312" s="38" t="s">
        <v>1</v>
      </c>
      <c r="D312" s="40" t="s">
        <v>176</v>
      </c>
      <c r="E312" s="52">
        <v>45736</v>
      </c>
      <c r="F312" s="42" t="str">
        <f>IF(INFO_ITEM_S[[#This Row],[Submission Date]]="N/A",INFO_ITEM_S[[#This Row],[Submission Date]],(IF(MONTH(INFO_ITEM_S[[#This Row],[Submission Date]])&lt;9,RIGHT(YEAR(INFO_ITEM_S[[#This Row],[Submission Date]]),4),RIGHT(YEAR(INFO_ITEM_S[[#This Row],[Submission Date]])+1,4))))</f>
        <v>2025</v>
      </c>
      <c r="G312" s="43" t="str">
        <f>IF(INFO_ITEM_S[[#This Row],[Submission Date]]="N/A","N/A","Q"&amp;MOD(CEILING(22+MONTH(INFO_ITEM_S[[#This Row],[Submission Date]])-9,3)/3,4)+1)</f>
        <v>Q3</v>
      </c>
      <c r="H312" s="44" t="str">
        <f>TEXT(INFO_ITEM_S[[#This Row],[Submission Date]],"mmmm")</f>
        <v>March</v>
      </c>
      <c r="I312" s="44" t="str">
        <f>TEXT(INFO_ITEM_S[[#This Row],[Submission Date]],"dddd")</f>
        <v>Thursday</v>
      </c>
      <c r="J312" s="45">
        <v>45170</v>
      </c>
    </row>
    <row r="313" spans="1:10" ht="25" x14ac:dyDescent="0.25">
      <c r="A313" s="37" t="s">
        <v>22</v>
      </c>
      <c r="B313" s="38" t="s">
        <v>32</v>
      </c>
      <c r="C313" s="47" t="s">
        <v>1</v>
      </c>
      <c r="D313" s="40" t="s">
        <v>86</v>
      </c>
      <c r="E313" s="52">
        <v>45737</v>
      </c>
      <c r="F313" s="42" t="str">
        <f>IF(INFO_ITEM_S[[#This Row],[Submission Date]]="N/A",INFO_ITEM_S[[#This Row],[Submission Date]],(IF(MONTH(INFO_ITEM_S[[#This Row],[Submission Date]])&lt;9,RIGHT(YEAR(INFO_ITEM_S[[#This Row],[Submission Date]]),4),RIGHT(YEAR(INFO_ITEM_S[[#This Row],[Submission Date]])+1,4))))</f>
        <v>2025</v>
      </c>
      <c r="G313" s="43" t="str">
        <f>IF(INFO_ITEM_S[[#This Row],[Submission Date]]="N/A","N/A","Q"&amp;MOD(CEILING(22+MONTH(INFO_ITEM_S[[#This Row],[Submission Date]])-9,3)/3,4)+1)</f>
        <v>Q3</v>
      </c>
      <c r="H313" s="44" t="str">
        <f>TEXT(INFO_ITEM_S[[#This Row],[Submission Date]],"mmmm")</f>
        <v>March</v>
      </c>
      <c r="I313" s="44" t="str">
        <f>TEXT(INFO_ITEM_S[[#This Row],[Submission Date]],"dddd")</f>
        <v>Friday</v>
      </c>
      <c r="J313" s="45">
        <v>45170</v>
      </c>
    </row>
    <row r="314" spans="1:10" ht="25" x14ac:dyDescent="0.25">
      <c r="A314" s="37" t="s">
        <v>122</v>
      </c>
      <c r="B314" s="38" t="s">
        <v>123</v>
      </c>
      <c r="C314" s="39" t="s">
        <v>169</v>
      </c>
      <c r="D314" s="40" t="s">
        <v>171</v>
      </c>
      <c r="E314" s="52">
        <v>45737</v>
      </c>
      <c r="F314" s="42" t="str">
        <f>IF(INFO_ITEM_S[[#This Row],[Submission Date]]="N/A",INFO_ITEM_S[[#This Row],[Submission Date]],(IF(MONTH(INFO_ITEM_S[[#This Row],[Submission Date]])&lt;9,RIGHT(YEAR(INFO_ITEM_S[[#This Row],[Submission Date]]),4),RIGHT(YEAR(INFO_ITEM_S[[#This Row],[Submission Date]])+1,4))))</f>
        <v>2025</v>
      </c>
      <c r="G314" s="43" t="str">
        <f>IF(INFO_ITEM_S[[#This Row],[Submission Date]]="N/A","N/A","Q"&amp;MOD(CEILING(22+MONTH(INFO_ITEM_S[[#This Row],[Submission Date]])-9,3)/3,4)+1)</f>
        <v>Q3</v>
      </c>
      <c r="H314" s="44" t="str">
        <f>TEXT(INFO_ITEM_S[[#This Row],[Submission Date]],"mmmm")</f>
        <v>March</v>
      </c>
      <c r="I314" s="44" t="str">
        <f>TEXT(INFO_ITEM_S[[#This Row],[Submission Date]],"dddd")</f>
        <v>Friday</v>
      </c>
      <c r="J314" s="45">
        <v>45170</v>
      </c>
    </row>
    <row r="315" spans="1:10" ht="37.5" x14ac:dyDescent="0.25">
      <c r="A315" s="37" t="s">
        <v>125</v>
      </c>
      <c r="B315" s="38" t="s">
        <v>126</v>
      </c>
      <c r="C315" s="39" t="s">
        <v>169</v>
      </c>
      <c r="D315" s="40" t="s">
        <v>170</v>
      </c>
      <c r="E315" s="52">
        <v>45737</v>
      </c>
      <c r="F315" s="42" t="str">
        <f>IF(INFO_ITEM_S[[#This Row],[Submission Date]]="N/A",INFO_ITEM_S[[#This Row],[Submission Date]],(IF(MONTH(INFO_ITEM_S[[#This Row],[Submission Date]])&lt;9,RIGHT(YEAR(INFO_ITEM_S[[#This Row],[Submission Date]]),4),RIGHT(YEAR(INFO_ITEM_S[[#This Row],[Submission Date]])+1,4))))</f>
        <v>2025</v>
      </c>
      <c r="G315" s="43" t="str">
        <f>IF(INFO_ITEM_S[[#This Row],[Submission Date]]="N/A","N/A","Q"&amp;MOD(CEILING(22+MONTH(INFO_ITEM_S[[#This Row],[Submission Date]])-9,3)/3,4)+1)</f>
        <v>Q3</v>
      </c>
      <c r="H315" s="44" t="str">
        <f>TEXT(INFO_ITEM_S[[#This Row],[Submission Date]],"mmmm")</f>
        <v>March</v>
      </c>
      <c r="I315" s="44" t="str">
        <f>TEXT(INFO_ITEM_S[[#This Row],[Submission Date]],"dddd")</f>
        <v>Friday</v>
      </c>
      <c r="J315" s="45">
        <v>45170</v>
      </c>
    </row>
    <row r="316" spans="1:10" ht="25" x14ac:dyDescent="0.25">
      <c r="A316" s="37" t="s">
        <v>157</v>
      </c>
      <c r="B316" s="38" t="s">
        <v>30</v>
      </c>
      <c r="C316" s="38" t="s">
        <v>1</v>
      </c>
      <c r="D316" s="40" t="s">
        <v>88</v>
      </c>
      <c r="E316" s="52">
        <v>45737</v>
      </c>
      <c r="F316" s="42" t="str">
        <f>IF(INFO_ITEM_S[[#This Row],[Submission Date]]="N/A",INFO_ITEM_S[[#This Row],[Submission Date]],(IF(MONTH(INFO_ITEM_S[[#This Row],[Submission Date]])&lt;9,RIGHT(YEAR(INFO_ITEM_S[[#This Row],[Submission Date]]),4),RIGHT(YEAR(INFO_ITEM_S[[#This Row],[Submission Date]])+1,4))))</f>
        <v>2025</v>
      </c>
      <c r="G316" s="43" t="str">
        <f>IF(INFO_ITEM_S[[#This Row],[Submission Date]]="N/A","N/A","Q"&amp;MOD(CEILING(22+MONTH(INFO_ITEM_S[[#This Row],[Submission Date]])-9,3)/3,4)+1)</f>
        <v>Q3</v>
      </c>
      <c r="H316" s="44" t="str">
        <f>TEXT(INFO_ITEM_S[[#This Row],[Submission Date]],"mmmm")</f>
        <v>March</v>
      </c>
      <c r="I316" s="44" t="str">
        <f>TEXT(INFO_ITEM_S[[#This Row],[Submission Date]],"dddd")</f>
        <v>Friday</v>
      </c>
      <c r="J316" s="45">
        <v>45170</v>
      </c>
    </row>
    <row r="317" spans="1:10" ht="25" x14ac:dyDescent="0.25">
      <c r="A317" s="37" t="s">
        <v>210</v>
      </c>
      <c r="B317" s="38" t="s">
        <v>116</v>
      </c>
      <c r="C317" s="38" t="s">
        <v>1</v>
      </c>
      <c r="D317" s="40" t="s">
        <v>209</v>
      </c>
      <c r="E317" s="52">
        <v>45737</v>
      </c>
      <c r="F317" s="42" t="str">
        <f>IF(INFO_ITEM_S[[#This Row],[Submission Date]]="N/A",INFO_ITEM_S[[#This Row],[Submission Date]],(IF(MONTH(INFO_ITEM_S[[#This Row],[Submission Date]])&lt;9,RIGHT(YEAR(INFO_ITEM_S[[#This Row],[Submission Date]]),4),RIGHT(YEAR(INFO_ITEM_S[[#This Row],[Submission Date]])+1,4))))</f>
        <v>2025</v>
      </c>
      <c r="G317" s="43" t="str">
        <f>IF(INFO_ITEM_S[[#This Row],[Submission Date]]="N/A","N/A","Q"&amp;MOD(CEILING(22+MONTH(INFO_ITEM_S[[#This Row],[Submission Date]])-9,3)/3,4)+1)</f>
        <v>Q3</v>
      </c>
      <c r="H317" s="44" t="str">
        <f>TEXT(INFO_ITEM_S[[#This Row],[Submission Date]],"mmmm")</f>
        <v>March</v>
      </c>
      <c r="I317" s="44" t="str">
        <f>TEXT(INFO_ITEM_S[[#This Row],[Submission Date]],"dddd")</f>
        <v>Friday</v>
      </c>
      <c r="J317" s="45">
        <v>45170</v>
      </c>
    </row>
    <row r="318" spans="1:10" x14ac:dyDescent="0.25">
      <c r="A318" s="37" t="s">
        <v>97</v>
      </c>
      <c r="B318" s="38" t="s">
        <v>99</v>
      </c>
      <c r="C318" s="38" t="s">
        <v>1</v>
      </c>
      <c r="D318" s="40" t="s">
        <v>98</v>
      </c>
      <c r="E318" s="52">
        <v>45737</v>
      </c>
      <c r="F318" s="42" t="str">
        <f>IF(INFO_ITEM_S[[#This Row],[Submission Date]]="N/A",INFO_ITEM_S[[#This Row],[Submission Date]],(IF(MONTH(INFO_ITEM_S[[#This Row],[Submission Date]])&lt;9,RIGHT(YEAR(INFO_ITEM_S[[#This Row],[Submission Date]]),4),RIGHT(YEAR(INFO_ITEM_S[[#This Row],[Submission Date]])+1,4))))</f>
        <v>2025</v>
      </c>
      <c r="G318" s="43" t="str">
        <f>IF(INFO_ITEM_S[[#This Row],[Submission Date]]="N/A","N/A","Q"&amp;MOD(CEILING(22+MONTH(INFO_ITEM_S[[#This Row],[Submission Date]])-9,3)/3,4)+1)</f>
        <v>Q3</v>
      </c>
      <c r="H318" s="44" t="str">
        <f>TEXT(INFO_ITEM_S[[#This Row],[Submission Date]],"mmmm")</f>
        <v>March</v>
      </c>
      <c r="I318" s="44" t="str">
        <f>TEXT(INFO_ITEM_S[[#This Row],[Submission Date]],"dddd")</f>
        <v>Friday</v>
      </c>
      <c r="J318" s="45">
        <v>45170</v>
      </c>
    </row>
    <row r="319" spans="1:10" ht="25" x14ac:dyDescent="0.25">
      <c r="A319" s="37" t="s">
        <v>118</v>
      </c>
      <c r="B319" s="38" t="s">
        <v>117</v>
      </c>
      <c r="C319" s="39" t="s">
        <v>1</v>
      </c>
      <c r="D319" s="40" t="s">
        <v>57</v>
      </c>
      <c r="E319" s="52">
        <v>45737</v>
      </c>
      <c r="F319" s="42" t="str">
        <f>IF(INFO_ITEM_S[[#This Row],[Submission Date]]="N/A",INFO_ITEM_S[[#This Row],[Submission Date]],(IF(MONTH(INFO_ITEM_S[[#This Row],[Submission Date]])&lt;9,RIGHT(YEAR(INFO_ITEM_S[[#This Row],[Submission Date]]),4),RIGHT(YEAR(INFO_ITEM_S[[#This Row],[Submission Date]])+1,4))))</f>
        <v>2025</v>
      </c>
      <c r="G319" s="43" t="str">
        <f>IF(INFO_ITEM_S[[#This Row],[Submission Date]]="N/A","N/A","Q"&amp;MOD(CEILING(22+MONTH(INFO_ITEM_S[[#This Row],[Submission Date]])-9,3)/3,4)+1)</f>
        <v>Q3</v>
      </c>
      <c r="H319" s="44" t="str">
        <f>TEXT(INFO_ITEM_S[[#This Row],[Submission Date]],"mmmm")</f>
        <v>March</v>
      </c>
      <c r="I319" s="44" t="str">
        <f>TEXT(INFO_ITEM_S[[#This Row],[Submission Date]],"dddd")</f>
        <v>Friday</v>
      </c>
      <c r="J319" s="45">
        <v>45170</v>
      </c>
    </row>
    <row r="320" spans="1:10" ht="25" x14ac:dyDescent="0.25">
      <c r="A320" s="37" t="s">
        <v>21</v>
      </c>
      <c r="B320" s="38" t="s">
        <v>31</v>
      </c>
      <c r="C320" s="47" t="s">
        <v>1</v>
      </c>
      <c r="D320" s="40" t="s">
        <v>56</v>
      </c>
      <c r="E320" s="46">
        <v>45744</v>
      </c>
      <c r="F320" s="42" t="str">
        <f>IF(INFO_ITEM_S[[#This Row],[Submission Date]]="N/A",INFO_ITEM_S[[#This Row],[Submission Date]],(IF(MONTH(INFO_ITEM_S[[#This Row],[Submission Date]])&lt;9,RIGHT(YEAR(INFO_ITEM_S[[#This Row],[Submission Date]]),4),RIGHT(YEAR(INFO_ITEM_S[[#This Row],[Submission Date]])+1,4))))</f>
        <v>2025</v>
      </c>
      <c r="G320" s="43" t="str">
        <f>IF(INFO_ITEM_S[[#This Row],[Submission Date]]="N/A","N/A","Q"&amp;MOD(CEILING(22+MONTH(INFO_ITEM_S[[#This Row],[Submission Date]])-9,3)/3,4)+1)</f>
        <v>Q3</v>
      </c>
      <c r="H320" s="44" t="str">
        <f>TEXT(INFO_ITEM_S[[#This Row],[Submission Date]],"mmmm")</f>
        <v>March</v>
      </c>
      <c r="I320" s="44" t="str">
        <f>TEXT(INFO_ITEM_S[[#This Row],[Submission Date]],"dddd")</f>
        <v>Friday</v>
      </c>
      <c r="J320" s="45">
        <v>45170</v>
      </c>
    </row>
    <row r="321" spans="1:10" ht="37.5" x14ac:dyDescent="0.25">
      <c r="A321" s="48" t="s">
        <v>162</v>
      </c>
      <c r="B321" s="49" t="s">
        <v>161</v>
      </c>
      <c r="C321" s="47" t="s">
        <v>1</v>
      </c>
      <c r="D321" s="40" t="s">
        <v>163</v>
      </c>
      <c r="E321" s="46">
        <v>45744</v>
      </c>
      <c r="F321" s="42" t="str">
        <f>IF(INFO_ITEM_S[[#This Row],[Submission Date]]="N/A",INFO_ITEM_S[[#This Row],[Submission Date]],(IF(MONTH(INFO_ITEM_S[[#This Row],[Submission Date]])&lt;9,RIGHT(YEAR(INFO_ITEM_S[[#This Row],[Submission Date]]),4),RIGHT(YEAR(INFO_ITEM_S[[#This Row],[Submission Date]])+1,4))))</f>
        <v>2025</v>
      </c>
      <c r="G321" s="43" t="str">
        <f>IF(INFO_ITEM_S[[#This Row],[Submission Date]]="N/A","N/A","Q"&amp;MOD(CEILING(22+MONTH(INFO_ITEM_S[[#This Row],[Submission Date]])-9,3)/3,4)+1)</f>
        <v>Q3</v>
      </c>
      <c r="H321" s="44" t="str">
        <f>TEXT(INFO_ITEM_S[[#This Row],[Submission Date]],"mmmm")</f>
        <v>March</v>
      </c>
      <c r="I321" s="44" t="str">
        <f>TEXT(INFO_ITEM_S[[#This Row],[Submission Date]],"dddd")</f>
        <v>Friday</v>
      </c>
      <c r="J321" s="45">
        <v>45170</v>
      </c>
    </row>
    <row r="322" spans="1:10" ht="25" x14ac:dyDescent="0.25">
      <c r="A322" s="37" t="s">
        <v>157</v>
      </c>
      <c r="B322" s="38" t="s">
        <v>30</v>
      </c>
      <c r="C322" s="38" t="s">
        <v>1</v>
      </c>
      <c r="D322" s="40" t="s">
        <v>115</v>
      </c>
      <c r="E322" s="46">
        <v>45744</v>
      </c>
      <c r="F322" s="42" t="str">
        <f>IF(INFO_ITEM_S[[#This Row],[Submission Date]]="N/A",INFO_ITEM_S[[#This Row],[Submission Date]],(IF(MONTH(INFO_ITEM_S[[#This Row],[Submission Date]])&lt;9,RIGHT(YEAR(INFO_ITEM_S[[#This Row],[Submission Date]]),4),RIGHT(YEAR(INFO_ITEM_S[[#This Row],[Submission Date]])+1,4))))</f>
        <v>2025</v>
      </c>
      <c r="G322" s="43" t="str">
        <f>IF(INFO_ITEM_S[[#This Row],[Submission Date]]="N/A","N/A","Q"&amp;MOD(CEILING(22+MONTH(INFO_ITEM_S[[#This Row],[Submission Date]])-9,3)/3,4)+1)</f>
        <v>Q3</v>
      </c>
      <c r="H322" s="44" t="str">
        <f>TEXT(INFO_ITEM_S[[#This Row],[Submission Date]],"mmmm")</f>
        <v>March</v>
      </c>
      <c r="I322" s="44" t="str">
        <f>TEXT(INFO_ITEM_S[[#This Row],[Submission Date]],"dddd")</f>
        <v>Friday</v>
      </c>
      <c r="J322" s="45">
        <v>45170</v>
      </c>
    </row>
    <row r="323" spans="1:10" ht="25" x14ac:dyDescent="0.25">
      <c r="A323" s="37" t="s">
        <v>157</v>
      </c>
      <c r="B323" s="38" t="s">
        <v>30</v>
      </c>
      <c r="C323" s="38" t="s">
        <v>1</v>
      </c>
      <c r="D323" s="40" t="s">
        <v>130</v>
      </c>
      <c r="E323" s="46">
        <v>45751</v>
      </c>
      <c r="F323" s="42" t="str">
        <f>IF(INFO_ITEM_S[[#This Row],[Submission Date]]="N/A",INFO_ITEM_S[[#This Row],[Submission Date]],(IF(MONTH(INFO_ITEM_S[[#This Row],[Submission Date]])&lt;9,RIGHT(YEAR(INFO_ITEM_S[[#This Row],[Submission Date]]),4),RIGHT(YEAR(INFO_ITEM_S[[#This Row],[Submission Date]])+1,4))))</f>
        <v>2025</v>
      </c>
      <c r="G323" s="43" t="str">
        <f>IF(INFO_ITEM_S[[#This Row],[Submission Date]]="N/A","N/A","Q"&amp;MOD(CEILING(22+MONTH(INFO_ITEM_S[[#This Row],[Submission Date]])-9,3)/3,4)+1)</f>
        <v>Q3</v>
      </c>
      <c r="H323" s="44" t="str">
        <f>TEXT(INFO_ITEM_S[[#This Row],[Submission Date]],"mmmm")</f>
        <v>April</v>
      </c>
      <c r="I323" s="44" t="str">
        <f>TEXT(INFO_ITEM_S[[#This Row],[Submission Date]],"dddd")</f>
        <v>Friday</v>
      </c>
      <c r="J323" s="45">
        <v>45170</v>
      </c>
    </row>
    <row r="324" spans="1:10" ht="25" x14ac:dyDescent="0.25">
      <c r="A324" s="48" t="s">
        <v>157</v>
      </c>
      <c r="B324" s="49" t="s">
        <v>30</v>
      </c>
      <c r="C324" s="47" t="s">
        <v>1</v>
      </c>
      <c r="D324" s="40" t="s">
        <v>160</v>
      </c>
      <c r="E324" s="46">
        <v>45761</v>
      </c>
      <c r="F324" s="42" t="str">
        <f>IF(INFO_ITEM_S[[#This Row],[Submission Date]]="N/A",INFO_ITEM_S[[#This Row],[Submission Date]],(IF(MONTH(INFO_ITEM_S[[#This Row],[Submission Date]])&lt;9,RIGHT(YEAR(INFO_ITEM_S[[#This Row],[Submission Date]]),4),RIGHT(YEAR(INFO_ITEM_S[[#This Row],[Submission Date]])+1,4))))</f>
        <v>2025</v>
      </c>
      <c r="G324" s="43" t="str">
        <f>IF(INFO_ITEM_S[[#This Row],[Submission Date]]="N/A","N/A","Q"&amp;MOD(CEILING(22+MONTH(INFO_ITEM_S[[#This Row],[Submission Date]])-9,3)/3,4)+1)</f>
        <v>Q3</v>
      </c>
      <c r="H324" s="44" t="str">
        <f>TEXT(INFO_ITEM_S[[#This Row],[Submission Date]],"mmmm")</f>
        <v>April</v>
      </c>
      <c r="I324" s="44" t="str">
        <f>TEXT(INFO_ITEM_S[[#This Row],[Submission Date]],"dddd")</f>
        <v>Monday</v>
      </c>
      <c r="J324" s="45">
        <v>45170</v>
      </c>
    </row>
    <row r="325" spans="1:10" ht="37.5" x14ac:dyDescent="0.25">
      <c r="A325" s="37" t="s">
        <v>191</v>
      </c>
      <c r="B325" s="55" t="s">
        <v>172</v>
      </c>
      <c r="C325" s="47" t="s">
        <v>1</v>
      </c>
      <c r="D325" s="37" t="s">
        <v>174</v>
      </c>
      <c r="E325" s="46">
        <v>45761</v>
      </c>
      <c r="F325" s="42" t="str">
        <f>IF(INFO_ITEM_S[[#This Row],[Submission Date]]="N/A",INFO_ITEM_S[[#This Row],[Submission Date]],(IF(MONTH(INFO_ITEM_S[[#This Row],[Submission Date]])&lt;9,RIGHT(YEAR(INFO_ITEM_S[[#This Row],[Submission Date]]),4),RIGHT(YEAR(INFO_ITEM_S[[#This Row],[Submission Date]])+1,4))))</f>
        <v>2025</v>
      </c>
      <c r="G325" s="43" t="str">
        <f>IF(INFO_ITEM_S[[#This Row],[Submission Date]]="N/A","N/A","Q"&amp;MOD(CEILING(22+MONTH(INFO_ITEM_S[[#This Row],[Submission Date]])-9,3)/3,4)+1)</f>
        <v>Q3</v>
      </c>
      <c r="H325" s="44" t="str">
        <f>TEXT(INFO_ITEM_S[[#This Row],[Submission Date]],"mmmm")</f>
        <v>April</v>
      </c>
      <c r="I325" s="44" t="str">
        <f>TEXT(INFO_ITEM_S[[#This Row],[Submission Date]],"dddd")</f>
        <v>Monday</v>
      </c>
      <c r="J325" s="45">
        <v>45170</v>
      </c>
    </row>
    <row r="326" spans="1:10" x14ac:dyDescent="0.25">
      <c r="A326" s="37" t="s">
        <v>178</v>
      </c>
      <c r="B326" s="51">
        <v>5.04</v>
      </c>
      <c r="C326" s="38" t="s">
        <v>3</v>
      </c>
      <c r="D326" s="40" t="s">
        <v>4</v>
      </c>
      <c r="E326" s="46">
        <v>45763</v>
      </c>
      <c r="F326" s="42" t="str">
        <f>IF(INFO_ITEM_S[[#This Row],[Submission Date]]="N/A",INFO_ITEM_S[[#This Row],[Submission Date]],(IF(MONTH(INFO_ITEM_S[[#This Row],[Submission Date]])&lt;9,RIGHT(YEAR(INFO_ITEM_S[[#This Row],[Submission Date]]),4),RIGHT(YEAR(INFO_ITEM_S[[#This Row],[Submission Date]])+1,4))))</f>
        <v>2025</v>
      </c>
      <c r="G326" s="43" t="str">
        <f>IF(INFO_ITEM_S[[#This Row],[Submission Date]]="N/A","N/A","Q"&amp;MOD(CEILING(22+MONTH(INFO_ITEM_S[[#This Row],[Submission Date]])-9,3)/3,4)+1)</f>
        <v>Q3</v>
      </c>
      <c r="H326" s="44" t="str">
        <f>TEXT(INFO_ITEM_S[[#This Row],[Submission Date]],"mmmm")</f>
        <v>April</v>
      </c>
      <c r="I326" s="44" t="str">
        <f>TEXT(INFO_ITEM_S[[#This Row],[Submission Date]],"dddd")</f>
        <v>Wednesday</v>
      </c>
      <c r="J326" s="45">
        <v>45170</v>
      </c>
    </row>
    <row r="327" spans="1:10" ht="25" x14ac:dyDescent="0.25">
      <c r="A327" s="37" t="s">
        <v>157</v>
      </c>
      <c r="B327" s="51" t="s">
        <v>30</v>
      </c>
      <c r="C327" s="38" t="s">
        <v>1</v>
      </c>
      <c r="D327" s="40" t="s">
        <v>88</v>
      </c>
      <c r="E327" s="46">
        <v>45765</v>
      </c>
      <c r="F327" s="42" t="str">
        <f>IF(INFO_ITEM_S[[#This Row],[Submission Date]]="N/A",INFO_ITEM_S[[#This Row],[Submission Date]],(IF(MONTH(INFO_ITEM_S[[#This Row],[Submission Date]])&lt;9,RIGHT(YEAR(INFO_ITEM_S[[#This Row],[Submission Date]]),4),RIGHT(YEAR(INFO_ITEM_S[[#This Row],[Submission Date]])+1,4))))</f>
        <v>2025</v>
      </c>
      <c r="G327" s="43" t="str">
        <f>IF(INFO_ITEM_S[[#This Row],[Submission Date]]="N/A","N/A","Q"&amp;MOD(CEILING(22+MONTH(INFO_ITEM_S[[#This Row],[Submission Date]])-9,3)/3,4)+1)</f>
        <v>Q3</v>
      </c>
      <c r="H327" s="44" t="str">
        <f>TEXT(INFO_ITEM_S[[#This Row],[Submission Date]],"mmmm")</f>
        <v>April</v>
      </c>
      <c r="I327" s="44" t="str">
        <f>TEXT(INFO_ITEM_S[[#This Row],[Submission Date]],"dddd")</f>
        <v>Friday</v>
      </c>
      <c r="J327" s="45">
        <v>45170</v>
      </c>
    </row>
    <row r="328" spans="1:10" ht="25" x14ac:dyDescent="0.25">
      <c r="A328" s="37" t="s">
        <v>192</v>
      </c>
      <c r="B328" s="38" t="s">
        <v>195</v>
      </c>
      <c r="C328" s="38" t="s">
        <v>1</v>
      </c>
      <c r="D328" s="37" t="s">
        <v>176</v>
      </c>
      <c r="E328" s="46">
        <v>45765</v>
      </c>
      <c r="F328" s="42" t="str">
        <f>IF(INFO_ITEM_S[[#This Row],[Submission Date]]="N/A",INFO_ITEM_S[[#This Row],[Submission Date]],(IF(MONTH(INFO_ITEM_S[[#This Row],[Submission Date]])&lt;9,RIGHT(YEAR(INFO_ITEM_S[[#This Row],[Submission Date]]),4),RIGHT(YEAR(INFO_ITEM_S[[#This Row],[Submission Date]])+1,4))))</f>
        <v>2025</v>
      </c>
      <c r="G328" s="43" t="str">
        <f>IF(INFO_ITEM_S[[#This Row],[Submission Date]]="N/A","N/A","Q"&amp;MOD(CEILING(22+MONTH(INFO_ITEM_S[[#This Row],[Submission Date]])-9,3)/3,4)+1)</f>
        <v>Q3</v>
      </c>
      <c r="H328" s="44" t="str">
        <f>TEXT(INFO_ITEM_S[[#This Row],[Submission Date]],"mmmm")</f>
        <v>April</v>
      </c>
      <c r="I328" s="44" t="str">
        <f>TEXT(INFO_ITEM_S[[#This Row],[Submission Date]],"dddd")</f>
        <v>Friday</v>
      </c>
      <c r="J328" s="45">
        <v>45170</v>
      </c>
    </row>
    <row r="329" spans="1:10" ht="25" x14ac:dyDescent="0.25">
      <c r="A329" s="37" t="s">
        <v>178</v>
      </c>
      <c r="B329" s="38">
        <v>5.01</v>
      </c>
      <c r="C329" s="38" t="s">
        <v>1</v>
      </c>
      <c r="D329" s="40" t="s">
        <v>7</v>
      </c>
      <c r="E329" s="46">
        <v>45768</v>
      </c>
      <c r="F329" s="42" t="str">
        <f>IF(INFO_ITEM_S[[#This Row],[Submission Date]]="N/A",INFO_ITEM_S[[#This Row],[Submission Date]],(IF(MONTH(INFO_ITEM_S[[#This Row],[Submission Date]])&lt;9,RIGHT(YEAR(INFO_ITEM_S[[#This Row],[Submission Date]]),4),RIGHT(YEAR(INFO_ITEM_S[[#This Row],[Submission Date]])+1,4))))</f>
        <v>2025</v>
      </c>
      <c r="G329" s="43" t="str">
        <f>IF(INFO_ITEM_S[[#This Row],[Submission Date]]="N/A","N/A","Q"&amp;MOD(CEILING(22+MONTH(INFO_ITEM_S[[#This Row],[Submission Date]])-9,3)/3,4)+1)</f>
        <v>Q3</v>
      </c>
      <c r="H329" s="44" t="str">
        <f>TEXT(INFO_ITEM_S[[#This Row],[Submission Date]],"mmmm")</f>
        <v>April</v>
      </c>
      <c r="I329" s="44" t="str">
        <f>TEXT(INFO_ITEM_S[[#This Row],[Submission Date]],"dddd")</f>
        <v>Monday</v>
      </c>
      <c r="J329" s="45">
        <v>45170</v>
      </c>
    </row>
    <row r="330" spans="1:10" ht="25" x14ac:dyDescent="0.25">
      <c r="A330" s="37" t="s">
        <v>118</v>
      </c>
      <c r="B330" s="38" t="s">
        <v>117</v>
      </c>
      <c r="C330" s="39" t="s">
        <v>1</v>
      </c>
      <c r="D330" s="40" t="s">
        <v>57</v>
      </c>
      <c r="E330" s="52">
        <v>45771</v>
      </c>
      <c r="F330" s="42" t="str">
        <f>IF(INFO_ITEM_S[[#This Row],[Submission Date]]="N/A",INFO_ITEM_S[[#This Row],[Submission Date]],(IF(MONTH(INFO_ITEM_S[[#This Row],[Submission Date]])&lt;9,RIGHT(YEAR(INFO_ITEM_S[[#This Row],[Submission Date]]),4),RIGHT(YEAR(INFO_ITEM_S[[#This Row],[Submission Date]])+1,4))))</f>
        <v>2025</v>
      </c>
      <c r="G330" s="43" t="str">
        <f>IF(INFO_ITEM_S[[#This Row],[Submission Date]]="N/A","N/A","Q"&amp;MOD(CEILING(22+MONTH(INFO_ITEM_S[[#This Row],[Submission Date]])-9,3)/3,4)+1)</f>
        <v>Q3</v>
      </c>
      <c r="H330" s="44" t="str">
        <f>TEXT(INFO_ITEM_S[[#This Row],[Submission Date]],"mmmm")</f>
        <v>April</v>
      </c>
      <c r="I330" s="44" t="str">
        <f>TEXT(INFO_ITEM_S[[#This Row],[Submission Date]],"dddd")</f>
        <v>Thursday</v>
      </c>
      <c r="J330" s="45">
        <v>45170</v>
      </c>
    </row>
    <row r="331" spans="1:10" ht="25" x14ac:dyDescent="0.25">
      <c r="A331" s="37" t="s">
        <v>122</v>
      </c>
      <c r="B331" s="38" t="s">
        <v>123</v>
      </c>
      <c r="C331" s="39" t="s">
        <v>169</v>
      </c>
      <c r="D331" s="40" t="s">
        <v>171</v>
      </c>
      <c r="E331" s="46">
        <v>45775</v>
      </c>
      <c r="F331" s="42" t="str">
        <f>IF(INFO_ITEM_S[[#This Row],[Submission Date]]="N/A",INFO_ITEM_S[[#This Row],[Submission Date]],(IF(MONTH(INFO_ITEM_S[[#This Row],[Submission Date]])&lt;9,RIGHT(YEAR(INFO_ITEM_S[[#This Row],[Submission Date]]),4),RIGHT(YEAR(INFO_ITEM_S[[#This Row],[Submission Date]])+1,4))))</f>
        <v>2025</v>
      </c>
      <c r="G331" s="43" t="str">
        <f>IF(INFO_ITEM_S[[#This Row],[Submission Date]]="N/A","N/A","Q"&amp;MOD(CEILING(22+MONTH(INFO_ITEM_S[[#This Row],[Submission Date]])-9,3)/3,4)+1)</f>
        <v>Q3</v>
      </c>
      <c r="H331" s="44" t="str">
        <f>TEXT(INFO_ITEM_S[[#This Row],[Submission Date]],"mmmm")</f>
        <v>April</v>
      </c>
      <c r="I331" s="44" t="str">
        <f>TEXT(INFO_ITEM_S[[#This Row],[Submission Date]],"dddd")</f>
        <v>Monday</v>
      </c>
      <c r="J331" s="45">
        <v>45170</v>
      </c>
    </row>
    <row r="332" spans="1:10" ht="37.5" x14ac:dyDescent="0.25">
      <c r="A332" s="37" t="s">
        <v>125</v>
      </c>
      <c r="B332" s="38" t="s">
        <v>126</v>
      </c>
      <c r="C332" s="39" t="s">
        <v>169</v>
      </c>
      <c r="D332" s="40" t="s">
        <v>170</v>
      </c>
      <c r="E332" s="46">
        <v>45775</v>
      </c>
      <c r="F332" s="42" t="str">
        <f>IF(INFO_ITEM_S[[#This Row],[Submission Date]]="N/A",INFO_ITEM_S[[#This Row],[Submission Date]],(IF(MONTH(INFO_ITEM_S[[#This Row],[Submission Date]])&lt;9,RIGHT(YEAR(INFO_ITEM_S[[#This Row],[Submission Date]]),4),RIGHT(YEAR(INFO_ITEM_S[[#This Row],[Submission Date]])+1,4))))</f>
        <v>2025</v>
      </c>
      <c r="G332" s="43" t="str">
        <f>IF(INFO_ITEM_S[[#This Row],[Submission Date]]="N/A","N/A","Q"&amp;MOD(CEILING(22+MONTH(INFO_ITEM_S[[#This Row],[Submission Date]])-9,3)/3,4)+1)</f>
        <v>Q3</v>
      </c>
      <c r="H332" s="44" t="str">
        <f>TEXT(INFO_ITEM_S[[#This Row],[Submission Date]],"mmmm")</f>
        <v>April</v>
      </c>
      <c r="I332" s="44" t="str">
        <f>TEXT(INFO_ITEM_S[[#This Row],[Submission Date]],"dddd")</f>
        <v>Monday</v>
      </c>
      <c r="J332" s="45">
        <v>45170</v>
      </c>
    </row>
    <row r="333" spans="1:10" ht="25" x14ac:dyDescent="0.25">
      <c r="A333" s="37" t="s">
        <v>157</v>
      </c>
      <c r="B333" s="38" t="s">
        <v>30</v>
      </c>
      <c r="C333" s="38" t="s">
        <v>1</v>
      </c>
      <c r="D333" s="40" t="s">
        <v>130</v>
      </c>
      <c r="E333" s="46">
        <v>45782</v>
      </c>
      <c r="F333" s="42" t="str">
        <f>IF(INFO_ITEM_S[[#This Row],[Submission Date]]="N/A",INFO_ITEM_S[[#This Row],[Submission Date]],(IF(MONTH(INFO_ITEM_S[[#This Row],[Submission Date]])&lt;9,RIGHT(YEAR(INFO_ITEM_S[[#This Row],[Submission Date]]),4),RIGHT(YEAR(INFO_ITEM_S[[#This Row],[Submission Date]])+1,4))))</f>
        <v>2025</v>
      </c>
      <c r="G333" s="43" t="str">
        <f>IF(INFO_ITEM_S[[#This Row],[Submission Date]]="N/A","N/A","Q"&amp;MOD(CEILING(22+MONTH(INFO_ITEM_S[[#This Row],[Submission Date]])-9,3)/3,4)+1)</f>
        <v>Q3</v>
      </c>
      <c r="H333" s="44" t="str">
        <f>TEXT(INFO_ITEM_S[[#This Row],[Submission Date]],"mmmm")</f>
        <v>May</v>
      </c>
      <c r="I333" s="44" t="str">
        <f>TEXT(INFO_ITEM_S[[#This Row],[Submission Date]],"dddd")</f>
        <v>Monday</v>
      </c>
      <c r="J333" s="45">
        <v>45170</v>
      </c>
    </row>
    <row r="334" spans="1:10" ht="25" x14ac:dyDescent="0.25">
      <c r="A334" s="48" t="s">
        <v>157</v>
      </c>
      <c r="B334" s="49" t="s">
        <v>30</v>
      </c>
      <c r="C334" s="47" t="s">
        <v>1</v>
      </c>
      <c r="D334" s="40" t="s">
        <v>160</v>
      </c>
      <c r="E334" s="46">
        <v>45789</v>
      </c>
      <c r="F334" s="42" t="str">
        <f>IF(INFO_ITEM_S[[#This Row],[Submission Date]]="N/A",INFO_ITEM_S[[#This Row],[Submission Date]],(IF(MONTH(INFO_ITEM_S[[#This Row],[Submission Date]])&lt;9,RIGHT(YEAR(INFO_ITEM_S[[#This Row],[Submission Date]]),4),RIGHT(YEAR(INFO_ITEM_S[[#This Row],[Submission Date]])+1,4))))</f>
        <v>2025</v>
      </c>
      <c r="G334" s="43" t="str">
        <f>IF(INFO_ITEM_S[[#This Row],[Submission Date]]="N/A","N/A","Q"&amp;MOD(CEILING(22+MONTH(INFO_ITEM_S[[#This Row],[Submission Date]])-9,3)/3,4)+1)</f>
        <v>Q3</v>
      </c>
      <c r="H334" s="44" t="str">
        <f>TEXT(INFO_ITEM_S[[#This Row],[Submission Date]],"mmmm")</f>
        <v>May</v>
      </c>
      <c r="I334" s="44" t="str">
        <f>TEXT(INFO_ITEM_S[[#This Row],[Submission Date]],"dddd")</f>
        <v>Monday</v>
      </c>
      <c r="J334" s="45">
        <v>45170</v>
      </c>
    </row>
    <row r="335" spans="1:10" ht="37.5" x14ac:dyDescent="0.25">
      <c r="A335" s="37" t="s">
        <v>191</v>
      </c>
      <c r="B335" s="49" t="s">
        <v>172</v>
      </c>
      <c r="C335" s="47" t="s">
        <v>1</v>
      </c>
      <c r="D335" s="40" t="s">
        <v>174</v>
      </c>
      <c r="E335" s="46">
        <v>45792</v>
      </c>
      <c r="F335" s="42" t="str">
        <f>IF(INFO_ITEM_S[[#This Row],[Submission Date]]="N/A",INFO_ITEM_S[[#This Row],[Submission Date]],(IF(MONTH(INFO_ITEM_S[[#This Row],[Submission Date]])&lt;9,RIGHT(YEAR(INFO_ITEM_S[[#This Row],[Submission Date]]),4),RIGHT(YEAR(INFO_ITEM_S[[#This Row],[Submission Date]])+1,4))))</f>
        <v>2025</v>
      </c>
      <c r="G335" s="43" t="str">
        <f>IF(INFO_ITEM_S[[#This Row],[Submission Date]]="N/A","N/A","Q"&amp;MOD(CEILING(22+MONTH(INFO_ITEM_S[[#This Row],[Submission Date]])-9,3)/3,4)+1)</f>
        <v>Q3</v>
      </c>
      <c r="H335" s="44" t="str">
        <f>TEXT(INFO_ITEM_S[[#This Row],[Submission Date]],"mmmm")</f>
        <v>May</v>
      </c>
      <c r="I335" s="44" t="str">
        <f>TEXT(INFO_ITEM_S[[#This Row],[Submission Date]],"dddd")</f>
        <v>Thursday</v>
      </c>
      <c r="J335" s="45">
        <v>45170</v>
      </c>
    </row>
    <row r="336" spans="1:10" x14ac:dyDescent="0.25">
      <c r="A336" s="37" t="s">
        <v>178</v>
      </c>
      <c r="B336" s="38">
        <v>5.04</v>
      </c>
      <c r="C336" s="38" t="s">
        <v>3</v>
      </c>
      <c r="D336" s="40" t="s">
        <v>4</v>
      </c>
      <c r="E336" s="46">
        <v>45793</v>
      </c>
      <c r="F336" s="42" t="str">
        <f>IF(INFO_ITEM_S[[#This Row],[Submission Date]]="N/A",INFO_ITEM_S[[#This Row],[Submission Date]],(IF(MONTH(INFO_ITEM_S[[#This Row],[Submission Date]])&lt;9,RIGHT(YEAR(INFO_ITEM_S[[#This Row],[Submission Date]]),4),RIGHT(YEAR(INFO_ITEM_S[[#This Row],[Submission Date]])+1,4))))</f>
        <v>2025</v>
      </c>
      <c r="G336" s="43" t="str">
        <f>IF(INFO_ITEM_S[[#This Row],[Submission Date]]="N/A","N/A","Q"&amp;MOD(CEILING(22+MONTH(INFO_ITEM_S[[#This Row],[Submission Date]])-9,3)/3,4)+1)</f>
        <v>Q3</v>
      </c>
      <c r="H336" s="44" t="str">
        <f>TEXT(INFO_ITEM_S[[#This Row],[Submission Date]],"mmmm")</f>
        <v>May</v>
      </c>
      <c r="I336" s="44" t="str">
        <f>TEXT(INFO_ITEM_S[[#This Row],[Submission Date]],"dddd")</f>
        <v>Friday</v>
      </c>
      <c r="J336" s="45">
        <v>45170</v>
      </c>
    </row>
    <row r="337" spans="1:10" ht="25" x14ac:dyDescent="0.25">
      <c r="A337" s="37" t="s">
        <v>157</v>
      </c>
      <c r="B337" s="38" t="s">
        <v>30</v>
      </c>
      <c r="C337" s="38" t="s">
        <v>1</v>
      </c>
      <c r="D337" s="40" t="s">
        <v>88</v>
      </c>
      <c r="E337" s="46">
        <v>45793</v>
      </c>
      <c r="F337" s="42" t="str">
        <f>IF(INFO_ITEM_S[[#This Row],[Submission Date]]="N/A",INFO_ITEM_S[[#This Row],[Submission Date]],(IF(MONTH(INFO_ITEM_S[[#This Row],[Submission Date]])&lt;9,RIGHT(YEAR(INFO_ITEM_S[[#This Row],[Submission Date]]),4),RIGHT(YEAR(INFO_ITEM_S[[#This Row],[Submission Date]])+1,4))))</f>
        <v>2025</v>
      </c>
      <c r="G337" s="43" t="str">
        <f>IF(INFO_ITEM_S[[#This Row],[Submission Date]]="N/A","N/A","Q"&amp;MOD(CEILING(22+MONTH(INFO_ITEM_S[[#This Row],[Submission Date]])-9,3)/3,4)+1)</f>
        <v>Q3</v>
      </c>
      <c r="H337" s="44" t="str">
        <f>TEXT(INFO_ITEM_S[[#This Row],[Submission Date]],"mmmm")</f>
        <v>May</v>
      </c>
      <c r="I337" s="44" t="str">
        <f>TEXT(INFO_ITEM_S[[#This Row],[Submission Date]],"dddd")</f>
        <v>Friday</v>
      </c>
      <c r="J337" s="45">
        <v>45170</v>
      </c>
    </row>
    <row r="338" spans="1:10" ht="14.15" customHeight="1" x14ac:dyDescent="0.25">
      <c r="A338" s="37" t="s">
        <v>192</v>
      </c>
      <c r="B338" s="38" t="s">
        <v>195</v>
      </c>
      <c r="C338" s="38" t="s">
        <v>1</v>
      </c>
      <c r="D338" s="40" t="s">
        <v>176</v>
      </c>
      <c r="E338" s="41">
        <v>45796</v>
      </c>
      <c r="F338" s="42" t="str">
        <f>IF(INFO_ITEM_S[[#This Row],[Submission Date]]="N/A",INFO_ITEM_S[[#This Row],[Submission Date]],(IF(MONTH(INFO_ITEM_S[[#This Row],[Submission Date]])&lt;9,RIGHT(YEAR(INFO_ITEM_S[[#This Row],[Submission Date]]),4),RIGHT(YEAR(INFO_ITEM_S[[#This Row],[Submission Date]])+1,4))))</f>
        <v>2025</v>
      </c>
      <c r="G338" s="43" t="str">
        <f>IF(INFO_ITEM_S[[#This Row],[Submission Date]]="N/A","N/A","Q"&amp;MOD(CEILING(22+MONTH(INFO_ITEM_S[[#This Row],[Submission Date]])-9,3)/3,4)+1)</f>
        <v>Q3</v>
      </c>
      <c r="H338" s="44" t="str">
        <f>TEXT(INFO_ITEM_S[[#This Row],[Submission Date]],"mmmm")</f>
        <v>May</v>
      </c>
      <c r="I338" s="44" t="str">
        <f>TEXT(INFO_ITEM_S[[#This Row],[Submission Date]],"dddd")</f>
        <v>Monday</v>
      </c>
      <c r="J338" s="45">
        <v>45170</v>
      </c>
    </row>
    <row r="339" spans="1:10" ht="25" x14ac:dyDescent="0.25">
      <c r="A339" s="37" t="s">
        <v>122</v>
      </c>
      <c r="B339" s="38" t="s">
        <v>123</v>
      </c>
      <c r="C339" s="39" t="s">
        <v>169</v>
      </c>
      <c r="D339" s="40" t="s">
        <v>171</v>
      </c>
      <c r="E339" s="46">
        <v>45803</v>
      </c>
      <c r="F339" s="42" t="str">
        <f>IF(INFO_ITEM_S[[#This Row],[Submission Date]]="N/A",INFO_ITEM_S[[#This Row],[Submission Date]],(IF(MONTH(INFO_ITEM_S[[#This Row],[Submission Date]])&lt;9,RIGHT(YEAR(INFO_ITEM_S[[#This Row],[Submission Date]]),4),RIGHT(YEAR(INFO_ITEM_S[[#This Row],[Submission Date]])+1,4))))</f>
        <v>2025</v>
      </c>
      <c r="G339" s="43" t="str">
        <f>IF(INFO_ITEM_S[[#This Row],[Submission Date]]="N/A","N/A","Q"&amp;MOD(CEILING(22+MONTH(INFO_ITEM_S[[#This Row],[Submission Date]])-9,3)/3,4)+1)</f>
        <v>Q3</v>
      </c>
      <c r="H339" s="44" t="str">
        <f>TEXT(INFO_ITEM_S[[#This Row],[Submission Date]],"mmmm")</f>
        <v>May</v>
      </c>
      <c r="I339" s="44" t="str">
        <f>TEXT(INFO_ITEM_S[[#This Row],[Submission Date]],"dddd")</f>
        <v>Monday</v>
      </c>
      <c r="J339" s="45">
        <v>45170</v>
      </c>
    </row>
    <row r="340" spans="1:10" ht="37.5" x14ac:dyDescent="0.25">
      <c r="A340" s="37" t="s">
        <v>125</v>
      </c>
      <c r="B340" s="38" t="s">
        <v>126</v>
      </c>
      <c r="C340" s="39" t="s">
        <v>169</v>
      </c>
      <c r="D340" s="40" t="s">
        <v>170</v>
      </c>
      <c r="E340" s="46">
        <v>45803</v>
      </c>
      <c r="F340" s="42" t="str">
        <f>IF(INFO_ITEM_S[[#This Row],[Submission Date]]="N/A",INFO_ITEM_S[[#This Row],[Submission Date]],(IF(MONTH(INFO_ITEM_S[[#This Row],[Submission Date]])&lt;9,RIGHT(YEAR(INFO_ITEM_S[[#This Row],[Submission Date]]),4),RIGHT(YEAR(INFO_ITEM_S[[#This Row],[Submission Date]])+1,4))))</f>
        <v>2025</v>
      </c>
      <c r="G340" s="43" t="str">
        <f>IF(INFO_ITEM_S[[#This Row],[Submission Date]]="N/A","N/A","Q"&amp;MOD(CEILING(22+MONTH(INFO_ITEM_S[[#This Row],[Submission Date]])-9,3)/3,4)+1)</f>
        <v>Q3</v>
      </c>
      <c r="H340" s="44" t="str">
        <f>TEXT(INFO_ITEM_S[[#This Row],[Submission Date]],"mmmm")</f>
        <v>May</v>
      </c>
      <c r="I340" s="44" t="str">
        <f>TEXT(INFO_ITEM_S[[#This Row],[Submission Date]],"dddd")</f>
        <v>Monday</v>
      </c>
      <c r="J340" s="45">
        <v>45170</v>
      </c>
    </row>
    <row r="341" spans="1:10" ht="25" x14ac:dyDescent="0.25">
      <c r="A341" s="37" t="s">
        <v>118</v>
      </c>
      <c r="B341" s="38" t="s">
        <v>117</v>
      </c>
      <c r="C341" s="39" t="s">
        <v>1</v>
      </c>
      <c r="D341" s="40" t="s">
        <v>57</v>
      </c>
      <c r="E341" s="46">
        <v>45803</v>
      </c>
      <c r="F341" s="42" t="str">
        <f>IF(INFO_ITEM_S[[#This Row],[Submission Date]]="N/A",INFO_ITEM_S[[#This Row],[Submission Date]],(IF(MONTH(INFO_ITEM_S[[#This Row],[Submission Date]])&lt;9,RIGHT(YEAR(INFO_ITEM_S[[#This Row],[Submission Date]]),4),RIGHT(YEAR(INFO_ITEM_S[[#This Row],[Submission Date]])+1,4))))</f>
        <v>2025</v>
      </c>
      <c r="G341" s="43" t="str">
        <f>IF(INFO_ITEM_S[[#This Row],[Submission Date]]="N/A","N/A","Q"&amp;MOD(CEILING(22+MONTH(INFO_ITEM_S[[#This Row],[Submission Date]])-9,3)/3,4)+1)</f>
        <v>Q3</v>
      </c>
      <c r="H341" s="44" t="str">
        <f>TEXT(INFO_ITEM_S[[#This Row],[Submission Date]],"mmmm")</f>
        <v>May</v>
      </c>
      <c r="I341" s="44" t="str">
        <f>TEXT(INFO_ITEM_S[[#This Row],[Submission Date]],"dddd")</f>
        <v>Monday</v>
      </c>
      <c r="J341" s="45">
        <v>45170</v>
      </c>
    </row>
    <row r="342" spans="1:10" ht="25" x14ac:dyDescent="0.25">
      <c r="A342" s="37" t="s">
        <v>157</v>
      </c>
      <c r="B342" s="38" t="s">
        <v>30</v>
      </c>
      <c r="C342" s="38" t="s">
        <v>1</v>
      </c>
      <c r="D342" s="40" t="s">
        <v>109</v>
      </c>
      <c r="E342" s="41">
        <v>45810</v>
      </c>
      <c r="F342" s="42" t="str">
        <f>IF(INFO_ITEM_S[[#This Row],[Submission Date]]="N/A",INFO_ITEM_S[[#This Row],[Submission Date]],(IF(MONTH(INFO_ITEM_S[[#This Row],[Submission Date]])&lt;9,RIGHT(YEAR(INFO_ITEM_S[[#This Row],[Submission Date]]),4),RIGHT(YEAR(INFO_ITEM_S[[#This Row],[Submission Date]])+1,4))))</f>
        <v>2025</v>
      </c>
      <c r="G342" s="43" t="str">
        <f>IF(INFO_ITEM_S[[#This Row],[Submission Date]]="N/A","N/A","Q"&amp;MOD(CEILING(22+MONTH(INFO_ITEM_S[[#This Row],[Submission Date]])-9,3)/3,4)+1)</f>
        <v>Q4</v>
      </c>
      <c r="H342" s="44" t="str">
        <f>TEXT(INFO_ITEM_S[[#This Row],[Submission Date]],"mmmm")</f>
        <v>June</v>
      </c>
      <c r="I342" s="44" t="str">
        <f>TEXT(INFO_ITEM_S[[#This Row],[Submission Date]],"dddd")</f>
        <v>Monday</v>
      </c>
      <c r="J342" s="45">
        <v>45170</v>
      </c>
    </row>
    <row r="343" spans="1:10" ht="25" x14ac:dyDescent="0.25">
      <c r="A343" s="37" t="s">
        <v>157</v>
      </c>
      <c r="B343" s="38" t="s">
        <v>30</v>
      </c>
      <c r="C343" s="38" t="s">
        <v>1</v>
      </c>
      <c r="D343" s="40" t="s">
        <v>130</v>
      </c>
      <c r="E343" s="46">
        <v>45813</v>
      </c>
      <c r="F343" s="42" t="str">
        <f>IF(INFO_ITEM_S[[#This Row],[Submission Date]]="N/A",INFO_ITEM_S[[#This Row],[Submission Date]],(IF(MONTH(INFO_ITEM_S[[#This Row],[Submission Date]])&lt;9,RIGHT(YEAR(INFO_ITEM_S[[#This Row],[Submission Date]]),4),RIGHT(YEAR(INFO_ITEM_S[[#This Row],[Submission Date]])+1,4))))</f>
        <v>2025</v>
      </c>
      <c r="G343" s="43" t="str">
        <f>IF(INFO_ITEM_S[[#This Row],[Submission Date]]="N/A","N/A","Q"&amp;MOD(CEILING(22+MONTH(INFO_ITEM_S[[#This Row],[Submission Date]])-9,3)/3,4)+1)</f>
        <v>Q4</v>
      </c>
      <c r="H343" s="44" t="str">
        <f>TEXT(INFO_ITEM_S[[#This Row],[Submission Date]],"mmmm")</f>
        <v>June</v>
      </c>
      <c r="I343" s="44" t="str">
        <f>TEXT(INFO_ITEM_S[[#This Row],[Submission Date]],"dddd")</f>
        <v>Thursday</v>
      </c>
      <c r="J343" s="45">
        <v>45170</v>
      </c>
    </row>
    <row r="344" spans="1:10" ht="25" x14ac:dyDescent="0.25">
      <c r="A344" s="48" t="s">
        <v>157</v>
      </c>
      <c r="B344" s="49" t="s">
        <v>30</v>
      </c>
      <c r="C344" s="47" t="s">
        <v>1</v>
      </c>
      <c r="D344" s="40" t="s">
        <v>160</v>
      </c>
      <c r="E344" s="46">
        <v>45821</v>
      </c>
      <c r="F344" s="42" t="str">
        <f>IF(INFO_ITEM_S[[#This Row],[Submission Date]]="N/A",INFO_ITEM_S[[#This Row],[Submission Date]],(IF(MONTH(INFO_ITEM_S[[#This Row],[Submission Date]])&lt;9,RIGHT(YEAR(INFO_ITEM_S[[#This Row],[Submission Date]]),4),RIGHT(YEAR(INFO_ITEM_S[[#This Row],[Submission Date]])+1,4))))</f>
        <v>2025</v>
      </c>
      <c r="G344" s="43" t="str">
        <f>IF(INFO_ITEM_S[[#This Row],[Submission Date]]="N/A","N/A","Q"&amp;MOD(CEILING(22+MONTH(INFO_ITEM_S[[#This Row],[Submission Date]])-9,3)/3,4)+1)</f>
        <v>Q4</v>
      </c>
      <c r="H344" s="44" t="str">
        <f>TEXT(INFO_ITEM_S[[#This Row],[Submission Date]],"mmmm")</f>
        <v>June</v>
      </c>
      <c r="I344" s="44" t="str">
        <f>TEXT(INFO_ITEM_S[[#This Row],[Submission Date]],"dddd")</f>
        <v>Friday</v>
      </c>
      <c r="J344" s="45">
        <v>45170</v>
      </c>
    </row>
    <row r="345" spans="1:10" ht="25" x14ac:dyDescent="0.25">
      <c r="A345" s="37" t="s">
        <v>122</v>
      </c>
      <c r="B345" s="38" t="s">
        <v>123</v>
      </c>
      <c r="C345" s="39" t="s">
        <v>1</v>
      </c>
      <c r="D345" s="40" t="s">
        <v>124</v>
      </c>
      <c r="E345" s="46">
        <v>45821</v>
      </c>
      <c r="F345" s="42" t="str">
        <f>IF(INFO_ITEM_S[[#This Row],[Submission Date]]="N/A",INFO_ITEM_S[[#This Row],[Submission Date]],(IF(MONTH(INFO_ITEM_S[[#This Row],[Submission Date]])&lt;9,RIGHT(YEAR(INFO_ITEM_S[[#This Row],[Submission Date]]),4),RIGHT(YEAR(INFO_ITEM_S[[#This Row],[Submission Date]])+1,4))))</f>
        <v>2025</v>
      </c>
      <c r="G345" s="43" t="str">
        <f>IF(INFO_ITEM_S[[#This Row],[Submission Date]]="N/A","N/A","Q"&amp;MOD(CEILING(22+MONTH(INFO_ITEM_S[[#This Row],[Submission Date]])-9,3)/3,4)+1)</f>
        <v>Q4</v>
      </c>
      <c r="H345" s="44" t="str">
        <f>TEXT(INFO_ITEM_S[[#This Row],[Submission Date]],"mmmm")</f>
        <v>June</v>
      </c>
      <c r="I345" s="44" t="str">
        <f>TEXT(INFO_ITEM_S[[#This Row],[Submission Date]],"dddd")</f>
        <v>Friday</v>
      </c>
      <c r="J345" s="45">
        <v>45170</v>
      </c>
    </row>
    <row r="346" spans="1:10" ht="37.5" x14ac:dyDescent="0.25">
      <c r="A346" s="37" t="s">
        <v>125</v>
      </c>
      <c r="B346" s="38" t="s">
        <v>126</v>
      </c>
      <c r="C346" s="39" t="s">
        <v>1</v>
      </c>
      <c r="D346" s="40" t="s">
        <v>127</v>
      </c>
      <c r="E346" s="46">
        <v>45821</v>
      </c>
      <c r="F346" s="42" t="str">
        <f>IF(INFO_ITEM_S[[#This Row],[Submission Date]]="N/A",INFO_ITEM_S[[#This Row],[Submission Date]],(IF(MONTH(INFO_ITEM_S[[#This Row],[Submission Date]])&lt;9,RIGHT(YEAR(INFO_ITEM_S[[#This Row],[Submission Date]]),4),RIGHT(YEAR(INFO_ITEM_S[[#This Row],[Submission Date]])+1,4))))</f>
        <v>2025</v>
      </c>
      <c r="G346" s="43" t="str">
        <f>IF(INFO_ITEM_S[[#This Row],[Submission Date]]="N/A","N/A","Q"&amp;MOD(CEILING(22+MONTH(INFO_ITEM_S[[#This Row],[Submission Date]])-9,3)/3,4)+1)</f>
        <v>Q4</v>
      </c>
      <c r="H346" s="44" t="str">
        <f>TEXT(INFO_ITEM_S[[#This Row],[Submission Date]],"mmmm")</f>
        <v>June</v>
      </c>
      <c r="I346" s="44" t="str">
        <f>TEXT(INFO_ITEM_S[[#This Row],[Submission Date]],"dddd")</f>
        <v>Friday</v>
      </c>
      <c r="J346" s="45">
        <v>45170</v>
      </c>
    </row>
    <row r="347" spans="1:10" ht="25" x14ac:dyDescent="0.25">
      <c r="A347" s="37" t="s">
        <v>24</v>
      </c>
      <c r="B347" s="38" t="s">
        <v>34</v>
      </c>
      <c r="C347" s="38" t="s">
        <v>1</v>
      </c>
      <c r="D347" s="40" t="s">
        <v>55</v>
      </c>
      <c r="E347" s="46">
        <v>45821</v>
      </c>
      <c r="F347" s="42" t="str">
        <f>IF(INFO_ITEM_S[[#This Row],[Submission Date]]="N/A",INFO_ITEM_S[[#This Row],[Submission Date]],(IF(MONTH(INFO_ITEM_S[[#This Row],[Submission Date]])&lt;9,RIGHT(YEAR(INFO_ITEM_S[[#This Row],[Submission Date]]),4),RIGHT(YEAR(INFO_ITEM_S[[#This Row],[Submission Date]])+1,4))))</f>
        <v>2025</v>
      </c>
      <c r="G347" s="43" t="str">
        <f>IF(INFO_ITEM_S[[#This Row],[Submission Date]]="N/A","N/A","Q"&amp;MOD(CEILING(22+MONTH(INFO_ITEM_S[[#This Row],[Submission Date]])-9,3)/3,4)+1)</f>
        <v>Q4</v>
      </c>
      <c r="H347" s="44" t="str">
        <f>TEXT(INFO_ITEM_S[[#This Row],[Submission Date]],"mmmm")</f>
        <v>June</v>
      </c>
      <c r="I347" s="44" t="str">
        <f>TEXT(INFO_ITEM_S[[#This Row],[Submission Date]],"dddd")</f>
        <v>Friday</v>
      </c>
      <c r="J347" s="45">
        <v>45170</v>
      </c>
    </row>
    <row r="348" spans="1:10" x14ac:dyDescent="0.25">
      <c r="A348" s="37" t="s">
        <v>93</v>
      </c>
      <c r="B348" s="38" t="s">
        <v>91</v>
      </c>
      <c r="C348" s="39" t="s">
        <v>1</v>
      </c>
      <c r="D348" s="40" t="s">
        <v>143</v>
      </c>
      <c r="E348" s="46">
        <v>45821</v>
      </c>
      <c r="F348" s="42" t="str">
        <f>IF(INFO_ITEM_S[[#This Row],[Submission Date]]="N/A",INFO_ITEM_S[[#This Row],[Submission Date]],(IF(MONTH(INFO_ITEM_S[[#This Row],[Submission Date]])&lt;9,RIGHT(YEAR(INFO_ITEM_S[[#This Row],[Submission Date]]),4),RIGHT(YEAR(INFO_ITEM_S[[#This Row],[Submission Date]])+1,4))))</f>
        <v>2025</v>
      </c>
      <c r="G348" s="43" t="str">
        <f>IF(INFO_ITEM_S[[#This Row],[Submission Date]]="N/A","N/A","Q"&amp;MOD(CEILING(22+MONTH(INFO_ITEM_S[[#This Row],[Submission Date]])-9,3)/3,4)+1)</f>
        <v>Q4</v>
      </c>
      <c r="H348" s="44" t="str">
        <f>TEXT(INFO_ITEM_S[[#This Row],[Submission Date]],"mmmm")</f>
        <v>June</v>
      </c>
      <c r="I348" s="44" t="str">
        <f>TEXT(INFO_ITEM_S[[#This Row],[Submission Date]],"dddd")</f>
        <v>Friday</v>
      </c>
      <c r="J348" s="45">
        <v>45170</v>
      </c>
    </row>
    <row r="349" spans="1:10" x14ac:dyDescent="0.25">
      <c r="A349" s="37" t="s">
        <v>136</v>
      </c>
      <c r="B349" s="38" t="s">
        <v>138</v>
      </c>
      <c r="C349" s="39" t="s">
        <v>1</v>
      </c>
      <c r="D349" s="40" t="s">
        <v>159</v>
      </c>
      <c r="E349" s="46">
        <v>45821</v>
      </c>
      <c r="F349" s="42" t="str">
        <f>IF(INFO_ITEM_S[[#This Row],[Submission Date]]="N/A",INFO_ITEM_S[[#This Row],[Submission Date]],(IF(MONTH(INFO_ITEM_S[[#This Row],[Submission Date]])&lt;9,RIGHT(YEAR(INFO_ITEM_S[[#This Row],[Submission Date]]),4),RIGHT(YEAR(INFO_ITEM_S[[#This Row],[Submission Date]])+1,4))))</f>
        <v>2025</v>
      </c>
      <c r="G349" s="43" t="str">
        <f>IF(INFO_ITEM_S[[#This Row],[Submission Date]]="N/A","N/A","Q"&amp;MOD(CEILING(22+MONTH(INFO_ITEM_S[[#This Row],[Submission Date]])-9,3)/3,4)+1)</f>
        <v>Q4</v>
      </c>
      <c r="H349" s="44" t="str">
        <f>TEXT(INFO_ITEM_S[[#This Row],[Submission Date]],"mmmm")</f>
        <v>June</v>
      </c>
      <c r="I349" s="44" t="str">
        <f>TEXT(INFO_ITEM_S[[#This Row],[Submission Date]],"dddd")</f>
        <v>Friday</v>
      </c>
      <c r="J349" s="45">
        <v>45170</v>
      </c>
    </row>
    <row r="350" spans="1:10" ht="37.5" x14ac:dyDescent="0.25">
      <c r="A350" s="37" t="s">
        <v>191</v>
      </c>
      <c r="B350" s="55" t="s">
        <v>172</v>
      </c>
      <c r="C350" s="54" t="s">
        <v>1</v>
      </c>
      <c r="D350" s="40" t="s">
        <v>174</v>
      </c>
      <c r="E350" s="46">
        <v>45821</v>
      </c>
      <c r="F350" s="42" t="str">
        <f>IF(INFO_ITEM_S[[#This Row],[Submission Date]]="N/A",INFO_ITEM_S[[#This Row],[Submission Date]],(IF(MONTH(INFO_ITEM_S[[#This Row],[Submission Date]])&lt;9,RIGHT(YEAR(INFO_ITEM_S[[#This Row],[Submission Date]]),4),RIGHT(YEAR(INFO_ITEM_S[[#This Row],[Submission Date]])+1,4))))</f>
        <v>2025</v>
      </c>
      <c r="G350" s="43" t="str">
        <f>IF(INFO_ITEM_S[[#This Row],[Submission Date]]="N/A","N/A","Q"&amp;MOD(CEILING(22+MONTH(INFO_ITEM_S[[#This Row],[Submission Date]])-9,3)/3,4)+1)</f>
        <v>Q4</v>
      </c>
      <c r="H350" s="44" t="str">
        <f>TEXT(INFO_ITEM_S[[#This Row],[Submission Date]],"mmmm")</f>
        <v>June</v>
      </c>
      <c r="I350" s="44" t="str">
        <f>TEXT(INFO_ITEM_S[[#This Row],[Submission Date]],"dddd")</f>
        <v>Friday</v>
      </c>
      <c r="J350" s="45">
        <v>45170</v>
      </c>
    </row>
    <row r="351" spans="1:10" ht="25" x14ac:dyDescent="0.25">
      <c r="A351" s="37" t="s">
        <v>178</v>
      </c>
      <c r="B351" s="38">
        <v>7.03</v>
      </c>
      <c r="C351" s="38" t="s">
        <v>3</v>
      </c>
      <c r="D351" s="37" t="s">
        <v>199</v>
      </c>
      <c r="E351" s="46">
        <v>45824</v>
      </c>
      <c r="F351" s="42" t="str">
        <f>IF(INFO_ITEM_S[[#This Row],[Submission Date]]="N/A",INFO_ITEM_S[[#This Row],[Submission Date]],(IF(MONTH(INFO_ITEM_S[[#This Row],[Submission Date]])&lt;9,RIGHT(YEAR(INFO_ITEM_S[[#This Row],[Submission Date]]),4),RIGHT(YEAR(INFO_ITEM_S[[#This Row],[Submission Date]])+1,4))))</f>
        <v>2025</v>
      </c>
      <c r="G351" s="43" t="str">
        <f>IF(INFO_ITEM_S[[#This Row],[Submission Date]]="N/A","N/A","Q"&amp;MOD(CEILING(22+MONTH(INFO_ITEM_S[[#This Row],[Submission Date]])-9,3)/3,4)+1)</f>
        <v>Q4</v>
      </c>
      <c r="H351" s="44" t="str">
        <f>TEXT(INFO_ITEM_S[[#This Row],[Submission Date]],"mmmm")</f>
        <v>June</v>
      </c>
      <c r="I351" s="44" t="str">
        <f>TEXT(INFO_ITEM_S[[#This Row],[Submission Date]],"dddd")</f>
        <v>Monday</v>
      </c>
      <c r="J351" s="45">
        <v>45170</v>
      </c>
    </row>
    <row r="352" spans="1:10" x14ac:dyDescent="0.25">
      <c r="A352" s="37" t="s">
        <v>178</v>
      </c>
      <c r="B352" s="38">
        <v>5.04</v>
      </c>
      <c r="C352" s="51" t="s">
        <v>3</v>
      </c>
      <c r="D352" s="37" t="s">
        <v>4</v>
      </c>
      <c r="E352" s="46">
        <v>45824</v>
      </c>
      <c r="F352" s="42" t="str">
        <f>IF(INFO_ITEM_S[[#This Row],[Submission Date]]="N/A",INFO_ITEM_S[[#This Row],[Submission Date]],(IF(MONTH(INFO_ITEM_S[[#This Row],[Submission Date]])&lt;9,RIGHT(YEAR(INFO_ITEM_S[[#This Row],[Submission Date]]),4),RIGHT(YEAR(INFO_ITEM_S[[#This Row],[Submission Date]])+1,4))))</f>
        <v>2025</v>
      </c>
      <c r="G352" s="43" t="str">
        <f>IF(INFO_ITEM_S[[#This Row],[Submission Date]]="N/A","N/A","Q"&amp;MOD(CEILING(22+MONTH(INFO_ITEM_S[[#This Row],[Submission Date]])-9,3)/3,4)+1)</f>
        <v>Q4</v>
      </c>
      <c r="H352" s="44" t="str">
        <f>TEXT(INFO_ITEM_S[[#This Row],[Submission Date]],"mmmm")</f>
        <v>June</v>
      </c>
      <c r="I352" s="44" t="str">
        <f>TEXT(INFO_ITEM_S[[#This Row],[Submission Date]],"dddd")</f>
        <v>Monday</v>
      </c>
      <c r="J352" s="45">
        <v>45170</v>
      </c>
    </row>
    <row r="353" spans="1:10" ht="25" x14ac:dyDescent="0.25">
      <c r="A353" s="37" t="s">
        <v>180</v>
      </c>
      <c r="B353" s="38" t="s">
        <v>179</v>
      </c>
      <c r="C353" s="38" t="s">
        <v>1</v>
      </c>
      <c r="D353" s="40" t="s">
        <v>182</v>
      </c>
      <c r="E353" s="46">
        <v>45827</v>
      </c>
      <c r="F353" s="42" t="str">
        <f>IF(INFO_ITEM_S[[#This Row],[Submission Date]]="N/A",INFO_ITEM_S[[#This Row],[Submission Date]],(IF(MONTH(INFO_ITEM_S[[#This Row],[Submission Date]])&lt;9,RIGHT(YEAR(INFO_ITEM_S[[#This Row],[Submission Date]]),4),RIGHT(YEAR(INFO_ITEM_S[[#This Row],[Submission Date]])+1,4))))</f>
        <v>2025</v>
      </c>
      <c r="G353" s="43" t="str">
        <f>IF(INFO_ITEM_S[[#This Row],[Submission Date]]="N/A","N/A","Q"&amp;MOD(CEILING(22+MONTH(INFO_ITEM_S[[#This Row],[Submission Date]])-9,3)/3,4)+1)</f>
        <v>Q4</v>
      </c>
      <c r="H353" s="44" t="str">
        <f>TEXT(INFO_ITEM_S[[#This Row],[Submission Date]],"mmmm")</f>
        <v>June</v>
      </c>
      <c r="I353" s="44" t="str">
        <f>TEXT(INFO_ITEM_S[[#This Row],[Submission Date]],"dddd")</f>
        <v>Thursday</v>
      </c>
      <c r="J353" s="45">
        <v>45170</v>
      </c>
    </row>
    <row r="354" spans="1:10" ht="25" x14ac:dyDescent="0.25">
      <c r="A354" s="37" t="s">
        <v>180</v>
      </c>
      <c r="B354" s="38" t="s">
        <v>179</v>
      </c>
      <c r="C354" s="38" t="s">
        <v>1</v>
      </c>
      <c r="D354" s="40" t="s">
        <v>183</v>
      </c>
      <c r="E354" s="46">
        <v>45827</v>
      </c>
      <c r="F354" s="42" t="str">
        <f>IF(INFO_ITEM_S[[#This Row],[Submission Date]]="N/A",INFO_ITEM_S[[#This Row],[Submission Date]],(IF(MONTH(INFO_ITEM_S[[#This Row],[Submission Date]])&lt;9,RIGHT(YEAR(INFO_ITEM_S[[#This Row],[Submission Date]]),4),RIGHT(YEAR(INFO_ITEM_S[[#This Row],[Submission Date]])+1,4))))</f>
        <v>2025</v>
      </c>
      <c r="G354" s="43" t="str">
        <f>IF(INFO_ITEM_S[[#This Row],[Submission Date]]="N/A","N/A","Q"&amp;MOD(CEILING(22+MONTH(INFO_ITEM_S[[#This Row],[Submission Date]])-9,3)/3,4)+1)</f>
        <v>Q4</v>
      </c>
      <c r="H354" s="44" t="str">
        <f>TEXT(INFO_ITEM_S[[#This Row],[Submission Date]],"mmmm")</f>
        <v>June</v>
      </c>
      <c r="I354" s="44" t="str">
        <f>TEXT(INFO_ITEM_S[[#This Row],[Submission Date]],"dddd")</f>
        <v>Thursday</v>
      </c>
      <c r="J354" s="45">
        <v>45170</v>
      </c>
    </row>
    <row r="355" spans="1:10" ht="25" x14ac:dyDescent="0.25">
      <c r="A355" s="37" t="s">
        <v>192</v>
      </c>
      <c r="B355" s="38" t="s">
        <v>195</v>
      </c>
      <c r="C355" s="38" t="s">
        <v>1</v>
      </c>
      <c r="D355" s="40" t="s">
        <v>176</v>
      </c>
      <c r="E355" s="41">
        <v>45828</v>
      </c>
      <c r="F355" s="42" t="str">
        <f>IF(INFO_ITEM_S[[#This Row],[Submission Date]]="N/A",INFO_ITEM_S[[#This Row],[Submission Date]],(IF(MONTH(INFO_ITEM_S[[#This Row],[Submission Date]])&lt;9,RIGHT(YEAR(INFO_ITEM_S[[#This Row],[Submission Date]]),4),RIGHT(YEAR(INFO_ITEM_S[[#This Row],[Submission Date]])+1,4))))</f>
        <v>2025</v>
      </c>
      <c r="G355" s="43" t="str">
        <f>IF(INFO_ITEM_S[[#This Row],[Submission Date]]="N/A","N/A","Q"&amp;MOD(CEILING(22+MONTH(INFO_ITEM_S[[#This Row],[Submission Date]])-9,3)/3,4)+1)</f>
        <v>Q4</v>
      </c>
      <c r="H355" s="44" t="str">
        <f>TEXT(INFO_ITEM_S[[#This Row],[Submission Date]],"mmmm")</f>
        <v>June</v>
      </c>
      <c r="I355" s="44" t="str">
        <f>TEXT(INFO_ITEM_S[[#This Row],[Submission Date]],"dddd")</f>
        <v>Friday</v>
      </c>
      <c r="J355" s="45">
        <v>45170</v>
      </c>
    </row>
    <row r="356" spans="1:10" x14ac:dyDescent="0.25">
      <c r="A356" s="37" t="s">
        <v>178</v>
      </c>
      <c r="B356" s="38">
        <v>4.0199999999999996</v>
      </c>
      <c r="C356" s="38" t="s">
        <v>5</v>
      </c>
      <c r="D356" s="40" t="s">
        <v>58</v>
      </c>
      <c r="E356" s="46">
        <v>45828</v>
      </c>
      <c r="F356" s="42" t="str">
        <f>IF(INFO_ITEM_S[[#This Row],[Submission Date]]="N/A",INFO_ITEM_S[[#This Row],[Submission Date]],(IF(MONTH(INFO_ITEM_S[[#This Row],[Submission Date]])&lt;9,RIGHT(YEAR(INFO_ITEM_S[[#This Row],[Submission Date]]),4),RIGHT(YEAR(INFO_ITEM_S[[#This Row],[Submission Date]])+1,4))))</f>
        <v>2025</v>
      </c>
      <c r="G356" s="43" t="str">
        <f>IF(INFO_ITEM_S[[#This Row],[Submission Date]]="N/A","N/A","Q"&amp;MOD(CEILING(22+MONTH(INFO_ITEM_S[[#This Row],[Submission Date]])-9,3)/3,4)+1)</f>
        <v>Q4</v>
      </c>
      <c r="H356" s="44" t="str">
        <f>TEXT(INFO_ITEM_S[[#This Row],[Submission Date]],"mmmm")</f>
        <v>June</v>
      </c>
      <c r="I356" s="44" t="str">
        <f>TEXT(INFO_ITEM_S[[#This Row],[Submission Date]],"dddd")</f>
        <v>Friday</v>
      </c>
      <c r="J356" s="45">
        <v>45170</v>
      </c>
    </row>
    <row r="357" spans="1:10" ht="25" x14ac:dyDescent="0.25">
      <c r="A357" s="37" t="s">
        <v>23</v>
      </c>
      <c r="B357" s="38" t="s">
        <v>33</v>
      </c>
      <c r="C357" s="38" t="s">
        <v>1</v>
      </c>
      <c r="D357" s="40" t="s">
        <v>95</v>
      </c>
      <c r="E357" s="46">
        <v>45828</v>
      </c>
      <c r="F357" s="42" t="str">
        <f>IF(INFO_ITEM_S[[#This Row],[Submission Date]]="N/A",INFO_ITEM_S[[#This Row],[Submission Date]],(IF(MONTH(INFO_ITEM_S[[#This Row],[Submission Date]])&lt;9,RIGHT(YEAR(INFO_ITEM_S[[#This Row],[Submission Date]]),4),RIGHT(YEAR(INFO_ITEM_S[[#This Row],[Submission Date]])+1,4))))</f>
        <v>2025</v>
      </c>
      <c r="G357" s="43" t="str">
        <f>IF(INFO_ITEM_S[[#This Row],[Submission Date]]="N/A","N/A","Q"&amp;MOD(CEILING(22+MONTH(INFO_ITEM_S[[#This Row],[Submission Date]])-9,3)/3,4)+1)</f>
        <v>Q4</v>
      </c>
      <c r="H357" s="44" t="str">
        <f>TEXT(INFO_ITEM_S[[#This Row],[Submission Date]],"mmmm")</f>
        <v>June</v>
      </c>
      <c r="I357" s="44" t="str">
        <f>TEXT(INFO_ITEM_S[[#This Row],[Submission Date]],"dddd")</f>
        <v>Friday</v>
      </c>
      <c r="J357" s="45">
        <v>45170</v>
      </c>
    </row>
    <row r="358" spans="1:10" ht="25" x14ac:dyDescent="0.25">
      <c r="A358" s="37" t="s">
        <v>22</v>
      </c>
      <c r="B358" s="38" t="s">
        <v>32</v>
      </c>
      <c r="C358" s="47" t="s">
        <v>1</v>
      </c>
      <c r="D358" s="40" t="s">
        <v>86</v>
      </c>
      <c r="E358" s="46">
        <v>45828</v>
      </c>
      <c r="F358" s="42" t="str">
        <f>IF(INFO_ITEM_S[[#This Row],[Submission Date]]="N/A",INFO_ITEM_S[[#This Row],[Submission Date]],(IF(MONTH(INFO_ITEM_S[[#This Row],[Submission Date]])&lt;9,RIGHT(YEAR(INFO_ITEM_S[[#This Row],[Submission Date]]),4),RIGHT(YEAR(INFO_ITEM_S[[#This Row],[Submission Date]])+1,4))))</f>
        <v>2025</v>
      </c>
      <c r="G358" s="43" t="str">
        <f>IF(INFO_ITEM_S[[#This Row],[Submission Date]]="N/A","N/A","Q"&amp;MOD(CEILING(22+MONTH(INFO_ITEM_S[[#This Row],[Submission Date]])-9,3)/3,4)+1)</f>
        <v>Q4</v>
      </c>
      <c r="H358" s="44" t="str">
        <f>TEXT(INFO_ITEM_S[[#This Row],[Submission Date]],"mmmm")</f>
        <v>June</v>
      </c>
      <c r="I358" s="44" t="str">
        <f>TEXT(INFO_ITEM_S[[#This Row],[Submission Date]],"dddd")</f>
        <v>Friday</v>
      </c>
      <c r="J358" s="45">
        <v>45170</v>
      </c>
    </row>
    <row r="359" spans="1:10" ht="25" x14ac:dyDescent="0.25">
      <c r="A359" s="37" t="s">
        <v>122</v>
      </c>
      <c r="B359" s="38" t="s">
        <v>123</v>
      </c>
      <c r="C359" s="39" t="s">
        <v>169</v>
      </c>
      <c r="D359" s="40" t="s">
        <v>171</v>
      </c>
      <c r="E359" s="46">
        <v>45828</v>
      </c>
      <c r="F359" s="42" t="str">
        <f>IF(INFO_ITEM_S[[#This Row],[Submission Date]]="N/A",INFO_ITEM_S[[#This Row],[Submission Date]],(IF(MONTH(INFO_ITEM_S[[#This Row],[Submission Date]])&lt;9,RIGHT(YEAR(INFO_ITEM_S[[#This Row],[Submission Date]]),4),RIGHT(YEAR(INFO_ITEM_S[[#This Row],[Submission Date]])+1,4))))</f>
        <v>2025</v>
      </c>
      <c r="G359" s="43" t="str">
        <f>IF(INFO_ITEM_S[[#This Row],[Submission Date]]="N/A","N/A","Q"&amp;MOD(CEILING(22+MONTH(INFO_ITEM_S[[#This Row],[Submission Date]])-9,3)/3,4)+1)</f>
        <v>Q4</v>
      </c>
      <c r="H359" s="44" t="str">
        <f>TEXT(INFO_ITEM_S[[#This Row],[Submission Date]],"mmmm")</f>
        <v>June</v>
      </c>
      <c r="I359" s="44" t="str">
        <f>TEXT(INFO_ITEM_S[[#This Row],[Submission Date]],"dddd")</f>
        <v>Friday</v>
      </c>
      <c r="J359" s="45">
        <v>45170</v>
      </c>
    </row>
    <row r="360" spans="1:10" ht="37.5" x14ac:dyDescent="0.25">
      <c r="A360" s="37" t="s">
        <v>125</v>
      </c>
      <c r="B360" s="38" t="s">
        <v>126</v>
      </c>
      <c r="C360" s="39" t="s">
        <v>169</v>
      </c>
      <c r="D360" s="40" t="s">
        <v>170</v>
      </c>
      <c r="E360" s="46">
        <v>45828</v>
      </c>
      <c r="F360" s="42" t="str">
        <f>IF(INFO_ITEM_S[[#This Row],[Submission Date]]="N/A",INFO_ITEM_S[[#This Row],[Submission Date]],(IF(MONTH(INFO_ITEM_S[[#This Row],[Submission Date]])&lt;9,RIGHT(YEAR(INFO_ITEM_S[[#This Row],[Submission Date]]),4),RIGHT(YEAR(INFO_ITEM_S[[#This Row],[Submission Date]])+1,4))))</f>
        <v>2025</v>
      </c>
      <c r="G360" s="43" t="str">
        <f>IF(INFO_ITEM_S[[#This Row],[Submission Date]]="N/A","N/A","Q"&amp;MOD(CEILING(22+MONTH(INFO_ITEM_S[[#This Row],[Submission Date]])-9,3)/3,4)+1)</f>
        <v>Q4</v>
      </c>
      <c r="H360" s="44" t="str">
        <f>TEXT(INFO_ITEM_S[[#This Row],[Submission Date]],"mmmm")</f>
        <v>June</v>
      </c>
      <c r="I360" s="44" t="str">
        <f>TEXT(INFO_ITEM_S[[#This Row],[Submission Date]],"dddd")</f>
        <v>Friday</v>
      </c>
      <c r="J360" s="45">
        <v>45170</v>
      </c>
    </row>
    <row r="361" spans="1:10" ht="25" x14ac:dyDescent="0.25">
      <c r="A361" s="37" t="s">
        <v>157</v>
      </c>
      <c r="B361" s="38" t="s">
        <v>30</v>
      </c>
      <c r="C361" s="38" t="s">
        <v>1</v>
      </c>
      <c r="D361" s="40" t="s">
        <v>88</v>
      </c>
      <c r="E361" s="46">
        <v>45828</v>
      </c>
      <c r="F361" s="42" t="str">
        <f>IF(INFO_ITEM_S[[#This Row],[Submission Date]]="N/A",INFO_ITEM_S[[#This Row],[Submission Date]],(IF(MONTH(INFO_ITEM_S[[#This Row],[Submission Date]])&lt;9,RIGHT(YEAR(INFO_ITEM_S[[#This Row],[Submission Date]]),4),RIGHT(YEAR(INFO_ITEM_S[[#This Row],[Submission Date]])+1,4))))</f>
        <v>2025</v>
      </c>
      <c r="G361" s="43" t="str">
        <f>IF(INFO_ITEM_S[[#This Row],[Submission Date]]="N/A","N/A","Q"&amp;MOD(CEILING(22+MONTH(INFO_ITEM_S[[#This Row],[Submission Date]])-9,3)/3,4)+1)</f>
        <v>Q4</v>
      </c>
      <c r="H361" s="44" t="str">
        <f>TEXT(INFO_ITEM_S[[#This Row],[Submission Date]],"mmmm")</f>
        <v>June</v>
      </c>
      <c r="I361" s="44" t="str">
        <f>TEXT(INFO_ITEM_S[[#This Row],[Submission Date]],"dddd")</f>
        <v>Friday</v>
      </c>
      <c r="J361" s="45">
        <v>45170</v>
      </c>
    </row>
    <row r="362" spans="1:10" ht="25" x14ac:dyDescent="0.25">
      <c r="A362" s="37" t="s">
        <v>210</v>
      </c>
      <c r="B362" s="38" t="s">
        <v>116</v>
      </c>
      <c r="C362" s="38" t="s">
        <v>1</v>
      </c>
      <c r="D362" s="40" t="s">
        <v>209</v>
      </c>
      <c r="E362" s="46">
        <v>45828</v>
      </c>
      <c r="F362" s="42" t="str">
        <f>IF(INFO_ITEM_S[[#This Row],[Submission Date]]="N/A",INFO_ITEM_S[[#This Row],[Submission Date]],(IF(MONTH(INFO_ITEM_S[[#This Row],[Submission Date]])&lt;9,RIGHT(YEAR(INFO_ITEM_S[[#This Row],[Submission Date]]),4),RIGHT(YEAR(INFO_ITEM_S[[#This Row],[Submission Date]])+1,4))))</f>
        <v>2025</v>
      </c>
      <c r="G362" s="43" t="str">
        <f>IF(INFO_ITEM_S[[#This Row],[Submission Date]]="N/A","N/A","Q"&amp;MOD(CEILING(22+MONTH(INFO_ITEM_S[[#This Row],[Submission Date]])-9,3)/3,4)+1)</f>
        <v>Q4</v>
      </c>
      <c r="H362" s="44" t="str">
        <f>TEXT(INFO_ITEM_S[[#This Row],[Submission Date]],"mmmm")</f>
        <v>June</v>
      </c>
      <c r="I362" s="44" t="str">
        <f>TEXT(INFO_ITEM_S[[#This Row],[Submission Date]],"dddd")</f>
        <v>Friday</v>
      </c>
      <c r="J362" s="45">
        <v>45170</v>
      </c>
    </row>
    <row r="363" spans="1:10" x14ac:dyDescent="0.25">
      <c r="A363" s="37" t="s">
        <v>97</v>
      </c>
      <c r="B363" s="38" t="s">
        <v>99</v>
      </c>
      <c r="C363" s="38" t="s">
        <v>1</v>
      </c>
      <c r="D363" s="40" t="s">
        <v>98</v>
      </c>
      <c r="E363" s="46">
        <v>45828</v>
      </c>
      <c r="F363" s="42" t="str">
        <f>IF(INFO_ITEM_S[[#This Row],[Submission Date]]="N/A",INFO_ITEM_S[[#This Row],[Submission Date]],(IF(MONTH(INFO_ITEM_S[[#This Row],[Submission Date]])&lt;9,RIGHT(YEAR(INFO_ITEM_S[[#This Row],[Submission Date]]),4),RIGHT(YEAR(INFO_ITEM_S[[#This Row],[Submission Date]])+1,4))))</f>
        <v>2025</v>
      </c>
      <c r="G363" s="43" t="str">
        <f>IF(INFO_ITEM_S[[#This Row],[Submission Date]]="N/A","N/A","Q"&amp;MOD(CEILING(22+MONTH(INFO_ITEM_S[[#This Row],[Submission Date]])-9,3)/3,4)+1)</f>
        <v>Q4</v>
      </c>
      <c r="H363" s="44" t="str">
        <f>TEXT(INFO_ITEM_S[[#This Row],[Submission Date]],"mmmm")</f>
        <v>June</v>
      </c>
      <c r="I363" s="44" t="str">
        <f>TEXT(INFO_ITEM_S[[#This Row],[Submission Date]],"dddd")</f>
        <v>Friday</v>
      </c>
      <c r="J363" s="45">
        <v>45170</v>
      </c>
    </row>
    <row r="364" spans="1:10" ht="25" x14ac:dyDescent="0.25">
      <c r="A364" s="37" t="s">
        <v>118</v>
      </c>
      <c r="B364" s="38" t="s">
        <v>117</v>
      </c>
      <c r="C364" s="39" t="s">
        <v>1</v>
      </c>
      <c r="D364" s="40" t="s">
        <v>57</v>
      </c>
      <c r="E364" s="46">
        <v>45828</v>
      </c>
      <c r="F364" s="42" t="str">
        <f>IF(INFO_ITEM_S[[#This Row],[Submission Date]]="N/A",INFO_ITEM_S[[#This Row],[Submission Date]],(IF(MONTH(INFO_ITEM_S[[#This Row],[Submission Date]])&lt;9,RIGHT(YEAR(INFO_ITEM_S[[#This Row],[Submission Date]]),4),RIGHT(YEAR(INFO_ITEM_S[[#This Row],[Submission Date]])+1,4))))</f>
        <v>2025</v>
      </c>
      <c r="G364" s="43" t="str">
        <f>IF(INFO_ITEM_S[[#This Row],[Submission Date]]="N/A","N/A","Q"&amp;MOD(CEILING(22+MONTH(INFO_ITEM_S[[#This Row],[Submission Date]])-9,3)/3,4)+1)</f>
        <v>Q4</v>
      </c>
      <c r="H364" s="44" t="str">
        <f>TEXT(INFO_ITEM_S[[#This Row],[Submission Date]],"mmmm")</f>
        <v>June</v>
      </c>
      <c r="I364" s="44" t="str">
        <f>TEXT(INFO_ITEM_S[[#This Row],[Submission Date]],"dddd")</f>
        <v>Friday</v>
      </c>
      <c r="J364" s="45">
        <v>45170</v>
      </c>
    </row>
    <row r="365" spans="1:10" ht="25" x14ac:dyDescent="0.25">
      <c r="A365" s="37" t="s">
        <v>21</v>
      </c>
      <c r="B365" s="38" t="s">
        <v>31</v>
      </c>
      <c r="C365" s="47" t="s">
        <v>1</v>
      </c>
      <c r="D365" s="40" t="s">
        <v>56</v>
      </c>
      <c r="E365" s="46">
        <v>45835</v>
      </c>
      <c r="F365" s="42" t="str">
        <f>IF(INFO_ITEM_S[[#This Row],[Submission Date]]="N/A",INFO_ITEM_S[[#This Row],[Submission Date]],(IF(MONTH(INFO_ITEM_S[[#This Row],[Submission Date]])&lt;9,RIGHT(YEAR(INFO_ITEM_S[[#This Row],[Submission Date]]),4),RIGHT(YEAR(INFO_ITEM_S[[#This Row],[Submission Date]])+1,4))))</f>
        <v>2025</v>
      </c>
      <c r="G365" s="43" t="str">
        <f>IF(INFO_ITEM_S[[#This Row],[Submission Date]]="N/A","N/A","Q"&amp;MOD(CEILING(22+MONTH(INFO_ITEM_S[[#This Row],[Submission Date]])-9,3)/3,4)+1)</f>
        <v>Q4</v>
      </c>
      <c r="H365" s="44" t="str">
        <f>TEXT(INFO_ITEM_S[[#This Row],[Submission Date]],"mmmm")</f>
        <v>June</v>
      </c>
      <c r="I365" s="44" t="str">
        <f>TEXT(INFO_ITEM_S[[#This Row],[Submission Date]],"dddd")</f>
        <v>Friday</v>
      </c>
      <c r="J365" s="45">
        <v>45170</v>
      </c>
    </row>
    <row r="366" spans="1:10" ht="25" x14ac:dyDescent="0.25">
      <c r="A366" s="37" t="s">
        <v>157</v>
      </c>
      <c r="B366" s="38" t="s">
        <v>30</v>
      </c>
      <c r="C366" s="38" t="s">
        <v>1</v>
      </c>
      <c r="D366" s="40" t="s">
        <v>130</v>
      </c>
      <c r="E366" s="46">
        <v>45845</v>
      </c>
      <c r="F366" s="42" t="str">
        <f>IF(INFO_ITEM_S[[#This Row],[Submission Date]]="N/A",INFO_ITEM_S[[#This Row],[Submission Date]],(IF(MONTH(INFO_ITEM_S[[#This Row],[Submission Date]])&lt;9,RIGHT(YEAR(INFO_ITEM_S[[#This Row],[Submission Date]]),4),RIGHT(YEAR(INFO_ITEM_S[[#This Row],[Submission Date]])+1,4))))</f>
        <v>2025</v>
      </c>
      <c r="G366" s="43" t="str">
        <f>IF(INFO_ITEM_S[[#This Row],[Submission Date]]="N/A","N/A","Q"&amp;MOD(CEILING(22+MONTH(INFO_ITEM_S[[#This Row],[Submission Date]])-9,3)/3,4)+1)</f>
        <v>Q4</v>
      </c>
      <c r="H366" s="44" t="str">
        <f>TEXT(INFO_ITEM_S[[#This Row],[Submission Date]],"mmmm")</f>
        <v>July</v>
      </c>
      <c r="I366" s="44" t="str">
        <f>TEXT(INFO_ITEM_S[[#This Row],[Submission Date]],"dddd")</f>
        <v>Monday</v>
      </c>
      <c r="J366" s="45">
        <v>45170</v>
      </c>
    </row>
    <row r="367" spans="1:10" ht="25" x14ac:dyDescent="0.25">
      <c r="A367" s="48" t="s">
        <v>157</v>
      </c>
      <c r="B367" s="49" t="s">
        <v>30</v>
      </c>
      <c r="C367" s="47" t="s">
        <v>1</v>
      </c>
      <c r="D367" s="40" t="s">
        <v>160</v>
      </c>
      <c r="E367" s="46">
        <v>45852</v>
      </c>
      <c r="F367" s="42" t="str">
        <f>IF(INFO_ITEM_S[[#This Row],[Submission Date]]="N/A",INFO_ITEM_S[[#This Row],[Submission Date]],(IF(MONTH(INFO_ITEM_S[[#This Row],[Submission Date]])&lt;9,RIGHT(YEAR(INFO_ITEM_S[[#This Row],[Submission Date]]),4),RIGHT(YEAR(INFO_ITEM_S[[#This Row],[Submission Date]])+1,4))))</f>
        <v>2025</v>
      </c>
      <c r="G367" s="43" t="str">
        <f>IF(INFO_ITEM_S[[#This Row],[Submission Date]]="N/A","N/A","Q"&amp;MOD(CEILING(22+MONTH(INFO_ITEM_S[[#This Row],[Submission Date]])-9,3)/3,4)+1)</f>
        <v>Q4</v>
      </c>
      <c r="H367" s="44" t="str">
        <f>TEXT(INFO_ITEM_S[[#This Row],[Submission Date]],"mmmm")</f>
        <v>July</v>
      </c>
      <c r="I367" s="44" t="str">
        <f>TEXT(INFO_ITEM_S[[#This Row],[Submission Date]],"dddd")</f>
        <v>Monday</v>
      </c>
      <c r="J367" s="45">
        <v>45170</v>
      </c>
    </row>
    <row r="368" spans="1:10" ht="37.5" x14ac:dyDescent="0.25">
      <c r="A368" s="37" t="s">
        <v>191</v>
      </c>
      <c r="B368" s="49" t="s">
        <v>172</v>
      </c>
      <c r="C368" s="47" t="s">
        <v>1</v>
      </c>
      <c r="D368" s="40" t="s">
        <v>174</v>
      </c>
      <c r="E368" s="46">
        <v>45852</v>
      </c>
      <c r="F368" s="42" t="str">
        <f>IF(INFO_ITEM_S[[#This Row],[Submission Date]]="N/A",INFO_ITEM_S[[#This Row],[Submission Date]],(IF(MONTH(INFO_ITEM_S[[#This Row],[Submission Date]])&lt;9,RIGHT(YEAR(INFO_ITEM_S[[#This Row],[Submission Date]]),4),RIGHT(YEAR(INFO_ITEM_S[[#This Row],[Submission Date]])+1,4))))</f>
        <v>2025</v>
      </c>
      <c r="G368" s="43" t="str">
        <f>IF(INFO_ITEM_S[[#This Row],[Submission Date]]="N/A","N/A","Q"&amp;MOD(CEILING(22+MONTH(INFO_ITEM_S[[#This Row],[Submission Date]])-9,3)/3,4)+1)</f>
        <v>Q4</v>
      </c>
      <c r="H368" s="44" t="str">
        <f>TEXT(INFO_ITEM_S[[#This Row],[Submission Date]],"mmmm")</f>
        <v>July</v>
      </c>
      <c r="I368" s="44" t="str">
        <f>TEXT(INFO_ITEM_S[[#This Row],[Submission Date]],"dddd")</f>
        <v>Monday</v>
      </c>
      <c r="J368" s="45">
        <v>45170</v>
      </c>
    </row>
    <row r="369" spans="1:10" x14ac:dyDescent="0.25">
      <c r="A369" s="37" t="s">
        <v>178</v>
      </c>
      <c r="B369" s="38">
        <v>5.04</v>
      </c>
      <c r="C369" s="38" t="s">
        <v>3</v>
      </c>
      <c r="D369" s="40" t="s">
        <v>4</v>
      </c>
      <c r="E369" s="46">
        <v>45854</v>
      </c>
      <c r="F369" s="42" t="str">
        <f>IF(INFO_ITEM_S[[#This Row],[Submission Date]]="N/A",INFO_ITEM_S[[#This Row],[Submission Date]],(IF(MONTH(INFO_ITEM_S[[#This Row],[Submission Date]])&lt;9,RIGHT(YEAR(INFO_ITEM_S[[#This Row],[Submission Date]]),4),RIGHT(YEAR(INFO_ITEM_S[[#This Row],[Submission Date]])+1,4))))</f>
        <v>2025</v>
      </c>
      <c r="G369" s="43" t="str">
        <f>IF(INFO_ITEM_S[[#This Row],[Submission Date]]="N/A","N/A","Q"&amp;MOD(CEILING(22+MONTH(INFO_ITEM_S[[#This Row],[Submission Date]])-9,3)/3,4)+1)</f>
        <v>Q4</v>
      </c>
      <c r="H369" s="44" t="str">
        <f>TEXT(INFO_ITEM_S[[#This Row],[Submission Date]],"mmmm")</f>
        <v>July</v>
      </c>
      <c r="I369" s="44" t="str">
        <f>TEXT(INFO_ITEM_S[[#This Row],[Submission Date]],"dddd")</f>
        <v>Wednesday</v>
      </c>
      <c r="J369" s="45">
        <v>45170</v>
      </c>
    </row>
    <row r="370" spans="1:10" ht="25" x14ac:dyDescent="0.25">
      <c r="A370" s="37" t="s">
        <v>157</v>
      </c>
      <c r="B370" s="38" t="s">
        <v>30</v>
      </c>
      <c r="C370" s="38" t="s">
        <v>1</v>
      </c>
      <c r="D370" s="40" t="s">
        <v>88</v>
      </c>
      <c r="E370" s="46">
        <v>45856</v>
      </c>
      <c r="F370" s="42" t="str">
        <f>IF(INFO_ITEM_S[[#This Row],[Submission Date]]="N/A",INFO_ITEM_S[[#This Row],[Submission Date]],(IF(MONTH(INFO_ITEM_S[[#This Row],[Submission Date]])&lt;9,RIGHT(YEAR(INFO_ITEM_S[[#This Row],[Submission Date]]),4),RIGHT(YEAR(INFO_ITEM_S[[#This Row],[Submission Date]])+1,4))))</f>
        <v>2025</v>
      </c>
      <c r="G370" s="43" t="str">
        <f>IF(INFO_ITEM_S[[#This Row],[Submission Date]]="N/A","N/A","Q"&amp;MOD(CEILING(22+MONTH(INFO_ITEM_S[[#This Row],[Submission Date]])-9,3)/3,4)+1)</f>
        <v>Q4</v>
      </c>
      <c r="H370" s="44" t="str">
        <f>TEXT(INFO_ITEM_S[[#This Row],[Submission Date]],"mmmm")</f>
        <v>July</v>
      </c>
      <c r="I370" s="44" t="str">
        <f>TEXT(INFO_ITEM_S[[#This Row],[Submission Date]],"dddd")</f>
        <v>Friday</v>
      </c>
      <c r="J370" s="45">
        <v>45170</v>
      </c>
    </row>
    <row r="371" spans="1:10" ht="25" x14ac:dyDescent="0.25">
      <c r="A371" s="37" t="s">
        <v>192</v>
      </c>
      <c r="B371" s="51" t="s">
        <v>195</v>
      </c>
      <c r="C371" s="38" t="s">
        <v>1</v>
      </c>
      <c r="D371" s="40" t="s">
        <v>176</v>
      </c>
      <c r="E371" s="46">
        <v>45856</v>
      </c>
      <c r="F371" s="42" t="str">
        <f>IF(INFO_ITEM_S[[#This Row],[Submission Date]]="N/A",INFO_ITEM_S[[#This Row],[Submission Date]],(IF(MONTH(INFO_ITEM_S[[#This Row],[Submission Date]])&lt;9,RIGHT(YEAR(INFO_ITEM_S[[#This Row],[Submission Date]]),4),RIGHT(YEAR(INFO_ITEM_S[[#This Row],[Submission Date]])+1,4))))</f>
        <v>2025</v>
      </c>
      <c r="G371" s="43" t="str">
        <f>IF(INFO_ITEM_S[[#This Row],[Submission Date]]="N/A","N/A","Q"&amp;MOD(CEILING(22+MONTH(INFO_ITEM_S[[#This Row],[Submission Date]])-9,3)/3,4)+1)</f>
        <v>Q4</v>
      </c>
      <c r="H371" s="44" t="str">
        <f>TEXT(INFO_ITEM_S[[#This Row],[Submission Date]],"mmmm")</f>
        <v>July</v>
      </c>
      <c r="I371" s="44" t="str">
        <f>TEXT(INFO_ITEM_S[[#This Row],[Submission Date]],"dddd")</f>
        <v>Friday</v>
      </c>
      <c r="J371" s="45">
        <v>45170</v>
      </c>
    </row>
    <row r="372" spans="1:10" ht="25" x14ac:dyDescent="0.25">
      <c r="A372" s="37" t="s">
        <v>178</v>
      </c>
      <c r="B372" s="38">
        <v>5.01</v>
      </c>
      <c r="C372" s="38" t="s">
        <v>1</v>
      </c>
      <c r="D372" s="40" t="s">
        <v>8</v>
      </c>
      <c r="E372" s="46">
        <v>45859</v>
      </c>
      <c r="F372" s="42" t="str">
        <f>IF(INFO_ITEM_S[[#This Row],[Submission Date]]="N/A",INFO_ITEM_S[[#This Row],[Submission Date]],(IF(MONTH(INFO_ITEM_S[[#This Row],[Submission Date]])&lt;9,RIGHT(YEAR(INFO_ITEM_S[[#This Row],[Submission Date]]),4),RIGHT(YEAR(INFO_ITEM_S[[#This Row],[Submission Date]])+1,4))))</f>
        <v>2025</v>
      </c>
      <c r="G372" s="43" t="str">
        <f>IF(INFO_ITEM_S[[#This Row],[Submission Date]]="N/A","N/A","Q"&amp;MOD(CEILING(22+MONTH(INFO_ITEM_S[[#This Row],[Submission Date]])-9,3)/3,4)+1)</f>
        <v>Q4</v>
      </c>
      <c r="H372" s="44" t="str">
        <f>TEXT(INFO_ITEM_S[[#This Row],[Submission Date]],"mmmm")</f>
        <v>July</v>
      </c>
      <c r="I372" s="44" t="str">
        <f>TEXT(INFO_ITEM_S[[#This Row],[Submission Date]],"dddd")</f>
        <v>Monday</v>
      </c>
      <c r="J372" s="45">
        <v>45170</v>
      </c>
    </row>
    <row r="373" spans="1:10" ht="25" x14ac:dyDescent="0.25">
      <c r="A373" s="37" t="s">
        <v>118</v>
      </c>
      <c r="B373" s="51" t="s">
        <v>117</v>
      </c>
      <c r="C373" s="50" t="s">
        <v>1</v>
      </c>
      <c r="D373" s="37" t="s">
        <v>57</v>
      </c>
      <c r="E373" s="41">
        <v>45862</v>
      </c>
      <c r="F373" s="42" t="str">
        <f>IF(INFO_ITEM_S[[#This Row],[Submission Date]]="N/A",INFO_ITEM_S[[#This Row],[Submission Date]],(IF(MONTH(INFO_ITEM_S[[#This Row],[Submission Date]])&lt;9,RIGHT(YEAR(INFO_ITEM_S[[#This Row],[Submission Date]]),4),RIGHT(YEAR(INFO_ITEM_S[[#This Row],[Submission Date]])+1,4))))</f>
        <v>2025</v>
      </c>
      <c r="G373" s="43" t="str">
        <f>IF(INFO_ITEM_S[[#This Row],[Submission Date]]="N/A","N/A","Q"&amp;MOD(CEILING(22+MONTH(INFO_ITEM_S[[#This Row],[Submission Date]])-9,3)/3,4)+1)</f>
        <v>Q4</v>
      </c>
      <c r="H373" s="44" t="str">
        <f>TEXT(INFO_ITEM_S[[#This Row],[Submission Date]],"mmmm")</f>
        <v>July</v>
      </c>
      <c r="I373" s="44" t="str">
        <f>TEXT(INFO_ITEM_S[[#This Row],[Submission Date]],"dddd")</f>
        <v>Thursday</v>
      </c>
      <c r="J373" s="45">
        <v>45170</v>
      </c>
    </row>
    <row r="374" spans="1:10" ht="25" x14ac:dyDescent="0.25">
      <c r="A374" s="37" t="s">
        <v>122</v>
      </c>
      <c r="B374" s="38" t="s">
        <v>123</v>
      </c>
      <c r="C374" s="39" t="s">
        <v>169</v>
      </c>
      <c r="D374" s="37" t="s">
        <v>171</v>
      </c>
      <c r="E374" s="53">
        <v>45863</v>
      </c>
      <c r="F374" s="42" t="str">
        <f>IF(INFO_ITEM_S[[#This Row],[Submission Date]]="N/A",INFO_ITEM_S[[#This Row],[Submission Date]],(IF(MONTH(INFO_ITEM_S[[#This Row],[Submission Date]])&lt;9,RIGHT(YEAR(INFO_ITEM_S[[#This Row],[Submission Date]]),4),RIGHT(YEAR(INFO_ITEM_S[[#This Row],[Submission Date]])+1,4))))</f>
        <v>2025</v>
      </c>
      <c r="G374" s="43" t="str">
        <f>IF(INFO_ITEM_S[[#This Row],[Submission Date]]="N/A","N/A","Q"&amp;MOD(CEILING(22+MONTH(INFO_ITEM_S[[#This Row],[Submission Date]])-9,3)/3,4)+1)</f>
        <v>Q4</v>
      </c>
      <c r="H374" s="44" t="str">
        <f>TEXT(INFO_ITEM_S[[#This Row],[Submission Date]],"mmmm")</f>
        <v>July</v>
      </c>
      <c r="I374" s="44" t="str">
        <f>TEXT(INFO_ITEM_S[[#This Row],[Submission Date]],"dddd")</f>
        <v>Friday</v>
      </c>
      <c r="J374" s="45">
        <v>45170</v>
      </c>
    </row>
    <row r="375" spans="1:10" ht="37.5" x14ac:dyDescent="0.25">
      <c r="A375" s="37" t="s">
        <v>125</v>
      </c>
      <c r="B375" s="38" t="s">
        <v>126</v>
      </c>
      <c r="C375" s="39" t="s">
        <v>169</v>
      </c>
      <c r="D375" s="37" t="s">
        <v>170</v>
      </c>
      <c r="E375" s="53">
        <v>45863</v>
      </c>
      <c r="F375" s="42" t="str">
        <f>IF(INFO_ITEM_S[[#This Row],[Submission Date]]="N/A",INFO_ITEM_S[[#This Row],[Submission Date]],(IF(MONTH(INFO_ITEM_S[[#This Row],[Submission Date]])&lt;9,RIGHT(YEAR(INFO_ITEM_S[[#This Row],[Submission Date]]),4),RIGHT(YEAR(INFO_ITEM_S[[#This Row],[Submission Date]])+1,4))))</f>
        <v>2025</v>
      </c>
      <c r="G375" s="43" t="str">
        <f>IF(INFO_ITEM_S[[#This Row],[Submission Date]]="N/A","N/A","Q"&amp;MOD(CEILING(22+MONTH(INFO_ITEM_S[[#This Row],[Submission Date]])-9,3)/3,4)+1)</f>
        <v>Q4</v>
      </c>
      <c r="H375" s="44" t="str">
        <f>TEXT(INFO_ITEM_S[[#This Row],[Submission Date]],"mmmm")</f>
        <v>July</v>
      </c>
      <c r="I375" s="44" t="str">
        <f>TEXT(INFO_ITEM_S[[#This Row],[Submission Date]],"dddd")</f>
        <v>Friday</v>
      </c>
      <c r="J375" s="45">
        <v>45170</v>
      </c>
    </row>
    <row r="376" spans="1:10" ht="25" x14ac:dyDescent="0.25">
      <c r="A376" s="37" t="s">
        <v>157</v>
      </c>
      <c r="B376" s="38" t="s">
        <v>30</v>
      </c>
      <c r="C376" s="38" t="s">
        <v>1</v>
      </c>
      <c r="D376" s="40" t="s">
        <v>130</v>
      </c>
      <c r="E376" s="46">
        <v>45873</v>
      </c>
      <c r="F376" s="42" t="str">
        <f>IF(INFO_ITEM_S[[#This Row],[Submission Date]]="N/A",INFO_ITEM_S[[#This Row],[Submission Date]],(IF(MONTH(INFO_ITEM_S[[#This Row],[Submission Date]])&lt;9,RIGHT(YEAR(INFO_ITEM_S[[#This Row],[Submission Date]]),4),RIGHT(YEAR(INFO_ITEM_S[[#This Row],[Submission Date]])+1,4))))</f>
        <v>2025</v>
      </c>
      <c r="G376" s="43" t="str">
        <f>IF(INFO_ITEM_S[[#This Row],[Submission Date]]="N/A","N/A","Q"&amp;MOD(CEILING(22+MONTH(INFO_ITEM_S[[#This Row],[Submission Date]])-9,3)/3,4)+1)</f>
        <v>Q4</v>
      </c>
      <c r="H376" s="44" t="str">
        <f>TEXT(INFO_ITEM_S[[#This Row],[Submission Date]],"mmmm")</f>
        <v>August</v>
      </c>
      <c r="I376" s="44" t="str">
        <f>TEXT(INFO_ITEM_S[[#This Row],[Submission Date]],"dddd")</f>
        <v>Monday</v>
      </c>
      <c r="J376" s="45">
        <v>45170</v>
      </c>
    </row>
    <row r="377" spans="1:10" ht="25" x14ac:dyDescent="0.25">
      <c r="A377" s="48" t="s">
        <v>157</v>
      </c>
      <c r="B377" s="49" t="s">
        <v>30</v>
      </c>
      <c r="C377" s="47" t="s">
        <v>1</v>
      </c>
      <c r="D377" s="40" t="s">
        <v>160</v>
      </c>
      <c r="E377" s="46">
        <v>45883</v>
      </c>
      <c r="F377" s="42" t="str">
        <f>IF(INFO_ITEM_S[[#This Row],[Submission Date]]="N/A",INFO_ITEM_S[[#This Row],[Submission Date]],(IF(MONTH(INFO_ITEM_S[[#This Row],[Submission Date]])&lt;9,RIGHT(YEAR(INFO_ITEM_S[[#This Row],[Submission Date]]),4),RIGHT(YEAR(INFO_ITEM_S[[#This Row],[Submission Date]])+1,4))))</f>
        <v>2025</v>
      </c>
      <c r="G377" s="43" t="str">
        <f>IF(INFO_ITEM_S[[#This Row],[Submission Date]]="N/A","N/A","Q"&amp;MOD(CEILING(22+MONTH(INFO_ITEM_S[[#This Row],[Submission Date]])-9,3)/3,4)+1)</f>
        <v>Q4</v>
      </c>
      <c r="H377" s="44" t="str">
        <f>TEXT(INFO_ITEM_S[[#This Row],[Submission Date]],"mmmm")</f>
        <v>August</v>
      </c>
      <c r="I377" s="44" t="str">
        <f>TEXT(INFO_ITEM_S[[#This Row],[Submission Date]],"dddd")</f>
        <v>Thursday</v>
      </c>
      <c r="J377" s="45">
        <v>45170</v>
      </c>
    </row>
    <row r="378" spans="1:10" x14ac:dyDescent="0.25">
      <c r="A378" s="37" t="s">
        <v>178</v>
      </c>
      <c r="B378" s="38">
        <v>5.04</v>
      </c>
      <c r="C378" s="38" t="s">
        <v>3</v>
      </c>
      <c r="D378" s="40" t="s">
        <v>4</v>
      </c>
      <c r="E378" s="46">
        <v>45884</v>
      </c>
      <c r="F378" s="42" t="str">
        <f>IF(INFO_ITEM_S[[#This Row],[Submission Date]]="N/A",INFO_ITEM_S[[#This Row],[Submission Date]],(IF(MONTH(INFO_ITEM_S[[#This Row],[Submission Date]])&lt;9,RIGHT(YEAR(INFO_ITEM_S[[#This Row],[Submission Date]]),4),RIGHT(YEAR(INFO_ITEM_S[[#This Row],[Submission Date]])+1,4))))</f>
        <v>2025</v>
      </c>
      <c r="G378" s="43" t="str">
        <f>IF(INFO_ITEM_S[[#This Row],[Submission Date]]="N/A","N/A","Q"&amp;MOD(CEILING(22+MONTH(INFO_ITEM_S[[#This Row],[Submission Date]])-9,3)/3,4)+1)</f>
        <v>Q4</v>
      </c>
      <c r="H378" s="44" t="str">
        <f>TEXT(INFO_ITEM_S[[#This Row],[Submission Date]],"mmmm")</f>
        <v>August</v>
      </c>
      <c r="I378" s="44" t="str">
        <f>TEXT(INFO_ITEM_S[[#This Row],[Submission Date]],"dddd")</f>
        <v>Friday</v>
      </c>
      <c r="J378" s="45">
        <v>45170</v>
      </c>
    </row>
    <row r="379" spans="1:10" ht="37.5" x14ac:dyDescent="0.25">
      <c r="A379" s="37" t="s">
        <v>191</v>
      </c>
      <c r="B379" s="49" t="s">
        <v>172</v>
      </c>
      <c r="C379" s="47" t="s">
        <v>1</v>
      </c>
      <c r="D379" s="40" t="s">
        <v>174</v>
      </c>
      <c r="E379" s="46">
        <v>45884</v>
      </c>
      <c r="F379" s="42" t="str">
        <f>IF(INFO_ITEM_S[[#This Row],[Submission Date]]="N/A",INFO_ITEM_S[[#This Row],[Submission Date]],(IF(MONTH(INFO_ITEM_S[[#This Row],[Submission Date]])&lt;9,RIGHT(YEAR(INFO_ITEM_S[[#This Row],[Submission Date]]),4),RIGHT(YEAR(INFO_ITEM_S[[#This Row],[Submission Date]])+1,4))))</f>
        <v>2025</v>
      </c>
      <c r="G379" s="43" t="str">
        <f>IF(INFO_ITEM_S[[#This Row],[Submission Date]]="N/A","N/A","Q"&amp;MOD(CEILING(22+MONTH(INFO_ITEM_S[[#This Row],[Submission Date]])-9,3)/3,4)+1)</f>
        <v>Q4</v>
      </c>
      <c r="H379" s="44" t="str">
        <f>TEXT(INFO_ITEM_S[[#This Row],[Submission Date]],"mmmm")</f>
        <v>August</v>
      </c>
      <c r="I379" s="44" t="str">
        <f>TEXT(INFO_ITEM_S[[#This Row],[Submission Date]],"dddd")</f>
        <v>Friday</v>
      </c>
      <c r="J379" s="45">
        <v>45170</v>
      </c>
    </row>
    <row r="380" spans="1:10" ht="25" x14ac:dyDescent="0.25">
      <c r="A380" s="37" t="s">
        <v>192</v>
      </c>
      <c r="B380" s="38" t="s">
        <v>195</v>
      </c>
      <c r="C380" s="38" t="s">
        <v>1</v>
      </c>
      <c r="D380" s="40" t="s">
        <v>176</v>
      </c>
      <c r="E380" s="41">
        <v>45890</v>
      </c>
      <c r="F380" s="42" t="str">
        <f>IF(INFO_ITEM_S[[#This Row],[Submission Date]]="N/A",INFO_ITEM_S[[#This Row],[Submission Date]],(IF(MONTH(INFO_ITEM_S[[#This Row],[Submission Date]])&lt;9,RIGHT(YEAR(INFO_ITEM_S[[#This Row],[Submission Date]]),4),RIGHT(YEAR(INFO_ITEM_S[[#This Row],[Submission Date]])+1,4))))</f>
        <v>2025</v>
      </c>
      <c r="G380" s="43" t="str">
        <f>IF(INFO_ITEM_S[[#This Row],[Submission Date]]="N/A","N/A","Q"&amp;MOD(CEILING(22+MONTH(INFO_ITEM_S[[#This Row],[Submission Date]])-9,3)/3,4)+1)</f>
        <v>Q4</v>
      </c>
      <c r="H380" s="44" t="str">
        <f>TEXT(INFO_ITEM_S[[#This Row],[Submission Date]],"mmmm")</f>
        <v>August</v>
      </c>
      <c r="I380" s="44" t="str">
        <f>TEXT(INFO_ITEM_S[[#This Row],[Submission Date]],"dddd")</f>
        <v>Thursday</v>
      </c>
      <c r="J380" s="45">
        <v>45170</v>
      </c>
    </row>
    <row r="381" spans="1:10" ht="25" x14ac:dyDescent="0.25">
      <c r="A381" s="37" t="s">
        <v>122</v>
      </c>
      <c r="B381" s="38" t="s">
        <v>123</v>
      </c>
      <c r="C381" s="39" t="s">
        <v>169</v>
      </c>
      <c r="D381" s="40" t="s">
        <v>171</v>
      </c>
      <c r="E381" s="46">
        <v>45894</v>
      </c>
      <c r="F381" s="42" t="str">
        <f>IF(INFO_ITEM_S[[#This Row],[Submission Date]]="N/A",INFO_ITEM_S[[#This Row],[Submission Date]],(IF(MONTH(INFO_ITEM_S[[#This Row],[Submission Date]])&lt;9,RIGHT(YEAR(INFO_ITEM_S[[#This Row],[Submission Date]]),4),RIGHT(YEAR(INFO_ITEM_S[[#This Row],[Submission Date]])+1,4))))</f>
        <v>2025</v>
      </c>
      <c r="G381" s="43" t="str">
        <f>IF(INFO_ITEM_S[[#This Row],[Submission Date]]="N/A","N/A","Q"&amp;MOD(CEILING(22+MONTH(INFO_ITEM_S[[#This Row],[Submission Date]])-9,3)/3,4)+1)</f>
        <v>Q4</v>
      </c>
      <c r="H381" s="44" t="str">
        <f>TEXT(INFO_ITEM_S[[#This Row],[Submission Date]],"mmmm")</f>
        <v>August</v>
      </c>
      <c r="I381" s="44" t="str">
        <f>TEXT(INFO_ITEM_S[[#This Row],[Submission Date]],"dddd")</f>
        <v>Monday</v>
      </c>
      <c r="J381" s="45">
        <v>45170</v>
      </c>
    </row>
    <row r="382" spans="1:10" ht="37.5" x14ac:dyDescent="0.25">
      <c r="A382" s="37" t="s">
        <v>125</v>
      </c>
      <c r="B382" s="38" t="s">
        <v>126</v>
      </c>
      <c r="C382" s="39" t="s">
        <v>169</v>
      </c>
      <c r="D382" s="40" t="s">
        <v>170</v>
      </c>
      <c r="E382" s="46">
        <v>45894</v>
      </c>
      <c r="F382" s="42" t="str">
        <f>IF(INFO_ITEM_S[[#This Row],[Submission Date]]="N/A",INFO_ITEM_S[[#This Row],[Submission Date]],(IF(MONTH(INFO_ITEM_S[[#This Row],[Submission Date]])&lt;9,RIGHT(YEAR(INFO_ITEM_S[[#This Row],[Submission Date]]),4),RIGHT(YEAR(INFO_ITEM_S[[#This Row],[Submission Date]])+1,4))))</f>
        <v>2025</v>
      </c>
      <c r="G382" s="43" t="str">
        <f>IF(INFO_ITEM_S[[#This Row],[Submission Date]]="N/A","N/A","Q"&amp;MOD(CEILING(22+MONTH(INFO_ITEM_S[[#This Row],[Submission Date]])-9,3)/3,4)+1)</f>
        <v>Q4</v>
      </c>
      <c r="H382" s="44" t="str">
        <f>TEXT(INFO_ITEM_S[[#This Row],[Submission Date]],"mmmm")</f>
        <v>August</v>
      </c>
      <c r="I382" s="44" t="str">
        <f>TEXT(INFO_ITEM_S[[#This Row],[Submission Date]],"dddd")</f>
        <v>Monday</v>
      </c>
      <c r="J382" s="45">
        <v>45170</v>
      </c>
    </row>
    <row r="383" spans="1:10" ht="25" x14ac:dyDescent="0.25">
      <c r="A383" s="37" t="s">
        <v>157</v>
      </c>
      <c r="B383" s="38" t="s">
        <v>30</v>
      </c>
      <c r="C383" s="38" t="s">
        <v>1</v>
      </c>
      <c r="D383" s="40" t="s">
        <v>88</v>
      </c>
      <c r="E383" s="46">
        <v>45894</v>
      </c>
      <c r="F383" s="42" t="str">
        <f>IF(INFO_ITEM_S[[#This Row],[Submission Date]]="N/A",INFO_ITEM_S[[#This Row],[Submission Date]],(IF(MONTH(INFO_ITEM_S[[#This Row],[Submission Date]])&lt;9,RIGHT(YEAR(INFO_ITEM_S[[#This Row],[Submission Date]]),4),RIGHT(YEAR(INFO_ITEM_S[[#This Row],[Submission Date]])+1,4))))</f>
        <v>2025</v>
      </c>
      <c r="G383" s="43" t="str">
        <f>IF(INFO_ITEM_S[[#This Row],[Submission Date]]="N/A","N/A","Q"&amp;MOD(CEILING(22+MONTH(INFO_ITEM_S[[#This Row],[Submission Date]])-9,3)/3,4)+1)</f>
        <v>Q4</v>
      </c>
      <c r="H383" s="44" t="str">
        <f>TEXT(INFO_ITEM_S[[#This Row],[Submission Date]],"mmmm")</f>
        <v>August</v>
      </c>
      <c r="I383" s="44" t="str">
        <f>TEXT(INFO_ITEM_S[[#This Row],[Submission Date]],"dddd")</f>
        <v>Monday</v>
      </c>
      <c r="J383" s="45">
        <v>45170</v>
      </c>
    </row>
    <row r="384" spans="1:10" ht="25" x14ac:dyDescent="0.25">
      <c r="A384" s="37" t="s">
        <v>118</v>
      </c>
      <c r="B384" s="38" t="s">
        <v>117</v>
      </c>
      <c r="C384" s="39" t="s">
        <v>1</v>
      </c>
      <c r="D384" s="40" t="s">
        <v>57</v>
      </c>
      <c r="E384" s="46">
        <v>45894</v>
      </c>
      <c r="F384" s="42" t="str">
        <f>IF(INFO_ITEM_S[[#This Row],[Submission Date]]="N/A",INFO_ITEM_S[[#This Row],[Submission Date]],(IF(MONTH(INFO_ITEM_S[[#This Row],[Submission Date]])&lt;9,RIGHT(YEAR(INFO_ITEM_S[[#This Row],[Submission Date]]),4),RIGHT(YEAR(INFO_ITEM_S[[#This Row],[Submission Date]])+1,4))))</f>
        <v>2025</v>
      </c>
      <c r="G384" s="43" t="str">
        <f>IF(INFO_ITEM_S[[#This Row],[Submission Date]]="N/A","N/A","Q"&amp;MOD(CEILING(22+MONTH(INFO_ITEM_S[[#This Row],[Submission Date]])-9,3)/3,4)+1)</f>
        <v>Q4</v>
      </c>
      <c r="H384" s="44" t="str">
        <f>TEXT(INFO_ITEM_S[[#This Row],[Submission Date]],"mmmm")</f>
        <v>August</v>
      </c>
      <c r="I384" s="44" t="str">
        <f>TEXT(INFO_ITEM_S[[#This Row],[Submission Date]],"dddd")</f>
        <v>Monday</v>
      </c>
      <c r="J384" s="45">
        <v>45170</v>
      </c>
    </row>
    <row r="385" spans="1:10" x14ac:dyDescent="0.25">
      <c r="A385" s="37" t="s">
        <v>178</v>
      </c>
      <c r="B385" s="38">
        <v>3.05</v>
      </c>
      <c r="C385" s="38" t="s">
        <v>1</v>
      </c>
      <c r="D385" s="40" t="s">
        <v>167</v>
      </c>
      <c r="E385" s="46">
        <v>45902</v>
      </c>
      <c r="F385" s="42" t="str">
        <f>IF(INFO_ITEM_S[[#This Row],[Submission Date]]="N/A",INFO_ITEM_S[[#This Row],[Submission Date]],(IF(MONTH(INFO_ITEM_S[[#This Row],[Submission Date]])&lt;9,RIGHT(YEAR(INFO_ITEM_S[[#This Row],[Submission Date]]),4),RIGHT(YEAR(INFO_ITEM_S[[#This Row],[Submission Date]])+1,4))))</f>
        <v>2026</v>
      </c>
      <c r="G385" s="43" t="str">
        <f>IF(INFO_ITEM_S[[#This Row],[Submission Date]]="N/A","N/A","Q"&amp;MOD(CEILING(22+MONTH(INFO_ITEM_S[[#This Row],[Submission Date]])-9,3)/3,4)+1)</f>
        <v>Q1</v>
      </c>
      <c r="H385" s="44" t="str">
        <f>TEXT(INFO_ITEM_S[[#This Row],[Submission Date]],"mmmm")</f>
        <v>September</v>
      </c>
      <c r="I385" s="44" t="str">
        <f>TEXT(INFO_ITEM_S[[#This Row],[Submission Date]],"dddd")</f>
        <v>Tuesday</v>
      </c>
      <c r="J385" s="45">
        <v>45170</v>
      </c>
    </row>
    <row r="386" spans="1:10" ht="25" x14ac:dyDescent="0.25">
      <c r="A386" s="37" t="s">
        <v>157</v>
      </c>
      <c r="B386" s="38" t="s">
        <v>30</v>
      </c>
      <c r="C386" s="38" t="s">
        <v>1</v>
      </c>
      <c r="D386" s="40" t="s">
        <v>130</v>
      </c>
      <c r="E386" s="46">
        <v>45905</v>
      </c>
      <c r="F386" s="42" t="str">
        <f>IF(INFO_ITEM_S[[#This Row],[Submission Date]]="N/A",INFO_ITEM_S[[#This Row],[Submission Date]],(IF(MONTH(INFO_ITEM_S[[#This Row],[Submission Date]])&lt;9,RIGHT(YEAR(INFO_ITEM_S[[#This Row],[Submission Date]]),4),RIGHT(YEAR(INFO_ITEM_S[[#This Row],[Submission Date]])+1,4))))</f>
        <v>2026</v>
      </c>
      <c r="G386" s="43" t="str">
        <f>IF(INFO_ITEM_S[[#This Row],[Submission Date]]="N/A","N/A","Q"&amp;MOD(CEILING(22+MONTH(INFO_ITEM_S[[#This Row],[Submission Date]])-9,3)/3,4)+1)</f>
        <v>Q1</v>
      </c>
      <c r="H386" s="44" t="str">
        <f>TEXT(INFO_ITEM_S[[#This Row],[Submission Date]],"mmmm")</f>
        <v>September</v>
      </c>
      <c r="I386" s="44" t="str">
        <f>TEXT(INFO_ITEM_S[[#This Row],[Submission Date]],"dddd")</f>
        <v>Friday</v>
      </c>
      <c r="J386" s="45">
        <v>45170</v>
      </c>
    </row>
    <row r="387" spans="1:10" ht="25" x14ac:dyDescent="0.25">
      <c r="A387" s="37" t="s">
        <v>24</v>
      </c>
      <c r="B387" s="38" t="s">
        <v>34</v>
      </c>
      <c r="C387" s="38" t="s">
        <v>1</v>
      </c>
      <c r="D387" s="40" t="s">
        <v>55</v>
      </c>
      <c r="E387" s="46">
        <v>45915</v>
      </c>
      <c r="F387" s="42" t="str">
        <f>IF(INFO_ITEM_S[[#This Row],[Submission Date]]="N/A",INFO_ITEM_S[[#This Row],[Submission Date]],(IF(MONTH(INFO_ITEM_S[[#This Row],[Submission Date]])&lt;9,RIGHT(YEAR(INFO_ITEM_S[[#This Row],[Submission Date]]),4),RIGHT(YEAR(INFO_ITEM_S[[#This Row],[Submission Date]])+1,4))))</f>
        <v>2026</v>
      </c>
      <c r="G387" s="43" t="str">
        <f>IF(INFO_ITEM_S[[#This Row],[Submission Date]]="N/A","N/A","Q"&amp;MOD(CEILING(22+MONTH(INFO_ITEM_S[[#This Row],[Submission Date]])-9,3)/3,4)+1)</f>
        <v>Q1</v>
      </c>
      <c r="H387" s="44" t="str">
        <f>TEXT(INFO_ITEM_S[[#This Row],[Submission Date]],"mmmm")</f>
        <v>September</v>
      </c>
      <c r="I387" s="44" t="str">
        <f>TEXT(INFO_ITEM_S[[#This Row],[Submission Date]],"dddd")</f>
        <v>Monday</v>
      </c>
      <c r="J387" s="45">
        <v>45170</v>
      </c>
    </row>
    <row r="388" spans="1:10" x14ac:dyDescent="0.25">
      <c r="A388" s="37" t="s">
        <v>93</v>
      </c>
      <c r="B388" s="38" t="s">
        <v>91</v>
      </c>
      <c r="C388" s="39" t="s">
        <v>1</v>
      </c>
      <c r="D388" s="37" t="s">
        <v>143</v>
      </c>
      <c r="E388" s="46">
        <v>45915</v>
      </c>
      <c r="F388" s="42" t="str">
        <f>IF(INFO_ITEM_S[[#This Row],[Submission Date]]="N/A",INFO_ITEM_S[[#This Row],[Submission Date]],(IF(MONTH(INFO_ITEM_S[[#This Row],[Submission Date]])&lt;9,RIGHT(YEAR(INFO_ITEM_S[[#This Row],[Submission Date]]),4),RIGHT(YEAR(INFO_ITEM_S[[#This Row],[Submission Date]])+1,4))))</f>
        <v>2026</v>
      </c>
      <c r="G388" s="43" t="str">
        <f>IF(INFO_ITEM_S[[#This Row],[Submission Date]]="N/A","N/A","Q"&amp;MOD(CEILING(22+MONTH(INFO_ITEM_S[[#This Row],[Submission Date]])-9,3)/3,4)+1)</f>
        <v>Q1</v>
      </c>
      <c r="H388" s="44" t="str">
        <f>TEXT(INFO_ITEM_S[[#This Row],[Submission Date]],"mmmm")</f>
        <v>September</v>
      </c>
      <c r="I388" s="44" t="str">
        <f>TEXT(INFO_ITEM_S[[#This Row],[Submission Date]],"dddd")</f>
        <v>Monday</v>
      </c>
      <c r="J388" s="45">
        <v>45170</v>
      </c>
    </row>
    <row r="389" spans="1:10" x14ac:dyDescent="0.25">
      <c r="A389" s="37" t="s">
        <v>136</v>
      </c>
      <c r="B389" s="51" t="s">
        <v>138</v>
      </c>
      <c r="C389" s="50" t="s">
        <v>1</v>
      </c>
      <c r="D389" s="37" t="s">
        <v>159</v>
      </c>
      <c r="E389" s="46">
        <v>45915</v>
      </c>
      <c r="F389" s="42" t="str">
        <f>IF(INFO_ITEM_S[[#This Row],[Submission Date]]="N/A",INFO_ITEM_S[[#This Row],[Submission Date]],(IF(MONTH(INFO_ITEM_S[[#This Row],[Submission Date]])&lt;9,RIGHT(YEAR(INFO_ITEM_S[[#This Row],[Submission Date]]),4),RIGHT(YEAR(INFO_ITEM_S[[#This Row],[Submission Date]])+1,4))))</f>
        <v>2026</v>
      </c>
      <c r="G389" s="43" t="str">
        <f>IF(INFO_ITEM_S[[#This Row],[Submission Date]]="N/A","N/A","Q"&amp;MOD(CEILING(22+MONTH(INFO_ITEM_S[[#This Row],[Submission Date]])-9,3)/3,4)+1)</f>
        <v>Q1</v>
      </c>
      <c r="H389" s="44" t="str">
        <f>TEXT(INFO_ITEM_S[[#This Row],[Submission Date]],"mmmm")</f>
        <v>September</v>
      </c>
      <c r="I389" s="44" t="str">
        <f>TEXT(INFO_ITEM_S[[#This Row],[Submission Date]],"dddd")</f>
        <v>Monday</v>
      </c>
      <c r="J389" s="45">
        <v>45170</v>
      </c>
    </row>
    <row r="390" spans="1:10" ht="37.5" x14ac:dyDescent="0.25">
      <c r="A390" s="37" t="s">
        <v>191</v>
      </c>
      <c r="B390" s="49" t="s">
        <v>172</v>
      </c>
      <c r="C390" s="47" t="s">
        <v>1</v>
      </c>
      <c r="D390" s="40" t="s">
        <v>174</v>
      </c>
      <c r="E390" s="46">
        <v>45915</v>
      </c>
      <c r="F390" s="42" t="str">
        <f>IF(INFO_ITEM_S[[#This Row],[Submission Date]]="N/A",INFO_ITEM_S[[#This Row],[Submission Date]],(IF(MONTH(INFO_ITEM_S[[#This Row],[Submission Date]])&lt;9,RIGHT(YEAR(INFO_ITEM_S[[#This Row],[Submission Date]]),4),RIGHT(YEAR(INFO_ITEM_S[[#This Row],[Submission Date]])+1,4))))</f>
        <v>2026</v>
      </c>
      <c r="G390" s="43" t="str">
        <f>IF(INFO_ITEM_S[[#This Row],[Submission Date]]="N/A","N/A","Q"&amp;MOD(CEILING(22+MONTH(INFO_ITEM_S[[#This Row],[Submission Date]])-9,3)/3,4)+1)</f>
        <v>Q1</v>
      </c>
      <c r="H390" s="44" t="str">
        <f>TEXT(INFO_ITEM_S[[#This Row],[Submission Date]],"mmmm")</f>
        <v>September</v>
      </c>
      <c r="I390" s="44" t="str">
        <f>TEXT(INFO_ITEM_S[[#This Row],[Submission Date]],"dddd")</f>
        <v>Monday</v>
      </c>
      <c r="J390" s="45">
        <v>45170</v>
      </c>
    </row>
    <row r="391" spans="1:10" s="23" customFormat="1" ht="25" x14ac:dyDescent="0.25">
      <c r="A391" s="37" t="s">
        <v>178</v>
      </c>
      <c r="B391" s="38">
        <v>7.03</v>
      </c>
      <c r="C391" s="38" t="s">
        <v>3</v>
      </c>
      <c r="D391" s="40" t="s">
        <v>200</v>
      </c>
      <c r="E391" s="46">
        <v>45915</v>
      </c>
      <c r="F391" s="42" t="str">
        <f>IF(INFO_ITEM_S[[#This Row],[Submission Date]]="N/A",INFO_ITEM_S[[#This Row],[Submission Date]],(IF(MONTH(INFO_ITEM_S[[#This Row],[Submission Date]])&lt;9,RIGHT(YEAR(INFO_ITEM_S[[#This Row],[Submission Date]]),4),RIGHT(YEAR(INFO_ITEM_S[[#This Row],[Submission Date]])+1,4))))</f>
        <v>2026</v>
      </c>
      <c r="G391" s="43" t="str">
        <f>IF(INFO_ITEM_S[[#This Row],[Submission Date]]="N/A","N/A","Q"&amp;MOD(CEILING(22+MONTH(INFO_ITEM_S[[#This Row],[Submission Date]])-9,3)/3,4)+1)</f>
        <v>Q1</v>
      </c>
      <c r="H391" s="44" t="str">
        <f>TEXT(INFO_ITEM_S[[#This Row],[Submission Date]],"mmmm")</f>
        <v>September</v>
      </c>
      <c r="I391" s="44" t="str">
        <f>TEXT(INFO_ITEM_S[[#This Row],[Submission Date]],"dddd")</f>
        <v>Monday</v>
      </c>
      <c r="J391" s="45">
        <v>45170</v>
      </c>
    </row>
    <row r="392" spans="1:10" s="23" customFormat="1" x14ac:dyDescent="0.25">
      <c r="A392" s="37" t="s">
        <v>178</v>
      </c>
      <c r="B392" s="38">
        <v>5.04</v>
      </c>
      <c r="C392" s="38" t="s">
        <v>3</v>
      </c>
      <c r="D392" s="40" t="s">
        <v>4</v>
      </c>
      <c r="E392" s="46">
        <v>45916</v>
      </c>
      <c r="F392" s="42" t="str">
        <f>IF(INFO_ITEM_S[[#This Row],[Submission Date]]="N/A",INFO_ITEM_S[[#This Row],[Submission Date]],(IF(MONTH(INFO_ITEM_S[[#This Row],[Submission Date]])&lt;9,RIGHT(YEAR(INFO_ITEM_S[[#This Row],[Submission Date]]),4),RIGHT(YEAR(INFO_ITEM_S[[#This Row],[Submission Date]])+1,4))))</f>
        <v>2026</v>
      </c>
      <c r="G392" s="43" t="str">
        <f>IF(INFO_ITEM_S[[#This Row],[Submission Date]]="N/A","N/A","Q"&amp;MOD(CEILING(22+MONTH(INFO_ITEM_S[[#This Row],[Submission Date]])-9,3)/3,4)+1)</f>
        <v>Q1</v>
      </c>
      <c r="H392" s="44" t="str">
        <f>TEXT(INFO_ITEM_S[[#This Row],[Submission Date]],"mmmm")</f>
        <v>September</v>
      </c>
      <c r="I392" s="44" t="str">
        <f>TEXT(INFO_ITEM_S[[#This Row],[Submission Date]],"dddd")</f>
        <v>Tuesday</v>
      </c>
      <c r="J392" s="45">
        <v>45170</v>
      </c>
    </row>
    <row r="393" spans="1:10" ht="25" x14ac:dyDescent="0.25">
      <c r="A393" s="48" t="s">
        <v>157</v>
      </c>
      <c r="B393" s="49" t="s">
        <v>30</v>
      </c>
      <c r="C393" s="47" t="s">
        <v>1</v>
      </c>
      <c r="D393" s="40" t="s">
        <v>160</v>
      </c>
      <c r="E393" s="46">
        <v>45916</v>
      </c>
      <c r="F393" s="42" t="str">
        <f>IF(INFO_ITEM_S[[#This Row],[Submission Date]]="N/A",INFO_ITEM_S[[#This Row],[Submission Date]],(IF(MONTH(INFO_ITEM_S[[#This Row],[Submission Date]])&lt;9,RIGHT(YEAR(INFO_ITEM_S[[#This Row],[Submission Date]]),4),RIGHT(YEAR(INFO_ITEM_S[[#This Row],[Submission Date]])+1,4))))</f>
        <v>2026</v>
      </c>
      <c r="G393" s="43" t="str">
        <f>IF(INFO_ITEM_S[[#This Row],[Submission Date]]="N/A","N/A","Q"&amp;MOD(CEILING(22+MONTH(INFO_ITEM_S[[#This Row],[Submission Date]])-9,3)/3,4)+1)</f>
        <v>Q1</v>
      </c>
      <c r="H393" s="44" t="str">
        <f>TEXT(INFO_ITEM_S[[#This Row],[Submission Date]],"mmmm")</f>
        <v>September</v>
      </c>
      <c r="I393" s="44" t="str">
        <f>TEXT(INFO_ITEM_S[[#This Row],[Submission Date]],"dddd")</f>
        <v>Tuesday</v>
      </c>
      <c r="J393" s="45">
        <v>45170</v>
      </c>
    </row>
    <row r="394" spans="1:10" ht="25" x14ac:dyDescent="0.25">
      <c r="A394" s="37" t="s">
        <v>23</v>
      </c>
      <c r="B394" s="38" t="s">
        <v>33</v>
      </c>
      <c r="C394" s="38" t="s">
        <v>1</v>
      </c>
      <c r="D394" s="40" t="s">
        <v>95</v>
      </c>
      <c r="E394" s="46">
        <v>45919</v>
      </c>
      <c r="F394" s="42" t="str">
        <f>IF(INFO_ITEM_S[[#This Row],[Submission Date]]="N/A",INFO_ITEM_S[[#This Row],[Submission Date]],(IF(MONTH(INFO_ITEM_S[[#This Row],[Submission Date]])&lt;9,RIGHT(YEAR(INFO_ITEM_S[[#This Row],[Submission Date]]),4),RIGHT(YEAR(INFO_ITEM_S[[#This Row],[Submission Date]])+1,4))))</f>
        <v>2026</v>
      </c>
      <c r="G394" s="43" t="str">
        <f>IF(INFO_ITEM_S[[#This Row],[Submission Date]]="N/A","N/A","Q"&amp;MOD(CEILING(22+MONTH(INFO_ITEM_S[[#This Row],[Submission Date]])-9,3)/3,4)+1)</f>
        <v>Q1</v>
      </c>
      <c r="H394" s="44" t="str">
        <f>TEXT(INFO_ITEM_S[[#This Row],[Submission Date]],"mmmm")</f>
        <v>September</v>
      </c>
      <c r="I394" s="44" t="str">
        <f>TEXT(INFO_ITEM_S[[#This Row],[Submission Date]],"dddd")</f>
        <v>Friday</v>
      </c>
      <c r="J394" s="45">
        <v>45170</v>
      </c>
    </row>
    <row r="395" spans="1:10" ht="25" x14ac:dyDescent="0.25">
      <c r="A395" s="37" t="s">
        <v>180</v>
      </c>
      <c r="B395" s="38" t="s">
        <v>179</v>
      </c>
      <c r="C395" s="38" t="s">
        <v>1</v>
      </c>
      <c r="D395" s="40" t="s">
        <v>182</v>
      </c>
      <c r="E395" s="46">
        <v>45919</v>
      </c>
      <c r="F395" s="42" t="str">
        <f>IF(INFO_ITEM_S[[#This Row],[Submission Date]]="N/A",INFO_ITEM_S[[#This Row],[Submission Date]],(IF(MONTH(INFO_ITEM_S[[#This Row],[Submission Date]])&lt;9,RIGHT(YEAR(INFO_ITEM_S[[#This Row],[Submission Date]]),4),RIGHT(YEAR(INFO_ITEM_S[[#This Row],[Submission Date]])+1,4))))</f>
        <v>2026</v>
      </c>
      <c r="G395" s="43" t="str">
        <f>IF(INFO_ITEM_S[[#This Row],[Submission Date]]="N/A","N/A","Q"&amp;MOD(CEILING(22+MONTH(INFO_ITEM_S[[#This Row],[Submission Date]])-9,3)/3,4)+1)</f>
        <v>Q1</v>
      </c>
      <c r="H395" s="44" t="str">
        <f>TEXT(INFO_ITEM_S[[#This Row],[Submission Date]],"mmmm")</f>
        <v>September</v>
      </c>
      <c r="I395" s="44" t="str">
        <f>TEXT(INFO_ITEM_S[[#This Row],[Submission Date]],"dddd")</f>
        <v>Friday</v>
      </c>
      <c r="J395" s="45">
        <v>45170</v>
      </c>
    </row>
    <row r="396" spans="1:10" ht="25" x14ac:dyDescent="0.25">
      <c r="A396" s="37" t="s">
        <v>180</v>
      </c>
      <c r="B396" s="38" t="s">
        <v>179</v>
      </c>
      <c r="C396" s="38" t="s">
        <v>1</v>
      </c>
      <c r="D396" s="40" t="s">
        <v>183</v>
      </c>
      <c r="E396" s="46">
        <v>45919</v>
      </c>
      <c r="F396" s="42" t="str">
        <f>IF(INFO_ITEM_S[[#This Row],[Submission Date]]="N/A",INFO_ITEM_S[[#This Row],[Submission Date]],(IF(MONTH(INFO_ITEM_S[[#This Row],[Submission Date]])&lt;9,RIGHT(YEAR(INFO_ITEM_S[[#This Row],[Submission Date]]),4),RIGHT(YEAR(INFO_ITEM_S[[#This Row],[Submission Date]])+1,4))))</f>
        <v>2026</v>
      </c>
      <c r="G396" s="43" t="str">
        <f>IF(INFO_ITEM_S[[#This Row],[Submission Date]]="N/A","N/A","Q"&amp;MOD(CEILING(22+MONTH(INFO_ITEM_S[[#This Row],[Submission Date]])-9,3)/3,4)+1)</f>
        <v>Q1</v>
      </c>
      <c r="H396" s="44" t="str">
        <f>TEXT(INFO_ITEM_S[[#This Row],[Submission Date]],"mmmm")</f>
        <v>September</v>
      </c>
      <c r="I396" s="44" t="str">
        <f>TEXT(INFO_ITEM_S[[#This Row],[Submission Date]],"dddd")</f>
        <v>Friday</v>
      </c>
      <c r="J396" s="45">
        <v>45170</v>
      </c>
    </row>
    <row r="397" spans="1:10" ht="25" x14ac:dyDescent="0.25">
      <c r="A397" s="37" t="s">
        <v>210</v>
      </c>
      <c r="B397" s="38" t="s">
        <v>116</v>
      </c>
      <c r="C397" s="38" t="s">
        <v>1</v>
      </c>
      <c r="D397" s="40" t="s">
        <v>209</v>
      </c>
      <c r="E397" s="46">
        <v>45919</v>
      </c>
      <c r="F397" s="42" t="str">
        <f>IF(INFO_ITEM_S[[#This Row],[Submission Date]]="N/A",INFO_ITEM_S[[#This Row],[Submission Date]],(IF(MONTH(INFO_ITEM_S[[#This Row],[Submission Date]])&lt;9,RIGHT(YEAR(INFO_ITEM_S[[#This Row],[Submission Date]]),4),RIGHT(YEAR(INFO_ITEM_S[[#This Row],[Submission Date]])+1,4))))</f>
        <v>2026</v>
      </c>
      <c r="G397" s="43" t="str">
        <f>IF(INFO_ITEM_S[[#This Row],[Submission Date]]="N/A","N/A","Q"&amp;MOD(CEILING(22+MONTH(INFO_ITEM_S[[#This Row],[Submission Date]])-9,3)/3,4)+1)</f>
        <v>Q1</v>
      </c>
      <c r="H397" s="44" t="str">
        <f>TEXT(INFO_ITEM_S[[#This Row],[Submission Date]],"mmmm")</f>
        <v>September</v>
      </c>
      <c r="I397" s="44" t="str">
        <f>TEXT(INFO_ITEM_S[[#This Row],[Submission Date]],"dddd")</f>
        <v>Friday</v>
      </c>
      <c r="J397" s="45">
        <v>45170</v>
      </c>
    </row>
    <row r="398" spans="1:10" x14ac:dyDescent="0.25">
      <c r="A398" s="37" t="s">
        <v>97</v>
      </c>
      <c r="B398" s="38" t="s">
        <v>99</v>
      </c>
      <c r="C398" s="38" t="s">
        <v>1</v>
      </c>
      <c r="D398" s="40" t="s">
        <v>98</v>
      </c>
      <c r="E398" s="46">
        <v>45919</v>
      </c>
      <c r="F398" s="42" t="str">
        <f>IF(INFO_ITEM_S[[#This Row],[Submission Date]]="N/A",INFO_ITEM_S[[#This Row],[Submission Date]],(IF(MONTH(INFO_ITEM_S[[#This Row],[Submission Date]])&lt;9,RIGHT(YEAR(INFO_ITEM_S[[#This Row],[Submission Date]]),4),RIGHT(YEAR(INFO_ITEM_S[[#This Row],[Submission Date]])+1,4))))</f>
        <v>2026</v>
      </c>
      <c r="G398" s="43" t="str">
        <f>IF(INFO_ITEM_S[[#This Row],[Submission Date]]="N/A","N/A","Q"&amp;MOD(CEILING(22+MONTH(INFO_ITEM_S[[#This Row],[Submission Date]])-9,3)/3,4)+1)</f>
        <v>Q1</v>
      </c>
      <c r="H398" s="44" t="str">
        <f>TEXT(INFO_ITEM_S[[#This Row],[Submission Date]],"mmmm")</f>
        <v>September</v>
      </c>
      <c r="I398" s="44" t="str">
        <f>TEXT(INFO_ITEM_S[[#This Row],[Submission Date]],"dddd")</f>
        <v>Friday</v>
      </c>
      <c r="J398" s="45">
        <v>45170</v>
      </c>
    </row>
    <row r="399" spans="1:10" ht="25" x14ac:dyDescent="0.25">
      <c r="A399" s="37" t="s">
        <v>118</v>
      </c>
      <c r="B399" s="38" t="s">
        <v>117</v>
      </c>
      <c r="C399" s="39" t="s">
        <v>1</v>
      </c>
      <c r="D399" s="40" t="s">
        <v>57</v>
      </c>
      <c r="E399" s="46">
        <v>45919</v>
      </c>
      <c r="F399" s="42" t="str">
        <f>IF(INFO_ITEM_S[[#This Row],[Submission Date]]="N/A",INFO_ITEM_S[[#This Row],[Submission Date]],(IF(MONTH(INFO_ITEM_S[[#This Row],[Submission Date]])&lt;9,RIGHT(YEAR(INFO_ITEM_S[[#This Row],[Submission Date]]),4),RIGHT(YEAR(INFO_ITEM_S[[#This Row],[Submission Date]])+1,4))))</f>
        <v>2026</v>
      </c>
      <c r="G399" s="43" t="str">
        <f>IF(INFO_ITEM_S[[#This Row],[Submission Date]]="N/A","N/A","Q"&amp;MOD(CEILING(22+MONTH(INFO_ITEM_S[[#This Row],[Submission Date]])-9,3)/3,4)+1)</f>
        <v>Q1</v>
      </c>
      <c r="H399" s="44" t="str">
        <f>TEXT(INFO_ITEM_S[[#This Row],[Submission Date]],"mmmm")</f>
        <v>September</v>
      </c>
      <c r="I399" s="44" t="str">
        <f>TEXT(INFO_ITEM_S[[#This Row],[Submission Date]],"dddd")</f>
        <v>Friday</v>
      </c>
      <c r="J399" s="45">
        <v>45170</v>
      </c>
    </row>
    <row r="400" spans="1:10" ht="25" x14ac:dyDescent="0.25">
      <c r="A400" s="37" t="s">
        <v>192</v>
      </c>
      <c r="B400" s="51" t="s">
        <v>195</v>
      </c>
      <c r="C400" s="51" t="s">
        <v>1</v>
      </c>
      <c r="D400" s="40" t="s">
        <v>176</v>
      </c>
      <c r="E400" s="46">
        <v>45919</v>
      </c>
      <c r="F400" s="42" t="str">
        <f>IF(INFO_ITEM_S[[#This Row],[Submission Date]]="N/A",INFO_ITEM_S[[#This Row],[Submission Date]],(IF(MONTH(INFO_ITEM_S[[#This Row],[Submission Date]])&lt;9,RIGHT(YEAR(INFO_ITEM_S[[#This Row],[Submission Date]]),4),RIGHT(YEAR(INFO_ITEM_S[[#This Row],[Submission Date]])+1,4))))</f>
        <v>2026</v>
      </c>
      <c r="G400" s="43" t="str">
        <f>IF(INFO_ITEM_S[[#This Row],[Submission Date]]="N/A","N/A","Q"&amp;MOD(CEILING(22+MONTH(INFO_ITEM_S[[#This Row],[Submission Date]])-9,3)/3,4)+1)</f>
        <v>Q1</v>
      </c>
      <c r="H400" s="44" t="str">
        <f>TEXT(INFO_ITEM_S[[#This Row],[Submission Date]],"mmmm")</f>
        <v>September</v>
      </c>
      <c r="I400" s="44" t="str">
        <f>TEXT(INFO_ITEM_S[[#This Row],[Submission Date]],"dddd")</f>
        <v>Friday</v>
      </c>
      <c r="J400" s="45">
        <v>45170</v>
      </c>
    </row>
    <row r="401" spans="1:10" ht="25" x14ac:dyDescent="0.25">
      <c r="A401" s="37" t="s">
        <v>122</v>
      </c>
      <c r="B401" s="38" t="s">
        <v>123</v>
      </c>
      <c r="C401" s="39" t="s">
        <v>1</v>
      </c>
      <c r="D401" s="40" t="s">
        <v>124</v>
      </c>
      <c r="E401" s="46">
        <v>45919</v>
      </c>
      <c r="F401" s="42" t="str">
        <f>IF(INFO_ITEM_S[[#This Row],[Submission Date]]="N/A",INFO_ITEM_S[[#This Row],[Submission Date]],(IF(MONTH(INFO_ITEM_S[[#This Row],[Submission Date]])&lt;9,RIGHT(YEAR(INFO_ITEM_S[[#This Row],[Submission Date]]),4),RIGHT(YEAR(INFO_ITEM_S[[#This Row],[Submission Date]])+1,4))))</f>
        <v>2026</v>
      </c>
      <c r="G401" s="43" t="str">
        <f>IF(INFO_ITEM_S[[#This Row],[Submission Date]]="N/A","N/A","Q"&amp;MOD(CEILING(22+MONTH(INFO_ITEM_S[[#This Row],[Submission Date]])-9,3)/3,4)+1)</f>
        <v>Q1</v>
      </c>
      <c r="H401" s="44" t="str">
        <f>TEXT(INFO_ITEM_S[[#This Row],[Submission Date]],"mmmm")</f>
        <v>September</v>
      </c>
      <c r="I401" s="44" t="str">
        <f>TEXT(INFO_ITEM_S[[#This Row],[Submission Date]],"dddd")</f>
        <v>Friday</v>
      </c>
      <c r="J401" s="45">
        <v>45170</v>
      </c>
    </row>
    <row r="402" spans="1:10" ht="37.5" x14ac:dyDescent="0.25">
      <c r="A402" s="37" t="s">
        <v>125</v>
      </c>
      <c r="B402" s="38" t="s">
        <v>126</v>
      </c>
      <c r="C402" s="39" t="s">
        <v>1</v>
      </c>
      <c r="D402" s="40" t="s">
        <v>127</v>
      </c>
      <c r="E402" s="41">
        <v>45922</v>
      </c>
      <c r="F402" s="42" t="str">
        <f>IF(INFO_ITEM_S[[#This Row],[Submission Date]]="N/A",INFO_ITEM_S[[#This Row],[Submission Date]],(IF(MONTH(INFO_ITEM_S[[#This Row],[Submission Date]])&lt;9,RIGHT(YEAR(INFO_ITEM_S[[#This Row],[Submission Date]]),4),RIGHT(YEAR(INFO_ITEM_S[[#This Row],[Submission Date]])+1,4))))</f>
        <v>2026</v>
      </c>
      <c r="G402" s="43" t="str">
        <f>IF(INFO_ITEM_S[[#This Row],[Submission Date]]="N/A","N/A","Q"&amp;MOD(CEILING(22+MONTH(INFO_ITEM_S[[#This Row],[Submission Date]])-9,3)/3,4)+1)</f>
        <v>Q1</v>
      </c>
      <c r="H402" s="44" t="str">
        <f>TEXT(INFO_ITEM_S[[#This Row],[Submission Date]],"mmmm")</f>
        <v>September</v>
      </c>
      <c r="I402" s="44" t="str">
        <f>TEXT(INFO_ITEM_S[[#This Row],[Submission Date]],"dddd")</f>
        <v>Monday</v>
      </c>
      <c r="J402" s="45">
        <v>45170</v>
      </c>
    </row>
    <row r="403" spans="1:10" ht="25" x14ac:dyDescent="0.25">
      <c r="A403" s="37" t="s">
        <v>22</v>
      </c>
      <c r="B403" s="38" t="s">
        <v>32</v>
      </c>
      <c r="C403" s="47" t="s">
        <v>1</v>
      </c>
      <c r="D403" s="40" t="s">
        <v>86</v>
      </c>
      <c r="E403" s="41">
        <v>45922</v>
      </c>
      <c r="F403" s="42" t="str">
        <f>IF(INFO_ITEM_S[[#This Row],[Submission Date]]="N/A",INFO_ITEM_S[[#This Row],[Submission Date]],(IF(MONTH(INFO_ITEM_S[[#This Row],[Submission Date]])&lt;9,RIGHT(YEAR(INFO_ITEM_S[[#This Row],[Submission Date]]),4),RIGHT(YEAR(INFO_ITEM_S[[#This Row],[Submission Date]])+1,4))))</f>
        <v>2026</v>
      </c>
      <c r="G403" s="43" t="str">
        <f>IF(INFO_ITEM_S[[#This Row],[Submission Date]]="N/A","N/A","Q"&amp;MOD(CEILING(22+MONTH(INFO_ITEM_S[[#This Row],[Submission Date]])-9,3)/3,4)+1)</f>
        <v>Q1</v>
      </c>
      <c r="H403" s="44" t="str">
        <f>TEXT(INFO_ITEM_S[[#This Row],[Submission Date]],"mmmm")</f>
        <v>September</v>
      </c>
      <c r="I403" s="44" t="str">
        <f>TEXT(INFO_ITEM_S[[#This Row],[Submission Date]],"dddd")</f>
        <v>Monday</v>
      </c>
      <c r="J403" s="45">
        <v>45170</v>
      </c>
    </row>
    <row r="404" spans="1:10" ht="25" x14ac:dyDescent="0.25">
      <c r="A404" s="37" t="s">
        <v>157</v>
      </c>
      <c r="B404" s="38" t="s">
        <v>30</v>
      </c>
      <c r="C404" s="38" t="s">
        <v>1</v>
      </c>
      <c r="D404" s="40" t="s">
        <v>88</v>
      </c>
      <c r="E404" s="41">
        <v>45922</v>
      </c>
      <c r="F404" s="42" t="str">
        <f>IF(INFO_ITEM_S[[#This Row],[Submission Date]]="N/A",INFO_ITEM_S[[#This Row],[Submission Date]],(IF(MONTH(INFO_ITEM_S[[#This Row],[Submission Date]])&lt;9,RIGHT(YEAR(INFO_ITEM_S[[#This Row],[Submission Date]]),4),RIGHT(YEAR(INFO_ITEM_S[[#This Row],[Submission Date]])+1,4))))</f>
        <v>2026</v>
      </c>
      <c r="G404" s="43" t="str">
        <f>IF(INFO_ITEM_S[[#This Row],[Submission Date]]="N/A","N/A","Q"&amp;MOD(CEILING(22+MONTH(INFO_ITEM_S[[#This Row],[Submission Date]])-9,3)/3,4)+1)</f>
        <v>Q1</v>
      </c>
      <c r="H404" s="44" t="str">
        <f>TEXT(INFO_ITEM_S[[#This Row],[Submission Date]],"mmmm")</f>
        <v>September</v>
      </c>
      <c r="I404" s="44" t="str">
        <f>TEXT(INFO_ITEM_S[[#This Row],[Submission Date]],"dddd")</f>
        <v>Monday</v>
      </c>
      <c r="J404" s="45">
        <v>45170</v>
      </c>
    </row>
    <row r="405" spans="1:10" ht="25" x14ac:dyDescent="0.25">
      <c r="A405" s="37" t="s">
        <v>122</v>
      </c>
      <c r="B405" s="38" t="s">
        <v>123</v>
      </c>
      <c r="C405" s="39" t="s">
        <v>169</v>
      </c>
      <c r="D405" s="40" t="s">
        <v>171</v>
      </c>
      <c r="E405" s="41">
        <v>45925</v>
      </c>
      <c r="F405" s="42" t="str">
        <f>IF(INFO_ITEM_S[[#This Row],[Submission Date]]="N/A",INFO_ITEM_S[[#This Row],[Submission Date]],(IF(MONTH(INFO_ITEM_S[[#This Row],[Submission Date]])&lt;9,RIGHT(YEAR(INFO_ITEM_S[[#This Row],[Submission Date]]),4),RIGHT(YEAR(INFO_ITEM_S[[#This Row],[Submission Date]])+1,4))))</f>
        <v>2026</v>
      </c>
      <c r="G405" s="43" t="str">
        <f>IF(INFO_ITEM_S[[#This Row],[Submission Date]]="N/A","N/A","Q"&amp;MOD(CEILING(22+MONTH(INFO_ITEM_S[[#This Row],[Submission Date]])-9,3)/3,4)+1)</f>
        <v>Q1</v>
      </c>
      <c r="H405" s="44" t="str">
        <f>TEXT(INFO_ITEM_S[[#This Row],[Submission Date]],"mmmm")</f>
        <v>September</v>
      </c>
      <c r="I405" s="44" t="str">
        <f>TEXT(INFO_ITEM_S[[#This Row],[Submission Date]],"dddd")</f>
        <v>Thursday</v>
      </c>
      <c r="J405" s="45">
        <v>45170</v>
      </c>
    </row>
    <row r="406" spans="1:10" ht="37.5" x14ac:dyDescent="0.25">
      <c r="A406" s="37" t="s">
        <v>125</v>
      </c>
      <c r="B406" s="38" t="s">
        <v>126</v>
      </c>
      <c r="C406" s="39" t="s">
        <v>169</v>
      </c>
      <c r="D406" s="40" t="s">
        <v>170</v>
      </c>
      <c r="E406" s="41">
        <v>45925</v>
      </c>
      <c r="F406" s="42" t="str">
        <f>IF(INFO_ITEM_S[[#This Row],[Submission Date]]="N/A",INFO_ITEM_S[[#This Row],[Submission Date]],(IF(MONTH(INFO_ITEM_S[[#This Row],[Submission Date]])&lt;9,RIGHT(YEAR(INFO_ITEM_S[[#This Row],[Submission Date]]),4),RIGHT(YEAR(INFO_ITEM_S[[#This Row],[Submission Date]])+1,4))))</f>
        <v>2026</v>
      </c>
      <c r="G406" s="43" t="str">
        <f>IF(INFO_ITEM_S[[#This Row],[Submission Date]]="N/A","N/A","Q"&amp;MOD(CEILING(22+MONTH(INFO_ITEM_S[[#This Row],[Submission Date]])-9,3)/3,4)+1)</f>
        <v>Q1</v>
      </c>
      <c r="H406" s="44" t="str">
        <f>TEXT(INFO_ITEM_S[[#This Row],[Submission Date]],"mmmm")</f>
        <v>September</v>
      </c>
      <c r="I406" s="44" t="str">
        <f>TEXT(INFO_ITEM_S[[#This Row],[Submission Date]],"dddd")</f>
        <v>Thursday</v>
      </c>
      <c r="J406" s="45">
        <v>45170</v>
      </c>
    </row>
    <row r="407" spans="1:10" ht="37.5" x14ac:dyDescent="0.25">
      <c r="A407" s="48" t="s">
        <v>162</v>
      </c>
      <c r="B407" s="49" t="s">
        <v>161</v>
      </c>
      <c r="C407" s="47" t="s">
        <v>1</v>
      </c>
      <c r="D407" s="40" t="s">
        <v>163</v>
      </c>
      <c r="E407" s="46">
        <v>45929</v>
      </c>
      <c r="F407" s="42" t="str">
        <f>IF(INFO_ITEM_S[[#This Row],[Submission Date]]="N/A",INFO_ITEM_S[[#This Row],[Submission Date]],(IF(MONTH(INFO_ITEM_S[[#This Row],[Submission Date]])&lt;9,RIGHT(YEAR(INFO_ITEM_S[[#This Row],[Submission Date]]),4),RIGHT(YEAR(INFO_ITEM_S[[#This Row],[Submission Date]])+1,4))))</f>
        <v>2026</v>
      </c>
      <c r="G407" s="43" t="str">
        <f>IF(INFO_ITEM_S[[#This Row],[Submission Date]]="N/A","N/A","Q"&amp;MOD(CEILING(22+MONTH(INFO_ITEM_S[[#This Row],[Submission Date]])-9,3)/3,4)+1)</f>
        <v>Q1</v>
      </c>
      <c r="H407" s="44" t="str">
        <f>TEXT(INFO_ITEM_S[[#This Row],[Submission Date]],"mmmm")</f>
        <v>September</v>
      </c>
      <c r="I407" s="44" t="str">
        <f>TEXT(INFO_ITEM_S[[#This Row],[Submission Date]],"dddd")</f>
        <v>Monday</v>
      </c>
      <c r="J407" s="45">
        <v>45170</v>
      </c>
    </row>
    <row r="408" spans="1:10" ht="25" x14ac:dyDescent="0.25">
      <c r="A408" s="37" t="s">
        <v>21</v>
      </c>
      <c r="B408" s="38" t="s">
        <v>31</v>
      </c>
      <c r="C408" s="47" t="s">
        <v>1</v>
      </c>
      <c r="D408" s="40" t="s">
        <v>56</v>
      </c>
      <c r="E408" s="41">
        <v>45929</v>
      </c>
      <c r="F408" s="42" t="str">
        <f>IF(INFO_ITEM_S[[#This Row],[Submission Date]]="N/A",INFO_ITEM_S[[#This Row],[Submission Date]],(IF(MONTH(INFO_ITEM_S[[#This Row],[Submission Date]])&lt;9,RIGHT(YEAR(INFO_ITEM_S[[#This Row],[Submission Date]]),4),RIGHT(YEAR(INFO_ITEM_S[[#This Row],[Submission Date]])+1,4))))</f>
        <v>2026</v>
      </c>
      <c r="G408" s="43" t="str">
        <f>IF(INFO_ITEM_S[[#This Row],[Submission Date]]="N/A","N/A","Q"&amp;MOD(CEILING(22+MONTH(INFO_ITEM_S[[#This Row],[Submission Date]])-9,3)/3,4)+1)</f>
        <v>Q1</v>
      </c>
      <c r="H408" s="44" t="str">
        <f>TEXT(INFO_ITEM_S[[#This Row],[Submission Date]],"mmmm")</f>
        <v>September</v>
      </c>
      <c r="I408" s="44" t="str">
        <f>TEXT(INFO_ITEM_S[[#This Row],[Submission Date]],"dddd")</f>
        <v>Monday</v>
      </c>
      <c r="J408" s="45">
        <v>45170</v>
      </c>
    </row>
    <row r="409" spans="1:10" ht="25" x14ac:dyDescent="0.25">
      <c r="A409" s="37" t="s">
        <v>178</v>
      </c>
      <c r="B409" s="38">
        <v>5.01</v>
      </c>
      <c r="C409" s="38" t="s">
        <v>9</v>
      </c>
      <c r="D409" s="40" t="s">
        <v>10</v>
      </c>
      <c r="E409" s="46">
        <v>45946</v>
      </c>
      <c r="F409" s="42" t="str">
        <f>IF(INFO_ITEM_S[[#This Row],[Submission Date]]="N/A",INFO_ITEM_S[[#This Row],[Submission Date]],(IF(MONTH(INFO_ITEM_S[[#This Row],[Submission Date]])&lt;9,RIGHT(YEAR(INFO_ITEM_S[[#This Row],[Submission Date]]),4),RIGHT(YEAR(INFO_ITEM_S[[#This Row],[Submission Date]])+1,4))))</f>
        <v>2026</v>
      </c>
      <c r="G409" s="43" t="str">
        <f>IF(INFO_ITEM_S[[#This Row],[Submission Date]]="N/A","N/A","Q"&amp;MOD(CEILING(22+MONTH(INFO_ITEM_S[[#This Row],[Submission Date]])-9,3)/3,4)+1)</f>
        <v>Q1</v>
      </c>
      <c r="H409" s="44" t="str">
        <f>TEXT(INFO_ITEM_S[[#This Row],[Submission Date]],"mmmm")</f>
        <v>October</v>
      </c>
      <c r="I409" s="44" t="str">
        <f>TEXT(INFO_ITEM_S[[#This Row],[Submission Date]],"dddd")</f>
        <v>Thursday</v>
      </c>
      <c r="J409" s="45">
        <v>45170</v>
      </c>
    </row>
    <row r="410" spans="1:10" ht="25" x14ac:dyDescent="0.25">
      <c r="A410" s="37" t="s">
        <v>157</v>
      </c>
      <c r="B410" s="38" t="s">
        <v>30</v>
      </c>
      <c r="C410" s="38" t="s">
        <v>1</v>
      </c>
      <c r="D410" s="40" t="s">
        <v>207</v>
      </c>
      <c r="E410" s="46">
        <v>45996</v>
      </c>
      <c r="F410" s="42" t="str">
        <f>IF(INFO_ITEM_S[[#This Row],[Submission Date]]="N/A",INFO_ITEM_S[[#This Row],[Submission Date]],(IF(MONTH(INFO_ITEM_S[[#This Row],[Submission Date]])&lt;9,RIGHT(YEAR(INFO_ITEM_S[[#This Row],[Submission Date]]),4),RIGHT(YEAR(INFO_ITEM_S[[#This Row],[Submission Date]])+1,4))))</f>
        <v>2026</v>
      </c>
      <c r="G410" s="43" t="str">
        <f>IF(INFO_ITEM_S[[#This Row],[Submission Date]]="N/A","N/A","Q"&amp;MOD(CEILING(22+MONTH(INFO_ITEM_S[[#This Row],[Submission Date]])-9,3)/3,4)+1)</f>
        <v>Q2</v>
      </c>
      <c r="H410" s="44" t="str">
        <f>TEXT(INFO_ITEM_S[[#This Row],[Submission Date]],"mmmm")</f>
        <v>December</v>
      </c>
      <c r="I410" s="44" t="str">
        <f>TEXT(INFO_ITEM_S[[#This Row],[Submission Date]],"dddd")</f>
        <v>Friday</v>
      </c>
      <c r="J410" s="45">
        <v>45170</v>
      </c>
    </row>
    <row r="411" spans="1:10" ht="25" x14ac:dyDescent="0.25">
      <c r="A411" s="37" t="s">
        <v>178</v>
      </c>
      <c r="B411" s="38">
        <v>7.03</v>
      </c>
      <c r="C411" s="38" t="s">
        <v>3</v>
      </c>
      <c r="D411" s="40" t="s">
        <v>217</v>
      </c>
      <c r="E411" s="46">
        <v>46020</v>
      </c>
      <c r="F411" s="42" t="str">
        <f>IF(INFO_ITEM_S[[#This Row],[Submission Date]]="N/A",INFO_ITEM_S[[#This Row],[Submission Date]],(IF(MONTH(INFO_ITEM_S[[#This Row],[Submission Date]])&lt;9,RIGHT(YEAR(INFO_ITEM_S[[#This Row],[Submission Date]]),4),RIGHT(YEAR(INFO_ITEM_S[[#This Row],[Submission Date]])+1,4))))</f>
        <v>2026</v>
      </c>
      <c r="G411" s="43" t="str">
        <f>IF(INFO_ITEM_S[[#This Row],[Submission Date]]="N/A","N/A","Q"&amp;MOD(CEILING(22+MONTH(INFO_ITEM_S[[#This Row],[Submission Date]])-9,3)/3,4)+1)</f>
        <v>Q2</v>
      </c>
      <c r="H411" s="44" t="str">
        <f>TEXT(INFO_ITEM_S[[#This Row],[Submission Date]],"mmmm")</f>
        <v>December</v>
      </c>
      <c r="I411" s="44" t="str">
        <f>TEXT(INFO_ITEM_S[[#This Row],[Submission Date]],"dddd")</f>
        <v>Monday</v>
      </c>
      <c r="J411" s="45">
        <v>45175</v>
      </c>
    </row>
    <row r="412" spans="1:10" ht="25" x14ac:dyDescent="0.25">
      <c r="A412" s="37" t="s">
        <v>178</v>
      </c>
      <c r="B412" s="38">
        <v>5.04</v>
      </c>
      <c r="C412" s="47" t="s">
        <v>1</v>
      </c>
      <c r="D412" s="40" t="s">
        <v>12</v>
      </c>
      <c r="E412" s="46" t="s">
        <v>20</v>
      </c>
      <c r="F412" s="42" t="str">
        <f>IF(INFO_ITEM_S[[#This Row],[Submission Date]]="N/A",INFO_ITEM_S[[#This Row],[Submission Date]],(IF(MONTH(INFO_ITEM_S[[#This Row],[Submission Date]])&lt;9,RIGHT(YEAR(INFO_ITEM_S[[#This Row],[Submission Date]]),4),RIGHT(YEAR(INFO_ITEM_S[[#This Row],[Submission Date]])+1,4))))</f>
        <v>N/A</v>
      </c>
      <c r="G412" s="43" t="str">
        <f>IF(INFO_ITEM_S[[#This Row],[Submission Date]]="N/A","N/A","Q"&amp;MOD(CEILING(22+MONTH(INFO_ITEM_S[[#This Row],[Submission Date]])-9,3)/3,4)+1)</f>
        <v>N/A</v>
      </c>
      <c r="H412" s="44" t="str">
        <f>TEXT(INFO_ITEM_S[[#This Row],[Submission Date]],"mmmm")</f>
        <v>N/A</v>
      </c>
      <c r="I412" s="44" t="str">
        <f>TEXT(INFO_ITEM_S[[#This Row],[Submission Date]],"dddd")</f>
        <v>N/A</v>
      </c>
      <c r="J412" s="45">
        <v>45170</v>
      </c>
    </row>
    <row r="413" spans="1:10" ht="25" x14ac:dyDescent="0.25">
      <c r="A413" s="37" t="s">
        <v>178</v>
      </c>
      <c r="B413" s="38">
        <v>5.04</v>
      </c>
      <c r="C413" s="47" t="s">
        <v>1</v>
      </c>
      <c r="D413" s="40" t="s">
        <v>13</v>
      </c>
      <c r="E413" s="46" t="s">
        <v>20</v>
      </c>
      <c r="F413" s="42" t="str">
        <f>IF(INFO_ITEM_S[[#This Row],[Submission Date]]="N/A",INFO_ITEM_S[[#This Row],[Submission Date]],(IF(MONTH(INFO_ITEM_S[[#This Row],[Submission Date]])&lt;9,RIGHT(YEAR(INFO_ITEM_S[[#This Row],[Submission Date]]),4),RIGHT(YEAR(INFO_ITEM_S[[#This Row],[Submission Date]])+1,4))))</f>
        <v>N/A</v>
      </c>
      <c r="G413" s="43" t="str">
        <f>IF(INFO_ITEM_S[[#This Row],[Submission Date]]="N/A","N/A","Q"&amp;MOD(CEILING(22+MONTH(INFO_ITEM_S[[#This Row],[Submission Date]])-9,3)/3,4)+1)</f>
        <v>N/A</v>
      </c>
      <c r="H413" s="44" t="str">
        <f>TEXT(INFO_ITEM_S[[#This Row],[Submission Date]],"mmmm")</f>
        <v>N/A</v>
      </c>
      <c r="I413" s="44" t="str">
        <f>TEXT(INFO_ITEM_S[[#This Row],[Submission Date]],"dddd")</f>
        <v>N/A</v>
      </c>
      <c r="J413" s="45">
        <v>45170</v>
      </c>
    </row>
    <row r="414" spans="1:10" ht="25" x14ac:dyDescent="0.25">
      <c r="A414" s="37" t="s">
        <v>178</v>
      </c>
      <c r="B414" s="38">
        <v>5.04</v>
      </c>
      <c r="C414" s="47" t="s">
        <v>35</v>
      </c>
      <c r="D414" s="40" t="s">
        <v>14</v>
      </c>
      <c r="E414" s="46" t="s">
        <v>20</v>
      </c>
      <c r="F414" s="42" t="str">
        <f>IF(INFO_ITEM_S[[#This Row],[Submission Date]]="N/A",INFO_ITEM_S[[#This Row],[Submission Date]],(IF(MONTH(INFO_ITEM_S[[#This Row],[Submission Date]])&lt;9,RIGHT(YEAR(INFO_ITEM_S[[#This Row],[Submission Date]]),4),RIGHT(YEAR(INFO_ITEM_S[[#This Row],[Submission Date]])+1,4))))</f>
        <v>N/A</v>
      </c>
      <c r="G414" s="43" t="str">
        <f>IF(INFO_ITEM_S[[#This Row],[Submission Date]]="N/A","N/A","Q"&amp;MOD(CEILING(22+MONTH(INFO_ITEM_S[[#This Row],[Submission Date]])-9,3)/3,4)+1)</f>
        <v>N/A</v>
      </c>
      <c r="H414" s="44" t="str">
        <f>TEXT(INFO_ITEM_S[[#This Row],[Submission Date]],"mmmm")</f>
        <v>N/A</v>
      </c>
      <c r="I414" s="44" t="str">
        <f>TEXT(INFO_ITEM_S[[#This Row],[Submission Date]],"dddd")</f>
        <v>N/A</v>
      </c>
      <c r="J414" s="45">
        <v>45170</v>
      </c>
    </row>
    <row r="415" spans="1:10" x14ac:dyDescent="0.25">
      <c r="A415" s="37" t="s">
        <v>178</v>
      </c>
      <c r="B415" s="38">
        <v>5.04</v>
      </c>
      <c r="C415" s="47" t="s">
        <v>35</v>
      </c>
      <c r="D415" s="40" t="s">
        <v>16</v>
      </c>
      <c r="E415" s="46" t="s">
        <v>20</v>
      </c>
      <c r="F415" s="42" t="str">
        <f>IF(INFO_ITEM_S[[#This Row],[Submission Date]]="N/A",INFO_ITEM_S[[#This Row],[Submission Date]],(IF(MONTH(INFO_ITEM_S[[#This Row],[Submission Date]])&lt;9,RIGHT(YEAR(INFO_ITEM_S[[#This Row],[Submission Date]]),4),RIGHT(YEAR(INFO_ITEM_S[[#This Row],[Submission Date]])+1,4))))</f>
        <v>N/A</v>
      </c>
      <c r="G415" s="43" t="str">
        <f>IF(INFO_ITEM_S[[#This Row],[Submission Date]]="N/A","N/A","Q"&amp;MOD(CEILING(22+MONTH(INFO_ITEM_S[[#This Row],[Submission Date]])-9,3)/3,4)+1)</f>
        <v>N/A</v>
      </c>
      <c r="H415" s="44" t="str">
        <f>TEXT(INFO_ITEM_S[[#This Row],[Submission Date]],"mmmm")</f>
        <v>N/A</v>
      </c>
      <c r="I415" s="44" t="str">
        <f>TEXT(INFO_ITEM_S[[#This Row],[Submission Date]],"dddd")</f>
        <v>N/A</v>
      </c>
      <c r="J415" s="45">
        <v>45170</v>
      </c>
    </row>
    <row r="416" spans="1:10" x14ac:dyDescent="0.25">
      <c r="A416" s="37" t="s">
        <v>178</v>
      </c>
      <c r="B416" s="51">
        <v>5.04</v>
      </c>
      <c r="C416" s="54" t="s">
        <v>35</v>
      </c>
      <c r="D416" s="37" t="s">
        <v>17</v>
      </c>
      <c r="E416" s="46" t="s">
        <v>20</v>
      </c>
      <c r="F416" s="42" t="str">
        <f>IF(INFO_ITEM_S[[#This Row],[Submission Date]]="N/A",INFO_ITEM_S[[#This Row],[Submission Date]],(IF(MONTH(INFO_ITEM_S[[#This Row],[Submission Date]])&lt;9,RIGHT(YEAR(INFO_ITEM_S[[#This Row],[Submission Date]]),4),RIGHT(YEAR(INFO_ITEM_S[[#This Row],[Submission Date]])+1,4))))</f>
        <v>N/A</v>
      </c>
      <c r="G416" s="43" t="str">
        <f>IF(INFO_ITEM_S[[#This Row],[Submission Date]]="N/A","N/A","Q"&amp;MOD(CEILING(22+MONTH(INFO_ITEM_S[[#This Row],[Submission Date]])-9,3)/3,4)+1)</f>
        <v>N/A</v>
      </c>
      <c r="H416" s="44" t="str">
        <f>TEXT(INFO_ITEM_S[[#This Row],[Submission Date]],"mmmm")</f>
        <v>N/A</v>
      </c>
      <c r="I416" s="44" t="str">
        <f>TEXT(INFO_ITEM_S[[#This Row],[Submission Date]],"dddd")</f>
        <v>N/A</v>
      </c>
      <c r="J416" s="45">
        <v>45170</v>
      </c>
    </row>
    <row r="417" spans="1:10" ht="37.5" x14ac:dyDescent="0.25">
      <c r="A417" s="37" t="s">
        <v>178</v>
      </c>
      <c r="B417" s="38">
        <v>5.04</v>
      </c>
      <c r="C417" s="47" t="s">
        <v>1</v>
      </c>
      <c r="D417" s="40" t="s">
        <v>18</v>
      </c>
      <c r="E417" s="46" t="s">
        <v>20</v>
      </c>
      <c r="F417" s="42" t="str">
        <f>IF(INFO_ITEM_S[[#This Row],[Submission Date]]="N/A",INFO_ITEM_S[[#This Row],[Submission Date]],(IF(MONTH(INFO_ITEM_S[[#This Row],[Submission Date]])&lt;9,RIGHT(YEAR(INFO_ITEM_S[[#This Row],[Submission Date]]),4),RIGHT(YEAR(INFO_ITEM_S[[#This Row],[Submission Date]])+1,4))))</f>
        <v>N/A</v>
      </c>
      <c r="G417" s="43" t="str">
        <f>IF(INFO_ITEM_S[[#This Row],[Submission Date]]="N/A","N/A","Q"&amp;MOD(CEILING(22+MONTH(INFO_ITEM_S[[#This Row],[Submission Date]])-9,3)/3,4)+1)</f>
        <v>N/A</v>
      </c>
      <c r="H417" s="44" t="str">
        <f>TEXT(INFO_ITEM_S[[#This Row],[Submission Date]],"mmmm")</f>
        <v>N/A</v>
      </c>
      <c r="I417" s="44" t="str">
        <f>TEXT(INFO_ITEM_S[[#This Row],[Submission Date]],"dddd")</f>
        <v>N/A</v>
      </c>
      <c r="J417" s="45">
        <v>45170</v>
      </c>
    </row>
    <row r="418" spans="1:10" ht="25" x14ac:dyDescent="0.25">
      <c r="A418" s="37" t="s">
        <v>178</v>
      </c>
      <c r="B418" s="38">
        <v>5.04</v>
      </c>
      <c r="C418" s="47" t="s">
        <v>35</v>
      </c>
      <c r="D418" s="40" t="s">
        <v>19</v>
      </c>
      <c r="E418" s="46" t="s">
        <v>20</v>
      </c>
      <c r="F418" s="42" t="str">
        <f>IF(INFO_ITEM_S[[#This Row],[Submission Date]]="N/A",INFO_ITEM_S[[#This Row],[Submission Date]],(IF(MONTH(INFO_ITEM_S[[#This Row],[Submission Date]])&lt;9,RIGHT(YEAR(INFO_ITEM_S[[#This Row],[Submission Date]]),4),RIGHT(YEAR(INFO_ITEM_S[[#This Row],[Submission Date]])+1,4))))</f>
        <v>N/A</v>
      </c>
      <c r="G418" s="43" t="str">
        <f>IF(INFO_ITEM_S[[#This Row],[Submission Date]]="N/A","N/A","Q"&amp;MOD(CEILING(22+MONTH(INFO_ITEM_S[[#This Row],[Submission Date]])-9,3)/3,4)+1)</f>
        <v>N/A</v>
      </c>
      <c r="H418" s="44" t="str">
        <f>TEXT(INFO_ITEM_S[[#This Row],[Submission Date]],"mmmm")</f>
        <v>N/A</v>
      </c>
      <c r="I418" s="44" t="str">
        <f>TEXT(INFO_ITEM_S[[#This Row],[Submission Date]],"dddd")</f>
        <v>N/A</v>
      </c>
      <c r="J418" s="45">
        <v>45170</v>
      </c>
    </row>
    <row r="419" spans="1:10" ht="37.5" x14ac:dyDescent="0.25">
      <c r="A419" s="37" t="s">
        <v>178</v>
      </c>
      <c r="B419" s="38">
        <v>5.04</v>
      </c>
      <c r="C419" s="47" t="s">
        <v>1</v>
      </c>
      <c r="D419" s="40" t="s">
        <v>105</v>
      </c>
      <c r="E419" s="46" t="s">
        <v>20</v>
      </c>
      <c r="F419" s="42" t="str">
        <f>IF(INFO_ITEM_S[[#This Row],[Submission Date]]="N/A",INFO_ITEM_S[[#This Row],[Submission Date]],(IF(MONTH(INFO_ITEM_S[[#This Row],[Submission Date]])&lt;9,RIGHT(YEAR(INFO_ITEM_S[[#This Row],[Submission Date]]),4),RIGHT(YEAR(INFO_ITEM_S[[#This Row],[Submission Date]])+1,4))))</f>
        <v>N/A</v>
      </c>
      <c r="G419" s="43" t="str">
        <f>IF(INFO_ITEM_S[[#This Row],[Submission Date]]="N/A","N/A","Q"&amp;MOD(CEILING(22+MONTH(INFO_ITEM_S[[#This Row],[Submission Date]])-9,3)/3,4)+1)</f>
        <v>N/A</v>
      </c>
      <c r="H419" s="44" t="str">
        <f>TEXT(INFO_ITEM_S[[#This Row],[Submission Date]],"mmmm")</f>
        <v>N/A</v>
      </c>
      <c r="I419" s="44" t="str">
        <f>TEXT(INFO_ITEM_S[[#This Row],[Submission Date]],"dddd")</f>
        <v>N/A</v>
      </c>
      <c r="J419" s="45">
        <v>45170</v>
      </c>
    </row>
    <row r="420" spans="1:10" x14ac:dyDescent="0.25">
      <c r="A420" s="37" t="s">
        <v>178</v>
      </c>
      <c r="B420" s="38">
        <v>7.03</v>
      </c>
      <c r="C420" s="47" t="s">
        <v>3</v>
      </c>
      <c r="D420" s="40" t="s">
        <v>94</v>
      </c>
      <c r="E420" s="46" t="s">
        <v>20</v>
      </c>
      <c r="F420" s="42" t="str">
        <f>IF(INFO_ITEM_S[[#This Row],[Submission Date]]="N/A",INFO_ITEM_S[[#This Row],[Submission Date]],(IF(MONTH(INFO_ITEM_S[[#This Row],[Submission Date]])&lt;9,RIGHT(YEAR(INFO_ITEM_S[[#This Row],[Submission Date]]),4),RIGHT(YEAR(INFO_ITEM_S[[#This Row],[Submission Date]])+1,4))))</f>
        <v>N/A</v>
      </c>
      <c r="G420" s="43" t="str">
        <f>IF(INFO_ITEM_S[[#This Row],[Submission Date]]="N/A","N/A","Q"&amp;MOD(CEILING(22+MONTH(INFO_ITEM_S[[#This Row],[Submission Date]])-9,3)/3,4)+1)</f>
        <v>N/A</v>
      </c>
      <c r="H420" s="44" t="str">
        <f>TEXT(INFO_ITEM_S[[#This Row],[Submission Date]],"mmmm")</f>
        <v>N/A</v>
      </c>
      <c r="I420" s="44" t="str">
        <f>TEXT(INFO_ITEM_S[[#This Row],[Submission Date]],"dddd")</f>
        <v>N/A</v>
      </c>
      <c r="J420" s="45">
        <v>45170</v>
      </c>
    </row>
    <row r="421" spans="1:10" x14ac:dyDescent="0.25">
      <c r="A421" s="37" t="s">
        <v>178</v>
      </c>
      <c r="B421" s="38">
        <v>7.07</v>
      </c>
      <c r="C421" s="47" t="s">
        <v>1</v>
      </c>
      <c r="D421" s="40" t="s">
        <v>164</v>
      </c>
      <c r="E421" s="46" t="s">
        <v>20</v>
      </c>
      <c r="F421" s="42" t="str">
        <f>IF(INFO_ITEM_S[[#This Row],[Submission Date]]="N/A",INFO_ITEM_S[[#This Row],[Submission Date]],(IF(MONTH(INFO_ITEM_S[[#This Row],[Submission Date]])&lt;9,RIGHT(YEAR(INFO_ITEM_S[[#This Row],[Submission Date]]),4),RIGHT(YEAR(INFO_ITEM_S[[#This Row],[Submission Date]])+1,4))))</f>
        <v>N/A</v>
      </c>
      <c r="G421" s="43" t="str">
        <f>IF(INFO_ITEM_S[[#This Row],[Submission Date]]="N/A","N/A","Q"&amp;MOD(CEILING(22+MONTH(INFO_ITEM_S[[#This Row],[Submission Date]])-9,3)/3,4)+1)</f>
        <v>N/A</v>
      </c>
      <c r="H421" s="44" t="str">
        <f>TEXT(INFO_ITEM_S[[#This Row],[Submission Date]],"mmmm")</f>
        <v>N/A</v>
      </c>
      <c r="I421" s="44" t="str">
        <f>TEXT(INFO_ITEM_S[[#This Row],[Submission Date]],"dddd")</f>
        <v>N/A</v>
      </c>
      <c r="J421" s="45">
        <v>45170</v>
      </c>
    </row>
    <row r="422" spans="1:10" ht="37.5" x14ac:dyDescent="0.25">
      <c r="A422" s="37" t="s">
        <v>22</v>
      </c>
      <c r="B422" s="38" t="s">
        <v>32</v>
      </c>
      <c r="C422" s="47" t="s">
        <v>1</v>
      </c>
      <c r="D422" s="40" t="s">
        <v>158</v>
      </c>
      <c r="E422" s="46" t="s">
        <v>20</v>
      </c>
      <c r="F422" s="42" t="str">
        <f>IF(INFO_ITEM_S[[#This Row],[Submission Date]]="N/A",INFO_ITEM_S[[#This Row],[Submission Date]],(IF(MONTH(INFO_ITEM_S[[#This Row],[Submission Date]])&lt;9,RIGHT(YEAR(INFO_ITEM_S[[#This Row],[Submission Date]]),4),RIGHT(YEAR(INFO_ITEM_S[[#This Row],[Submission Date]])+1,4))))</f>
        <v>N/A</v>
      </c>
      <c r="G422" s="43" t="str">
        <f>IF(INFO_ITEM_S[[#This Row],[Submission Date]]="N/A","N/A","Q"&amp;MOD(CEILING(22+MONTH(INFO_ITEM_S[[#This Row],[Submission Date]])-9,3)/3,4)+1)</f>
        <v>N/A</v>
      </c>
      <c r="H422" s="44" t="str">
        <f>TEXT(INFO_ITEM_S[[#This Row],[Submission Date]],"mmmm")</f>
        <v>N/A</v>
      </c>
      <c r="I422" s="44" t="str">
        <f>TEXT(INFO_ITEM_S[[#This Row],[Submission Date]],"dddd")</f>
        <v>N/A</v>
      </c>
      <c r="J422" s="45">
        <v>45170</v>
      </c>
    </row>
    <row r="423" spans="1:10" ht="25" x14ac:dyDescent="0.25">
      <c r="A423" s="37" t="s">
        <v>157</v>
      </c>
      <c r="B423" s="38" t="s">
        <v>30</v>
      </c>
      <c r="C423" s="38" t="s">
        <v>1</v>
      </c>
      <c r="D423" s="40" t="s">
        <v>102</v>
      </c>
      <c r="E423" s="46" t="s">
        <v>20</v>
      </c>
      <c r="F423" s="42" t="str">
        <f>IF(INFO_ITEM_S[[#This Row],[Submission Date]]="N/A",INFO_ITEM_S[[#This Row],[Submission Date]],(IF(MONTH(INFO_ITEM_S[[#This Row],[Submission Date]])&lt;9,RIGHT(YEAR(INFO_ITEM_S[[#This Row],[Submission Date]]),4),RIGHT(YEAR(INFO_ITEM_S[[#This Row],[Submission Date]])+1,4))))</f>
        <v>N/A</v>
      </c>
      <c r="G423" s="43" t="str">
        <f>IF(INFO_ITEM_S[[#This Row],[Submission Date]]="N/A","N/A","Q"&amp;MOD(CEILING(22+MONTH(INFO_ITEM_S[[#This Row],[Submission Date]])-9,3)/3,4)+1)</f>
        <v>N/A</v>
      </c>
      <c r="H423" s="44" t="str">
        <f>TEXT(INFO_ITEM_S[[#This Row],[Submission Date]],"mmmm")</f>
        <v>N/A</v>
      </c>
      <c r="I423" s="44" t="str">
        <f>TEXT(INFO_ITEM_S[[#This Row],[Submission Date]],"dddd")</f>
        <v>N/A</v>
      </c>
      <c r="J423" s="45">
        <v>45170</v>
      </c>
    </row>
    <row r="424" spans="1:10" ht="50" x14ac:dyDescent="0.25">
      <c r="A424" s="37" t="s">
        <v>157</v>
      </c>
      <c r="B424" s="38" t="s">
        <v>30</v>
      </c>
      <c r="C424" s="38" t="s">
        <v>1</v>
      </c>
      <c r="D424" s="37" t="s">
        <v>150</v>
      </c>
      <c r="E424" s="53" t="s">
        <v>20</v>
      </c>
      <c r="F424" s="42" t="str">
        <f>IF(INFO_ITEM_S[[#This Row],[Submission Date]]="N/A",INFO_ITEM_S[[#This Row],[Submission Date]],(IF(MONTH(INFO_ITEM_S[[#This Row],[Submission Date]])&lt;9,RIGHT(YEAR(INFO_ITEM_S[[#This Row],[Submission Date]]),4),RIGHT(YEAR(INFO_ITEM_S[[#This Row],[Submission Date]])+1,4))))</f>
        <v>N/A</v>
      </c>
      <c r="G424" s="43" t="str">
        <f>IF(INFO_ITEM_S[[#This Row],[Submission Date]]="N/A","N/A","Q"&amp;MOD(CEILING(22+MONTH(INFO_ITEM_S[[#This Row],[Submission Date]])-9,3)/3,4)+1)</f>
        <v>N/A</v>
      </c>
      <c r="H424" s="44" t="str">
        <f>TEXT(INFO_ITEM_S[[#This Row],[Submission Date]],"mmmm")</f>
        <v>N/A</v>
      </c>
      <c r="I424" s="44" t="str">
        <f>TEXT(INFO_ITEM_S[[#This Row],[Submission Date]],"dddd")</f>
        <v>N/A</v>
      </c>
      <c r="J424" s="45">
        <v>45170</v>
      </c>
    </row>
    <row r="425" spans="1:10" ht="37.5" x14ac:dyDescent="0.25">
      <c r="A425" s="37" t="s">
        <v>157</v>
      </c>
      <c r="B425" s="38" t="s">
        <v>30</v>
      </c>
      <c r="C425" s="38" t="s">
        <v>1</v>
      </c>
      <c r="D425" s="40" t="s">
        <v>151</v>
      </c>
      <c r="E425" s="46" t="s">
        <v>20</v>
      </c>
      <c r="F425" s="42" t="str">
        <f>IF(INFO_ITEM_S[[#This Row],[Submission Date]]="N/A",INFO_ITEM_S[[#This Row],[Submission Date]],(IF(MONTH(INFO_ITEM_S[[#This Row],[Submission Date]])&lt;9,RIGHT(YEAR(INFO_ITEM_S[[#This Row],[Submission Date]]),4),RIGHT(YEAR(INFO_ITEM_S[[#This Row],[Submission Date]])+1,4))))</f>
        <v>N/A</v>
      </c>
      <c r="G425" s="43" t="str">
        <f>IF(INFO_ITEM_S[[#This Row],[Submission Date]]="N/A","N/A","Q"&amp;MOD(CEILING(22+MONTH(INFO_ITEM_S[[#This Row],[Submission Date]])-9,3)/3,4)+1)</f>
        <v>N/A</v>
      </c>
      <c r="H425" s="44" t="str">
        <f>TEXT(INFO_ITEM_S[[#This Row],[Submission Date]],"mmmm")</f>
        <v>N/A</v>
      </c>
      <c r="I425" s="44" t="str">
        <f>TEXT(INFO_ITEM_S[[#This Row],[Submission Date]],"dddd")</f>
        <v>N/A</v>
      </c>
      <c r="J425" s="45">
        <v>45170</v>
      </c>
    </row>
    <row r="426" spans="1:10" ht="62.5" x14ac:dyDescent="0.25">
      <c r="A426" s="37" t="s">
        <v>157</v>
      </c>
      <c r="B426" s="38" t="s">
        <v>30</v>
      </c>
      <c r="C426" s="38" t="s">
        <v>1</v>
      </c>
      <c r="D426" s="40" t="s">
        <v>184</v>
      </c>
      <c r="E426" s="46" t="s">
        <v>20</v>
      </c>
      <c r="F426" s="42" t="str">
        <f>IF(INFO_ITEM_S[[#This Row],[Submission Date]]="N/A",INFO_ITEM_S[[#This Row],[Submission Date]],(IF(MONTH(INFO_ITEM_S[[#This Row],[Submission Date]])&lt;9,RIGHT(YEAR(INFO_ITEM_S[[#This Row],[Submission Date]]),4),RIGHT(YEAR(INFO_ITEM_S[[#This Row],[Submission Date]])+1,4))))</f>
        <v>N/A</v>
      </c>
      <c r="G426" s="43" t="str">
        <f>IF(INFO_ITEM_S[[#This Row],[Submission Date]]="N/A","N/A","Q"&amp;MOD(CEILING(22+MONTH(INFO_ITEM_S[[#This Row],[Submission Date]])-9,3)/3,4)+1)</f>
        <v>N/A</v>
      </c>
      <c r="H426" s="44" t="str">
        <f>TEXT(INFO_ITEM_S[[#This Row],[Submission Date]],"mmmm")</f>
        <v>N/A</v>
      </c>
      <c r="I426" s="44" t="str">
        <f>TEXT(INFO_ITEM_S[[#This Row],[Submission Date]],"dddd")</f>
        <v>N/A</v>
      </c>
      <c r="J426" s="45">
        <v>45170</v>
      </c>
    </row>
    <row r="427" spans="1:10" ht="25" x14ac:dyDescent="0.25">
      <c r="A427" s="37" t="s">
        <v>157</v>
      </c>
      <c r="B427" s="38" t="s">
        <v>30</v>
      </c>
      <c r="C427" s="47" t="s">
        <v>1</v>
      </c>
      <c r="D427" s="40" t="s">
        <v>11</v>
      </c>
      <c r="E427" s="46" t="s">
        <v>20</v>
      </c>
      <c r="F427" s="42" t="str">
        <f>IF(INFO_ITEM_S[[#This Row],[Submission Date]]="N/A",INFO_ITEM_S[[#This Row],[Submission Date]],(IF(MONTH(INFO_ITEM_S[[#This Row],[Submission Date]])&lt;9,RIGHT(YEAR(INFO_ITEM_S[[#This Row],[Submission Date]]),4),RIGHT(YEAR(INFO_ITEM_S[[#This Row],[Submission Date]])+1,4))))</f>
        <v>N/A</v>
      </c>
      <c r="G427" s="43" t="str">
        <f>IF(INFO_ITEM_S[[#This Row],[Submission Date]]="N/A","N/A","Q"&amp;MOD(CEILING(22+MONTH(INFO_ITEM_S[[#This Row],[Submission Date]])-9,3)/3,4)+1)</f>
        <v>N/A</v>
      </c>
      <c r="H427" s="44" t="str">
        <f>TEXT(INFO_ITEM_S[[#This Row],[Submission Date]],"mmmm")</f>
        <v>N/A</v>
      </c>
      <c r="I427" s="44" t="str">
        <f>TEXT(INFO_ITEM_S[[#This Row],[Submission Date]],"dddd")</f>
        <v>N/A</v>
      </c>
      <c r="J427" s="45">
        <v>45170</v>
      </c>
    </row>
    <row r="428" spans="1:10" ht="25" x14ac:dyDescent="0.25">
      <c r="A428" s="37" t="s">
        <v>157</v>
      </c>
      <c r="B428" s="38" t="s">
        <v>30</v>
      </c>
      <c r="C428" s="47" t="s">
        <v>1</v>
      </c>
      <c r="D428" s="40" t="s">
        <v>15</v>
      </c>
      <c r="E428" s="46" t="s">
        <v>20</v>
      </c>
      <c r="F428" s="42" t="str">
        <f>IF(INFO_ITEM_S[[#This Row],[Submission Date]]="N/A",INFO_ITEM_S[[#This Row],[Submission Date]],(IF(MONTH(INFO_ITEM_S[[#This Row],[Submission Date]])&lt;9,RIGHT(YEAR(INFO_ITEM_S[[#This Row],[Submission Date]]),4),RIGHT(YEAR(INFO_ITEM_S[[#This Row],[Submission Date]])+1,4))))</f>
        <v>N/A</v>
      </c>
      <c r="G428" s="43" t="str">
        <f>IF(INFO_ITEM_S[[#This Row],[Submission Date]]="N/A","N/A","Q"&amp;MOD(CEILING(22+MONTH(INFO_ITEM_S[[#This Row],[Submission Date]])-9,3)/3,4)+1)</f>
        <v>N/A</v>
      </c>
      <c r="H428" s="44" t="str">
        <f>TEXT(INFO_ITEM_S[[#This Row],[Submission Date]],"mmmm")</f>
        <v>N/A</v>
      </c>
      <c r="I428" s="44" t="str">
        <f>TEXT(INFO_ITEM_S[[#This Row],[Submission Date]],"dddd")</f>
        <v>N/A</v>
      </c>
      <c r="J428" s="45">
        <v>45170</v>
      </c>
    </row>
    <row r="429" spans="1:10" ht="62.5" x14ac:dyDescent="0.25">
      <c r="A429" s="37" t="s">
        <v>157</v>
      </c>
      <c r="B429" s="38" t="s">
        <v>30</v>
      </c>
      <c r="C429" s="38" t="s">
        <v>1</v>
      </c>
      <c r="D429" s="40" t="s">
        <v>152</v>
      </c>
      <c r="E429" s="46" t="s">
        <v>20</v>
      </c>
      <c r="F429" s="42" t="str">
        <f>IF(INFO_ITEM_S[[#This Row],[Submission Date]]="N/A",INFO_ITEM_S[[#This Row],[Submission Date]],(IF(MONTH(INFO_ITEM_S[[#This Row],[Submission Date]])&lt;9,RIGHT(YEAR(INFO_ITEM_S[[#This Row],[Submission Date]]),4),RIGHT(YEAR(INFO_ITEM_S[[#This Row],[Submission Date]])+1,4))))</f>
        <v>N/A</v>
      </c>
      <c r="G429" s="43" t="str">
        <f>IF(INFO_ITEM_S[[#This Row],[Submission Date]]="N/A","N/A","Q"&amp;MOD(CEILING(22+MONTH(INFO_ITEM_S[[#This Row],[Submission Date]])-9,3)/3,4)+1)</f>
        <v>N/A</v>
      </c>
      <c r="H429" s="44" t="str">
        <f>TEXT(INFO_ITEM_S[[#This Row],[Submission Date]],"mmmm")</f>
        <v>N/A</v>
      </c>
      <c r="I429" s="44" t="str">
        <f>TEXT(INFO_ITEM_S[[#This Row],[Submission Date]],"dddd")</f>
        <v>N/A</v>
      </c>
      <c r="J429" s="45">
        <v>45170</v>
      </c>
    </row>
    <row r="430" spans="1:10" ht="25" x14ac:dyDescent="0.25">
      <c r="A430" s="37" t="s">
        <v>157</v>
      </c>
      <c r="B430" s="38" t="s">
        <v>30</v>
      </c>
      <c r="C430" s="38" t="s">
        <v>1</v>
      </c>
      <c r="D430" s="40" t="s">
        <v>107</v>
      </c>
      <c r="E430" s="46" t="s">
        <v>20</v>
      </c>
      <c r="F430" s="42" t="str">
        <f>IF(INFO_ITEM_S[[#This Row],[Submission Date]]="N/A",INFO_ITEM_S[[#This Row],[Submission Date]],(IF(MONTH(INFO_ITEM_S[[#This Row],[Submission Date]])&lt;9,RIGHT(YEAR(INFO_ITEM_S[[#This Row],[Submission Date]]),4),RIGHT(YEAR(INFO_ITEM_S[[#This Row],[Submission Date]])+1,4))))</f>
        <v>N/A</v>
      </c>
      <c r="G430" s="43" t="str">
        <f>IF(INFO_ITEM_S[[#This Row],[Submission Date]]="N/A","N/A","Q"&amp;MOD(CEILING(22+MONTH(INFO_ITEM_S[[#This Row],[Submission Date]])-9,3)/3,4)+1)</f>
        <v>N/A</v>
      </c>
      <c r="H430" s="44" t="str">
        <f>TEXT(INFO_ITEM_S[[#This Row],[Submission Date]],"mmmm")</f>
        <v>N/A</v>
      </c>
      <c r="I430" s="44" t="str">
        <f>TEXT(INFO_ITEM_S[[#This Row],[Submission Date]],"dddd")</f>
        <v>N/A</v>
      </c>
      <c r="J430" s="45">
        <v>45170</v>
      </c>
    </row>
    <row r="431" spans="1:10" ht="37.5" x14ac:dyDescent="0.25">
      <c r="A431" s="37" t="s">
        <v>157</v>
      </c>
      <c r="B431" s="38" t="s">
        <v>30</v>
      </c>
      <c r="C431" s="38" t="s">
        <v>1</v>
      </c>
      <c r="D431" s="40" t="s">
        <v>144</v>
      </c>
      <c r="E431" s="46" t="s">
        <v>20</v>
      </c>
      <c r="F431" s="42" t="str">
        <f>IF(INFO_ITEM_S[[#This Row],[Submission Date]]="N/A",INFO_ITEM_S[[#This Row],[Submission Date]],(IF(MONTH(INFO_ITEM_S[[#This Row],[Submission Date]])&lt;9,RIGHT(YEAR(INFO_ITEM_S[[#This Row],[Submission Date]]),4),RIGHT(YEAR(INFO_ITEM_S[[#This Row],[Submission Date]])+1,4))))</f>
        <v>N/A</v>
      </c>
      <c r="G431" s="43" t="str">
        <f>IF(INFO_ITEM_S[[#This Row],[Submission Date]]="N/A","N/A","Q"&amp;MOD(CEILING(22+MONTH(INFO_ITEM_S[[#This Row],[Submission Date]])-9,3)/3,4)+1)</f>
        <v>N/A</v>
      </c>
      <c r="H431" s="44" t="str">
        <f>TEXT(INFO_ITEM_S[[#This Row],[Submission Date]],"mmmm")</f>
        <v>N/A</v>
      </c>
      <c r="I431" s="44" t="str">
        <f>TEXT(INFO_ITEM_S[[#This Row],[Submission Date]],"dddd")</f>
        <v>N/A</v>
      </c>
      <c r="J431" s="45">
        <v>45170</v>
      </c>
    </row>
    <row r="432" spans="1:10" ht="37.5" x14ac:dyDescent="0.25">
      <c r="A432" s="37" t="s">
        <v>101</v>
      </c>
      <c r="B432" s="38" t="s">
        <v>100</v>
      </c>
      <c r="C432" s="39" t="s">
        <v>1</v>
      </c>
      <c r="D432" s="40" t="s">
        <v>148</v>
      </c>
      <c r="E432" s="46" t="s">
        <v>20</v>
      </c>
      <c r="F432" s="42" t="str">
        <f>IF(INFO_ITEM_S[[#This Row],[Submission Date]]="N/A",INFO_ITEM_S[[#This Row],[Submission Date]],(IF(MONTH(INFO_ITEM_S[[#This Row],[Submission Date]])&lt;9,RIGHT(YEAR(INFO_ITEM_S[[#This Row],[Submission Date]]),4),RIGHT(YEAR(INFO_ITEM_S[[#This Row],[Submission Date]])+1,4))))</f>
        <v>N/A</v>
      </c>
      <c r="G432" s="43" t="str">
        <f>IF(INFO_ITEM_S[[#This Row],[Submission Date]]="N/A","N/A","Q"&amp;MOD(CEILING(22+MONTH(INFO_ITEM_S[[#This Row],[Submission Date]])-9,3)/3,4)+1)</f>
        <v>N/A</v>
      </c>
      <c r="H432" s="44" t="str">
        <f>TEXT(INFO_ITEM_S[[#This Row],[Submission Date]],"mmmm")</f>
        <v>N/A</v>
      </c>
      <c r="I432" s="44" t="str">
        <f>TEXT(INFO_ITEM_S[[#This Row],[Submission Date]],"dddd")</f>
        <v>N/A</v>
      </c>
      <c r="J432" s="45">
        <v>45170</v>
      </c>
    </row>
    <row r="433" spans="1:10" ht="37.5" x14ac:dyDescent="0.25">
      <c r="A433" s="37" t="s">
        <v>101</v>
      </c>
      <c r="B433" s="38" t="s">
        <v>100</v>
      </c>
      <c r="C433" s="39" t="s">
        <v>1</v>
      </c>
      <c r="D433" s="40" t="s">
        <v>146</v>
      </c>
      <c r="E433" s="46" t="s">
        <v>20</v>
      </c>
      <c r="F433" s="42" t="str">
        <f>IF(INFO_ITEM_S[[#This Row],[Submission Date]]="N/A",INFO_ITEM_S[[#This Row],[Submission Date]],(IF(MONTH(INFO_ITEM_S[[#This Row],[Submission Date]])&lt;9,RIGHT(YEAR(INFO_ITEM_S[[#This Row],[Submission Date]]),4),RIGHT(YEAR(INFO_ITEM_S[[#This Row],[Submission Date]])+1,4))))</f>
        <v>N/A</v>
      </c>
      <c r="G433" s="43" t="str">
        <f>IF(INFO_ITEM_S[[#This Row],[Submission Date]]="N/A","N/A","Q"&amp;MOD(CEILING(22+MONTH(INFO_ITEM_S[[#This Row],[Submission Date]])-9,3)/3,4)+1)</f>
        <v>N/A</v>
      </c>
      <c r="H433" s="44" t="str">
        <f>TEXT(INFO_ITEM_S[[#This Row],[Submission Date]],"mmmm")</f>
        <v>N/A</v>
      </c>
      <c r="I433" s="44" t="str">
        <f>TEXT(INFO_ITEM_S[[#This Row],[Submission Date]],"dddd")</f>
        <v>N/A</v>
      </c>
      <c r="J433" s="45">
        <v>45170</v>
      </c>
    </row>
    <row r="434" spans="1:10" ht="62.5" x14ac:dyDescent="0.25">
      <c r="A434" s="37" t="s">
        <v>101</v>
      </c>
      <c r="B434" s="38" t="s">
        <v>100</v>
      </c>
      <c r="C434" s="39" t="s">
        <v>1</v>
      </c>
      <c r="D434" s="40" t="s">
        <v>147</v>
      </c>
      <c r="E434" s="46" t="s">
        <v>20</v>
      </c>
      <c r="F434" s="42" t="str">
        <f>IF(INFO_ITEM_S[[#This Row],[Submission Date]]="N/A",INFO_ITEM_S[[#This Row],[Submission Date]],(IF(MONTH(INFO_ITEM_S[[#This Row],[Submission Date]])&lt;9,RIGHT(YEAR(INFO_ITEM_S[[#This Row],[Submission Date]]),4),RIGHT(YEAR(INFO_ITEM_S[[#This Row],[Submission Date]])+1,4))))</f>
        <v>N/A</v>
      </c>
      <c r="G434" s="43" t="str">
        <f>IF(INFO_ITEM_S[[#This Row],[Submission Date]]="N/A","N/A","Q"&amp;MOD(CEILING(22+MONTH(INFO_ITEM_S[[#This Row],[Submission Date]])-9,3)/3,4)+1)</f>
        <v>N/A</v>
      </c>
      <c r="H434" s="44" t="str">
        <f>TEXT(INFO_ITEM_S[[#This Row],[Submission Date]],"mmmm")</f>
        <v>N/A</v>
      </c>
      <c r="I434" s="44" t="str">
        <f>TEXT(INFO_ITEM_S[[#This Row],[Submission Date]],"dddd")</f>
        <v>N/A</v>
      </c>
      <c r="J434" s="45">
        <v>45170</v>
      </c>
    </row>
    <row r="435" spans="1:10" x14ac:dyDescent="0.25">
      <c r="A435" s="37" t="s">
        <v>97</v>
      </c>
      <c r="B435" s="38" t="s">
        <v>99</v>
      </c>
      <c r="C435" s="38" t="s">
        <v>1</v>
      </c>
      <c r="D435" s="27" t="s">
        <v>149</v>
      </c>
      <c r="E435" s="46" t="s">
        <v>20</v>
      </c>
      <c r="F435" s="42" t="str">
        <f>IF(INFO_ITEM_S[[#This Row],[Submission Date]]="N/A",INFO_ITEM_S[[#This Row],[Submission Date]],(IF(MONTH(INFO_ITEM_S[[#This Row],[Submission Date]])&lt;9,RIGHT(YEAR(INFO_ITEM_S[[#This Row],[Submission Date]]),4),RIGHT(YEAR(INFO_ITEM_S[[#This Row],[Submission Date]])+1,4))))</f>
        <v>N/A</v>
      </c>
      <c r="G435" s="43" t="str">
        <f>IF(INFO_ITEM_S[[#This Row],[Submission Date]]="N/A","N/A","Q"&amp;MOD(CEILING(22+MONTH(INFO_ITEM_S[[#This Row],[Submission Date]])-9,3)/3,4)+1)</f>
        <v>N/A</v>
      </c>
      <c r="H435" s="44" t="str">
        <f>TEXT(INFO_ITEM_S[[#This Row],[Submission Date]],"mmmm")</f>
        <v>N/A</v>
      </c>
      <c r="I435" s="44" t="str">
        <f>TEXT(INFO_ITEM_S[[#This Row],[Submission Date]],"dddd")</f>
        <v>N/A</v>
      </c>
      <c r="J435" s="45">
        <v>45170</v>
      </c>
    </row>
    <row r="436" spans="1:10" ht="37.5" x14ac:dyDescent="0.25">
      <c r="A436" s="37" t="s">
        <v>136</v>
      </c>
      <c r="B436" s="38" t="s">
        <v>138</v>
      </c>
      <c r="C436" s="39" t="s">
        <v>1</v>
      </c>
      <c r="D436" s="40" t="s">
        <v>139</v>
      </c>
      <c r="E436" s="46" t="s">
        <v>20</v>
      </c>
      <c r="F436" s="42" t="str">
        <f>IF(INFO_ITEM_S[[#This Row],[Submission Date]]="N/A",INFO_ITEM_S[[#This Row],[Submission Date]],(IF(MONTH(INFO_ITEM_S[[#This Row],[Submission Date]])&lt;9,RIGHT(YEAR(INFO_ITEM_S[[#This Row],[Submission Date]]),4),RIGHT(YEAR(INFO_ITEM_S[[#This Row],[Submission Date]])+1,4))))</f>
        <v>N/A</v>
      </c>
      <c r="G436" s="43" t="str">
        <f>IF(INFO_ITEM_S[[#This Row],[Submission Date]]="N/A","N/A","Q"&amp;MOD(CEILING(22+MONTH(INFO_ITEM_S[[#This Row],[Submission Date]])-9,3)/3,4)+1)</f>
        <v>N/A</v>
      </c>
      <c r="H436" s="44" t="str">
        <f>TEXT(INFO_ITEM_S[[#This Row],[Submission Date]],"mmmm")</f>
        <v>N/A</v>
      </c>
      <c r="I436" s="44" t="str">
        <f>TEXT(INFO_ITEM_S[[#This Row],[Submission Date]],"dddd")</f>
        <v>N/A</v>
      </c>
      <c r="J436" s="45">
        <v>45170</v>
      </c>
    </row>
    <row r="437" spans="1:10" ht="37.5" x14ac:dyDescent="0.25">
      <c r="A437" s="37" t="s">
        <v>136</v>
      </c>
      <c r="B437" s="38" t="s">
        <v>138</v>
      </c>
      <c r="C437" s="39" t="s">
        <v>1</v>
      </c>
      <c r="D437" s="40" t="s">
        <v>140</v>
      </c>
      <c r="E437" s="46" t="s">
        <v>20</v>
      </c>
      <c r="F437" s="42" t="str">
        <f>IF(INFO_ITEM_S[[#This Row],[Submission Date]]="N/A",INFO_ITEM_S[[#This Row],[Submission Date]],(IF(MONTH(INFO_ITEM_S[[#This Row],[Submission Date]])&lt;9,RIGHT(YEAR(INFO_ITEM_S[[#This Row],[Submission Date]]),4),RIGHT(YEAR(INFO_ITEM_S[[#This Row],[Submission Date]])+1,4))))</f>
        <v>N/A</v>
      </c>
      <c r="G437" s="43" t="str">
        <f>IF(INFO_ITEM_S[[#This Row],[Submission Date]]="N/A","N/A","Q"&amp;MOD(CEILING(22+MONTH(INFO_ITEM_S[[#This Row],[Submission Date]])-9,3)/3,4)+1)</f>
        <v>N/A</v>
      </c>
      <c r="H437" s="44" t="str">
        <f>TEXT(INFO_ITEM_S[[#This Row],[Submission Date]],"mmmm")</f>
        <v>N/A</v>
      </c>
      <c r="I437" s="44" t="str">
        <f>TEXT(INFO_ITEM_S[[#This Row],[Submission Date]],"dddd")</f>
        <v>N/A</v>
      </c>
      <c r="J437" s="45">
        <v>45170</v>
      </c>
    </row>
    <row r="438" spans="1:10" ht="62.5" x14ac:dyDescent="0.25">
      <c r="A438" s="37" t="s">
        <v>93</v>
      </c>
      <c r="B438" s="38" t="s">
        <v>91</v>
      </c>
      <c r="C438" s="39" t="s">
        <v>1</v>
      </c>
      <c r="D438" s="40" t="s">
        <v>153</v>
      </c>
      <c r="E438" s="46" t="s">
        <v>20</v>
      </c>
      <c r="F438" s="42" t="str">
        <f>IF(INFO_ITEM_S[[#This Row],[Submission Date]]="N/A",INFO_ITEM_S[[#This Row],[Submission Date]],(IF(MONTH(INFO_ITEM_S[[#This Row],[Submission Date]])&lt;9,RIGHT(YEAR(INFO_ITEM_S[[#This Row],[Submission Date]]),4),RIGHT(YEAR(INFO_ITEM_S[[#This Row],[Submission Date]])+1,4))))</f>
        <v>N/A</v>
      </c>
      <c r="G438" s="43" t="str">
        <f>IF(INFO_ITEM_S[[#This Row],[Submission Date]]="N/A","N/A","Q"&amp;MOD(CEILING(22+MONTH(INFO_ITEM_S[[#This Row],[Submission Date]])-9,3)/3,4)+1)</f>
        <v>N/A</v>
      </c>
      <c r="H438" s="44" t="str">
        <f>TEXT(INFO_ITEM_S[[#This Row],[Submission Date]],"mmmm")</f>
        <v>N/A</v>
      </c>
      <c r="I438" s="44" t="str">
        <f>TEXT(INFO_ITEM_S[[#This Row],[Submission Date]],"dddd")</f>
        <v>N/A</v>
      </c>
      <c r="J438" s="45">
        <v>45170</v>
      </c>
    </row>
    <row r="439" spans="1:10" ht="112.5" x14ac:dyDescent="0.25">
      <c r="A439" s="37" t="s">
        <v>93</v>
      </c>
      <c r="B439" s="38" t="s">
        <v>91</v>
      </c>
      <c r="C439" s="39" t="s">
        <v>1</v>
      </c>
      <c r="D439" s="40" t="s">
        <v>155</v>
      </c>
      <c r="E439" s="46" t="s">
        <v>20</v>
      </c>
      <c r="F439" s="42" t="str">
        <f>IF(INFO_ITEM_S[[#This Row],[Submission Date]]="N/A",INFO_ITEM_S[[#This Row],[Submission Date]],(IF(MONTH(INFO_ITEM_S[[#This Row],[Submission Date]])&lt;9,RIGHT(YEAR(INFO_ITEM_S[[#This Row],[Submission Date]]),4),RIGHT(YEAR(INFO_ITEM_S[[#This Row],[Submission Date]])+1,4))))</f>
        <v>N/A</v>
      </c>
      <c r="G439" s="43" t="str">
        <f>IF(INFO_ITEM_S[[#This Row],[Submission Date]]="N/A","N/A","Q"&amp;MOD(CEILING(22+MONTH(INFO_ITEM_S[[#This Row],[Submission Date]])-9,3)/3,4)+1)</f>
        <v>N/A</v>
      </c>
      <c r="H439" s="44" t="str">
        <f>TEXT(INFO_ITEM_S[[#This Row],[Submission Date]],"mmmm")</f>
        <v>N/A</v>
      </c>
      <c r="I439" s="44" t="str">
        <f>TEXT(INFO_ITEM_S[[#This Row],[Submission Date]],"dddd")</f>
        <v>N/A</v>
      </c>
      <c r="J439" s="45">
        <v>45170</v>
      </c>
    </row>
    <row r="440" spans="1:10" ht="50" x14ac:dyDescent="0.25">
      <c r="A440" s="37" t="s">
        <v>93</v>
      </c>
      <c r="B440" s="38" t="s">
        <v>91</v>
      </c>
      <c r="C440" s="39" t="s">
        <v>1</v>
      </c>
      <c r="D440" s="40" t="s">
        <v>154</v>
      </c>
      <c r="E440" s="46" t="s">
        <v>20</v>
      </c>
      <c r="F440" s="42" t="str">
        <f>IF(INFO_ITEM_S[[#This Row],[Submission Date]]="N/A",INFO_ITEM_S[[#This Row],[Submission Date]],(IF(MONTH(INFO_ITEM_S[[#This Row],[Submission Date]])&lt;9,RIGHT(YEAR(INFO_ITEM_S[[#This Row],[Submission Date]]),4),RIGHT(YEAR(INFO_ITEM_S[[#This Row],[Submission Date]])+1,4))))</f>
        <v>N/A</v>
      </c>
      <c r="G440" s="43" t="str">
        <f>IF(INFO_ITEM_S[[#This Row],[Submission Date]]="N/A","N/A","Q"&amp;MOD(CEILING(22+MONTH(INFO_ITEM_S[[#This Row],[Submission Date]])-9,3)/3,4)+1)</f>
        <v>N/A</v>
      </c>
      <c r="H440" s="44" t="str">
        <f>TEXT(INFO_ITEM_S[[#This Row],[Submission Date]],"mmmm")</f>
        <v>N/A</v>
      </c>
      <c r="I440" s="44" t="str">
        <f>TEXT(INFO_ITEM_S[[#This Row],[Submission Date]],"dddd")</f>
        <v>N/A</v>
      </c>
      <c r="J440" s="45">
        <v>45170</v>
      </c>
    </row>
    <row r="441" spans="1:10" ht="25" x14ac:dyDescent="0.25">
      <c r="A441" s="62" t="s">
        <v>157</v>
      </c>
      <c r="B441" s="63" t="s">
        <v>30</v>
      </c>
      <c r="C441" s="63" t="s">
        <v>1</v>
      </c>
      <c r="D441" s="56" t="s">
        <v>177</v>
      </c>
      <c r="E441" s="57" t="s">
        <v>20</v>
      </c>
      <c r="F441" s="58" t="str">
        <f>IF(INFO_ITEM_S[[#This Row],[Submission Date]]="N/A",INFO_ITEM_S[[#This Row],[Submission Date]],(IF(MONTH(INFO_ITEM_S[[#This Row],[Submission Date]])&lt;9,RIGHT(YEAR(INFO_ITEM_S[[#This Row],[Submission Date]]),4),RIGHT(YEAR(INFO_ITEM_S[[#This Row],[Submission Date]])+1,4))))</f>
        <v>N/A</v>
      </c>
      <c r="G441" s="59" t="str">
        <f>IF(INFO_ITEM_S[[#This Row],[Submission Date]]="N/A","N/A","Q"&amp;MOD(CEILING(22+MONTH(INFO_ITEM_S[[#This Row],[Submission Date]])-9,3)/3,4)+1)</f>
        <v>N/A</v>
      </c>
      <c r="H441" s="60" t="str">
        <f>TEXT(INFO_ITEM_S[[#This Row],[Submission Date]],"mmmm")</f>
        <v>N/A</v>
      </c>
      <c r="I441" s="60" t="str">
        <f>TEXT(INFO_ITEM_S[[#This Row],[Submission Date]],"dddd")</f>
        <v>N/A</v>
      </c>
      <c r="J441" s="61">
        <v>45170</v>
      </c>
    </row>
  </sheetData>
  <sheetProtection insertColumns="0" insertRows="0" sort="0" autoFilter="0" pivotTables="0"/>
  <sortState xmlns:xlrd2="http://schemas.microsoft.com/office/spreadsheetml/2017/richdata2" ref="A22:J347">
    <sortCondition ref="E22:E347"/>
  </sortState>
  <customSheetViews>
    <customSheetView guid="{99D9D075-C735-4C69-85F7-96445DAB48F9}" showPageBreaks="1" printArea="1" showAutoFilter="1" view="pageBreakPreview">
      <pane ySplit="63" topLeftCell="A65" activePane="bottomLeft" state="frozen"/>
      <selection pane="bottomLeft" activeCell="D506" sqref="D506:D609"/>
      <pageMargins left="0.87" right="0.5" top="1" bottom="1" header="0.5" footer="0.5"/>
      <pageSetup scale="59" orientation="landscape" r:id="rId1"/>
      <headerFooter alignWithMargins="0">
        <oddHeader>&amp;C&amp;"Arial,Bold"&amp;12Information Item S
Submission Calendar</oddHeader>
        <oddFooter>&amp;L FY2017&amp;CInformation Item S&amp;RInfo. S-&amp;P</oddFooter>
      </headerFooter>
      <autoFilter ref="A1:J657" xr:uid="{7F008FDF-83DA-4D8D-B04F-614F7788F455}">
        <sortState xmlns:xlrd2="http://schemas.microsoft.com/office/spreadsheetml/2017/richdata2" ref="A2:J657">
          <sortCondition ref="E1:E657"/>
        </sortState>
      </autoFilter>
    </customSheetView>
    <customSheetView guid="{094BE5AF-9235-4453-86A6-602AE88259C2}" scale="115" showPageBreaks="1" printArea="1" showAutoFilter="1" view="pageBreakPreview">
      <pane xSplit="5" ySplit="7" topLeftCell="F172" activePane="bottomRight" state="frozen"/>
      <selection pane="bottomRight" activeCell="D174" sqref="D174"/>
      <pageMargins left="0.87" right="0.5" top="1" bottom="1" header="0.5" footer="0.5"/>
      <pageSetup scale="59" orientation="landscape" r:id="rId2"/>
      <headerFooter alignWithMargins="0">
        <oddHeader>&amp;C&amp;"Arial,Bold"&amp;12Information Item S
Submission Calendar</oddHeader>
        <oddFooter>&amp;LFY 2014&amp;CInformation Item S&amp;RInfo. S-&amp;P</oddFooter>
      </headerFooter>
      <autoFilter ref="A1:J179" xr:uid="{DF859ABD-16F8-48DE-BB21-2248334DCD6C}"/>
    </customSheetView>
    <customSheetView guid="{DC6D9D23-2589-45EC-9C81-AB87021FA974}" scale="115" showPageBreaks="1" printArea="1" showAutoFilter="1" view="pageBreakPreview">
      <pane xSplit="5" ySplit="1" topLeftCell="F108" activePane="bottomRight" state="frozen"/>
      <selection pane="bottomRight" activeCell="E112" sqref="E112"/>
      <pageMargins left="0.87" right="0.5" top="1" bottom="1" header="0.5" footer="0.5"/>
      <pageSetup scale="59" orientation="landscape" r:id="rId3"/>
      <headerFooter alignWithMargins="0">
        <oddHeader>&amp;C&amp;"Arial,Bold"&amp;12Information Item S
Submission Calendar</oddHeader>
        <oddFooter>&amp;LFY 2014&amp;CInformation Item S&amp;RInfo. S-&amp;P</oddFooter>
      </headerFooter>
      <autoFilter ref="A1:J179" xr:uid="{38B67F55-0F3F-478A-BD8E-6B5A77E47AE1}"/>
    </customSheetView>
    <customSheetView guid="{B3C7846E-FE40-48EC-8262-4620183D224F}" scale="115" showPageBreaks="1" printArea="1" showAutoFilter="1" view="pageBreakPreview">
      <pane xSplit="5" ySplit="1" topLeftCell="F35" activePane="bottomRight" state="frozen"/>
      <selection pane="bottomRight" activeCell="D40" sqref="D40"/>
      <pageMargins left="0.87" right="0.5" top="1" bottom="1" header="0.5" footer="0.5"/>
      <pageSetup scale="59" orientation="landscape" r:id="rId4"/>
      <headerFooter alignWithMargins="0">
        <oddHeader>&amp;C&amp;"Arial,Bold"&amp;12Information Item S
Submission Calendar</oddHeader>
        <oddFooter>&amp;LFY 2014&amp;CInformation Item S&amp;RInfo. S-&amp;P</oddFooter>
      </headerFooter>
      <autoFilter ref="A1:J179" xr:uid="{901399C4-C815-45C8-8754-4408362C5780}"/>
    </customSheetView>
    <customSheetView guid="{75CEA69F-2EE4-4ED5-A81F-AEB787B67221}" showPageBreaks="1" printArea="1" showAutoFilter="1" view="pageBreakPreview" topLeftCell="B1">
      <pane ySplit="63" topLeftCell="A65" activePane="bottomLeft" state="frozen"/>
      <selection pane="bottomLeft" activeCell="B2" sqref="B2"/>
      <pageMargins left="0.87" right="0.5" top="1" bottom="1" header="0.5" footer="0.5"/>
      <pageSetup scale="59" orientation="landscape" r:id="rId5"/>
      <headerFooter alignWithMargins="0">
        <oddHeader>&amp;C&amp;"Arial,Bold"&amp;12Information Item S
Submission Calendar</oddHeader>
        <oddFooter>&amp;L FY2017&amp;CInformation Item S&amp;RInfo. S-&amp;P</oddFooter>
      </headerFooter>
      <autoFilter ref="A1:J657" xr:uid="{F30E8838-C56F-4CE6-9E86-177DF9AE1607}">
        <sortState xmlns:xlrd2="http://schemas.microsoft.com/office/spreadsheetml/2017/richdata2" ref="A2:J657">
          <sortCondition ref="E1:E657"/>
        </sortState>
      </autoFilter>
    </customSheetView>
  </customSheetViews>
  <phoneticPr fontId="3" type="noConversion"/>
  <pageMargins left="0.87" right="0.5" top="1" bottom="1" header="0.5" footer="0.5"/>
  <pageSetup scale="59" orientation="landscape" r:id="rId6"/>
  <headerFooter alignWithMargins="0">
    <oddHeader>&amp;C&amp;"Arial,Bold"&amp;12Information Item S
Submission Calendar</oddHeader>
    <oddFooter>&amp;LRevised 9/01/2021
&amp;CInformation Item S&amp;RInfo. S-&amp;P</oddFooter>
  </headerFooter>
  <tableParts count="1">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10"/>
  <sheetViews>
    <sheetView view="pageBreakPreview" zoomScaleNormal="100" zoomScaleSheetLayoutView="100" workbookViewId="0">
      <pane ySplit="1" topLeftCell="A2" activePane="bottomLeft" state="frozen"/>
      <selection pane="bottomLeft" activeCell="A2" sqref="A2"/>
    </sheetView>
  </sheetViews>
  <sheetFormatPr defaultRowHeight="12.5" x14ac:dyDescent="0.25"/>
  <cols>
    <col min="1" max="1" width="28.54296875" bestFit="1" customWidth="1"/>
    <col min="2" max="2" width="12.1796875" style="1" customWidth="1"/>
    <col min="3" max="3" width="12.54296875" customWidth="1"/>
    <col min="4" max="4" width="11.26953125" customWidth="1"/>
    <col min="5" max="5" width="11.7265625" customWidth="1"/>
    <col min="6" max="6" width="15" customWidth="1"/>
    <col min="7" max="7" width="17.7265625" customWidth="1"/>
    <col min="8" max="8" width="16.7265625" customWidth="1"/>
    <col min="9" max="9" width="17.1796875" customWidth="1"/>
    <col min="10" max="10" width="20" customWidth="1"/>
    <col min="11" max="11" width="21" customWidth="1"/>
    <col min="12" max="12" width="20.453125" customWidth="1"/>
    <col min="13" max="13" width="20.26953125" customWidth="1"/>
    <col min="14" max="14" width="20" customWidth="1"/>
    <col min="15" max="15" width="12.81640625" customWidth="1"/>
    <col min="16" max="16" width="13.26953125" customWidth="1"/>
    <col min="17" max="17" width="11" customWidth="1"/>
    <col min="18" max="18" width="10.453125" customWidth="1"/>
    <col min="19" max="19" width="9.7265625" customWidth="1"/>
    <col min="20" max="20" width="9.54296875" customWidth="1"/>
    <col min="21" max="21" width="12.453125" customWidth="1"/>
    <col min="22" max="22" width="15.453125" customWidth="1"/>
  </cols>
  <sheetData>
    <row r="1" spans="1:22" s="24" customFormat="1" ht="13" x14ac:dyDescent="0.3">
      <c r="A1" s="24" t="s">
        <v>63</v>
      </c>
      <c r="B1" s="25" t="s">
        <v>64</v>
      </c>
      <c r="C1" s="24" t="s">
        <v>65</v>
      </c>
      <c r="D1" s="24" t="s">
        <v>66</v>
      </c>
      <c r="E1" s="24" t="s">
        <v>67</v>
      </c>
      <c r="F1" s="24" t="s">
        <v>68</v>
      </c>
      <c r="G1" s="24" t="s">
        <v>69</v>
      </c>
      <c r="H1" s="24" t="s">
        <v>70</v>
      </c>
      <c r="I1" s="24" t="s">
        <v>71</v>
      </c>
      <c r="J1" s="24" t="s">
        <v>72</v>
      </c>
      <c r="K1" s="24" t="s">
        <v>73</v>
      </c>
      <c r="L1" s="24" t="s">
        <v>74</v>
      </c>
      <c r="M1" s="24" t="s">
        <v>75</v>
      </c>
      <c r="N1" s="24" t="s">
        <v>76</v>
      </c>
      <c r="O1" s="24" t="s">
        <v>77</v>
      </c>
      <c r="P1" s="24" t="s">
        <v>53</v>
      </c>
      <c r="Q1" s="24" t="s">
        <v>78</v>
      </c>
      <c r="R1" s="24" t="s">
        <v>79</v>
      </c>
      <c r="S1" s="24" t="s">
        <v>80</v>
      </c>
      <c r="T1" s="24" t="s">
        <v>81</v>
      </c>
      <c r="U1" s="24" t="s">
        <v>82</v>
      </c>
      <c r="V1" s="24" t="s">
        <v>83</v>
      </c>
    </row>
    <row r="2" spans="1:22" x14ac:dyDescent="0.25">
      <c r="A2" t="str">
        <f>INFO_ITEM_S[[#This Row],[Document]]</f>
        <v>Form P - VET Budget</v>
      </c>
      <c r="B2" s="1">
        <f>INFO_ITEM_S[[#This Row],[Submission Date]]</f>
        <v>45177</v>
      </c>
      <c r="C2" s="2">
        <v>0.33333333333333331</v>
      </c>
      <c r="D2" s="1">
        <f>INFO_ITEM_S_IMPORT[[#This Row],[Start Date]]</f>
        <v>45177</v>
      </c>
      <c r="E2" s="2">
        <v>0.33680555555555558</v>
      </c>
      <c r="F2" t="b">
        <v>0</v>
      </c>
      <c r="G2" t="b">
        <v>1</v>
      </c>
      <c r="H2" s="1">
        <f>INFO_ITEM_S_IMPORT[[#This Row],[Start Date]]</f>
        <v>45177</v>
      </c>
      <c r="I2" s="2">
        <v>0.33333333333333331</v>
      </c>
      <c r="S2" t="s">
        <v>84</v>
      </c>
      <c r="T2" t="b">
        <v>0</v>
      </c>
      <c r="U2" t="s">
        <v>84</v>
      </c>
      <c r="V2">
        <v>3</v>
      </c>
    </row>
    <row r="3" spans="1:22" x14ac:dyDescent="0.25">
      <c r="A3" t="str">
        <f>INFO_ITEM_S[[#This Row],[Document]]</f>
        <v>Form J CANS ANSA Report</v>
      </c>
      <c r="B3" s="1">
        <f>INFO_ITEM_S[[#This Row],[Submission Date]]</f>
        <v>45184</v>
      </c>
      <c r="C3" s="2">
        <v>0.33333333333333331</v>
      </c>
      <c r="D3" s="1">
        <f>INFO_ITEM_S_IMPORT[[#This Row],[Start Date]]</f>
        <v>45184</v>
      </c>
      <c r="E3" s="2">
        <v>0.33680555555555558</v>
      </c>
      <c r="F3" t="b">
        <v>0</v>
      </c>
      <c r="G3" t="b">
        <v>1</v>
      </c>
      <c r="H3" s="1">
        <f>INFO_ITEM_S_IMPORT[[#This Row],[Start Date]]</f>
        <v>45184</v>
      </c>
      <c r="I3" s="2">
        <v>0.33333333333333331</v>
      </c>
      <c r="S3" t="s">
        <v>84</v>
      </c>
      <c r="T3" t="b">
        <v>0</v>
      </c>
      <c r="U3" t="s">
        <v>84</v>
      </c>
      <c r="V3">
        <v>3</v>
      </c>
    </row>
    <row r="4" spans="1:22" x14ac:dyDescent="0.25">
      <c r="A4" t="str">
        <f>INFO_ITEM_S[[#This Row],[Document]]</f>
        <v>Form S - Contact List</v>
      </c>
      <c r="B4" s="1">
        <f>INFO_ITEM_S[[#This Row],[Submission Date]]</f>
        <v>45184</v>
      </c>
      <c r="C4" s="2">
        <v>0.33333333333333331</v>
      </c>
      <c r="D4" s="1">
        <f>INFO_ITEM_S_IMPORT[[#This Row],[Start Date]]</f>
        <v>45184</v>
      </c>
      <c r="E4" s="2">
        <v>0.33680555555555558</v>
      </c>
      <c r="F4" t="b">
        <v>0</v>
      </c>
      <c r="G4" t="b">
        <v>1</v>
      </c>
      <c r="H4" s="1">
        <f>INFO_ITEM_S_IMPORT[[#This Row],[Start Date]]</f>
        <v>45184</v>
      </c>
      <c r="I4" s="2">
        <v>0.33333333333333331</v>
      </c>
      <c r="S4" t="s">
        <v>84</v>
      </c>
      <c r="T4" t="b">
        <v>0</v>
      </c>
      <c r="U4" t="s">
        <v>84</v>
      </c>
      <c r="V4">
        <v>3</v>
      </c>
    </row>
    <row r="5" spans="1:22" x14ac:dyDescent="0.25">
      <c r="A5" t="str">
        <f>INFO_ITEM_S[[#This Row],[Document]]</f>
        <v>Form K - Security Attestation</v>
      </c>
      <c r="B5" s="1">
        <f>INFO_ITEM_S[[#This Row],[Submission Date]]</f>
        <v>45184</v>
      </c>
      <c r="C5" s="2">
        <v>0.33333333333333331</v>
      </c>
      <c r="D5" s="1">
        <f>INFO_ITEM_S_IMPORT[[#This Row],[Start Date]]</f>
        <v>45184</v>
      </c>
      <c r="E5" s="2">
        <v>0.33680555555555558</v>
      </c>
      <c r="F5" t="b">
        <v>0</v>
      </c>
      <c r="G5" t="b">
        <v>1</v>
      </c>
      <c r="H5" s="1">
        <f>INFO_ITEM_S_IMPORT[[#This Row],[Start Date]]</f>
        <v>45184</v>
      </c>
      <c r="I5" s="2">
        <v>0.33333333333333331</v>
      </c>
      <c r="S5" t="s">
        <v>84</v>
      </c>
      <c r="T5" t="b">
        <v>0</v>
      </c>
      <c r="U5" t="s">
        <v>84</v>
      </c>
      <c r="V5">
        <v>3</v>
      </c>
    </row>
    <row r="6" spans="1:22" x14ac:dyDescent="0.25">
      <c r="A6" t="str">
        <f>INFO_ITEM_S[[#This Row],[Document]]</f>
        <v>MHD Policies and Procedures</v>
      </c>
      <c r="B6" s="1">
        <f>INFO_ITEM_S[[#This Row],[Submission Date]]</f>
        <v>45184</v>
      </c>
      <c r="C6" s="2">
        <v>0.33333333333333331</v>
      </c>
      <c r="D6" s="1">
        <f>INFO_ITEM_S_IMPORT[[#This Row],[Start Date]]</f>
        <v>45184</v>
      </c>
      <c r="E6" s="2">
        <v>0.33680555555555558</v>
      </c>
      <c r="F6" t="b">
        <v>0</v>
      </c>
      <c r="G6" t="b">
        <v>1</v>
      </c>
      <c r="H6" s="1">
        <f>INFO_ITEM_S_IMPORT[[#This Row],[Start Date]]</f>
        <v>45184</v>
      </c>
      <c r="I6" s="2">
        <v>0.33333333333333331</v>
      </c>
      <c r="S6" t="s">
        <v>84</v>
      </c>
      <c r="T6" t="b">
        <v>0</v>
      </c>
      <c r="U6" t="s">
        <v>84</v>
      </c>
      <c r="V6">
        <v>3</v>
      </c>
    </row>
    <row r="7" spans="1:22" x14ac:dyDescent="0.25">
      <c r="A7" t="str">
        <f>INFO_ITEM_S[[#This Row],[Document]]</f>
        <v>Form P - MHD Budget</v>
      </c>
      <c r="B7" s="1">
        <f>INFO_ITEM_S[[#This Row],[Submission Date]]</f>
        <v>45184</v>
      </c>
      <c r="C7" s="2">
        <v>0.33333333333333331</v>
      </c>
      <c r="D7" s="1">
        <f>INFO_ITEM_S_IMPORT[[#This Row],[Start Date]]</f>
        <v>45184</v>
      </c>
      <c r="E7" s="2">
        <v>0.33680555555555558</v>
      </c>
      <c r="F7" t="b">
        <v>0</v>
      </c>
      <c r="G7" t="b">
        <v>1</v>
      </c>
      <c r="H7" s="1">
        <f>INFO_ITEM_S_IMPORT[[#This Row],[Start Date]]</f>
        <v>45184</v>
      </c>
      <c r="I7" s="2">
        <v>0.33333333333333331</v>
      </c>
      <c r="S7" t="s">
        <v>84</v>
      </c>
      <c r="T7" t="b">
        <v>0</v>
      </c>
      <c r="U7" t="s">
        <v>84</v>
      </c>
      <c r="V7">
        <v>3</v>
      </c>
    </row>
    <row r="8" spans="1:22" x14ac:dyDescent="0.25">
      <c r="A8" t="str">
        <f>INFO_ITEM_S[[#This Row],[Document]]</f>
        <v>OCR Policies and Procedures</v>
      </c>
      <c r="B8" s="1">
        <f>INFO_ITEM_S[[#This Row],[Submission Date]]</f>
        <v>45184</v>
      </c>
      <c r="C8" s="2">
        <v>0.33333333333333331</v>
      </c>
      <c r="D8" s="1">
        <f>INFO_ITEM_S_IMPORT[[#This Row],[Start Date]]</f>
        <v>45184</v>
      </c>
      <c r="E8" s="2">
        <v>0.33680555555555558</v>
      </c>
      <c r="F8" t="b">
        <v>0</v>
      </c>
      <c r="G8" t="b">
        <v>1</v>
      </c>
      <c r="H8" s="1">
        <f>INFO_ITEM_S_IMPORT[[#This Row],[Start Date]]</f>
        <v>45184</v>
      </c>
      <c r="I8" s="2">
        <v>0.33333333333333331</v>
      </c>
      <c r="S8" t="s">
        <v>84</v>
      </c>
      <c r="T8" t="b">
        <v>0</v>
      </c>
      <c r="U8" t="s">
        <v>84</v>
      </c>
      <c r="V8">
        <v>3</v>
      </c>
    </row>
    <row r="9" spans="1:22" x14ac:dyDescent="0.25">
      <c r="A9" t="str">
        <f>INFO_ITEM_S[[#This Row],[Document]]</f>
        <v>Form P - OCR Budget</v>
      </c>
      <c r="B9" s="1">
        <f>INFO_ITEM_S[[#This Row],[Submission Date]]</f>
        <v>45184</v>
      </c>
      <c r="C9" s="2">
        <v>0.33333333333333331</v>
      </c>
      <c r="D9" s="1">
        <f>INFO_ITEM_S_IMPORT[[#This Row],[Start Date]]</f>
        <v>45184</v>
      </c>
      <c r="E9" s="2">
        <v>0.33680555555555558</v>
      </c>
      <c r="F9" t="b">
        <v>0</v>
      </c>
      <c r="G9" t="b">
        <v>1</v>
      </c>
      <c r="H9" s="1">
        <f>INFO_ITEM_S_IMPORT[[#This Row],[Start Date]]</f>
        <v>45184</v>
      </c>
      <c r="I9" s="2">
        <v>0.33333333333333331</v>
      </c>
      <c r="S9" t="s">
        <v>84</v>
      </c>
      <c r="T9" t="b">
        <v>0</v>
      </c>
      <c r="U9" t="s">
        <v>84</v>
      </c>
      <c r="V9">
        <v>3</v>
      </c>
    </row>
    <row r="10" spans="1:22" x14ac:dyDescent="0.25">
      <c r="A10" t="str">
        <f>INFO_ITEM_S[[#This Row],[Document]]</f>
        <v>Form T - Disaster Contacts</v>
      </c>
      <c r="B10" s="1">
        <f>INFO_ITEM_S[[#This Row],[Submission Date]]</f>
        <v>45184</v>
      </c>
      <c r="C10" s="2">
        <v>0.33333333333333331</v>
      </c>
      <c r="D10" s="1">
        <f>INFO_ITEM_S_IMPORT[[#This Row],[Start Date]]</f>
        <v>45184</v>
      </c>
      <c r="E10" s="2">
        <v>0.33680555555555558</v>
      </c>
      <c r="F10" t="b">
        <v>0</v>
      </c>
      <c r="G10" t="b">
        <v>1</v>
      </c>
      <c r="H10" s="1">
        <f>INFO_ITEM_S_IMPORT[[#This Row],[Start Date]]</f>
        <v>45184</v>
      </c>
      <c r="I10" s="2">
        <v>0.33333333333333331</v>
      </c>
      <c r="S10" t="s">
        <v>84</v>
      </c>
      <c r="T10" t="b">
        <v>0</v>
      </c>
      <c r="U10" t="s">
        <v>84</v>
      </c>
      <c r="V10">
        <v>3</v>
      </c>
    </row>
    <row r="11" spans="1:22" x14ac:dyDescent="0.25">
      <c r="A11" t="str">
        <f>INFO_ITEM_S[[#This Row],[Document]]</f>
        <v>Quarterly CARE Data Reports (Final)</v>
      </c>
      <c r="B11" s="1">
        <f>INFO_ITEM_S[[#This Row],[Submission Date]]</f>
        <v>45188</v>
      </c>
      <c r="C11" s="2">
        <v>0.33333333333333331</v>
      </c>
      <c r="D11" s="1">
        <f>INFO_ITEM_S_IMPORT[[#This Row],[Start Date]]</f>
        <v>45188</v>
      </c>
      <c r="E11" s="2">
        <v>0.33680555555555558</v>
      </c>
      <c r="F11" t="b">
        <v>0</v>
      </c>
      <c r="G11" t="b">
        <v>1</v>
      </c>
      <c r="H11" s="1">
        <f>INFO_ITEM_S_IMPORT[[#This Row],[Start Date]]</f>
        <v>45188</v>
      </c>
      <c r="I11" s="2">
        <v>0.33333333333333331</v>
      </c>
      <c r="S11" t="s">
        <v>84</v>
      </c>
      <c r="T11" t="b">
        <v>0</v>
      </c>
      <c r="U11" t="s">
        <v>84</v>
      </c>
      <c r="V11">
        <v>3</v>
      </c>
    </row>
    <row r="12" spans="1:22" x14ac:dyDescent="0.25">
      <c r="A12" t="str">
        <f>INFO_ITEM_S[[#This Row],[Document]]</f>
        <v>Form P - HFSEP Budget</v>
      </c>
      <c r="B12" s="1">
        <f>INFO_ITEM_S[[#This Row],[Submission Date]]</f>
        <v>45189</v>
      </c>
      <c r="C12" s="2">
        <v>0.33333333333333331</v>
      </c>
      <c r="D12" s="1">
        <f>INFO_ITEM_S_IMPORT[[#This Row],[Start Date]]</f>
        <v>45189</v>
      </c>
      <c r="E12" s="2">
        <v>0.33680555555555558</v>
      </c>
      <c r="F12" t="b">
        <v>0</v>
      </c>
      <c r="G12" t="b">
        <v>1</v>
      </c>
      <c r="H12" s="1">
        <f>INFO_ITEM_S_IMPORT[[#This Row],[Start Date]]</f>
        <v>45189</v>
      </c>
      <c r="I12" s="2">
        <v>0.33333333333333331</v>
      </c>
      <c r="S12" t="s">
        <v>84</v>
      </c>
      <c r="T12" t="b">
        <v>0</v>
      </c>
      <c r="U12" t="s">
        <v>84</v>
      </c>
      <c r="V12">
        <v>3</v>
      </c>
    </row>
    <row r="13" spans="1:22" x14ac:dyDescent="0.25">
      <c r="A13" t="str">
        <f>INFO_ITEM_S[[#This Row],[Document]]</f>
        <v>Form P - JDSES Budget</v>
      </c>
      <c r="B13" s="1">
        <f>INFO_ITEM_S[[#This Row],[Submission Date]]</f>
        <v>45189</v>
      </c>
      <c r="C13" s="2">
        <v>0.33333333333333331</v>
      </c>
      <c r="D13" s="1">
        <f>INFO_ITEM_S_IMPORT[[#This Row],[Start Date]]</f>
        <v>45189</v>
      </c>
      <c r="E13" s="2">
        <v>0.33680555555555558</v>
      </c>
      <c r="F13" t="b">
        <v>0</v>
      </c>
      <c r="G13" t="b">
        <v>1</v>
      </c>
      <c r="H13" s="1">
        <f>INFO_ITEM_S_IMPORT[[#This Row],[Start Date]]</f>
        <v>45189</v>
      </c>
      <c r="I13" s="2">
        <v>0.33333333333333331</v>
      </c>
      <c r="S13" t="s">
        <v>84</v>
      </c>
      <c r="T13" t="b">
        <v>0</v>
      </c>
      <c r="U13" t="s">
        <v>84</v>
      </c>
      <c r="V13">
        <v>3</v>
      </c>
    </row>
    <row r="14" spans="1:22" x14ac:dyDescent="0.25">
      <c r="A14" t="str">
        <f>INFO_ITEM_S[[#This Row],[Document]]</f>
        <v>Form P - CRISIS Budget and Policies and Procedures</v>
      </c>
      <c r="B14" s="1">
        <f>INFO_ITEM_S[[#This Row],[Submission Date]]</f>
        <v>45189</v>
      </c>
      <c r="C14" s="2">
        <v>0.33333333333333331</v>
      </c>
      <c r="D14" s="1">
        <f>INFO_ITEM_S_IMPORT[[#This Row],[Start Date]]</f>
        <v>45189</v>
      </c>
      <c r="E14" s="2">
        <v>0.33680555555555558</v>
      </c>
      <c r="F14" t="b">
        <v>0</v>
      </c>
      <c r="G14" t="b">
        <v>1</v>
      </c>
      <c r="H14" s="1">
        <f>INFO_ITEM_S_IMPORT[[#This Row],[Start Date]]</f>
        <v>45189</v>
      </c>
      <c r="I14" s="2">
        <v>0.33333333333333331</v>
      </c>
      <c r="S14" t="s">
        <v>84</v>
      </c>
      <c r="T14" t="b">
        <v>0</v>
      </c>
      <c r="U14" t="s">
        <v>84</v>
      </c>
      <c r="V14">
        <v>3</v>
      </c>
    </row>
    <row r="15" spans="1:22" x14ac:dyDescent="0.25">
      <c r="A15" t="str">
        <f>INFO_ITEM_S[[#This Row],[Document]]</f>
        <v>Submit a copy of the executed Fiscal Year 2024 contract between Contractor and Subcontractor</v>
      </c>
      <c r="B15" s="1">
        <f>INFO_ITEM_S[[#This Row],[Submission Date]]</f>
        <v>45191</v>
      </c>
      <c r="C15" s="2">
        <v>0.33333333333333331</v>
      </c>
      <c r="D15" s="1">
        <f>INFO_ITEM_S_IMPORT[[#This Row],[Start Date]]</f>
        <v>45191</v>
      </c>
      <c r="E15" s="2">
        <v>0.33680555555555558</v>
      </c>
      <c r="F15" t="b">
        <v>0</v>
      </c>
      <c r="G15" t="b">
        <v>1</v>
      </c>
      <c r="H15" s="1">
        <f>INFO_ITEM_S_IMPORT[[#This Row],[Start Date]]</f>
        <v>45191</v>
      </c>
      <c r="I15" s="2">
        <v>0.33333333333333331</v>
      </c>
      <c r="S15" t="s">
        <v>84</v>
      </c>
      <c r="T15" t="b">
        <v>0</v>
      </c>
      <c r="U15" t="s">
        <v>84</v>
      </c>
      <c r="V15">
        <v>3</v>
      </c>
    </row>
    <row r="16" spans="1:22" x14ac:dyDescent="0.25">
      <c r="A16" t="str">
        <f>INFO_ITEM_S[[#This Row],[Document]]</f>
        <v>PASRR Policies and Procedures</v>
      </c>
      <c r="B16" s="1">
        <f>INFO_ITEM_S[[#This Row],[Submission Date]]</f>
        <v>45198</v>
      </c>
      <c r="C16" s="2">
        <v>0.33333333333333331</v>
      </c>
      <c r="D16" s="1">
        <f>INFO_ITEM_S_IMPORT[[#This Row],[Start Date]]</f>
        <v>45198</v>
      </c>
      <c r="E16" s="2">
        <v>0.33680555555555558</v>
      </c>
      <c r="F16" t="b">
        <v>0</v>
      </c>
      <c r="G16" t="b">
        <v>1</v>
      </c>
      <c r="H16" s="1">
        <f>INFO_ITEM_S_IMPORT[[#This Row],[Start Date]]</f>
        <v>45198</v>
      </c>
      <c r="I16" s="2">
        <v>0.33333333333333331</v>
      </c>
      <c r="S16" t="s">
        <v>84</v>
      </c>
      <c r="T16" t="b">
        <v>0</v>
      </c>
      <c r="U16" t="s">
        <v>84</v>
      </c>
      <c r="V16">
        <v>3</v>
      </c>
    </row>
    <row r="17" spans="1:22" x14ac:dyDescent="0.25">
      <c r="A17" t="str">
        <f>INFO_ITEM_S[[#This Row],[Document]]</f>
        <v>Veteran Counselor Program Implementation Plan</v>
      </c>
      <c r="B17" s="1">
        <f>INFO_ITEM_S[[#This Row],[Submission Date]]</f>
        <v>45198</v>
      </c>
      <c r="C17" s="2">
        <v>0.33333333333333331</v>
      </c>
      <c r="D17" s="1">
        <f>INFO_ITEM_S_IMPORT[[#This Row],[Start Date]]</f>
        <v>45198</v>
      </c>
      <c r="E17" s="2">
        <v>0.33680555555555558</v>
      </c>
      <c r="F17" t="b">
        <v>0</v>
      </c>
      <c r="G17" t="b">
        <v>1</v>
      </c>
      <c r="H17" s="1">
        <f>INFO_ITEM_S_IMPORT[[#This Row],[Start Date]]</f>
        <v>45198</v>
      </c>
      <c r="I17" s="2">
        <v>0.33333333333333331</v>
      </c>
      <c r="S17" t="s">
        <v>84</v>
      </c>
      <c r="T17" t="b">
        <v>0</v>
      </c>
      <c r="U17" t="s">
        <v>84</v>
      </c>
      <c r="V17">
        <v>3</v>
      </c>
    </row>
    <row r="18" spans="1:22" x14ac:dyDescent="0.25">
      <c r="A18" t="str">
        <f>INFO_ITEM_S[[#This Row],[Document]]</f>
        <v>Form P - Supportive Housing Budget</v>
      </c>
      <c r="B18" s="1">
        <f>INFO_ITEM_S[[#This Row],[Submission Date]]</f>
        <v>45203</v>
      </c>
      <c r="C18" s="2">
        <v>0.33333333333333331</v>
      </c>
      <c r="D18" s="1">
        <f>INFO_ITEM_S_IMPORT[[#This Row],[Start Date]]</f>
        <v>45203</v>
      </c>
      <c r="E18" s="2">
        <v>0.33680555555555558</v>
      </c>
      <c r="F18" t="b">
        <v>0</v>
      </c>
      <c r="G18" t="b">
        <v>1</v>
      </c>
      <c r="H18" s="1">
        <f>INFO_ITEM_S_IMPORT[[#This Row],[Start Date]]</f>
        <v>45203</v>
      </c>
      <c r="I18" s="2">
        <v>0.33333333333333331</v>
      </c>
      <c r="S18" t="s">
        <v>84</v>
      </c>
      <c r="T18" t="b">
        <v>0</v>
      </c>
      <c r="U18" t="s">
        <v>84</v>
      </c>
      <c r="V18">
        <v>3</v>
      </c>
    </row>
    <row r="19" spans="1:22" x14ac:dyDescent="0.25">
      <c r="A19" t="str">
        <f>INFO_ITEM_S[[#This Row],[Document]]</f>
        <v>YES Waiver Inquiry List</v>
      </c>
      <c r="B19" s="1">
        <f>INFO_ITEM_S[[#This Row],[Submission Date]]</f>
        <v>45204</v>
      </c>
      <c r="C19" s="2">
        <v>0.33333333333333331</v>
      </c>
      <c r="D19" s="1">
        <f>INFO_ITEM_S_IMPORT[[#This Row],[Start Date]]</f>
        <v>45204</v>
      </c>
      <c r="E19" s="2">
        <v>0.33680555555555558</v>
      </c>
      <c r="F19" t="b">
        <v>0</v>
      </c>
      <c r="G19" t="b">
        <v>1</v>
      </c>
      <c r="H19" s="1">
        <f>INFO_ITEM_S_IMPORT[[#This Row],[Start Date]]</f>
        <v>45204</v>
      </c>
      <c r="I19" s="2">
        <v>0.33333333333333331</v>
      </c>
      <c r="S19" t="s">
        <v>84</v>
      </c>
      <c r="T19" t="b">
        <v>0</v>
      </c>
      <c r="U19" t="s">
        <v>84</v>
      </c>
      <c r="V19">
        <v>3</v>
      </c>
    </row>
    <row r="20" spans="1:22" x14ac:dyDescent="0.25">
      <c r="A20" t="str">
        <f>INFO_ITEM_S[[#This Row],[Document]]</f>
        <v>Security and Privacy Initial Inquiry (SPI) Form, https://www.hhs.texas.gov/laws-regulations/forms/miscellaneous/hhs-information-security-privacy-initial-inquiry-spi</v>
      </c>
      <c r="B20" s="1">
        <f>INFO_ITEM_S[[#This Row],[Submission Date]]</f>
        <v>45212</v>
      </c>
      <c r="C20" s="2">
        <v>0.33333333333333331</v>
      </c>
      <c r="D20" s="1">
        <f>INFO_ITEM_S_IMPORT[[#This Row],[Start Date]]</f>
        <v>45212</v>
      </c>
      <c r="E20" s="2">
        <v>0.33680555555555558</v>
      </c>
      <c r="F20" t="b">
        <v>0</v>
      </c>
      <c r="G20" t="b">
        <v>1</v>
      </c>
      <c r="H20" s="1">
        <f>INFO_ITEM_S_IMPORT[[#This Row],[Start Date]]</f>
        <v>45212</v>
      </c>
      <c r="I20" s="2">
        <v>0.33333333333333331</v>
      </c>
      <c r="S20" t="s">
        <v>84</v>
      </c>
      <c r="T20" t="b">
        <v>0</v>
      </c>
      <c r="U20" t="s">
        <v>84</v>
      </c>
      <c r="V20">
        <v>3</v>
      </c>
    </row>
    <row r="21" spans="1:22" x14ac:dyDescent="0.25">
      <c r="A21" t="str">
        <f>INFO_ITEM_S[[#This Row],[Document]]</f>
        <v>Form LL - Consumer Complaint Reporting</v>
      </c>
      <c r="B21" s="1">
        <f>INFO_ITEM_S[[#This Row],[Submission Date]]</f>
        <v>45184</v>
      </c>
      <c r="C21" s="2">
        <v>0.33333333333333331</v>
      </c>
      <c r="D21" s="1">
        <f>INFO_ITEM_S_IMPORT[[#This Row],[Start Date]]</f>
        <v>45184</v>
      </c>
      <c r="E21" s="2">
        <v>0.33680555555555558</v>
      </c>
      <c r="F21" t="b">
        <v>0</v>
      </c>
      <c r="G21" t="b">
        <v>1</v>
      </c>
      <c r="H21" s="1">
        <f>INFO_ITEM_S_IMPORT[[#This Row],[Start Date]]</f>
        <v>45184</v>
      </c>
      <c r="I21" s="2">
        <v>0.33333333333333331</v>
      </c>
      <c r="S21" t="s">
        <v>84</v>
      </c>
      <c r="T21" t="b">
        <v>0</v>
      </c>
      <c r="U21" t="s">
        <v>84</v>
      </c>
      <c r="V21">
        <v>3</v>
      </c>
    </row>
    <row r="22" spans="1:22" x14ac:dyDescent="0.25">
      <c r="A22" t="str">
        <f>INFO_ITEM_S[[#This Row],[Document]]</f>
        <v>Form LL - Consumer Complaint Reporting</v>
      </c>
      <c r="B22" s="1">
        <f>INFO_ITEM_S[[#This Row],[Submission Date]]</f>
        <v>45212</v>
      </c>
      <c r="C22" s="2">
        <v>0.33333333333333331</v>
      </c>
      <c r="D22" s="1">
        <f>INFO_ITEM_S_IMPORT[[#This Row],[Start Date]]</f>
        <v>45212</v>
      </c>
      <c r="E22" s="2">
        <v>0.33680555555555558</v>
      </c>
      <c r="F22" t="b">
        <v>0</v>
      </c>
      <c r="G22" t="b">
        <v>1</v>
      </c>
      <c r="H22" s="1">
        <f>INFO_ITEM_S_IMPORT[[#This Row],[Start Date]]</f>
        <v>45212</v>
      </c>
      <c r="I22" s="2">
        <v>0.33333333333333331</v>
      </c>
      <c r="S22" t="s">
        <v>84</v>
      </c>
      <c r="T22" t="b">
        <v>0</v>
      </c>
      <c r="U22" t="s">
        <v>84</v>
      </c>
      <c r="V22">
        <v>3</v>
      </c>
    </row>
    <row r="23" spans="1:22" x14ac:dyDescent="0.25">
      <c r="A23" t="str">
        <f>INFO_ITEM_S[[#This Row],[Document]]</f>
        <v>Form R - ESC Monthly Report</v>
      </c>
      <c r="B23" s="1">
        <f>INFO_ITEM_S[[#This Row],[Submission Date]]</f>
        <v>45215</v>
      </c>
      <c r="C23" s="2">
        <v>0.33333333333333331</v>
      </c>
      <c r="D23" s="1">
        <f>INFO_ITEM_S_IMPORT[[#This Row],[Start Date]]</f>
        <v>45215</v>
      </c>
      <c r="E23" s="2">
        <v>0.33680555555555558</v>
      </c>
      <c r="F23" t="b">
        <v>0</v>
      </c>
      <c r="G23" t="b">
        <v>1</v>
      </c>
      <c r="H23" s="1">
        <f>INFO_ITEM_S_IMPORT[[#This Row],[Start Date]]</f>
        <v>45215</v>
      </c>
      <c r="I23" s="2">
        <v>0.33333333333333331</v>
      </c>
      <c r="S23" t="s">
        <v>84</v>
      </c>
      <c r="T23" t="b">
        <v>0</v>
      </c>
      <c r="U23" t="s">
        <v>84</v>
      </c>
      <c r="V23">
        <v>3</v>
      </c>
    </row>
    <row r="24" spans="1:22" x14ac:dyDescent="0.25">
      <c r="A24" t="str">
        <f>INFO_ITEM_S[[#This Row],[Document]]</f>
        <v>Monthly Encounter Data for previous month</v>
      </c>
      <c r="B24" s="1">
        <f>INFO_ITEM_S[[#This Row],[Submission Date]]</f>
        <v>45215</v>
      </c>
      <c r="C24" s="2">
        <v>0.33333333333333331</v>
      </c>
      <c r="D24" s="1">
        <f>INFO_ITEM_S_IMPORT[[#This Row],[Start Date]]</f>
        <v>45215</v>
      </c>
      <c r="E24" s="2">
        <v>0.33680555555555558</v>
      </c>
      <c r="F24" t="b">
        <v>0</v>
      </c>
      <c r="G24" t="b">
        <v>1</v>
      </c>
      <c r="H24" s="1">
        <f>INFO_ITEM_S_IMPORT[[#This Row],[Start Date]]</f>
        <v>45215</v>
      </c>
      <c r="I24" s="2">
        <v>0.33333333333333331</v>
      </c>
      <c r="S24" t="s">
        <v>84</v>
      </c>
      <c r="T24" t="b">
        <v>0</v>
      </c>
      <c r="U24" t="s">
        <v>84</v>
      </c>
      <c r="V24">
        <v>3</v>
      </c>
    </row>
    <row r="25" spans="1:22" x14ac:dyDescent="0.25">
      <c r="A25" t="str">
        <f>INFO_ITEM_S[[#This Row],[Document]]</f>
        <v>CARE Report III &amp; IV Budget (FY24)</v>
      </c>
      <c r="B25" s="1">
        <f>INFO_ITEM_S[[#This Row],[Submission Date]]</f>
        <v>45215</v>
      </c>
      <c r="C25" s="2">
        <v>0.33333333333333331</v>
      </c>
      <c r="D25" s="1">
        <f>INFO_ITEM_S_IMPORT[[#This Row],[Start Date]]</f>
        <v>45215</v>
      </c>
      <c r="E25" s="2">
        <v>0.33680555555555558</v>
      </c>
      <c r="F25" t="b">
        <v>0</v>
      </c>
      <c r="G25" t="b">
        <v>1</v>
      </c>
      <c r="H25" s="1">
        <f>INFO_ITEM_S_IMPORT[[#This Row],[Start Date]]</f>
        <v>45215</v>
      </c>
      <c r="I25" s="2">
        <v>0.33333333333333331</v>
      </c>
      <c r="S25" t="s">
        <v>84</v>
      </c>
      <c r="T25" t="b">
        <v>0</v>
      </c>
      <c r="U25" t="s">
        <v>84</v>
      </c>
      <c r="V25">
        <v>3</v>
      </c>
    </row>
    <row r="26" spans="1:22" x14ac:dyDescent="0.25">
      <c r="A26" t="str">
        <f>INFO_ITEM_S[[#This Row],[Document]]</f>
        <v>Project Implementation Plan</v>
      </c>
      <c r="B26" s="1">
        <f>INFO_ITEM_S[[#This Row],[Submission Date]]</f>
        <v>45217</v>
      </c>
      <c r="C26" s="2">
        <v>0.33333333333333331</v>
      </c>
      <c r="D26" s="1">
        <f>INFO_ITEM_S_IMPORT[[#This Row],[Start Date]]</f>
        <v>45217</v>
      </c>
      <c r="E26" s="2">
        <v>0.33680555555555558</v>
      </c>
      <c r="F26" t="b">
        <v>0</v>
      </c>
      <c r="G26" t="b">
        <v>1</v>
      </c>
      <c r="H26" s="1">
        <f>INFO_ITEM_S_IMPORT[[#This Row],[Start Date]]</f>
        <v>45217</v>
      </c>
      <c r="I26" s="2">
        <v>0.33333333333333331</v>
      </c>
      <c r="S26" t="s">
        <v>84</v>
      </c>
      <c r="T26" t="b">
        <v>0</v>
      </c>
      <c r="U26" t="s">
        <v>84</v>
      </c>
      <c r="V26">
        <v>3</v>
      </c>
    </row>
    <row r="27" spans="1:22" x14ac:dyDescent="0.25">
      <c r="A27" t="str">
        <f>INFO_ITEM_S[[#This Row],[Document]]</f>
        <v>Form AA</v>
      </c>
      <c r="B27" s="1">
        <f>INFO_ITEM_S[[#This Row],[Submission Date]]</f>
        <v>45219</v>
      </c>
      <c r="C27" s="2">
        <v>0.33333333333333331</v>
      </c>
      <c r="D27" s="1">
        <f>INFO_ITEM_S_IMPORT[[#This Row],[Start Date]]</f>
        <v>45219</v>
      </c>
      <c r="E27" s="2">
        <v>0.33680555555555558</v>
      </c>
      <c r="F27" t="b">
        <v>0</v>
      </c>
      <c r="G27" t="b">
        <v>1</v>
      </c>
      <c r="H27" s="1">
        <f>INFO_ITEM_S_IMPORT[[#This Row],[Start Date]]</f>
        <v>45219</v>
      </c>
      <c r="I27" s="2">
        <v>0.33333333333333331</v>
      </c>
      <c r="S27" t="s">
        <v>84</v>
      </c>
      <c r="T27" t="b">
        <v>0</v>
      </c>
      <c r="U27" t="s">
        <v>84</v>
      </c>
      <c r="V27">
        <v>3</v>
      </c>
    </row>
    <row r="28" spans="1:22" x14ac:dyDescent="0.25">
      <c r="A28" t="str">
        <f>INFO_ITEM_S[[#This Row],[Document]]</f>
        <v>Form Z - Clearinghouse Wait List</v>
      </c>
      <c r="B28" s="1">
        <f>INFO_ITEM_S[[#This Row],[Submission Date]]</f>
        <v>45219</v>
      </c>
      <c r="C28" s="2">
        <v>0.33333333333333331</v>
      </c>
      <c r="D28" s="1">
        <f>INFO_ITEM_S_IMPORT[[#This Row],[Start Date]]</f>
        <v>45219</v>
      </c>
      <c r="E28" s="2">
        <v>0.33680555555555558</v>
      </c>
      <c r="F28" t="b">
        <v>0</v>
      </c>
      <c r="G28" t="b">
        <v>1</v>
      </c>
      <c r="H28" s="1">
        <f>INFO_ITEM_S_IMPORT[[#This Row],[Start Date]]</f>
        <v>45219</v>
      </c>
      <c r="I28" s="2">
        <v>0.33333333333333331</v>
      </c>
      <c r="S28" t="s">
        <v>84</v>
      </c>
      <c r="T28" t="b">
        <v>0</v>
      </c>
      <c r="U28" t="s">
        <v>84</v>
      </c>
      <c r="V28">
        <v>3</v>
      </c>
    </row>
    <row r="29" spans="1:22" x14ac:dyDescent="0.25">
      <c r="A29" t="str">
        <f>INFO_ITEM_S[[#This Row],[Document]]</f>
        <v>Monthly Financials Statement</v>
      </c>
      <c r="B29" s="1">
        <f>INFO_ITEM_S[[#This Row],[Submission Date]]</f>
        <v>45219</v>
      </c>
      <c r="C29" s="2">
        <v>0.33333333333333331</v>
      </c>
      <c r="D29" s="1">
        <f>INFO_ITEM_S_IMPORT[[#This Row],[Start Date]]</f>
        <v>45219</v>
      </c>
      <c r="E29" s="2">
        <v>0.33680555555555558</v>
      </c>
      <c r="F29" t="b">
        <v>0</v>
      </c>
      <c r="G29" t="b">
        <v>1</v>
      </c>
      <c r="H29" s="1">
        <f>INFO_ITEM_S_IMPORT[[#This Row],[Start Date]]</f>
        <v>45219</v>
      </c>
      <c r="I29" s="2">
        <v>0.33333333333333331</v>
      </c>
      <c r="S29" t="s">
        <v>84</v>
      </c>
      <c r="T29" t="b">
        <v>0</v>
      </c>
      <c r="U29" t="s">
        <v>84</v>
      </c>
      <c r="V29">
        <v>3</v>
      </c>
    </row>
    <row r="30" spans="1:22" x14ac:dyDescent="0.25">
      <c r="A30" t="str">
        <f>INFO_ITEM_S[[#This Row],[Document]]</f>
        <v xml:space="preserve">HFSEP Program Measures Report </v>
      </c>
      <c r="B30" s="1">
        <f>INFO_ITEM_S[[#This Row],[Submission Date]]</f>
        <v>45224</v>
      </c>
      <c r="C30" s="2">
        <v>0.33333333333333331</v>
      </c>
      <c r="D30" s="1">
        <f>INFO_ITEM_S_IMPORT[[#This Row],[Start Date]]</f>
        <v>45224</v>
      </c>
      <c r="E30" s="2">
        <v>0.33680555555555558</v>
      </c>
      <c r="F30" t="b">
        <v>0</v>
      </c>
      <c r="G30" t="b">
        <v>1</v>
      </c>
      <c r="H30" s="1">
        <f>INFO_ITEM_S_IMPORT[[#This Row],[Start Date]]</f>
        <v>45224</v>
      </c>
      <c r="I30" s="2">
        <v>0.33333333333333331</v>
      </c>
      <c r="S30" t="s">
        <v>84</v>
      </c>
      <c r="T30" t="b">
        <v>0</v>
      </c>
      <c r="U30" t="s">
        <v>84</v>
      </c>
      <c r="V30">
        <v>3</v>
      </c>
    </row>
    <row r="31" spans="1:22" x14ac:dyDescent="0.25">
      <c r="A31" t="str">
        <f>INFO_ITEM_S[[#This Row],[Document]]</f>
        <v xml:space="preserve">JDSES Program Measure Report </v>
      </c>
      <c r="B31" s="1">
        <f>INFO_ITEM_S[[#This Row],[Submission Date]]</f>
        <v>45226</v>
      </c>
      <c r="C31" s="2">
        <v>0.33333333333333331</v>
      </c>
      <c r="D31" s="1">
        <f>INFO_ITEM_S_IMPORT[[#This Row],[Start Date]]</f>
        <v>45226</v>
      </c>
      <c r="E31" s="2">
        <v>0.33680555555555558</v>
      </c>
      <c r="F31" t="b">
        <v>0</v>
      </c>
      <c r="G31" t="b">
        <v>1</v>
      </c>
      <c r="H31" s="1">
        <f>INFO_ITEM_S_IMPORT[[#This Row],[Start Date]]</f>
        <v>45226</v>
      </c>
      <c r="I31" s="2">
        <v>0.33333333333333331</v>
      </c>
      <c r="S31" t="s">
        <v>84</v>
      </c>
      <c r="T31" t="b">
        <v>0</v>
      </c>
      <c r="U31" t="s">
        <v>84</v>
      </c>
      <c r="V31">
        <v>3</v>
      </c>
    </row>
    <row r="32" spans="1:22" x14ac:dyDescent="0.25">
      <c r="A32" t="str">
        <f>INFO_ITEM_S[[#This Row],[Document]]</f>
        <v>Form P - VCP Budget</v>
      </c>
      <c r="B32" s="1">
        <f>INFO_ITEM_S[[#This Row],[Submission Date]]</f>
        <v>45229</v>
      </c>
      <c r="C32" s="2">
        <v>0.33333333333333331</v>
      </c>
      <c r="D32" s="1">
        <f>INFO_ITEM_S_IMPORT[[#This Row],[Start Date]]</f>
        <v>45229</v>
      </c>
      <c r="E32" s="2">
        <v>0.33680555555555558</v>
      </c>
      <c r="F32" t="b">
        <v>0</v>
      </c>
      <c r="G32" t="b">
        <v>1</v>
      </c>
      <c r="H32" s="1">
        <f>INFO_ITEM_S_IMPORT[[#This Row],[Start Date]]</f>
        <v>45229</v>
      </c>
      <c r="I32" s="2">
        <v>0.33333333333333331</v>
      </c>
      <c r="S32" t="s">
        <v>84</v>
      </c>
      <c r="T32" t="b">
        <v>0</v>
      </c>
      <c r="U32" t="s">
        <v>84</v>
      </c>
      <c r="V32">
        <v>3</v>
      </c>
    </row>
    <row r="33" spans="1:22" x14ac:dyDescent="0.25">
      <c r="A33" t="str">
        <f>INFO_ITEM_S[[#This Row],[Document]]</f>
        <v>YES Waiver Inquiry List</v>
      </c>
      <c r="B33" s="1">
        <f>INFO_ITEM_S[[#This Row],[Submission Date]]</f>
        <v>45236</v>
      </c>
      <c r="C33" s="2">
        <v>0.33333333333333331</v>
      </c>
      <c r="D33" s="1">
        <f>INFO_ITEM_S_IMPORT[[#This Row],[Start Date]]</f>
        <v>45236</v>
      </c>
      <c r="E33" s="2">
        <v>0.33680555555555558</v>
      </c>
      <c r="F33" t="b">
        <v>0</v>
      </c>
      <c r="G33" t="b">
        <v>1</v>
      </c>
      <c r="H33" s="1">
        <f>INFO_ITEM_S_IMPORT[[#This Row],[Start Date]]</f>
        <v>45236</v>
      </c>
      <c r="I33" s="2">
        <v>0.33333333333333331</v>
      </c>
      <c r="S33" t="s">
        <v>84</v>
      </c>
      <c r="T33" t="b">
        <v>0</v>
      </c>
      <c r="U33" t="s">
        <v>84</v>
      </c>
      <c r="V33">
        <v>3</v>
      </c>
    </row>
    <row r="34" spans="1:22" x14ac:dyDescent="0.25">
      <c r="A34" t="str">
        <f>INFO_ITEM_S[[#This Row],[Document]]</f>
        <v>Form LL - Consumer Complaint Reporting</v>
      </c>
      <c r="B34" s="1">
        <f>INFO_ITEM_S[[#This Row],[Submission Date]]</f>
        <v>45243</v>
      </c>
      <c r="C34" s="2">
        <v>0.33333333333333331</v>
      </c>
      <c r="D34" s="1">
        <f>INFO_ITEM_S_IMPORT[[#This Row],[Start Date]]</f>
        <v>45243</v>
      </c>
      <c r="E34" s="2">
        <v>0.33680555555555558</v>
      </c>
      <c r="F34" t="b">
        <v>0</v>
      </c>
      <c r="G34" t="b">
        <v>1</v>
      </c>
      <c r="H34" s="1">
        <f>INFO_ITEM_S_IMPORT[[#This Row],[Start Date]]</f>
        <v>45243</v>
      </c>
      <c r="I34" s="2">
        <v>0.33333333333333331</v>
      </c>
      <c r="S34" t="s">
        <v>84</v>
      </c>
      <c r="T34" t="b">
        <v>0</v>
      </c>
      <c r="U34" t="s">
        <v>84</v>
      </c>
      <c r="V34">
        <v>3</v>
      </c>
    </row>
    <row r="35" spans="1:22" x14ac:dyDescent="0.25">
      <c r="A35" t="str">
        <f>INFO_ITEM_S[[#This Row],[Document]]</f>
        <v>Form R - ESC Monthly Report</v>
      </c>
      <c r="B35" s="1">
        <f>INFO_ITEM_S[[#This Row],[Submission Date]]</f>
        <v>45245</v>
      </c>
      <c r="C35" s="2">
        <v>0.33333333333333331</v>
      </c>
      <c r="D35" s="1">
        <f>INFO_ITEM_S_IMPORT[[#This Row],[Start Date]]</f>
        <v>45245</v>
      </c>
      <c r="E35" s="2">
        <v>0.33680555555555558</v>
      </c>
      <c r="F35" t="b">
        <v>0</v>
      </c>
      <c r="G35" t="b">
        <v>1</v>
      </c>
      <c r="H35" s="1">
        <f>INFO_ITEM_S_IMPORT[[#This Row],[Start Date]]</f>
        <v>45245</v>
      </c>
      <c r="I35" s="2">
        <v>0.33333333333333331</v>
      </c>
      <c r="S35" t="s">
        <v>84</v>
      </c>
      <c r="T35" t="b">
        <v>0</v>
      </c>
      <c r="U35" t="s">
        <v>84</v>
      </c>
      <c r="V35">
        <v>3</v>
      </c>
    </row>
    <row r="36" spans="1:22" x14ac:dyDescent="0.25">
      <c r="A36" t="str">
        <f>INFO_ITEM_S[[#This Row],[Document]]</f>
        <v>Monthly Encounter Data for previous month</v>
      </c>
      <c r="B36" s="1">
        <f>INFO_ITEM_S[[#This Row],[Submission Date]]</f>
        <v>45246</v>
      </c>
      <c r="C36" s="2">
        <v>0.33333333333333331</v>
      </c>
      <c r="D36" s="1">
        <f>INFO_ITEM_S_IMPORT[[#This Row],[Start Date]]</f>
        <v>45246</v>
      </c>
      <c r="E36" s="2">
        <v>0.33680555555555558</v>
      </c>
      <c r="F36" t="b">
        <v>0</v>
      </c>
      <c r="G36" t="b">
        <v>1</v>
      </c>
      <c r="H36" s="1">
        <f>INFO_ITEM_S_IMPORT[[#This Row],[Start Date]]</f>
        <v>45246</v>
      </c>
      <c r="I36" s="2">
        <v>0.33333333333333331</v>
      </c>
      <c r="S36" t="s">
        <v>84</v>
      </c>
      <c r="T36" t="b">
        <v>0</v>
      </c>
      <c r="U36" t="s">
        <v>84</v>
      </c>
      <c r="V36">
        <v>3</v>
      </c>
    </row>
    <row r="37" spans="1:22" x14ac:dyDescent="0.25">
      <c r="A37" t="str">
        <f>INFO_ITEM_S[[#This Row],[Document]]</f>
        <v>Form Z - Clearinghouse Wait List</v>
      </c>
      <c r="B37" s="1">
        <f>INFO_ITEM_S[[#This Row],[Submission Date]]</f>
        <v>45250</v>
      </c>
      <c r="C37" s="2">
        <v>0.33333333333333331</v>
      </c>
      <c r="D37" s="1">
        <f>INFO_ITEM_S_IMPORT[[#This Row],[Start Date]]</f>
        <v>45250</v>
      </c>
      <c r="E37" s="2">
        <v>0.33680555555555558</v>
      </c>
      <c r="F37" t="b">
        <v>0</v>
      </c>
      <c r="G37" t="b">
        <v>1</v>
      </c>
      <c r="H37" s="1">
        <f>INFO_ITEM_S_IMPORT[[#This Row],[Start Date]]</f>
        <v>45250</v>
      </c>
      <c r="I37" s="2">
        <v>0.33333333333333331</v>
      </c>
      <c r="S37" t="s">
        <v>84</v>
      </c>
      <c r="T37" t="b">
        <v>0</v>
      </c>
      <c r="U37" t="s">
        <v>84</v>
      </c>
      <c r="V37">
        <v>3</v>
      </c>
    </row>
    <row r="38" spans="1:22" x14ac:dyDescent="0.25">
      <c r="A38" t="str">
        <f>INFO_ITEM_S[[#This Row],[Document]]</f>
        <v>Form AA</v>
      </c>
      <c r="B38" s="1">
        <f>INFO_ITEM_S[[#This Row],[Submission Date]]</f>
        <v>45250</v>
      </c>
      <c r="C38" s="2">
        <v>0.33333333333333331</v>
      </c>
      <c r="D38" s="1">
        <f>INFO_ITEM_S_IMPORT[[#This Row],[Start Date]]</f>
        <v>45250</v>
      </c>
      <c r="E38" s="2">
        <v>0.33680555555555558</v>
      </c>
      <c r="F38" t="b">
        <v>0</v>
      </c>
      <c r="G38" t="b">
        <v>1</v>
      </c>
      <c r="H38" s="1">
        <f>INFO_ITEM_S_IMPORT[[#This Row],[Start Date]]</f>
        <v>45250</v>
      </c>
      <c r="I38" s="2">
        <v>0.33333333333333331</v>
      </c>
      <c r="S38" t="s">
        <v>84</v>
      </c>
      <c r="T38" t="b">
        <v>0</v>
      </c>
      <c r="U38" t="s">
        <v>84</v>
      </c>
      <c r="V38">
        <v>3</v>
      </c>
    </row>
    <row r="39" spans="1:22" x14ac:dyDescent="0.25">
      <c r="A39" t="str">
        <f>INFO_ITEM_S[[#This Row],[Document]]</f>
        <v>Monthly Financials Statement</v>
      </c>
      <c r="B39" s="1">
        <f>INFO_ITEM_S[[#This Row],[Submission Date]]</f>
        <v>45252</v>
      </c>
      <c r="C39" s="2">
        <v>0.33333333333333331</v>
      </c>
      <c r="D39" s="1">
        <f>INFO_ITEM_S_IMPORT[[#This Row],[Start Date]]</f>
        <v>45252</v>
      </c>
      <c r="E39" s="2">
        <v>0.33680555555555558</v>
      </c>
      <c r="F39" t="b">
        <v>0</v>
      </c>
      <c r="G39" t="b">
        <v>1</v>
      </c>
      <c r="H39" s="1">
        <f>INFO_ITEM_S_IMPORT[[#This Row],[Start Date]]</f>
        <v>45252</v>
      </c>
      <c r="I39" s="2">
        <v>0.33333333333333331</v>
      </c>
      <c r="S39" t="s">
        <v>84</v>
      </c>
      <c r="T39" t="b">
        <v>0</v>
      </c>
      <c r="U39" t="s">
        <v>84</v>
      </c>
      <c r="V39">
        <v>3</v>
      </c>
    </row>
    <row r="40" spans="1:22" x14ac:dyDescent="0.25">
      <c r="A40" t="str">
        <f>INFO_ITEM_S[[#This Row],[Document]]</f>
        <v xml:space="preserve">HFSEP Program Measures Report </v>
      </c>
      <c r="B40" s="1">
        <f>INFO_ITEM_S[[#This Row],[Submission Date]]</f>
        <v>45254</v>
      </c>
      <c r="C40" s="2">
        <v>0.33333333333333331</v>
      </c>
      <c r="D40" s="1">
        <f>INFO_ITEM_S_IMPORT[[#This Row],[Start Date]]</f>
        <v>45254</v>
      </c>
      <c r="E40" s="2">
        <v>0.33680555555555558</v>
      </c>
      <c r="F40" t="b">
        <v>0</v>
      </c>
      <c r="G40" t="b">
        <v>1</v>
      </c>
      <c r="H40" s="1">
        <f>INFO_ITEM_S_IMPORT[[#This Row],[Start Date]]</f>
        <v>45254</v>
      </c>
      <c r="I40" s="2">
        <v>0.33333333333333331</v>
      </c>
      <c r="S40" t="s">
        <v>84</v>
      </c>
      <c r="T40" t="b">
        <v>0</v>
      </c>
      <c r="U40" t="s">
        <v>84</v>
      </c>
      <c r="V40">
        <v>3</v>
      </c>
    </row>
    <row r="41" spans="1:22" x14ac:dyDescent="0.25">
      <c r="A41" t="str">
        <f>INFO_ITEM_S[[#This Row],[Document]]</f>
        <v xml:space="preserve">JDSES Program Measure Report </v>
      </c>
      <c r="B41" s="1">
        <f>INFO_ITEM_S[[#This Row],[Submission Date]]</f>
        <v>45254</v>
      </c>
      <c r="C41" s="2">
        <v>0.33333333333333331</v>
      </c>
      <c r="D41" s="1">
        <f>INFO_ITEM_S_IMPORT[[#This Row],[Start Date]]</f>
        <v>45254</v>
      </c>
      <c r="E41" s="2">
        <v>0.33680555555555558</v>
      </c>
      <c r="F41" t="b">
        <v>0</v>
      </c>
      <c r="G41" t="b">
        <v>1</v>
      </c>
      <c r="H41" s="1">
        <f>INFO_ITEM_S_IMPORT[[#This Row],[Start Date]]</f>
        <v>45254</v>
      </c>
      <c r="I41" s="2">
        <v>0.33333333333333331</v>
      </c>
      <c r="S41" t="s">
        <v>84</v>
      </c>
      <c r="T41" t="b">
        <v>0</v>
      </c>
      <c r="U41" t="s">
        <v>84</v>
      </c>
      <c r="V41">
        <v>3</v>
      </c>
    </row>
    <row r="42" spans="1:22" x14ac:dyDescent="0.25">
      <c r="A42" t="str">
        <f>INFO_ITEM_S[[#This Row],[Document]]</f>
        <v>YES Waiver Inquiry List</v>
      </c>
      <c r="B42" s="1">
        <f>INFO_ITEM_S[[#This Row],[Submission Date]]</f>
        <v>45266</v>
      </c>
      <c r="C42" s="2">
        <v>0.33333333333333331</v>
      </c>
      <c r="D42" s="1">
        <f>INFO_ITEM_S_IMPORT[[#This Row],[Start Date]]</f>
        <v>45266</v>
      </c>
      <c r="E42" s="2">
        <v>0.33680555555555558</v>
      </c>
      <c r="F42" t="b">
        <v>0</v>
      </c>
      <c r="G42" t="b">
        <v>1</v>
      </c>
      <c r="H42" s="1">
        <f>INFO_ITEM_S_IMPORT[[#This Row],[Start Date]]</f>
        <v>45266</v>
      </c>
      <c r="I42" s="2">
        <v>0.33333333333333331</v>
      </c>
      <c r="S42" t="s">
        <v>84</v>
      </c>
      <c r="T42" t="b">
        <v>0</v>
      </c>
      <c r="U42" t="s">
        <v>84</v>
      </c>
      <c r="V42">
        <v>3</v>
      </c>
    </row>
    <row r="43" spans="1:22" x14ac:dyDescent="0.25">
      <c r="A43" t="str">
        <f>INFO_ITEM_S[[#This Row],[Document]]</f>
        <v>Form C - Quarterly Expenditure Report and Quarterly Mental Health Deputy Report</v>
      </c>
      <c r="B43" s="1">
        <f>INFO_ITEM_S[[#This Row],[Submission Date]]</f>
        <v>45273</v>
      </c>
      <c r="C43" s="2">
        <v>0.33333333333333331</v>
      </c>
      <c r="D43" s="1">
        <f>INFO_ITEM_S_IMPORT[[#This Row],[Start Date]]</f>
        <v>45273</v>
      </c>
      <c r="E43" s="2">
        <v>0.33680555555555558</v>
      </c>
      <c r="F43" t="b">
        <v>0</v>
      </c>
      <c r="G43" t="b">
        <v>1</v>
      </c>
      <c r="H43" s="1">
        <f>INFO_ITEM_S_IMPORT[[#This Row],[Start Date]]</f>
        <v>45273</v>
      </c>
      <c r="I43" s="2">
        <v>0.33333333333333331</v>
      </c>
      <c r="S43" t="s">
        <v>84</v>
      </c>
      <c r="T43" t="b">
        <v>0</v>
      </c>
      <c r="U43" t="s">
        <v>84</v>
      </c>
      <c r="V43">
        <v>3</v>
      </c>
    </row>
    <row r="44" spans="1:22" x14ac:dyDescent="0.25">
      <c r="A44" t="str">
        <f>INFO_ITEM_S[[#This Row],[Document]]</f>
        <v>Form LL - Consumer Complaint Reporting</v>
      </c>
      <c r="B44" s="1">
        <f>INFO_ITEM_S[[#This Row],[Submission Date]]</f>
        <v>45274</v>
      </c>
      <c r="C44" s="2">
        <v>0.33333333333333331</v>
      </c>
      <c r="D44" s="1">
        <f>INFO_ITEM_S_IMPORT[[#This Row],[Start Date]]</f>
        <v>45274</v>
      </c>
      <c r="E44" s="2">
        <v>0.33680555555555558</v>
      </c>
      <c r="F44" t="b">
        <v>0</v>
      </c>
      <c r="G44" t="b">
        <v>1</v>
      </c>
      <c r="H44" s="1">
        <f>INFO_ITEM_S_IMPORT[[#This Row],[Start Date]]</f>
        <v>45274</v>
      </c>
      <c r="I44" s="2">
        <v>0.33333333333333331</v>
      </c>
      <c r="S44" t="s">
        <v>84</v>
      </c>
      <c r="T44" t="b">
        <v>0</v>
      </c>
      <c r="U44" t="s">
        <v>84</v>
      </c>
      <c r="V44">
        <v>3</v>
      </c>
    </row>
    <row r="45" spans="1:22" x14ac:dyDescent="0.25">
      <c r="A45" t="str">
        <f>INFO_ITEM_S[[#This Row],[Document]]</f>
        <v>Quarterly CARE Report III &amp; IV (FY24 Q1 MH Financial Reporting) due by 5pm</v>
      </c>
      <c r="B45" s="1">
        <f>INFO_ITEM_S[[#This Row],[Submission Date]]</f>
        <v>45275</v>
      </c>
      <c r="C45" s="2">
        <v>0.33333333333333331</v>
      </c>
      <c r="D45" s="1">
        <f>INFO_ITEM_S_IMPORT[[#This Row],[Start Date]]</f>
        <v>45275</v>
      </c>
      <c r="E45" s="2">
        <v>0.33680555555555558</v>
      </c>
      <c r="F45" t="b">
        <v>0</v>
      </c>
      <c r="G45" t="b">
        <v>1</v>
      </c>
      <c r="H45" s="1">
        <f>INFO_ITEM_S_IMPORT[[#This Row],[Start Date]]</f>
        <v>45275</v>
      </c>
      <c r="I45" s="2">
        <v>0.33333333333333331</v>
      </c>
      <c r="S45" t="s">
        <v>84</v>
      </c>
      <c r="T45" t="b">
        <v>0</v>
      </c>
      <c r="U45" t="s">
        <v>84</v>
      </c>
      <c r="V45">
        <v>3</v>
      </c>
    </row>
    <row r="46" spans="1:22" x14ac:dyDescent="0.25">
      <c r="A46" t="str">
        <f>INFO_ITEM_S[[#This Row],[Document]]</f>
        <v>Form R - ESC Monthly Report</v>
      </c>
      <c r="B46" s="1">
        <f>INFO_ITEM_S[[#This Row],[Submission Date]]</f>
        <v>45275</v>
      </c>
      <c r="C46" s="2">
        <v>0.33333333333333331</v>
      </c>
      <c r="D46" s="1">
        <f>INFO_ITEM_S_IMPORT[[#This Row],[Start Date]]</f>
        <v>45275</v>
      </c>
      <c r="E46" s="2">
        <v>0.33680555555555558</v>
      </c>
      <c r="F46" t="b">
        <v>0</v>
      </c>
      <c r="G46" t="b">
        <v>1</v>
      </c>
      <c r="H46" s="1">
        <f>INFO_ITEM_S_IMPORT[[#This Row],[Start Date]]</f>
        <v>45275</v>
      </c>
      <c r="I46" s="2">
        <v>0.33333333333333331</v>
      </c>
      <c r="S46" t="s">
        <v>84</v>
      </c>
      <c r="T46" t="b">
        <v>0</v>
      </c>
      <c r="U46" t="s">
        <v>84</v>
      </c>
      <c r="V46">
        <v>3</v>
      </c>
    </row>
    <row r="47" spans="1:22" x14ac:dyDescent="0.25">
      <c r="A47" t="str">
        <f>INFO_ITEM_S[[#This Row],[Document]]</f>
        <v>Monthly Encounter Data for previous month</v>
      </c>
      <c r="B47" s="1">
        <f>INFO_ITEM_S[[#This Row],[Submission Date]]</f>
        <v>45275</v>
      </c>
      <c r="C47" s="2">
        <v>0.33333333333333331</v>
      </c>
      <c r="D47" s="1">
        <f>INFO_ITEM_S_IMPORT[[#This Row],[Start Date]]</f>
        <v>45275</v>
      </c>
      <c r="E47" s="2">
        <v>0.33680555555555558</v>
      </c>
      <c r="F47" t="b">
        <v>0</v>
      </c>
      <c r="G47" t="b">
        <v>1</v>
      </c>
      <c r="H47" s="1">
        <f>INFO_ITEM_S_IMPORT[[#This Row],[Start Date]]</f>
        <v>45275</v>
      </c>
      <c r="I47" s="2">
        <v>0.33333333333333331</v>
      </c>
      <c r="S47" t="s">
        <v>84</v>
      </c>
      <c r="T47" t="b">
        <v>0</v>
      </c>
      <c r="U47" t="s">
        <v>84</v>
      </c>
      <c r="V47">
        <v>3</v>
      </c>
    </row>
    <row r="48" spans="1:22" x14ac:dyDescent="0.25">
      <c r="A48" t="str">
        <f>INFO_ITEM_S[[#This Row],[Document]]</f>
        <v>Form FF</v>
      </c>
      <c r="B48" s="1">
        <f>INFO_ITEM_S[[#This Row],[Submission Date]]</f>
        <v>45275</v>
      </c>
      <c r="C48" s="2">
        <v>0.33333333333333331</v>
      </c>
      <c r="D48" s="1">
        <f>INFO_ITEM_S_IMPORT[[#This Row],[Start Date]]</f>
        <v>45275</v>
      </c>
      <c r="E48" s="2">
        <v>0.33680555555555558</v>
      </c>
      <c r="F48" t="b">
        <v>0</v>
      </c>
      <c r="G48" t="b">
        <v>1</v>
      </c>
      <c r="H48" s="1">
        <f>INFO_ITEM_S_IMPORT[[#This Row],[Start Date]]</f>
        <v>45275</v>
      </c>
      <c r="I48" s="2">
        <v>0.33333333333333331</v>
      </c>
      <c r="S48" t="s">
        <v>84</v>
      </c>
      <c r="T48" t="b">
        <v>0</v>
      </c>
      <c r="U48" t="s">
        <v>84</v>
      </c>
      <c r="V48">
        <v>3</v>
      </c>
    </row>
    <row r="49" spans="1:22" x14ac:dyDescent="0.25">
      <c r="A49" t="str">
        <f>INFO_ITEM_S[[#This Row],[Document]]</f>
        <v>Form GG</v>
      </c>
      <c r="B49" s="1">
        <f>INFO_ITEM_S[[#This Row],[Submission Date]]</f>
        <v>45275</v>
      </c>
      <c r="C49" s="2">
        <v>0.33333333333333331</v>
      </c>
      <c r="D49" s="1">
        <f>INFO_ITEM_S_IMPORT[[#This Row],[Start Date]]</f>
        <v>45275</v>
      </c>
      <c r="E49" s="2">
        <v>0.33680555555555558</v>
      </c>
      <c r="F49" t="b">
        <v>0</v>
      </c>
      <c r="G49" t="b">
        <v>1</v>
      </c>
      <c r="H49" s="1">
        <f>INFO_ITEM_S_IMPORT[[#This Row],[Start Date]]</f>
        <v>45275</v>
      </c>
      <c r="I49" s="2">
        <v>0.33333333333333331</v>
      </c>
      <c r="S49" t="s">
        <v>84</v>
      </c>
      <c r="T49" t="b">
        <v>0</v>
      </c>
      <c r="U49" t="s">
        <v>84</v>
      </c>
      <c r="V49">
        <v>3</v>
      </c>
    </row>
    <row r="50" spans="1:22" x14ac:dyDescent="0.25">
      <c r="A50" t="str">
        <f>INFO_ITEM_S[[#This Row],[Document]]</f>
        <v>Form V-VETS Expenditures, Form VC</v>
      </c>
      <c r="B50" s="1">
        <f>INFO_ITEM_S[[#This Row],[Submission Date]]</f>
        <v>45275</v>
      </c>
      <c r="C50" s="2">
        <v>0.33333333333333331</v>
      </c>
      <c r="D50" s="1">
        <f>INFO_ITEM_S_IMPORT[[#This Row],[Start Date]]</f>
        <v>45275</v>
      </c>
      <c r="E50" s="2">
        <v>0.33680555555555558</v>
      </c>
      <c r="F50" t="b">
        <v>0</v>
      </c>
      <c r="G50" t="b">
        <v>1</v>
      </c>
      <c r="H50" s="1">
        <f>INFO_ITEM_S_IMPORT[[#This Row],[Start Date]]</f>
        <v>45275</v>
      </c>
      <c r="I50" s="2">
        <v>0.33333333333333331</v>
      </c>
      <c r="S50" t="s">
        <v>84</v>
      </c>
      <c r="T50" t="b">
        <v>0</v>
      </c>
      <c r="U50" t="s">
        <v>84</v>
      </c>
      <c r="V50">
        <v>3</v>
      </c>
    </row>
    <row r="51" spans="1:22" x14ac:dyDescent="0.25">
      <c r="A51" t="str">
        <f>INFO_ITEM_S[[#This Row],[Document]]</f>
        <v>Form MVPN and Form V-VETS Expenditures Report</v>
      </c>
      <c r="B51" s="1">
        <f>INFO_ITEM_S[[#This Row],[Submission Date]]</f>
        <v>45275</v>
      </c>
      <c r="C51" s="2">
        <v>0.33333333333333331</v>
      </c>
      <c r="D51" s="1">
        <f>INFO_ITEM_S_IMPORT[[#This Row],[Start Date]]</f>
        <v>45275</v>
      </c>
      <c r="E51" s="2">
        <v>0.33680555555555558</v>
      </c>
      <c r="F51" t="b">
        <v>0</v>
      </c>
      <c r="G51" t="b">
        <v>1</v>
      </c>
      <c r="H51" s="1">
        <f>INFO_ITEM_S_IMPORT[[#This Row],[Start Date]]</f>
        <v>45275</v>
      </c>
      <c r="I51" s="2">
        <v>0.33333333333333331</v>
      </c>
      <c r="S51" t="s">
        <v>84</v>
      </c>
      <c r="T51" t="b">
        <v>0</v>
      </c>
      <c r="U51" t="s">
        <v>84</v>
      </c>
      <c r="V51">
        <v>3</v>
      </c>
    </row>
    <row r="52" spans="1:22" x14ac:dyDescent="0.25">
      <c r="A52" t="str">
        <f>INFO_ITEM_S[[#This Row],[Document]]</f>
        <v>Form AA</v>
      </c>
      <c r="B52" s="1">
        <f>INFO_ITEM_S[[#This Row],[Submission Date]]</f>
        <v>45280</v>
      </c>
      <c r="C52" s="2">
        <v>0.33333333333333331</v>
      </c>
      <c r="D52" s="1">
        <f>INFO_ITEM_S_IMPORT[[#This Row],[Start Date]]</f>
        <v>45280</v>
      </c>
      <c r="E52" s="2">
        <v>0.33680555555555558</v>
      </c>
      <c r="F52" t="b">
        <v>0</v>
      </c>
      <c r="G52" t="b">
        <v>1</v>
      </c>
      <c r="H52" s="1">
        <f>INFO_ITEM_S_IMPORT[[#This Row],[Start Date]]</f>
        <v>45280</v>
      </c>
      <c r="I52" s="2">
        <v>0.33333333333333331</v>
      </c>
      <c r="S52" t="s">
        <v>84</v>
      </c>
      <c r="T52" t="b">
        <v>0</v>
      </c>
      <c r="U52" t="s">
        <v>84</v>
      </c>
      <c r="V52">
        <v>3</v>
      </c>
    </row>
    <row r="53" spans="1:22" x14ac:dyDescent="0.25">
      <c r="A53" t="str">
        <f>INFO_ITEM_S[[#This Row],[Document]]</f>
        <v>Form F - CRISIS Service Delivery Report</v>
      </c>
      <c r="B53" s="1">
        <f>INFO_ITEM_S[[#This Row],[Submission Date]]</f>
        <v>45280</v>
      </c>
      <c r="C53" s="2">
        <v>0.33333333333333331</v>
      </c>
      <c r="D53" s="1">
        <f>INFO_ITEM_S_IMPORT[[#This Row],[Start Date]]</f>
        <v>45280</v>
      </c>
      <c r="E53" s="2">
        <v>0.33680555555555558</v>
      </c>
      <c r="F53" t="b">
        <v>0</v>
      </c>
      <c r="G53" t="b">
        <v>1</v>
      </c>
      <c r="H53" s="1">
        <f>INFO_ITEM_S_IMPORT[[#This Row],[Start Date]]</f>
        <v>45280</v>
      </c>
      <c r="I53" s="2">
        <v>0.33333333333333331</v>
      </c>
      <c r="S53" t="s">
        <v>84</v>
      </c>
      <c r="T53" t="b">
        <v>0</v>
      </c>
      <c r="U53" t="s">
        <v>84</v>
      </c>
      <c r="V53">
        <v>3</v>
      </c>
    </row>
    <row r="54" spans="1:22" x14ac:dyDescent="0.25">
      <c r="A54" t="str">
        <f>INFO_ITEM_S[[#This Row],[Document]]</f>
        <v>Quarterly CARE Data Reports (Final)</v>
      </c>
      <c r="B54" s="1">
        <f>INFO_ITEM_S[[#This Row],[Submission Date]]</f>
        <v>45280</v>
      </c>
      <c r="C54" s="2">
        <v>0.33333333333333331</v>
      </c>
      <c r="D54" s="1">
        <f>INFO_ITEM_S_IMPORT[[#This Row],[Start Date]]</f>
        <v>45280</v>
      </c>
      <c r="E54" s="2">
        <v>0.33680555555555558</v>
      </c>
      <c r="F54" t="b">
        <v>0</v>
      </c>
      <c r="G54" t="b">
        <v>1</v>
      </c>
      <c r="H54" s="1">
        <f>INFO_ITEM_S_IMPORT[[#This Row],[Start Date]]</f>
        <v>45280</v>
      </c>
      <c r="I54" s="2">
        <v>0.33333333333333331</v>
      </c>
      <c r="S54" t="s">
        <v>84</v>
      </c>
      <c r="T54" t="b">
        <v>0</v>
      </c>
      <c r="U54" t="s">
        <v>84</v>
      </c>
      <c r="V54">
        <v>3</v>
      </c>
    </row>
    <row r="55" spans="1:22" x14ac:dyDescent="0.25">
      <c r="A55" t="str">
        <f>INFO_ITEM_S[[#This Row],[Document]]</f>
        <v>Form X - Quarterly Community Hospital Financial Report per CMHH Attachment</v>
      </c>
      <c r="B55" s="1">
        <f>INFO_ITEM_S[[#This Row],[Submission Date]]</f>
        <v>45280</v>
      </c>
      <c r="C55" s="2">
        <v>0.33333333333333331</v>
      </c>
      <c r="D55" s="1">
        <f>INFO_ITEM_S_IMPORT[[#This Row],[Start Date]]</f>
        <v>45280</v>
      </c>
      <c r="E55" s="2">
        <v>0.33680555555555558</v>
      </c>
      <c r="F55" t="b">
        <v>0</v>
      </c>
      <c r="G55" t="b">
        <v>1</v>
      </c>
      <c r="H55" s="1">
        <f>INFO_ITEM_S_IMPORT[[#This Row],[Start Date]]</f>
        <v>45280</v>
      </c>
      <c r="I55" s="2">
        <v>0.33333333333333331</v>
      </c>
      <c r="S55" t="s">
        <v>84</v>
      </c>
      <c r="T55" t="b">
        <v>0</v>
      </c>
      <c r="U55" t="s">
        <v>84</v>
      </c>
      <c r="V55">
        <v>3</v>
      </c>
    </row>
    <row r="56" spans="1:22" x14ac:dyDescent="0.25">
      <c r="A56" t="str">
        <f>INFO_ITEM_S[[#This Row],[Document]]</f>
        <v>Form Z - Clearinghouse Wait List</v>
      </c>
      <c r="B56" s="1">
        <f>INFO_ITEM_S[[#This Row],[Submission Date]]</f>
        <v>45280</v>
      </c>
      <c r="C56" s="2">
        <v>0.33333333333333331</v>
      </c>
      <c r="D56" s="1">
        <f>INFO_ITEM_S_IMPORT[[#This Row],[Start Date]]</f>
        <v>45280</v>
      </c>
      <c r="E56" s="2">
        <v>0.33680555555555558</v>
      </c>
      <c r="F56" t="b">
        <v>0</v>
      </c>
      <c r="G56" t="b">
        <v>1</v>
      </c>
      <c r="H56" s="1">
        <f>INFO_ITEM_S_IMPORT[[#This Row],[Start Date]]</f>
        <v>45280</v>
      </c>
      <c r="I56" s="2">
        <v>0.33333333333333331</v>
      </c>
      <c r="S56" t="s">
        <v>84</v>
      </c>
      <c r="T56" t="b">
        <v>0</v>
      </c>
      <c r="U56" t="s">
        <v>84</v>
      </c>
      <c r="V56">
        <v>3</v>
      </c>
    </row>
    <row r="57" spans="1:22" x14ac:dyDescent="0.25">
      <c r="A57" t="str">
        <f>INFO_ITEM_S[[#This Row],[Document]]</f>
        <v>Form H - Housing Project and Expenditure Form </v>
      </c>
      <c r="B57" s="1">
        <f>INFO_ITEM_S[[#This Row],[Submission Date]]</f>
        <v>45280</v>
      </c>
      <c r="C57" s="2">
        <v>0.33333333333333331</v>
      </c>
      <c r="D57" s="1">
        <f>INFO_ITEM_S_IMPORT[[#This Row],[Start Date]]</f>
        <v>45280</v>
      </c>
      <c r="E57" s="2">
        <v>0.33680555555555558</v>
      </c>
      <c r="F57" t="b">
        <v>0</v>
      </c>
      <c r="G57" t="b">
        <v>1</v>
      </c>
      <c r="H57" s="1">
        <f>INFO_ITEM_S_IMPORT[[#This Row],[Start Date]]</f>
        <v>45280</v>
      </c>
      <c r="I57" s="2">
        <v>0.33333333333333331</v>
      </c>
      <c r="S57" t="s">
        <v>84</v>
      </c>
      <c r="T57" t="b">
        <v>0</v>
      </c>
      <c r="U57" t="s">
        <v>84</v>
      </c>
      <c r="V57">
        <v>3</v>
      </c>
    </row>
    <row r="58" spans="1:22" x14ac:dyDescent="0.25">
      <c r="A58" t="str">
        <f>INFO_ITEM_S[[#This Row],[Document]]</f>
        <v>Form N - COSP Report</v>
      </c>
      <c r="B58" s="1">
        <f>INFO_ITEM_S[[#This Row],[Submission Date]]</f>
        <v>45282</v>
      </c>
      <c r="C58" s="2">
        <v>0.33333333333333331</v>
      </c>
      <c r="D58" s="1">
        <f>INFO_ITEM_S_IMPORT[[#This Row],[Start Date]]</f>
        <v>45282</v>
      </c>
      <c r="E58" s="2">
        <v>0.33680555555555558</v>
      </c>
      <c r="F58" t="b">
        <v>0</v>
      </c>
      <c r="G58" t="b">
        <v>1</v>
      </c>
      <c r="H58" s="1">
        <f>INFO_ITEM_S_IMPORT[[#This Row],[Start Date]]</f>
        <v>45282</v>
      </c>
      <c r="I58" s="2">
        <v>0.33333333333333331</v>
      </c>
      <c r="S58" t="s">
        <v>84</v>
      </c>
      <c r="T58" t="b">
        <v>0</v>
      </c>
      <c r="U58" t="s">
        <v>84</v>
      </c>
      <c r="V58">
        <v>3</v>
      </c>
    </row>
    <row r="59" spans="1:22" x14ac:dyDescent="0.25">
      <c r="A59" t="str">
        <f>INFO_ITEM_S[[#This Row],[Document]]</f>
        <v xml:space="preserve">HFSEP Program Measures Report </v>
      </c>
      <c r="B59" s="1">
        <f>INFO_ITEM_S[[#This Row],[Submission Date]]</f>
        <v>45282</v>
      </c>
      <c r="C59" s="2">
        <v>0.33333333333333331</v>
      </c>
      <c r="D59" s="1">
        <f>INFO_ITEM_S_IMPORT[[#This Row],[Start Date]]</f>
        <v>45282</v>
      </c>
      <c r="E59" s="2">
        <v>0.33680555555555558</v>
      </c>
      <c r="F59" t="b">
        <v>0</v>
      </c>
      <c r="G59" t="b">
        <v>1</v>
      </c>
      <c r="H59" s="1">
        <f>INFO_ITEM_S_IMPORT[[#This Row],[Start Date]]</f>
        <v>45282</v>
      </c>
      <c r="I59" s="2">
        <v>0.33333333333333331</v>
      </c>
      <c r="S59" t="s">
        <v>84</v>
      </c>
      <c r="T59" t="b">
        <v>0</v>
      </c>
      <c r="U59" t="s">
        <v>84</v>
      </c>
      <c r="V59">
        <v>3</v>
      </c>
    </row>
    <row r="60" spans="1:22" x14ac:dyDescent="0.25">
      <c r="A60" t="str">
        <f>INFO_ITEM_S[[#This Row],[Document]]</f>
        <v xml:space="preserve">JDSES Program Measure Report </v>
      </c>
      <c r="B60" s="1">
        <f>INFO_ITEM_S[[#This Row],[Submission Date]]</f>
        <v>45282</v>
      </c>
      <c r="C60" s="2">
        <v>0.33333333333333331</v>
      </c>
      <c r="D60" s="1">
        <f>INFO_ITEM_S_IMPORT[[#This Row],[Start Date]]</f>
        <v>45282</v>
      </c>
      <c r="E60" s="2">
        <v>0.33680555555555558</v>
      </c>
      <c r="F60" t="b">
        <v>0</v>
      </c>
      <c r="G60" t="b">
        <v>1</v>
      </c>
      <c r="H60" s="1">
        <f>INFO_ITEM_S_IMPORT[[#This Row],[Start Date]]</f>
        <v>45282</v>
      </c>
      <c r="I60" s="2">
        <v>0.33333333333333331</v>
      </c>
      <c r="S60" t="s">
        <v>84</v>
      </c>
      <c r="T60" t="b">
        <v>0</v>
      </c>
      <c r="U60" t="s">
        <v>84</v>
      </c>
      <c r="V60">
        <v>3</v>
      </c>
    </row>
    <row r="61" spans="1:22" x14ac:dyDescent="0.25">
      <c r="A61" t="str">
        <f>INFO_ITEM_S[[#This Row],[Document]]</f>
        <v>Form E - Rural Border Intervention Program</v>
      </c>
      <c r="B61" s="1">
        <f>INFO_ITEM_S[[#This Row],[Submission Date]]</f>
        <v>45282</v>
      </c>
      <c r="C61" s="2">
        <v>0.33333333333333331</v>
      </c>
      <c r="D61" s="1">
        <f>INFO_ITEM_S_IMPORT[[#This Row],[Start Date]]</f>
        <v>45282</v>
      </c>
      <c r="E61" s="2">
        <v>0.33680555555555558</v>
      </c>
      <c r="F61" t="b">
        <v>0</v>
      </c>
      <c r="G61" t="b">
        <v>1</v>
      </c>
      <c r="H61" s="1">
        <f>INFO_ITEM_S_IMPORT[[#This Row],[Start Date]]</f>
        <v>45282</v>
      </c>
      <c r="I61" s="2">
        <v>0.33333333333333331</v>
      </c>
      <c r="S61" t="s">
        <v>84</v>
      </c>
      <c r="T61" t="b">
        <v>0</v>
      </c>
      <c r="U61" t="s">
        <v>84</v>
      </c>
      <c r="V61">
        <v>3</v>
      </c>
    </row>
    <row r="62" spans="1:22" x14ac:dyDescent="0.25">
      <c r="A62" t="str">
        <f>INFO_ITEM_S[[#This Row],[Document]]</f>
        <v>Monthly Financials Statement</v>
      </c>
      <c r="B62" s="1">
        <f>INFO_ITEM_S[[#This Row],[Submission Date]]</f>
        <v>45282</v>
      </c>
      <c r="C62" s="2">
        <v>0.33333333333333331</v>
      </c>
      <c r="D62" s="1">
        <f>INFO_ITEM_S_IMPORT[[#This Row],[Start Date]]</f>
        <v>45282</v>
      </c>
      <c r="E62" s="2">
        <v>0.33680555555555558</v>
      </c>
      <c r="F62" t="b">
        <v>0</v>
      </c>
      <c r="G62" t="b">
        <v>1</v>
      </c>
      <c r="H62" s="1">
        <f>INFO_ITEM_S_IMPORT[[#This Row],[Start Date]]</f>
        <v>45282</v>
      </c>
      <c r="I62" s="2">
        <v>0.33333333333333331</v>
      </c>
      <c r="S62" t="s">
        <v>84</v>
      </c>
      <c r="T62" t="b">
        <v>0</v>
      </c>
      <c r="U62" t="s">
        <v>84</v>
      </c>
      <c r="V62">
        <v>3</v>
      </c>
    </row>
    <row r="63" spans="1:22" x14ac:dyDescent="0.25">
      <c r="A63" t="str">
        <f>INFO_ITEM_S[[#This Row],[Document]]</f>
        <v xml:space="preserve">Form I - OCR Quarterly Expenditure Report  </v>
      </c>
      <c r="B63" s="1">
        <f>INFO_ITEM_S[[#This Row],[Submission Date]]</f>
        <v>45289</v>
      </c>
      <c r="C63" s="2">
        <v>0.33333333333333331</v>
      </c>
      <c r="D63" s="1">
        <f>INFO_ITEM_S_IMPORT[[#This Row],[Start Date]]</f>
        <v>45289</v>
      </c>
      <c r="E63" s="2">
        <v>0.33680555555555558</v>
      </c>
      <c r="F63" t="b">
        <v>0</v>
      </c>
      <c r="G63" t="b">
        <v>1</v>
      </c>
      <c r="H63" s="1">
        <f>INFO_ITEM_S_IMPORT[[#This Row],[Start Date]]</f>
        <v>45289</v>
      </c>
      <c r="I63" s="2">
        <v>0.33333333333333331</v>
      </c>
      <c r="S63" t="s">
        <v>84</v>
      </c>
      <c r="T63" t="b">
        <v>0</v>
      </c>
      <c r="U63" t="s">
        <v>84</v>
      </c>
      <c r="V63">
        <v>3</v>
      </c>
    </row>
    <row r="64" spans="1:22" x14ac:dyDescent="0.25">
      <c r="A64" t="str">
        <f>INFO_ITEM_S[[#This Row],[Document]]</f>
        <v>Form W - ESC Annual Report</v>
      </c>
      <c r="B64" s="1">
        <f>INFO_ITEM_S[[#This Row],[Submission Date]]</f>
        <v>45289</v>
      </c>
      <c r="C64" s="2">
        <v>0.33333333333333331</v>
      </c>
      <c r="D64" s="1">
        <f>INFO_ITEM_S_IMPORT[[#This Row],[Start Date]]</f>
        <v>45289</v>
      </c>
      <c r="E64" s="2">
        <v>0.33680555555555558</v>
      </c>
      <c r="F64" t="b">
        <v>0</v>
      </c>
      <c r="G64" t="b">
        <v>1</v>
      </c>
      <c r="H64" s="1">
        <f>INFO_ITEM_S_IMPORT[[#This Row],[Start Date]]</f>
        <v>45289</v>
      </c>
      <c r="I64" s="2">
        <v>0.33333333333333331</v>
      </c>
      <c r="S64" t="s">
        <v>84</v>
      </c>
      <c r="T64" t="b">
        <v>0</v>
      </c>
      <c r="U64" t="s">
        <v>84</v>
      </c>
      <c r="V64">
        <v>3</v>
      </c>
    </row>
    <row r="65" spans="1:22" x14ac:dyDescent="0.25">
      <c r="A65" t="str">
        <f>INFO_ITEM_S[[#This Row],[Document]]</f>
        <v>YES Waiver Inquiry List</v>
      </c>
      <c r="B65" s="1">
        <f>INFO_ITEM_S[[#This Row],[Submission Date]]</f>
        <v>45296</v>
      </c>
      <c r="C65" s="2">
        <v>0.33333333333333331</v>
      </c>
      <c r="D65" s="1">
        <f>INFO_ITEM_S_IMPORT[[#This Row],[Start Date]]</f>
        <v>45296</v>
      </c>
      <c r="E65" s="2">
        <v>0.33680555555555558</v>
      </c>
      <c r="F65" t="b">
        <v>0</v>
      </c>
      <c r="G65" t="b">
        <v>1</v>
      </c>
      <c r="H65" s="1">
        <f>INFO_ITEM_S_IMPORT[[#This Row],[Start Date]]</f>
        <v>45296</v>
      </c>
      <c r="I65" s="2">
        <v>0.33333333333333331</v>
      </c>
      <c r="S65" t="s">
        <v>84</v>
      </c>
      <c r="T65" t="b">
        <v>0</v>
      </c>
      <c r="U65" t="s">
        <v>84</v>
      </c>
      <c r="V65">
        <v>3</v>
      </c>
    </row>
    <row r="66" spans="1:22" x14ac:dyDescent="0.25">
      <c r="A66" t="str">
        <f>INFO_ITEM_S[[#This Row],[Document]]</f>
        <v>Form M - CRISIS Projects Expenditures</v>
      </c>
      <c r="B66" s="1">
        <f>INFO_ITEM_S[[#This Row],[Submission Date]]</f>
        <v>45306</v>
      </c>
      <c r="C66" s="2">
        <v>0.33333333333333331</v>
      </c>
      <c r="D66" s="1">
        <f>INFO_ITEM_S_IMPORT[[#This Row],[Start Date]]</f>
        <v>45306</v>
      </c>
      <c r="E66" s="2">
        <v>0.33680555555555558</v>
      </c>
      <c r="F66" t="b">
        <v>0</v>
      </c>
      <c r="G66" t="b">
        <v>1</v>
      </c>
      <c r="H66" s="1">
        <f>INFO_ITEM_S_IMPORT[[#This Row],[Start Date]]</f>
        <v>45306</v>
      </c>
      <c r="I66" s="2">
        <v>0.33333333333333331</v>
      </c>
      <c r="S66" t="s">
        <v>84</v>
      </c>
      <c r="T66" t="b">
        <v>0</v>
      </c>
      <c r="U66" t="s">
        <v>84</v>
      </c>
      <c r="V66">
        <v>3</v>
      </c>
    </row>
    <row r="67" spans="1:22" x14ac:dyDescent="0.25">
      <c r="A67" t="str">
        <f>INFO_ITEM_S[[#This Row],[Document]]</f>
        <v>Form LL - Consumer Complaint Reporting</v>
      </c>
      <c r="B67" s="1">
        <f>INFO_ITEM_S[[#This Row],[Submission Date]]</f>
        <v>45306</v>
      </c>
      <c r="C67" s="2">
        <v>0.33333333333333331</v>
      </c>
      <c r="D67" s="1">
        <f>INFO_ITEM_S_IMPORT[[#This Row],[Start Date]]</f>
        <v>45306</v>
      </c>
      <c r="E67" s="2">
        <v>0.33680555555555558</v>
      </c>
      <c r="F67" t="b">
        <v>0</v>
      </c>
      <c r="G67" t="b">
        <v>1</v>
      </c>
      <c r="H67" s="1">
        <f>INFO_ITEM_S_IMPORT[[#This Row],[Start Date]]</f>
        <v>45306</v>
      </c>
      <c r="I67" s="2">
        <v>0.33333333333333331</v>
      </c>
      <c r="S67" t="s">
        <v>84</v>
      </c>
      <c r="T67" t="b">
        <v>0</v>
      </c>
      <c r="U67" t="s">
        <v>84</v>
      </c>
      <c r="V67">
        <v>3</v>
      </c>
    </row>
    <row r="68" spans="1:22" x14ac:dyDescent="0.25">
      <c r="A68" t="str">
        <f>INFO_ITEM_S[[#This Row],[Document]]</f>
        <v>Form R - ESC Monthly Report</v>
      </c>
      <c r="B68" s="1">
        <f>INFO_ITEM_S[[#This Row],[Submission Date]]</f>
        <v>45306</v>
      </c>
      <c r="C68" s="2">
        <v>0.33333333333333331</v>
      </c>
      <c r="D68" s="1">
        <f>INFO_ITEM_S_IMPORT[[#This Row],[Start Date]]</f>
        <v>45306</v>
      </c>
      <c r="E68" s="2">
        <v>0.33680555555555558</v>
      </c>
      <c r="F68" t="b">
        <v>0</v>
      </c>
      <c r="G68" t="b">
        <v>1</v>
      </c>
      <c r="H68" s="1">
        <f>INFO_ITEM_S_IMPORT[[#This Row],[Start Date]]</f>
        <v>45306</v>
      </c>
      <c r="I68" s="2">
        <v>0.33333333333333331</v>
      </c>
      <c r="S68" t="s">
        <v>84</v>
      </c>
      <c r="T68" t="b">
        <v>0</v>
      </c>
      <c r="U68" t="s">
        <v>84</v>
      </c>
      <c r="V68">
        <v>3</v>
      </c>
    </row>
    <row r="69" spans="1:22" x14ac:dyDescent="0.25">
      <c r="A69" t="str">
        <f>INFO_ITEM_S[[#This Row],[Document]]</f>
        <v>Monthly Encounter Data for previous month</v>
      </c>
      <c r="B69" s="1">
        <f>INFO_ITEM_S[[#This Row],[Submission Date]]</f>
        <v>45307</v>
      </c>
      <c r="C69" s="2">
        <v>0.33333333333333331</v>
      </c>
      <c r="D69" s="1">
        <f>INFO_ITEM_S_IMPORT[[#This Row],[Start Date]]</f>
        <v>45307</v>
      </c>
      <c r="E69" s="2">
        <v>0.33680555555555558</v>
      </c>
      <c r="F69" t="b">
        <v>0</v>
      </c>
      <c r="G69" t="b">
        <v>1</v>
      </c>
      <c r="H69" s="1">
        <f>INFO_ITEM_S_IMPORT[[#This Row],[Start Date]]</f>
        <v>45307</v>
      </c>
      <c r="I69" s="2">
        <v>0.33333333333333331</v>
      </c>
      <c r="S69" t="s">
        <v>84</v>
      </c>
      <c r="T69" t="b">
        <v>0</v>
      </c>
      <c r="U69" t="s">
        <v>84</v>
      </c>
      <c r="V69">
        <v>3</v>
      </c>
    </row>
    <row r="70" spans="1:22" x14ac:dyDescent="0.25">
      <c r="A70" t="str">
        <f>INFO_ITEM_S[[#This Row],[Document]]</f>
        <v>Form G - 1st Qtr Financial Statements and Certification Form (Scanned with Signatures)</v>
      </c>
      <c r="B70" s="1">
        <f>INFO_ITEM_S[[#This Row],[Submission Date]]</f>
        <v>45310</v>
      </c>
      <c r="C70" s="2">
        <v>0.33333333333333331</v>
      </c>
      <c r="D70" s="1">
        <f>INFO_ITEM_S_IMPORT[[#This Row],[Start Date]]</f>
        <v>45310</v>
      </c>
      <c r="E70" s="2">
        <v>0.33680555555555558</v>
      </c>
      <c r="F70" t="b">
        <v>0</v>
      </c>
      <c r="G70" t="b">
        <v>1</v>
      </c>
      <c r="H70" s="1">
        <f>INFO_ITEM_S_IMPORT[[#This Row],[Start Date]]</f>
        <v>45310</v>
      </c>
      <c r="I70" s="2">
        <v>0.33333333333333331</v>
      </c>
      <c r="S70" t="s">
        <v>84</v>
      </c>
      <c r="T70" t="b">
        <v>0</v>
      </c>
      <c r="U70" t="s">
        <v>84</v>
      </c>
      <c r="V70">
        <v>3</v>
      </c>
    </row>
    <row r="71" spans="1:22" x14ac:dyDescent="0.25">
      <c r="A71" t="str">
        <f>INFO_ITEM_S[[#This Row],[Document]]</f>
        <v>Form AA</v>
      </c>
      <c r="B71" s="1">
        <f>INFO_ITEM_S[[#This Row],[Submission Date]]</f>
        <v>45310</v>
      </c>
      <c r="C71" s="2">
        <v>0.33333333333333331</v>
      </c>
      <c r="D71" s="1">
        <f>INFO_ITEM_S_IMPORT[[#This Row],[Start Date]]</f>
        <v>45310</v>
      </c>
      <c r="E71" s="2">
        <v>0.33680555555555558</v>
      </c>
      <c r="F71" t="b">
        <v>0</v>
      </c>
      <c r="G71" t="b">
        <v>1</v>
      </c>
      <c r="H71" s="1">
        <f>INFO_ITEM_S_IMPORT[[#This Row],[Start Date]]</f>
        <v>45310</v>
      </c>
      <c r="I71" s="2">
        <v>0.33333333333333331</v>
      </c>
      <c r="S71" t="s">
        <v>84</v>
      </c>
      <c r="T71" t="b">
        <v>0</v>
      </c>
      <c r="U71" t="s">
        <v>84</v>
      </c>
      <c r="V71">
        <v>3</v>
      </c>
    </row>
    <row r="72" spans="1:22" x14ac:dyDescent="0.25">
      <c r="A72" t="str">
        <f>INFO_ITEM_S[[#This Row],[Document]]</f>
        <v>Form Z - Clearinghouse Wait List</v>
      </c>
      <c r="B72" s="1">
        <f>INFO_ITEM_S[[#This Row],[Submission Date]]</f>
        <v>45310</v>
      </c>
      <c r="C72" s="2">
        <v>0.33333333333333331</v>
      </c>
      <c r="D72" s="1">
        <f>INFO_ITEM_S_IMPORT[[#This Row],[Start Date]]</f>
        <v>45310</v>
      </c>
      <c r="E72" s="2">
        <v>0.33680555555555558</v>
      </c>
      <c r="F72" t="b">
        <v>0</v>
      </c>
      <c r="G72" t="b">
        <v>1</v>
      </c>
      <c r="H72" s="1">
        <f>INFO_ITEM_S_IMPORT[[#This Row],[Start Date]]</f>
        <v>45310</v>
      </c>
      <c r="I72" s="2">
        <v>0.33333333333333331</v>
      </c>
      <c r="S72" t="s">
        <v>84</v>
      </c>
      <c r="T72" t="b">
        <v>0</v>
      </c>
      <c r="U72" t="s">
        <v>84</v>
      </c>
      <c r="V72">
        <v>3</v>
      </c>
    </row>
    <row r="73" spans="1:22" x14ac:dyDescent="0.25">
      <c r="A73" t="str">
        <f>INFO_ITEM_S[[#This Row],[Document]]</f>
        <v>Monthly Financials Statement</v>
      </c>
      <c r="B73" s="1">
        <f>INFO_ITEM_S[[#This Row],[Submission Date]]</f>
        <v>45315</v>
      </c>
      <c r="C73" s="2">
        <v>0.33333333333333331</v>
      </c>
      <c r="D73" s="1">
        <f>INFO_ITEM_S_IMPORT[[#This Row],[Start Date]]</f>
        <v>45315</v>
      </c>
      <c r="E73" s="2">
        <v>0.33680555555555558</v>
      </c>
      <c r="F73" t="b">
        <v>0</v>
      </c>
      <c r="G73" t="b">
        <v>1</v>
      </c>
      <c r="H73" s="1">
        <f>INFO_ITEM_S_IMPORT[[#This Row],[Start Date]]</f>
        <v>45315</v>
      </c>
      <c r="I73" s="2">
        <v>0.33333333333333331</v>
      </c>
      <c r="S73" t="s">
        <v>84</v>
      </c>
      <c r="T73" t="b">
        <v>0</v>
      </c>
      <c r="U73" t="s">
        <v>84</v>
      </c>
      <c r="V73">
        <v>3</v>
      </c>
    </row>
    <row r="74" spans="1:22" x14ac:dyDescent="0.25">
      <c r="A74" t="str">
        <f>INFO_ITEM_S[[#This Row],[Document]]</f>
        <v xml:space="preserve">JDSES Program Measure Report </v>
      </c>
      <c r="B74" s="1">
        <f>INFO_ITEM_S[[#This Row],[Submission Date]]</f>
        <v>45315</v>
      </c>
      <c r="C74" s="2">
        <v>0.33333333333333331</v>
      </c>
      <c r="D74" s="1">
        <f>INFO_ITEM_S_IMPORT[[#This Row],[Start Date]]</f>
        <v>45315</v>
      </c>
      <c r="E74" s="2">
        <v>0.33680555555555558</v>
      </c>
      <c r="F74" t="b">
        <v>0</v>
      </c>
      <c r="G74" t="b">
        <v>1</v>
      </c>
      <c r="H74" s="1">
        <f>INFO_ITEM_S_IMPORT[[#This Row],[Start Date]]</f>
        <v>45315</v>
      </c>
      <c r="I74" s="2">
        <v>0.33333333333333331</v>
      </c>
      <c r="S74" t="s">
        <v>84</v>
      </c>
      <c r="T74" t="b">
        <v>0</v>
      </c>
      <c r="U74" t="s">
        <v>84</v>
      </c>
      <c r="V74">
        <v>3</v>
      </c>
    </row>
    <row r="75" spans="1:22" x14ac:dyDescent="0.25">
      <c r="A75" t="str">
        <f>INFO_ITEM_S[[#This Row],[Document]]</f>
        <v xml:space="preserve">HFSEP Program Measures Report </v>
      </c>
      <c r="B75" s="1">
        <f>INFO_ITEM_S[[#This Row],[Submission Date]]</f>
        <v>45320</v>
      </c>
      <c r="C75" s="2">
        <v>0.33333333333333331</v>
      </c>
      <c r="D75" s="1">
        <f>INFO_ITEM_S_IMPORT[[#This Row],[Start Date]]</f>
        <v>45320</v>
      </c>
      <c r="E75" s="2">
        <v>0.33680555555555558</v>
      </c>
      <c r="F75" t="b">
        <v>0</v>
      </c>
      <c r="G75" t="b">
        <v>1</v>
      </c>
      <c r="H75" s="1">
        <f>INFO_ITEM_S_IMPORT[[#This Row],[Start Date]]</f>
        <v>45320</v>
      </c>
      <c r="I75" s="2">
        <v>0.33333333333333331</v>
      </c>
      <c r="S75" t="s">
        <v>84</v>
      </c>
      <c r="T75" t="b">
        <v>0</v>
      </c>
      <c r="U75" t="s">
        <v>84</v>
      </c>
      <c r="V75">
        <v>3</v>
      </c>
    </row>
    <row r="76" spans="1:22" x14ac:dyDescent="0.25">
      <c r="A76" t="str">
        <f>INFO_ITEM_S[[#This Row],[Document]]</f>
        <v>Cost Accounting Methodology (CAM) Preliminary Reporting</v>
      </c>
      <c r="B76" s="1">
        <f>INFO_ITEM_S[[#This Row],[Submission Date]]</f>
        <v>45320</v>
      </c>
      <c r="C76" s="2">
        <v>0.33333333333333331</v>
      </c>
      <c r="D76" s="1">
        <f>INFO_ITEM_S_IMPORT[[#This Row],[Start Date]]</f>
        <v>45320</v>
      </c>
      <c r="E76" s="2">
        <v>0.33680555555555558</v>
      </c>
      <c r="F76" t="b">
        <v>0</v>
      </c>
      <c r="G76" t="b">
        <v>1</v>
      </c>
      <c r="H76" s="1">
        <f>INFO_ITEM_S_IMPORT[[#This Row],[Start Date]]</f>
        <v>45320</v>
      </c>
      <c r="I76" s="2">
        <v>0.33333333333333331</v>
      </c>
      <c r="S76" t="s">
        <v>84</v>
      </c>
      <c r="T76" t="b">
        <v>0</v>
      </c>
      <c r="U76" t="s">
        <v>84</v>
      </c>
      <c r="V76">
        <v>3</v>
      </c>
    </row>
    <row r="77" spans="1:22" x14ac:dyDescent="0.25">
      <c r="A77" t="str">
        <f>INFO_ITEM_S[[#This Row],[Document]]</f>
        <v>Annual Financial &amp; Compliance Audit
Submission of hard copies no longer required.</v>
      </c>
      <c r="B77" s="1">
        <f>INFO_ITEM_S[[#This Row],[Submission Date]]</f>
        <v>45323</v>
      </c>
      <c r="C77" s="2">
        <v>0.33333333333333331</v>
      </c>
      <c r="D77" s="1">
        <f>INFO_ITEM_S_IMPORT[[#This Row],[Start Date]]</f>
        <v>45323</v>
      </c>
      <c r="E77" s="2">
        <v>0.33680555555555558</v>
      </c>
      <c r="F77" t="b">
        <v>0</v>
      </c>
      <c r="G77" t="b">
        <v>1</v>
      </c>
      <c r="H77" s="1">
        <f>INFO_ITEM_S_IMPORT[[#This Row],[Start Date]]</f>
        <v>45323</v>
      </c>
      <c r="I77" s="2">
        <v>0.33333333333333331</v>
      </c>
      <c r="S77" t="s">
        <v>84</v>
      </c>
      <c r="T77" t="b">
        <v>0</v>
      </c>
      <c r="U77" t="s">
        <v>84</v>
      </c>
      <c r="V77">
        <v>3</v>
      </c>
    </row>
    <row r="78" spans="1:22" x14ac:dyDescent="0.25">
      <c r="A78" t="str">
        <f>INFO_ITEM_S[[#This Row],[Document]]</f>
        <v>YES Waiver Inquiry List</v>
      </c>
      <c r="B78" s="1">
        <f>INFO_ITEM_S[[#This Row],[Submission Date]]</f>
        <v>45327</v>
      </c>
      <c r="C78" s="2">
        <v>0.33333333333333331</v>
      </c>
      <c r="D78" s="1">
        <f>INFO_ITEM_S_IMPORT[[#This Row],[Start Date]]</f>
        <v>45327</v>
      </c>
      <c r="E78" s="2">
        <v>0.33680555555555558</v>
      </c>
      <c r="F78" t="b">
        <v>0</v>
      </c>
      <c r="G78" t="b">
        <v>1</v>
      </c>
      <c r="H78" s="1">
        <f>INFO_ITEM_S_IMPORT[[#This Row],[Start Date]]</f>
        <v>45327</v>
      </c>
      <c r="I78" s="2">
        <v>0.33333333333333331</v>
      </c>
      <c r="S78" t="s">
        <v>84</v>
      </c>
      <c r="T78" t="b">
        <v>0</v>
      </c>
      <c r="U78" t="s">
        <v>84</v>
      </c>
      <c r="V78">
        <v>3</v>
      </c>
    </row>
    <row r="79" spans="1:22" x14ac:dyDescent="0.25">
      <c r="A79" t="str">
        <f>INFO_ITEM_S[[#This Row],[Document]]</f>
        <v>Form LL - Consumer Complaint Reporting</v>
      </c>
      <c r="B79" s="1">
        <f>INFO_ITEM_S[[#This Row],[Submission Date]]</f>
        <v>45336</v>
      </c>
      <c r="C79" s="2">
        <v>0.33333333333333331</v>
      </c>
      <c r="D79" s="1">
        <f>INFO_ITEM_S_IMPORT[[#This Row],[Start Date]]</f>
        <v>45336</v>
      </c>
      <c r="E79" s="2">
        <v>0.33680555555555558</v>
      </c>
      <c r="F79" t="b">
        <v>0</v>
      </c>
      <c r="G79" t="b">
        <v>1</v>
      </c>
      <c r="H79" s="1">
        <f>INFO_ITEM_S_IMPORT[[#This Row],[Start Date]]</f>
        <v>45336</v>
      </c>
      <c r="I79" s="2">
        <v>0.33333333333333331</v>
      </c>
      <c r="S79" t="s">
        <v>84</v>
      </c>
      <c r="T79" t="b">
        <v>0</v>
      </c>
      <c r="U79" t="s">
        <v>84</v>
      </c>
      <c r="V79">
        <v>3</v>
      </c>
    </row>
    <row r="80" spans="1:22" x14ac:dyDescent="0.25">
      <c r="A80" t="str">
        <f>INFO_ITEM_S[[#This Row],[Document]]</f>
        <v>Form R - ESC Monthly Report</v>
      </c>
      <c r="B80" s="1">
        <f>INFO_ITEM_S[[#This Row],[Submission Date]]</f>
        <v>45336</v>
      </c>
      <c r="C80" s="2">
        <v>0.33333333333333331</v>
      </c>
      <c r="D80" s="1">
        <f>INFO_ITEM_S_IMPORT[[#This Row],[Start Date]]</f>
        <v>45336</v>
      </c>
      <c r="E80" s="2">
        <v>0.33680555555555558</v>
      </c>
      <c r="F80" t="b">
        <v>0</v>
      </c>
      <c r="G80" t="b">
        <v>1</v>
      </c>
      <c r="H80" s="1">
        <f>INFO_ITEM_S_IMPORT[[#This Row],[Start Date]]</f>
        <v>45336</v>
      </c>
      <c r="I80" s="2">
        <v>0.33333333333333331</v>
      </c>
      <c r="S80" t="s">
        <v>84</v>
      </c>
      <c r="T80" t="b">
        <v>0</v>
      </c>
      <c r="U80" t="s">
        <v>84</v>
      </c>
      <c r="V80">
        <v>3</v>
      </c>
    </row>
    <row r="81" spans="1:22" x14ac:dyDescent="0.25">
      <c r="A81" t="str">
        <f>INFO_ITEM_S[[#This Row],[Document]]</f>
        <v>Monthly Encounter Data for previous month</v>
      </c>
      <c r="B81" s="1">
        <f>INFO_ITEM_S[[#This Row],[Submission Date]]</f>
        <v>45338</v>
      </c>
      <c r="C81" s="2">
        <v>0.33333333333333331</v>
      </c>
      <c r="D81" s="1">
        <f>INFO_ITEM_S_IMPORT[[#This Row],[Start Date]]</f>
        <v>45338</v>
      </c>
      <c r="E81" s="2">
        <v>0.33680555555555558</v>
      </c>
      <c r="F81" t="b">
        <v>0</v>
      </c>
      <c r="G81" t="b">
        <v>1</v>
      </c>
      <c r="H81" s="1">
        <f>INFO_ITEM_S_IMPORT[[#This Row],[Start Date]]</f>
        <v>45338</v>
      </c>
      <c r="I81" s="2">
        <v>0.33333333333333331</v>
      </c>
      <c r="S81" t="s">
        <v>84</v>
      </c>
      <c r="T81" t="b">
        <v>0</v>
      </c>
      <c r="U81" t="s">
        <v>84</v>
      </c>
      <c r="V81">
        <v>3</v>
      </c>
    </row>
    <row r="82" spans="1:22" x14ac:dyDescent="0.25">
      <c r="A82" t="str">
        <f>INFO_ITEM_S[[#This Row],[Document]]</f>
        <v>Form AA</v>
      </c>
      <c r="B82" s="1">
        <f>INFO_ITEM_S[[#This Row],[Submission Date]]</f>
        <v>45343</v>
      </c>
      <c r="C82" s="2">
        <v>0.33333333333333331</v>
      </c>
      <c r="D82" s="1">
        <f>INFO_ITEM_S_IMPORT[[#This Row],[Start Date]]</f>
        <v>45343</v>
      </c>
      <c r="E82" s="2">
        <v>0.33680555555555558</v>
      </c>
      <c r="F82" t="b">
        <v>0</v>
      </c>
      <c r="G82" t="b">
        <v>1</v>
      </c>
      <c r="H82" s="1">
        <f>INFO_ITEM_S_IMPORT[[#This Row],[Start Date]]</f>
        <v>45343</v>
      </c>
      <c r="I82" s="2">
        <v>0.33333333333333331</v>
      </c>
      <c r="S82" t="s">
        <v>84</v>
      </c>
      <c r="T82" t="b">
        <v>0</v>
      </c>
      <c r="U82" t="s">
        <v>84</v>
      </c>
      <c r="V82">
        <v>3</v>
      </c>
    </row>
    <row r="83" spans="1:22" x14ac:dyDescent="0.25">
      <c r="A83" t="str">
        <f>INFO_ITEM_S[[#This Row],[Document]]</f>
        <v>Form Z - Clearinghouse Wait List</v>
      </c>
      <c r="B83" s="1">
        <f>INFO_ITEM_S[[#This Row],[Submission Date]]</f>
        <v>45343</v>
      </c>
      <c r="C83" s="2">
        <v>0.33333333333333331</v>
      </c>
      <c r="D83" s="1">
        <f>INFO_ITEM_S_IMPORT[[#This Row],[Start Date]]</f>
        <v>45343</v>
      </c>
      <c r="E83" s="2">
        <v>0.33680555555555558</v>
      </c>
      <c r="F83" t="b">
        <v>0</v>
      </c>
      <c r="G83" t="b">
        <v>1</v>
      </c>
      <c r="H83" s="1">
        <f>INFO_ITEM_S_IMPORT[[#This Row],[Start Date]]</f>
        <v>45343</v>
      </c>
      <c r="I83" s="2">
        <v>0.33333333333333331</v>
      </c>
      <c r="S83" t="s">
        <v>84</v>
      </c>
      <c r="T83" t="b">
        <v>0</v>
      </c>
      <c r="U83" t="s">
        <v>84</v>
      </c>
      <c r="V83">
        <v>3</v>
      </c>
    </row>
    <row r="84" spans="1:22" x14ac:dyDescent="0.25">
      <c r="A84" t="str">
        <f>INFO_ITEM_S[[#This Row],[Document]]</f>
        <v xml:space="preserve">HFSEP Program Measures Report </v>
      </c>
      <c r="B84" s="1">
        <f>INFO_ITEM_S[[#This Row],[Submission Date]]</f>
        <v>45348</v>
      </c>
      <c r="C84" s="2">
        <v>0.33333333333333331</v>
      </c>
      <c r="D84" s="1">
        <f>INFO_ITEM_S_IMPORT[[#This Row],[Start Date]]</f>
        <v>45348</v>
      </c>
      <c r="E84" s="2">
        <v>0.33680555555555558</v>
      </c>
      <c r="F84" t="b">
        <v>0</v>
      </c>
      <c r="G84" t="b">
        <v>1</v>
      </c>
      <c r="H84" s="1">
        <f>INFO_ITEM_S_IMPORT[[#This Row],[Start Date]]</f>
        <v>45348</v>
      </c>
      <c r="I84" s="2">
        <v>0.33333333333333331</v>
      </c>
      <c r="S84" t="s">
        <v>84</v>
      </c>
      <c r="T84" t="b">
        <v>0</v>
      </c>
      <c r="U84" t="s">
        <v>84</v>
      </c>
      <c r="V84">
        <v>3</v>
      </c>
    </row>
    <row r="85" spans="1:22" x14ac:dyDescent="0.25">
      <c r="A85" t="str">
        <f>INFO_ITEM_S[[#This Row],[Document]]</f>
        <v xml:space="preserve">JDSES Program Measure Report </v>
      </c>
      <c r="B85" s="1">
        <f>INFO_ITEM_S[[#This Row],[Submission Date]]</f>
        <v>45348</v>
      </c>
      <c r="C85" s="2">
        <v>0.33333333333333331</v>
      </c>
      <c r="D85" s="1">
        <f>INFO_ITEM_S_IMPORT[[#This Row],[Start Date]]</f>
        <v>45348</v>
      </c>
      <c r="E85" s="2">
        <v>0.33680555555555558</v>
      </c>
      <c r="F85" t="b">
        <v>0</v>
      </c>
      <c r="G85" t="b">
        <v>1</v>
      </c>
      <c r="H85" s="1">
        <f>INFO_ITEM_S_IMPORT[[#This Row],[Start Date]]</f>
        <v>45348</v>
      </c>
      <c r="I85" s="2">
        <v>0.33333333333333331</v>
      </c>
      <c r="S85" t="s">
        <v>84</v>
      </c>
      <c r="T85" t="b">
        <v>0</v>
      </c>
      <c r="U85" t="s">
        <v>84</v>
      </c>
      <c r="V85">
        <v>3</v>
      </c>
    </row>
    <row r="86" spans="1:22" x14ac:dyDescent="0.25">
      <c r="A86" t="str">
        <f>INFO_ITEM_S[[#This Row],[Document]]</f>
        <v>Monthly Financials Statement</v>
      </c>
      <c r="B86" s="1">
        <f>INFO_ITEM_S[[#This Row],[Submission Date]]</f>
        <v>45348</v>
      </c>
      <c r="C86" s="2">
        <v>0.33333333333333331</v>
      </c>
      <c r="D86" s="1">
        <f>INFO_ITEM_S_IMPORT[[#This Row],[Start Date]]</f>
        <v>45348</v>
      </c>
      <c r="E86" s="2">
        <v>0.33680555555555558</v>
      </c>
      <c r="F86" t="b">
        <v>0</v>
      </c>
      <c r="G86" t="b">
        <v>1</v>
      </c>
      <c r="H86" s="1">
        <f>INFO_ITEM_S_IMPORT[[#This Row],[Start Date]]</f>
        <v>45348</v>
      </c>
      <c r="I86" s="2">
        <v>0.33333333333333331</v>
      </c>
      <c r="S86" t="s">
        <v>84</v>
      </c>
      <c r="T86" t="b">
        <v>0</v>
      </c>
      <c r="U86" t="s">
        <v>84</v>
      </c>
      <c r="V86">
        <v>3</v>
      </c>
    </row>
    <row r="87" spans="1:22" x14ac:dyDescent="0.25">
      <c r="A87" t="str">
        <f>INFO_ITEM_S[[#This Row],[Document]]</f>
        <v>Cost Accounting Methodology (CAM) Final Reporting</v>
      </c>
      <c r="B87" s="1">
        <f>INFO_ITEM_S[[#This Row],[Submission Date]]</f>
        <v>45348</v>
      </c>
      <c r="C87" s="2">
        <v>0.33333333333333331</v>
      </c>
      <c r="D87" s="1">
        <f>INFO_ITEM_S_IMPORT[[#This Row],[Start Date]]</f>
        <v>45348</v>
      </c>
      <c r="E87" s="2">
        <v>0.33680555555555558</v>
      </c>
      <c r="F87" t="b">
        <v>0</v>
      </c>
      <c r="G87" t="b">
        <v>1</v>
      </c>
      <c r="H87" s="1">
        <f>INFO_ITEM_S_IMPORT[[#This Row],[Start Date]]</f>
        <v>45348</v>
      </c>
      <c r="I87" s="2">
        <v>0.33333333333333331</v>
      </c>
      <c r="S87" t="s">
        <v>84</v>
      </c>
      <c r="T87" t="b">
        <v>0</v>
      </c>
      <c r="U87" t="s">
        <v>84</v>
      </c>
      <c r="V87">
        <v>3</v>
      </c>
    </row>
    <row r="88" spans="1:22" x14ac:dyDescent="0.25">
      <c r="A88" t="str">
        <f>INFO_ITEM_S[[#This Row],[Document]]</f>
        <v xml:space="preserve">Corrective Action Plan for Annual Financial &amp; Compliance Audit </v>
      </c>
      <c r="B88" s="1">
        <f>INFO_ITEM_S[[#This Row],[Submission Date]]</f>
        <v>45352</v>
      </c>
      <c r="C88" s="2">
        <v>0.33333333333333331</v>
      </c>
      <c r="D88" s="1">
        <f>INFO_ITEM_S_IMPORT[[#This Row],[Start Date]]</f>
        <v>45352</v>
      </c>
      <c r="E88" s="2">
        <v>0.33680555555555558</v>
      </c>
      <c r="F88" t="b">
        <v>0</v>
      </c>
      <c r="G88" t="b">
        <v>1</v>
      </c>
      <c r="H88" s="1">
        <f>INFO_ITEM_S_IMPORT[[#This Row],[Start Date]]</f>
        <v>45352</v>
      </c>
      <c r="I88" s="2">
        <v>0.33333333333333331</v>
      </c>
      <c r="S88" t="s">
        <v>84</v>
      </c>
      <c r="T88" t="b">
        <v>0</v>
      </c>
      <c r="U88" t="s">
        <v>84</v>
      </c>
      <c r="V88">
        <v>3</v>
      </c>
    </row>
    <row r="89" spans="1:22" x14ac:dyDescent="0.25">
      <c r="A89" t="str">
        <f>INFO_ITEM_S[[#This Row],[Document]]</f>
        <v>YES Waiver Inquiry List</v>
      </c>
      <c r="B89" s="1">
        <f>INFO_ITEM_S[[#This Row],[Submission Date]]</f>
        <v>45355</v>
      </c>
      <c r="C89" s="2">
        <v>0.33333333333333331</v>
      </c>
      <c r="D89" s="1">
        <f>INFO_ITEM_S_IMPORT[[#This Row],[Start Date]]</f>
        <v>45355</v>
      </c>
      <c r="E89" s="2">
        <v>0.33680555555555558</v>
      </c>
      <c r="F89" t="b">
        <v>0</v>
      </c>
      <c r="G89" t="b">
        <v>1</v>
      </c>
      <c r="H89" s="1">
        <f>INFO_ITEM_S_IMPORT[[#This Row],[Start Date]]</f>
        <v>45355</v>
      </c>
      <c r="I89" s="2">
        <v>0.33333333333333331</v>
      </c>
      <c r="S89" t="s">
        <v>84</v>
      </c>
      <c r="T89" t="b">
        <v>0</v>
      </c>
      <c r="U89" t="s">
        <v>84</v>
      </c>
      <c r="V89">
        <v>3</v>
      </c>
    </row>
    <row r="90" spans="1:22" x14ac:dyDescent="0.25">
      <c r="A90" t="str">
        <f>INFO_ITEM_S[[#This Row],[Document]]</f>
        <v>Form LL - Consumer Complaint Reporting</v>
      </c>
      <c r="B90" s="1">
        <f>INFO_ITEM_S[[#This Row],[Submission Date]]</f>
        <v>45365</v>
      </c>
      <c r="C90" s="2">
        <v>0.33333333333333331</v>
      </c>
      <c r="D90" s="1">
        <f>INFO_ITEM_S_IMPORT[[#This Row],[Start Date]]</f>
        <v>45365</v>
      </c>
      <c r="E90" s="2">
        <v>0.33680555555555558</v>
      </c>
      <c r="F90" t="b">
        <v>0</v>
      </c>
      <c r="G90" t="b">
        <v>1</v>
      </c>
      <c r="H90" s="1">
        <f>INFO_ITEM_S_IMPORT[[#This Row],[Start Date]]</f>
        <v>45365</v>
      </c>
      <c r="I90" s="2">
        <v>0.33333333333333331</v>
      </c>
      <c r="S90" t="s">
        <v>84</v>
      </c>
      <c r="T90" t="b">
        <v>0</v>
      </c>
      <c r="U90" t="s">
        <v>84</v>
      </c>
      <c r="V90">
        <v>3</v>
      </c>
    </row>
    <row r="91" spans="1:22" x14ac:dyDescent="0.25">
      <c r="A91" t="str">
        <f>INFO_ITEM_S[[#This Row],[Document]]</f>
        <v>Form C - Quarterly Expenditure Report and Quarterly Mental Health Deputy Report</v>
      </c>
      <c r="B91" s="1">
        <f>INFO_ITEM_S[[#This Row],[Submission Date]]</f>
        <v>45365</v>
      </c>
      <c r="C91" s="2">
        <v>0.33333333333333331</v>
      </c>
      <c r="D91" s="1">
        <f>INFO_ITEM_S_IMPORT[[#This Row],[Start Date]]</f>
        <v>45365</v>
      </c>
      <c r="E91" s="2">
        <v>0.33680555555555558</v>
      </c>
      <c r="F91" t="b">
        <v>0</v>
      </c>
      <c r="G91" t="b">
        <v>1</v>
      </c>
      <c r="H91" s="1">
        <f>INFO_ITEM_S_IMPORT[[#This Row],[Start Date]]</f>
        <v>45365</v>
      </c>
      <c r="I91" s="2">
        <v>0.33333333333333331</v>
      </c>
      <c r="S91" t="s">
        <v>84</v>
      </c>
      <c r="T91" t="b">
        <v>0</v>
      </c>
      <c r="U91" t="s">
        <v>84</v>
      </c>
      <c r="V91">
        <v>3</v>
      </c>
    </row>
    <row r="92" spans="1:22" x14ac:dyDescent="0.25">
      <c r="A92" t="str">
        <f>INFO_ITEM_S[[#This Row],[Document]]</f>
        <v>Form J CANS ANSA Report</v>
      </c>
      <c r="B92" s="1">
        <f>INFO_ITEM_S[[#This Row],[Submission Date]]</f>
        <v>45366</v>
      </c>
      <c r="C92" s="2">
        <v>0.33333333333333331</v>
      </c>
      <c r="D92" s="1">
        <f>INFO_ITEM_S_IMPORT[[#This Row],[Start Date]]</f>
        <v>45366</v>
      </c>
      <c r="E92" s="2">
        <v>0.33680555555555558</v>
      </c>
      <c r="F92" t="b">
        <v>0</v>
      </c>
      <c r="G92" t="b">
        <v>1</v>
      </c>
      <c r="H92" s="1">
        <f>INFO_ITEM_S_IMPORT[[#This Row],[Start Date]]</f>
        <v>45366</v>
      </c>
      <c r="I92" s="2">
        <v>0.33333333333333331</v>
      </c>
      <c r="S92" t="s">
        <v>84</v>
      </c>
      <c r="T92" t="b">
        <v>0</v>
      </c>
      <c r="U92" t="s">
        <v>84</v>
      </c>
      <c r="V92">
        <v>3</v>
      </c>
    </row>
    <row r="93" spans="1:22" x14ac:dyDescent="0.25">
      <c r="A93" t="str">
        <f>INFO_ITEM_S[[#This Row],[Document]]</f>
        <v>Form V-VETS Expenditures, Form VC</v>
      </c>
      <c r="B93" s="1">
        <f>INFO_ITEM_S[[#This Row],[Submission Date]]</f>
        <v>45366</v>
      </c>
      <c r="C93" s="2">
        <v>0.33333333333333331</v>
      </c>
      <c r="D93" s="1">
        <f>INFO_ITEM_S_IMPORT[[#This Row],[Start Date]]</f>
        <v>45366</v>
      </c>
      <c r="E93" s="2">
        <v>0.33680555555555558</v>
      </c>
      <c r="F93" t="b">
        <v>0</v>
      </c>
      <c r="G93" t="b">
        <v>1</v>
      </c>
      <c r="H93" s="1">
        <f>INFO_ITEM_S_IMPORT[[#This Row],[Start Date]]</f>
        <v>45366</v>
      </c>
      <c r="I93" s="2">
        <v>0.33333333333333331</v>
      </c>
      <c r="S93" t="s">
        <v>84</v>
      </c>
      <c r="T93" t="b">
        <v>0</v>
      </c>
      <c r="U93" t="s">
        <v>84</v>
      </c>
      <c r="V93">
        <v>3</v>
      </c>
    </row>
    <row r="94" spans="1:22" x14ac:dyDescent="0.25">
      <c r="A94" t="str">
        <f>INFO_ITEM_S[[#This Row],[Document]]</f>
        <v>Quarterly CARE Report III &amp; IV (FY24 Q2 MH Financial Reporting) due by 5pm</v>
      </c>
      <c r="B94" s="1">
        <f>INFO_ITEM_S[[#This Row],[Submission Date]]</f>
        <v>45366</v>
      </c>
      <c r="C94" s="2">
        <v>0.33333333333333331</v>
      </c>
      <c r="D94" s="1">
        <f>INFO_ITEM_S_IMPORT[[#This Row],[Start Date]]</f>
        <v>45366</v>
      </c>
      <c r="E94" s="2">
        <v>0.33680555555555558</v>
      </c>
      <c r="F94" t="b">
        <v>0</v>
      </c>
      <c r="G94" t="b">
        <v>1</v>
      </c>
      <c r="H94" s="1">
        <f>INFO_ITEM_S_IMPORT[[#This Row],[Start Date]]</f>
        <v>45366</v>
      </c>
      <c r="I94" s="2">
        <v>0.33333333333333331</v>
      </c>
      <c r="S94" t="s">
        <v>84</v>
      </c>
      <c r="T94" t="b">
        <v>0</v>
      </c>
      <c r="U94" t="s">
        <v>84</v>
      </c>
      <c r="V94">
        <v>3</v>
      </c>
    </row>
    <row r="95" spans="1:22" x14ac:dyDescent="0.25">
      <c r="A95" t="str">
        <f>INFO_ITEM_S[[#This Row],[Document]]</f>
        <v>Form R - ESC Monthly Report</v>
      </c>
      <c r="B95" s="1">
        <f>INFO_ITEM_S[[#This Row],[Submission Date]]</f>
        <v>45366</v>
      </c>
      <c r="C95" s="2">
        <v>0.33333333333333331</v>
      </c>
      <c r="D95" s="1">
        <f>INFO_ITEM_S_IMPORT[[#This Row],[Start Date]]</f>
        <v>45366</v>
      </c>
      <c r="E95" s="2">
        <v>0.33680555555555558</v>
      </c>
      <c r="F95" t="b">
        <v>0</v>
      </c>
      <c r="G95" t="b">
        <v>1</v>
      </c>
      <c r="H95" s="1">
        <f>INFO_ITEM_S_IMPORT[[#This Row],[Start Date]]</f>
        <v>45366</v>
      </c>
      <c r="I95" s="2">
        <v>0.33333333333333331</v>
      </c>
      <c r="S95" t="s">
        <v>84</v>
      </c>
      <c r="T95" t="b">
        <v>0</v>
      </c>
      <c r="U95" t="s">
        <v>84</v>
      </c>
      <c r="V95">
        <v>3</v>
      </c>
    </row>
    <row r="96" spans="1:22" x14ac:dyDescent="0.25">
      <c r="A96" t="str">
        <f>INFO_ITEM_S[[#This Row],[Document]]</f>
        <v>Form K - Security Attestation</v>
      </c>
      <c r="B96" s="1">
        <f>INFO_ITEM_S[[#This Row],[Submission Date]]</f>
        <v>45366</v>
      </c>
      <c r="C96" s="2">
        <v>0.33333333333333331</v>
      </c>
      <c r="D96" s="1">
        <f>INFO_ITEM_S_IMPORT[[#This Row],[Start Date]]</f>
        <v>45366</v>
      </c>
      <c r="E96" s="2">
        <v>0.33680555555555558</v>
      </c>
      <c r="F96" t="b">
        <v>0</v>
      </c>
      <c r="G96" t="b">
        <v>1</v>
      </c>
      <c r="H96" s="1">
        <f>INFO_ITEM_S_IMPORT[[#This Row],[Start Date]]</f>
        <v>45366</v>
      </c>
      <c r="I96" s="2">
        <v>0.33333333333333331</v>
      </c>
      <c r="S96" t="s">
        <v>84</v>
      </c>
      <c r="T96" t="b">
        <v>0</v>
      </c>
      <c r="U96" t="s">
        <v>84</v>
      </c>
      <c r="V96">
        <v>3</v>
      </c>
    </row>
    <row r="97" spans="1:22" x14ac:dyDescent="0.25">
      <c r="A97" t="str">
        <f>INFO_ITEM_S[[#This Row],[Document]]</f>
        <v>Monthly Encounter Data for previous month</v>
      </c>
      <c r="B97" s="1">
        <f>INFO_ITEM_S[[#This Row],[Submission Date]]</f>
        <v>45366</v>
      </c>
      <c r="C97" s="2">
        <v>0.33333333333333331</v>
      </c>
      <c r="D97" s="1">
        <f>INFO_ITEM_S_IMPORT[[#This Row],[Start Date]]</f>
        <v>45366</v>
      </c>
      <c r="E97" s="2">
        <v>0.33680555555555558</v>
      </c>
      <c r="F97" t="b">
        <v>0</v>
      </c>
      <c r="G97" t="b">
        <v>1</v>
      </c>
      <c r="H97" s="1">
        <f>INFO_ITEM_S_IMPORT[[#This Row],[Start Date]]</f>
        <v>45366</v>
      </c>
      <c r="I97" s="2">
        <v>0.33333333333333331</v>
      </c>
      <c r="S97" t="s">
        <v>84</v>
      </c>
      <c r="T97" t="b">
        <v>0</v>
      </c>
      <c r="U97" t="s">
        <v>84</v>
      </c>
      <c r="V97">
        <v>3</v>
      </c>
    </row>
    <row r="98" spans="1:22" x14ac:dyDescent="0.25">
      <c r="A98" t="str">
        <f>INFO_ITEM_S[[#This Row],[Document]]</f>
        <v>Form FF</v>
      </c>
      <c r="B98" s="1">
        <f>INFO_ITEM_S[[#This Row],[Submission Date]]</f>
        <v>45366</v>
      </c>
      <c r="C98" s="2">
        <v>0.33333333333333331</v>
      </c>
      <c r="D98" s="1">
        <f>INFO_ITEM_S_IMPORT[[#This Row],[Start Date]]</f>
        <v>45366</v>
      </c>
      <c r="E98" s="2">
        <v>0.33680555555555558</v>
      </c>
      <c r="F98" t="b">
        <v>0</v>
      </c>
      <c r="G98" t="b">
        <v>1</v>
      </c>
      <c r="H98" s="1">
        <f>INFO_ITEM_S_IMPORT[[#This Row],[Start Date]]</f>
        <v>45366</v>
      </c>
      <c r="I98" s="2">
        <v>0.33333333333333331</v>
      </c>
      <c r="S98" t="s">
        <v>84</v>
      </c>
      <c r="T98" t="b">
        <v>0</v>
      </c>
      <c r="U98" t="s">
        <v>84</v>
      </c>
      <c r="V98">
        <v>3</v>
      </c>
    </row>
    <row r="99" spans="1:22" x14ac:dyDescent="0.25">
      <c r="A99" t="str">
        <f>INFO_ITEM_S[[#This Row],[Document]]</f>
        <v>Form GG</v>
      </c>
      <c r="B99" s="1">
        <f>INFO_ITEM_S[[#This Row],[Submission Date]]</f>
        <v>45366</v>
      </c>
      <c r="C99" s="2">
        <v>0.33333333333333331</v>
      </c>
      <c r="D99" s="1">
        <f>INFO_ITEM_S_IMPORT[[#This Row],[Start Date]]</f>
        <v>45366</v>
      </c>
      <c r="E99" s="2">
        <v>0.33680555555555558</v>
      </c>
      <c r="F99" t="b">
        <v>0</v>
      </c>
      <c r="G99" t="b">
        <v>1</v>
      </c>
      <c r="H99" s="1">
        <f>INFO_ITEM_S_IMPORT[[#This Row],[Start Date]]</f>
        <v>45366</v>
      </c>
      <c r="I99" s="2">
        <v>0.33333333333333331</v>
      </c>
      <c r="S99" t="s">
        <v>84</v>
      </c>
      <c r="T99" t="b">
        <v>0</v>
      </c>
      <c r="U99" t="s">
        <v>84</v>
      </c>
      <c r="V99">
        <v>3</v>
      </c>
    </row>
    <row r="100" spans="1:22" x14ac:dyDescent="0.25">
      <c r="A100" t="str">
        <f>INFO_ITEM_S[[#This Row],[Document]]</f>
        <v>Form T - Disaster Contacts</v>
      </c>
      <c r="B100" s="1">
        <f>INFO_ITEM_S[[#This Row],[Submission Date]]</f>
        <v>45366</v>
      </c>
      <c r="C100" s="2">
        <v>0.33333333333333331</v>
      </c>
      <c r="D100" s="1">
        <f>INFO_ITEM_S_IMPORT[[#This Row],[Start Date]]</f>
        <v>45366</v>
      </c>
      <c r="E100" s="2">
        <v>0.33680555555555558</v>
      </c>
      <c r="F100" t="b">
        <v>0</v>
      </c>
      <c r="G100" t="b">
        <v>1</v>
      </c>
      <c r="H100" s="1">
        <f>INFO_ITEM_S_IMPORT[[#This Row],[Start Date]]</f>
        <v>45366</v>
      </c>
      <c r="I100" s="2">
        <v>0.33333333333333331</v>
      </c>
      <c r="S100" t="s">
        <v>84</v>
      </c>
      <c r="T100" t="b">
        <v>0</v>
      </c>
      <c r="U100" t="s">
        <v>84</v>
      </c>
      <c r="V100">
        <v>3</v>
      </c>
    </row>
    <row r="101" spans="1:22" x14ac:dyDescent="0.25">
      <c r="A101" t="str">
        <f>INFO_ITEM_S[[#This Row],[Document]]</f>
        <v>Form MVPN and Form V-VETS Expenditures Report</v>
      </c>
      <c r="B101" s="1">
        <f>INFO_ITEM_S[[#This Row],[Submission Date]]</f>
        <v>45366</v>
      </c>
      <c r="C101" s="2">
        <v>0.33333333333333331</v>
      </c>
      <c r="D101" s="1">
        <f>INFO_ITEM_S_IMPORT[[#This Row],[Start Date]]</f>
        <v>45366</v>
      </c>
      <c r="E101" s="2">
        <v>0.33680555555555558</v>
      </c>
      <c r="F101" t="b">
        <v>0</v>
      </c>
      <c r="G101" t="b">
        <v>1</v>
      </c>
      <c r="H101" s="1">
        <f>INFO_ITEM_S_IMPORT[[#This Row],[Start Date]]</f>
        <v>45366</v>
      </c>
      <c r="I101" s="2">
        <v>0.33333333333333331</v>
      </c>
      <c r="S101" t="s">
        <v>84</v>
      </c>
      <c r="T101" t="b">
        <v>0</v>
      </c>
      <c r="U101" t="s">
        <v>84</v>
      </c>
      <c r="V101">
        <v>3</v>
      </c>
    </row>
    <row r="102" spans="1:22" x14ac:dyDescent="0.25">
      <c r="A102" t="str">
        <f>INFO_ITEM_S[[#This Row],[Document]]</f>
        <v>Quarterly CARE Data Reports (Final)</v>
      </c>
      <c r="B102" s="1">
        <f>INFO_ITEM_S[[#This Row],[Submission Date]]</f>
        <v>45371</v>
      </c>
      <c r="C102" s="2">
        <v>0.33333333333333331</v>
      </c>
      <c r="D102" s="1">
        <f>INFO_ITEM_S_IMPORT[[#This Row],[Start Date]]</f>
        <v>45371</v>
      </c>
      <c r="E102" s="2">
        <v>0.33680555555555558</v>
      </c>
      <c r="F102" t="b">
        <v>0</v>
      </c>
      <c r="G102" t="b">
        <v>1</v>
      </c>
      <c r="H102" s="1">
        <f>INFO_ITEM_S_IMPORT[[#This Row],[Start Date]]</f>
        <v>45371</v>
      </c>
      <c r="I102" s="2">
        <v>0.33333333333333331</v>
      </c>
      <c r="S102" t="s">
        <v>84</v>
      </c>
      <c r="T102" t="b">
        <v>0</v>
      </c>
      <c r="U102" t="s">
        <v>84</v>
      </c>
      <c r="V102">
        <v>3</v>
      </c>
    </row>
    <row r="103" spans="1:22" x14ac:dyDescent="0.25">
      <c r="A103" t="str">
        <f>INFO_ITEM_S[[#This Row],[Document]]</f>
        <v>Form AA</v>
      </c>
      <c r="B103" s="1">
        <f>INFO_ITEM_S[[#This Row],[Submission Date]]</f>
        <v>45372</v>
      </c>
      <c r="C103" s="2">
        <v>0.33333333333333331</v>
      </c>
      <c r="D103" s="1">
        <f>INFO_ITEM_S_IMPORT[[#This Row],[Start Date]]</f>
        <v>45372</v>
      </c>
      <c r="E103" s="2">
        <v>0.33680555555555558</v>
      </c>
      <c r="F103" t="b">
        <v>0</v>
      </c>
      <c r="G103" t="b">
        <v>1</v>
      </c>
      <c r="H103" s="1">
        <f>INFO_ITEM_S_IMPORT[[#This Row],[Start Date]]</f>
        <v>45372</v>
      </c>
      <c r="I103" s="2">
        <v>0.33333333333333331</v>
      </c>
      <c r="S103" t="s">
        <v>84</v>
      </c>
      <c r="T103" t="b">
        <v>0</v>
      </c>
      <c r="U103" t="s">
        <v>84</v>
      </c>
      <c r="V103">
        <v>3</v>
      </c>
    </row>
    <row r="104" spans="1:22" x14ac:dyDescent="0.25">
      <c r="A104" t="str">
        <f>INFO_ITEM_S[[#This Row],[Document]]</f>
        <v>Form X - Quarterly Community Hospital Financial Report per CMHH Attachment</v>
      </c>
      <c r="B104" s="1">
        <f>INFO_ITEM_S[[#This Row],[Submission Date]]</f>
        <v>45372</v>
      </c>
      <c r="C104" s="2">
        <v>0.33333333333333331</v>
      </c>
      <c r="D104" s="1">
        <f>INFO_ITEM_S_IMPORT[[#This Row],[Start Date]]</f>
        <v>45372</v>
      </c>
      <c r="E104" s="2">
        <v>0.33680555555555558</v>
      </c>
      <c r="F104" t="b">
        <v>0</v>
      </c>
      <c r="G104" t="b">
        <v>1</v>
      </c>
      <c r="H104" s="1">
        <f>INFO_ITEM_S_IMPORT[[#This Row],[Start Date]]</f>
        <v>45372</v>
      </c>
      <c r="I104" s="2">
        <v>0.33333333333333331</v>
      </c>
      <c r="S104" t="s">
        <v>84</v>
      </c>
      <c r="T104" t="b">
        <v>0</v>
      </c>
      <c r="U104" t="s">
        <v>84</v>
      </c>
      <c r="V104">
        <v>3</v>
      </c>
    </row>
    <row r="105" spans="1:22" x14ac:dyDescent="0.25">
      <c r="A105" t="str">
        <f>INFO_ITEM_S[[#This Row],[Document]]</f>
        <v>Form Z - Clearinghouse Wait List</v>
      </c>
      <c r="B105" s="1">
        <f>INFO_ITEM_S[[#This Row],[Submission Date]]</f>
        <v>45372</v>
      </c>
      <c r="C105" s="2">
        <v>0.33333333333333331</v>
      </c>
      <c r="D105" s="1">
        <f>INFO_ITEM_S_IMPORT[[#This Row],[Start Date]]</f>
        <v>45372</v>
      </c>
      <c r="E105" s="2">
        <v>0.33680555555555558</v>
      </c>
      <c r="F105" t="b">
        <v>0</v>
      </c>
      <c r="G105" t="b">
        <v>1</v>
      </c>
      <c r="H105" s="1">
        <f>INFO_ITEM_S_IMPORT[[#This Row],[Start Date]]</f>
        <v>45372</v>
      </c>
      <c r="I105" s="2">
        <v>0.33333333333333331</v>
      </c>
      <c r="S105" t="s">
        <v>84</v>
      </c>
      <c r="T105" t="b">
        <v>0</v>
      </c>
      <c r="U105" t="s">
        <v>84</v>
      </c>
      <c r="V105">
        <v>3</v>
      </c>
    </row>
    <row r="106" spans="1:22" x14ac:dyDescent="0.25">
      <c r="A106" t="str">
        <f>INFO_ITEM_S[[#This Row],[Document]]</f>
        <v>Form F - CRISIS Service Delivery Report</v>
      </c>
      <c r="B106" s="1">
        <f>INFO_ITEM_S[[#This Row],[Submission Date]]</f>
        <v>45372</v>
      </c>
      <c r="C106" s="2">
        <v>0.33333333333333331</v>
      </c>
      <c r="D106" s="1">
        <f>INFO_ITEM_S_IMPORT[[#This Row],[Start Date]]</f>
        <v>45372</v>
      </c>
      <c r="E106" s="2">
        <v>0.33680555555555558</v>
      </c>
      <c r="F106" t="b">
        <v>0</v>
      </c>
      <c r="G106" t="b">
        <v>1</v>
      </c>
      <c r="H106" s="1">
        <f>INFO_ITEM_S_IMPORT[[#This Row],[Start Date]]</f>
        <v>45372</v>
      </c>
      <c r="I106" s="2">
        <v>0.33333333333333331</v>
      </c>
      <c r="S106" t="s">
        <v>84</v>
      </c>
      <c r="T106" t="b">
        <v>0</v>
      </c>
      <c r="U106" t="s">
        <v>84</v>
      </c>
      <c r="V106">
        <v>3</v>
      </c>
    </row>
    <row r="107" spans="1:22" x14ac:dyDescent="0.25">
      <c r="A107" t="str">
        <f>INFO_ITEM_S[[#This Row],[Document]]</f>
        <v>Form M - CRISIS Projects Expenditures</v>
      </c>
      <c r="B107" s="1">
        <f>INFO_ITEM_S[[#This Row],[Submission Date]]</f>
        <v>45372</v>
      </c>
      <c r="C107" s="2">
        <v>0.33333333333333331</v>
      </c>
      <c r="D107" s="1">
        <f>INFO_ITEM_S_IMPORT[[#This Row],[Start Date]]</f>
        <v>45372</v>
      </c>
      <c r="E107" s="2">
        <v>0.33680555555555558</v>
      </c>
      <c r="F107" t="b">
        <v>0</v>
      </c>
      <c r="G107" t="b">
        <v>1</v>
      </c>
      <c r="H107" s="1">
        <f>INFO_ITEM_S_IMPORT[[#This Row],[Start Date]]</f>
        <v>45372</v>
      </c>
      <c r="I107" s="2">
        <v>0.33333333333333331</v>
      </c>
      <c r="S107" t="s">
        <v>84</v>
      </c>
      <c r="T107" t="b">
        <v>0</v>
      </c>
      <c r="U107" t="s">
        <v>84</v>
      </c>
      <c r="V107">
        <v>3</v>
      </c>
    </row>
    <row r="108" spans="1:22" x14ac:dyDescent="0.25">
      <c r="A108" t="str">
        <f>INFO_ITEM_S[[#This Row],[Document]]</f>
        <v>Form H - Housing Project and Expenditure Form </v>
      </c>
      <c r="B108" s="1">
        <f>INFO_ITEM_S[[#This Row],[Submission Date]]</f>
        <v>45372</v>
      </c>
      <c r="C108" s="2">
        <v>0.33333333333333331</v>
      </c>
      <c r="D108" s="1">
        <f>INFO_ITEM_S_IMPORT[[#This Row],[Start Date]]</f>
        <v>45372</v>
      </c>
      <c r="E108" s="2">
        <v>0.33680555555555558</v>
      </c>
      <c r="F108" t="b">
        <v>0</v>
      </c>
      <c r="G108" t="b">
        <v>1</v>
      </c>
      <c r="H108" s="1">
        <f>INFO_ITEM_S_IMPORT[[#This Row],[Start Date]]</f>
        <v>45372</v>
      </c>
      <c r="I108" s="2">
        <v>0.33333333333333331</v>
      </c>
      <c r="S108" t="s">
        <v>84</v>
      </c>
      <c r="T108" t="b">
        <v>0</v>
      </c>
      <c r="U108" t="s">
        <v>84</v>
      </c>
      <c r="V108">
        <v>3</v>
      </c>
    </row>
    <row r="109" spans="1:22" x14ac:dyDescent="0.25">
      <c r="A109" t="str">
        <f>INFO_ITEM_S[[#This Row],[Document]]</f>
        <v>Form N - COSP Report</v>
      </c>
      <c r="B109" s="1">
        <f>INFO_ITEM_S[[#This Row],[Submission Date]]</f>
        <v>45376</v>
      </c>
      <c r="C109" s="2">
        <v>0.33333333333333331</v>
      </c>
      <c r="D109" s="1">
        <f>INFO_ITEM_S_IMPORT[[#This Row],[Start Date]]</f>
        <v>45376</v>
      </c>
      <c r="E109" s="2">
        <v>0.33680555555555558</v>
      </c>
      <c r="F109" t="b">
        <v>0</v>
      </c>
      <c r="G109" t="b">
        <v>1</v>
      </c>
      <c r="H109" s="1">
        <f>INFO_ITEM_S_IMPORT[[#This Row],[Start Date]]</f>
        <v>45376</v>
      </c>
      <c r="I109" s="2">
        <v>0.33333333333333331</v>
      </c>
      <c r="S109" t="s">
        <v>84</v>
      </c>
      <c r="T109" t="b">
        <v>0</v>
      </c>
      <c r="U109" t="s">
        <v>84</v>
      </c>
      <c r="V109">
        <v>3</v>
      </c>
    </row>
    <row r="110" spans="1:22" x14ac:dyDescent="0.25">
      <c r="A110" t="str">
        <f>INFO_ITEM_S[[#This Row],[Document]]</f>
        <v xml:space="preserve">HFSEP Program Measures Report </v>
      </c>
      <c r="B110" s="1">
        <f>INFO_ITEM_S[[#This Row],[Submission Date]]</f>
        <v>45376</v>
      </c>
      <c r="C110" s="2">
        <v>0.33333333333333331</v>
      </c>
      <c r="D110" s="1">
        <f>INFO_ITEM_S_IMPORT[[#This Row],[Start Date]]</f>
        <v>45376</v>
      </c>
      <c r="E110" s="2">
        <v>0.33680555555555558</v>
      </c>
      <c r="F110" t="b">
        <v>0</v>
      </c>
      <c r="G110" t="b">
        <v>1</v>
      </c>
      <c r="H110" s="1">
        <f>INFO_ITEM_S_IMPORT[[#This Row],[Start Date]]</f>
        <v>45376</v>
      </c>
      <c r="I110" s="2">
        <v>0.33333333333333331</v>
      </c>
      <c r="S110" t="s">
        <v>84</v>
      </c>
      <c r="T110" t="b">
        <v>0</v>
      </c>
      <c r="U110" t="s">
        <v>84</v>
      </c>
      <c r="V110">
        <v>3</v>
      </c>
    </row>
    <row r="111" spans="1:22" x14ac:dyDescent="0.25">
      <c r="A111" t="str">
        <f>INFO_ITEM_S[[#This Row],[Document]]</f>
        <v xml:space="preserve">JDSES Program Measure Report </v>
      </c>
      <c r="B111" s="1">
        <f>INFO_ITEM_S[[#This Row],[Submission Date]]</f>
        <v>45376</v>
      </c>
      <c r="C111" s="2">
        <v>0.33333333333333331</v>
      </c>
      <c r="D111" s="1">
        <f>INFO_ITEM_S_IMPORT[[#This Row],[Start Date]]</f>
        <v>45376</v>
      </c>
      <c r="E111" s="2">
        <v>0.33680555555555558</v>
      </c>
      <c r="F111" t="b">
        <v>0</v>
      </c>
      <c r="G111" t="b">
        <v>1</v>
      </c>
      <c r="H111" s="1">
        <f>INFO_ITEM_S_IMPORT[[#This Row],[Start Date]]</f>
        <v>45376</v>
      </c>
      <c r="I111" s="2">
        <v>0.33333333333333331</v>
      </c>
      <c r="S111" t="s">
        <v>84</v>
      </c>
      <c r="T111" t="b">
        <v>0</v>
      </c>
      <c r="U111" t="s">
        <v>84</v>
      </c>
      <c r="V111">
        <v>3</v>
      </c>
    </row>
    <row r="112" spans="1:22" x14ac:dyDescent="0.25">
      <c r="A112" t="str">
        <f>INFO_ITEM_S[[#This Row],[Document]]</f>
        <v>Form E - Rural Border Intervention Program</v>
      </c>
      <c r="B112" s="1">
        <f>INFO_ITEM_S[[#This Row],[Submission Date]]</f>
        <v>45376</v>
      </c>
      <c r="C112" s="2">
        <v>0.33333333333333331</v>
      </c>
      <c r="D112" s="1">
        <f>INFO_ITEM_S_IMPORT[[#This Row],[Start Date]]</f>
        <v>45376</v>
      </c>
      <c r="E112" s="2">
        <v>0.33680555555555558</v>
      </c>
      <c r="F112" t="b">
        <v>0</v>
      </c>
      <c r="G112" t="b">
        <v>1</v>
      </c>
      <c r="H112" s="1">
        <f>INFO_ITEM_S_IMPORT[[#This Row],[Start Date]]</f>
        <v>45376</v>
      </c>
      <c r="I112" s="2">
        <v>0.33333333333333331</v>
      </c>
      <c r="S112" t="s">
        <v>84</v>
      </c>
      <c r="T112" t="b">
        <v>0</v>
      </c>
      <c r="U112" t="s">
        <v>84</v>
      </c>
      <c r="V112">
        <v>3</v>
      </c>
    </row>
    <row r="113" spans="1:22" x14ac:dyDescent="0.25">
      <c r="A113" t="str">
        <f>INFO_ITEM_S[[#This Row],[Document]]</f>
        <v>Monthly Financials Statement</v>
      </c>
      <c r="B113" s="1">
        <f>INFO_ITEM_S[[#This Row],[Submission Date]]</f>
        <v>45376</v>
      </c>
      <c r="C113" s="2">
        <v>0.33333333333333331</v>
      </c>
      <c r="D113" s="1">
        <f>INFO_ITEM_S_IMPORT[[#This Row],[Start Date]]</f>
        <v>45376</v>
      </c>
      <c r="E113" s="2">
        <v>0.33680555555555558</v>
      </c>
      <c r="F113" t="b">
        <v>0</v>
      </c>
      <c r="G113" t="b">
        <v>1</v>
      </c>
      <c r="H113" s="1">
        <f>INFO_ITEM_S_IMPORT[[#This Row],[Start Date]]</f>
        <v>45376</v>
      </c>
      <c r="I113" s="2">
        <v>0.33333333333333331</v>
      </c>
      <c r="S113" t="s">
        <v>84</v>
      </c>
      <c r="T113" t="b">
        <v>0</v>
      </c>
      <c r="U113" t="s">
        <v>84</v>
      </c>
      <c r="V113">
        <v>3</v>
      </c>
    </row>
    <row r="114" spans="1:22" x14ac:dyDescent="0.25">
      <c r="A114" t="str">
        <f>INFO_ITEM_S[[#This Row],[Document]]</f>
        <v>Form MM - Jail-Based Competency Restoration  Reporting</v>
      </c>
      <c r="B114" s="1">
        <f>INFO_ITEM_S[[#This Row],[Submission Date]]</f>
        <v>45380</v>
      </c>
      <c r="C114" s="2">
        <v>0.33333333333333331</v>
      </c>
      <c r="D114" s="1">
        <f>INFO_ITEM_S_IMPORT[[#This Row],[Start Date]]</f>
        <v>45380</v>
      </c>
      <c r="E114" s="2">
        <v>0.33680555555555558</v>
      </c>
      <c r="F114" t="b">
        <v>0</v>
      </c>
      <c r="G114" t="b">
        <v>1</v>
      </c>
      <c r="H114" s="1">
        <f>INFO_ITEM_S_IMPORT[[#This Row],[Start Date]]</f>
        <v>45380</v>
      </c>
      <c r="I114" s="2">
        <v>0.33333333333333331</v>
      </c>
      <c r="S114" t="s">
        <v>84</v>
      </c>
      <c r="T114" t="b">
        <v>0</v>
      </c>
      <c r="U114" t="s">
        <v>84</v>
      </c>
      <c r="V114">
        <v>3</v>
      </c>
    </row>
    <row r="115" spans="1:22" x14ac:dyDescent="0.25">
      <c r="A115" t="str">
        <f>INFO_ITEM_S[[#This Row],[Document]]</f>
        <v xml:space="preserve">Form I - OCR Quarterly Expenditure Report  </v>
      </c>
      <c r="B115" s="1">
        <f>INFO_ITEM_S[[#This Row],[Submission Date]]</f>
        <v>45380</v>
      </c>
      <c r="C115" s="2">
        <v>0.33333333333333331</v>
      </c>
      <c r="D115" s="1">
        <f>INFO_ITEM_S_IMPORT[[#This Row],[Start Date]]</f>
        <v>45380</v>
      </c>
      <c r="E115" s="2">
        <v>0.33680555555555558</v>
      </c>
      <c r="F115" t="b">
        <v>0</v>
      </c>
      <c r="G115" t="b">
        <v>1</v>
      </c>
      <c r="H115" s="1">
        <f>INFO_ITEM_S_IMPORT[[#This Row],[Start Date]]</f>
        <v>45380</v>
      </c>
      <c r="I115" s="2">
        <v>0.33333333333333331</v>
      </c>
      <c r="S115" t="s">
        <v>84</v>
      </c>
      <c r="T115" t="b">
        <v>0</v>
      </c>
      <c r="U115" t="s">
        <v>84</v>
      </c>
      <c r="V115">
        <v>3</v>
      </c>
    </row>
    <row r="116" spans="1:22" x14ac:dyDescent="0.25">
      <c r="A116" t="str">
        <f>INFO_ITEM_S[[#This Row],[Document]]</f>
        <v xml:space="preserve">YES Quality Management Plan </v>
      </c>
      <c r="B116" s="1">
        <f>INFO_ITEM_S[[#This Row],[Submission Date]]</f>
        <v>45380</v>
      </c>
      <c r="C116" s="2">
        <v>0.33333333333333331</v>
      </c>
      <c r="D116" s="1">
        <f>INFO_ITEM_S_IMPORT[[#This Row],[Start Date]]</f>
        <v>45380</v>
      </c>
      <c r="E116" s="2">
        <v>0.33680555555555558</v>
      </c>
      <c r="F116" t="b">
        <v>0</v>
      </c>
      <c r="G116" t="b">
        <v>1</v>
      </c>
      <c r="H116" s="1">
        <f>INFO_ITEM_S_IMPORT[[#This Row],[Start Date]]</f>
        <v>45380</v>
      </c>
      <c r="I116" s="2">
        <v>0.33333333333333331</v>
      </c>
      <c r="S116" t="s">
        <v>84</v>
      </c>
      <c r="T116" t="b">
        <v>0</v>
      </c>
      <c r="U116" t="s">
        <v>84</v>
      </c>
      <c r="V116">
        <v>3</v>
      </c>
    </row>
    <row r="117" spans="1:22" x14ac:dyDescent="0.25">
      <c r="A117" t="str">
        <f>INFO_ITEM_S[[#This Row],[Document]]</f>
        <v>YES Waiver Inquiry List</v>
      </c>
      <c r="B117" s="1">
        <f>INFO_ITEM_S[[#This Row],[Submission Date]]</f>
        <v>45387</v>
      </c>
      <c r="C117" s="2">
        <v>0.33333333333333331</v>
      </c>
      <c r="D117" s="1">
        <f>INFO_ITEM_S_IMPORT[[#This Row],[Start Date]]</f>
        <v>45387</v>
      </c>
      <c r="E117" s="2">
        <v>0.33680555555555558</v>
      </c>
      <c r="F117" t="b">
        <v>0</v>
      </c>
      <c r="G117" t="b">
        <v>1</v>
      </c>
      <c r="H117" s="1">
        <f>INFO_ITEM_S_IMPORT[[#This Row],[Start Date]]</f>
        <v>45387</v>
      </c>
      <c r="I117" s="2">
        <v>0.33333333333333331</v>
      </c>
      <c r="S117" t="s">
        <v>84</v>
      </c>
      <c r="T117" t="b">
        <v>0</v>
      </c>
      <c r="U117" t="s">
        <v>84</v>
      </c>
      <c r="V117">
        <v>3</v>
      </c>
    </row>
    <row r="118" spans="1:22" x14ac:dyDescent="0.25">
      <c r="A118" t="str">
        <f>INFO_ITEM_S[[#This Row],[Document]]</f>
        <v>Form LL - Consumer Complaint Reporting</v>
      </c>
      <c r="B118" s="1">
        <f>INFO_ITEM_S[[#This Row],[Submission Date]]</f>
        <v>45397</v>
      </c>
      <c r="C118" s="2">
        <v>0.33333333333333331</v>
      </c>
      <c r="D118" s="1">
        <f>INFO_ITEM_S_IMPORT[[#This Row],[Start Date]]</f>
        <v>45397</v>
      </c>
      <c r="E118" s="2">
        <v>0.33680555555555558</v>
      </c>
      <c r="F118" t="b">
        <v>0</v>
      </c>
      <c r="G118" t="b">
        <v>1</v>
      </c>
      <c r="H118" s="1">
        <f>INFO_ITEM_S_IMPORT[[#This Row],[Start Date]]</f>
        <v>45397</v>
      </c>
      <c r="I118" s="2">
        <v>0.33333333333333331</v>
      </c>
      <c r="S118" t="s">
        <v>84</v>
      </c>
      <c r="T118" t="b">
        <v>0</v>
      </c>
      <c r="U118" t="s">
        <v>84</v>
      </c>
      <c r="V118">
        <v>3</v>
      </c>
    </row>
    <row r="119" spans="1:22" x14ac:dyDescent="0.25">
      <c r="A119" t="str">
        <f>INFO_ITEM_S[[#This Row],[Document]]</f>
        <v>Form R - ESC Monthly Report</v>
      </c>
      <c r="B119" s="1">
        <f>INFO_ITEM_S[[#This Row],[Submission Date]]</f>
        <v>45397</v>
      </c>
      <c r="C119" s="2">
        <v>0.33333333333333331</v>
      </c>
      <c r="D119" s="1">
        <f>INFO_ITEM_S_IMPORT[[#This Row],[Start Date]]</f>
        <v>45397</v>
      </c>
      <c r="E119" s="2">
        <v>0.33680555555555558</v>
      </c>
      <c r="F119" t="b">
        <v>0</v>
      </c>
      <c r="G119" t="b">
        <v>1</v>
      </c>
      <c r="H119" s="1">
        <f>INFO_ITEM_S_IMPORT[[#This Row],[Start Date]]</f>
        <v>45397</v>
      </c>
      <c r="I119" s="2">
        <v>0.33333333333333331</v>
      </c>
      <c r="S119" t="s">
        <v>84</v>
      </c>
      <c r="T119" t="b">
        <v>0</v>
      </c>
      <c r="U119" t="s">
        <v>84</v>
      </c>
      <c r="V119">
        <v>3</v>
      </c>
    </row>
    <row r="120" spans="1:22" x14ac:dyDescent="0.25">
      <c r="A120" t="str">
        <f>INFO_ITEM_S[[#This Row],[Document]]</f>
        <v>Monthly Encounter Data for previous month</v>
      </c>
      <c r="B120" s="1">
        <f>INFO_ITEM_S[[#This Row],[Submission Date]]</f>
        <v>45398</v>
      </c>
      <c r="C120" s="2">
        <v>0.33333333333333331</v>
      </c>
      <c r="D120" s="1">
        <f>INFO_ITEM_S_IMPORT[[#This Row],[Start Date]]</f>
        <v>45398</v>
      </c>
      <c r="E120" s="2">
        <v>0.33680555555555558</v>
      </c>
      <c r="F120" t="b">
        <v>0</v>
      </c>
      <c r="G120" t="b">
        <v>1</v>
      </c>
      <c r="H120" s="1">
        <f>INFO_ITEM_S_IMPORT[[#This Row],[Start Date]]</f>
        <v>45398</v>
      </c>
      <c r="I120" s="2">
        <v>0.33333333333333331</v>
      </c>
      <c r="S120" t="s">
        <v>84</v>
      </c>
      <c r="T120" t="b">
        <v>0</v>
      </c>
      <c r="U120" t="s">
        <v>84</v>
      </c>
      <c r="V120">
        <v>3</v>
      </c>
    </row>
    <row r="121" spans="1:22" x14ac:dyDescent="0.25">
      <c r="A121" t="str">
        <f>INFO_ITEM_S[[#This Row],[Document]]</f>
        <v>Form G - 2nd Qtr Financial Statements and Certification Form (Scanned with Signatures)</v>
      </c>
      <c r="B121" s="1">
        <f>INFO_ITEM_S[[#This Row],[Submission Date]]</f>
        <v>45401</v>
      </c>
      <c r="C121" s="2">
        <v>0.33333333333333331</v>
      </c>
      <c r="D121" s="1">
        <f>INFO_ITEM_S_IMPORT[[#This Row],[Start Date]]</f>
        <v>45401</v>
      </c>
      <c r="E121" s="2">
        <v>0.33680555555555558</v>
      </c>
      <c r="F121" t="b">
        <v>0</v>
      </c>
      <c r="G121" t="b">
        <v>1</v>
      </c>
      <c r="H121" s="1">
        <f>INFO_ITEM_S_IMPORT[[#This Row],[Start Date]]</f>
        <v>45401</v>
      </c>
      <c r="I121" s="2">
        <v>0.33333333333333331</v>
      </c>
      <c r="S121" t="s">
        <v>84</v>
      </c>
      <c r="T121" t="b">
        <v>0</v>
      </c>
      <c r="U121" t="s">
        <v>84</v>
      </c>
      <c r="V121">
        <v>3</v>
      </c>
    </row>
    <row r="122" spans="1:22" x14ac:dyDescent="0.25">
      <c r="A122" t="str">
        <f>INFO_ITEM_S[[#This Row],[Document]]</f>
        <v>Form AA</v>
      </c>
      <c r="B122" s="1">
        <f>INFO_ITEM_S[[#This Row],[Submission Date]]</f>
        <v>45401</v>
      </c>
      <c r="C122" s="2">
        <v>0.33333333333333331</v>
      </c>
      <c r="D122" s="1">
        <f>INFO_ITEM_S_IMPORT[[#This Row],[Start Date]]</f>
        <v>45401</v>
      </c>
      <c r="E122" s="2">
        <v>0.33680555555555558</v>
      </c>
      <c r="F122" t="b">
        <v>0</v>
      </c>
      <c r="G122" t="b">
        <v>1</v>
      </c>
      <c r="H122" s="1">
        <f>INFO_ITEM_S_IMPORT[[#This Row],[Start Date]]</f>
        <v>45401</v>
      </c>
      <c r="I122" s="2">
        <v>0.33333333333333331</v>
      </c>
      <c r="S122" t="s">
        <v>84</v>
      </c>
      <c r="T122" t="b">
        <v>0</v>
      </c>
      <c r="U122" t="s">
        <v>84</v>
      </c>
      <c r="V122">
        <v>3</v>
      </c>
    </row>
    <row r="123" spans="1:22" x14ac:dyDescent="0.25">
      <c r="A123" t="str">
        <f>INFO_ITEM_S[[#This Row],[Document]]</f>
        <v>Form Z - Clearinghouse Wait List</v>
      </c>
      <c r="B123" s="1">
        <f>INFO_ITEM_S[[#This Row],[Submission Date]]</f>
        <v>45401</v>
      </c>
      <c r="C123" s="2">
        <v>0.33333333333333331</v>
      </c>
      <c r="D123" s="1">
        <f>INFO_ITEM_S_IMPORT[[#This Row],[Start Date]]</f>
        <v>45401</v>
      </c>
      <c r="E123" s="2">
        <v>0.33680555555555558</v>
      </c>
      <c r="F123" t="b">
        <v>0</v>
      </c>
      <c r="G123" t="b">
        <v>1</v>
      </c>
      <c r="H123" s="1">
        <f>INFO_ITEM_S_IMPORT[[#This Row],[Start Date]]</f>
        <v>45401</v>
      </c>
      <c r="I123" s="2">
        <v>0.33333333333333331</v>
      </c>
      <c r="S123" t="s">
        <v>84</v>
      </c>
      <c r="T123" t="b">
        <v>0</v>
      </c>
      <c r="U123" t="s">
        <v>84</v>
      </c>
      <c r="V123">
        <v>3</v>
      </c>
    </row>
    <row r="124" spans="1:22" x14ac:dyDescent="0.25">
      <c r="A124" t="str">
        <f>INFO_ITEM_S[[#This Row],[Document]]</f>
        <v>Monthly Financials Statement</v>
      </c>
      <c r="B124" s="1">
        <f>INFO_ITEM_S[[#This Row],[Submission Date]]</f>
        <v>45404</v>
      </c>
      <c r="C124" s="2">
        <v>0.33333333333333331</v>
      </c>
      <c r="D124" s="1">
        <f>INFO_ITEM_S_IMPORT[[#This Row],[Start Date]]</f>
        <v>45404</v>
      </c>
      <c r="E124" s="2">
        <v>0.33680555555555558</v>
      </c>
      <c r="F124" t="b">
        <v>0</v>
      </c>
      <c r="G124" t="b">
        <v>1</v>
      </c>
      <c r="H124" s="1">
        <f>INFO_ITEM_S_IMPORT[[#This Row],[Start Date]]</f>
        <v>45404</v>
      </c>
      <c r="I124" s="2">
        <v>0.33333333333333331</v>
      </c>
      <c r="S124" t="s">
        <v>84</v>
      </c>
      <c r="T124" t="b">
        <v>0</v>
      </c>
      <c r="U124" t="s">
        <v>84</v>
      </c>
      <c r="V124">
        <v>3</v>
      </c>
    </row>
    <row r="125" spans="1:22" x14ac:dyDescent="0.25">
      <c r="A125" t="str">
        <f>INFO_ITEM_S[[#This Row],[Document]]</f>
        <v xml:space="preserve">HFSEP Program Measures Report </v>
      </c>
      <c r="B125" s="1">
        <f>INFO_ITEM_S[[#This Row],[Submission Date]]</f>
        <v>45408</v>
      </c>
      <c r="C125" s="2">
        <v>0.33333333333333331</v>
      </c>
      <c r="D125" s="1">
        <f>INFO_ITEM_S_IMPORT[[#This Row],[Start Date]]</f>
        <v>45408</v>
      </c>
      <c r="E125" s="2">
        <v>0.33680555555555558</v>
      </c>
      <c r="F125" t="b">
        <v>0</v>
      </c>
      <c r="G125" t="b">
        <v>1</v>
      </c>
      <c r="H125" s="1">
        <f>INFO_ITEM_S_IMPORT[[#This Row],[Start Date]]</f>
        <v>45408</v>
      </c>
      <c r="I125" s="2">
        <v>0.33333333333333331</v>
      </c>
      <c r="S125" t="s">
        <v>84</v>
      </c>
      <c r="T125" t="b">
        <v>0</v>
      </c>
      <c r="U125" t="s">
        <v>84</v>
      </c>
      <c r="V125">
        <v>3</v>
      </c>
    </row>
    <row r="126" spans="1:22" x14ac:dyDescent="0.25">
      <c r="A126" t="str">
        <f>INFO_ITEM_S[[#This Row],[Document]]</f>
        <v xml:space="preserve">JDSES Program Measure Report </v>
      </c>
      <c r="B126" s="1">
        <f>INFO_ITEM_S[[#This Row],[Submission Date]]</f>
        <v>45408</v>
      </c>
      <c r="C126" s="2">
        <v>0.33333333333333331</v>
      </c>
      <c r="D126" s="1">
        <f>INFO_ITEM_S_IMPORT[[#This Row],[Start Date]]</f>
        <v>45408</v>
      </c>
      <c r="E126" s="2">
        <v>0.33680555555555558</v>
      </c>
      <c r="F126" t="b">
        <v>0</v>
      </c>
      <c r="G126" t="b">
        <v>1</v>
      </c>
      <c r="H126" s="1">
        <f>INFO_ITEM_S_IMPORT[[#This Row],[Start Date]]</f>
        <v>45408</v>
      </c>
      <c r="I126" s="2">
        <v>0.33333333333333331</v>
      </c>
      <c r="S126" t="s">
        <v>84</v>
      </c>
      <c r="T126" t="b">
        <v>0</v>
      </c>
      <c r="U126" t="s">
        <v>84</v>
      </c>
      <c r="V126">
        <v>3</v>
      </c>
    </row>
    <row r="127" spans="1:22" x14ac:dyDescent="0.25">
      <c r="A127" t="str">
        <f>INFO_ITEM_S[[#This Row],[Document]]</f>
        <v>YES Waiver Inquiry List</v>
      </c>
      <c r="B127" s="1">
        <f>INFO_ITEM_S[[#This Row],[Submission Date]]</f>
        <v>45418</v>
      </c>
      <c r="C127" s="2">
        <v>0.33333333333333331</v>
      </c>
      <c r="D127" s="1">
        <f>INFO_ITEM_S_IMPORT[[#This Row],[Start Date]]</f>
        <v>45418</v>
      </c>
      <c r="E127" s="2">
        <v>0.33680555555555558</v>
      </c>
      <c r="F127" t="b">
        <v>0</v>
      </c>
      <c r="G127" t="b">
        <v>1</v>
      </c>
      <c r="H127" s="1">
        <f>INFO_ITEM_S_IMPORT[[#This Row],[Start Date]]</f>
        <v>45418</v>
      </c>
      <c r="I127" s="2">
        <v>0.33333333333333331</v>
      </c>
      <c r="S127" t="s">
        <v>84</v>
      </c>
      <c r="T127" t="b">
        <v>0</v>
      </c>
      <c r="U127" t="s">
        <v>84</v>
      </c>
      <c r="V127">
        <v>3</v>
      </c>
    </row>
    <row r="128" spans="1:22" x14ac:dyDescent="0.25">
      <c r="A128" t="str">
        <f>INFO_ITEM_S[[#This Row],[Document]]</f>
        <v>Form LL - Consumer Complaint Reporting</v>
      </c>
      <c r="B128" s="1">
        <f>INFO_ITEM_S[[#This Row],[Submission Date]]</f>
        <v>45425</v>
      </c>
      <c r="C128" s="2">
        <v>0.33333333333333331</v>
      </c>
      <c r="D128" s="1">
        <f>INFO_ITEM_S_IMPORT[[#This Row],[Start Date]]</f>
        <v>45425</v>
      </c>
      <c r="E128" s="2">
        <v>0.33680555555555558</v>
      </c>
      <c r="F128" t="b">
        <v>0</v>
      </c>
      <c r="G128" t="b">
        <v>1</v>
      </c>
      <c r="H128" s="1">
        <f>INFO_ITEM_S_IMPORT[[#This Row],[Start Date]]</f>
        <v>45425</v>
      </c>
      <c r="I128" s="2">
        <v>0.33333333333333331</v>
      </c>
      <c r="S128" t="s">
        <v>84</v>
      </c>
      <c r="T128" t="b">
        <v>0</v>
      </c>
      <c r="U128" t="s">
        <v>84</v>
      </c>
      <c r="V128">
        <v>3</v>
      </c>
    </row>
    <row r="129" spans="1:22" x14ac:dyDescent="0.25">
      <c r="A129" t="str">
        <f>INFO_ITEM_S[[#This Row],[Document]]</f>
        <v>Form R - ESC Monthly Report</v>
      </c>
      <c r="B129" s="1">
        <f>INFO_ITEM_S[[#This Row],[Submission Date]]</f>
        <v>45428</v>
      </c>
      <c r="C129" s="2">
        <v>0.33333333333333331</v>
      </c>
      <c r="D129" s="1">
        <f>INFO_ITEM_S_IMPORT[[#This Row],[Start Date]]</f>
        <v>45428</v>
      </c>
      <c r="E129" s="2">
        <v>0.33680555555555558</v>
      </c>
      <c r="F129" t="b">
        <v>0</v>
      </c>
      <c r="G129" t="b">
        <v>1</v>
      </c>
      <c r="H129" s="1">
        <f>INFO_ITEM_S_IMPORT[[#This Row],[Start Date]]</f>
        <v>45428</v>
      </c>
      <c r="I129" s="2">
        <v>0.33333333333333331</v>
      </c>
      <c r="S129" t="s">
        <v>84</v>
      </c>
      <c r="T129" t="b">
        <v>0</v>
      </c>
      <c r="U129" t="s">
        <v>84</v>
      </c>
      <c r="V129">
        <v>3</v>
      </c>
    </row>
    <row r="130" spans="1:22" x14ac:dyDescent="0.25">
      <c r="A130" t="str">
        <f>INFO_ITEM_S[[#This Row],[Document]]</f>
        <v>Monthly Encounter Data for previous month</v>
      </c>
      <c r="B130" s="1">
        <f>INFO_ITEM_S[[#This Row],[Submission Date]]</f>
        <v>45428</v>
      </c>
      <c r="C130" s="2">
        <v>0.33333333333333331</v>
      </c>
      <c r="D130" s="1">
        <f>INFO_ITEM_S_IMPORT[[#This Row],[Start Date]]</f>
        <v>45428</v>
      </c>
      <c r="E130" s="2">
        <v>0.33680555555555558</v>
      </c>
      <c r="F130" t="b">
        <v>0</v>
      </c>
      <c r="G130" t="b">
        <v>1</v>
      </c>
      <c r="H130" s="1">
        <f>INFO_ITEM_S_IMPORT[[#This Row],[Start Date]]</f>
        <v>45428</v>
      </c>
      <c r="I130" s="2">
        <v>0.33333333333333331</v>
      </c>
      <c r="S130" t="s">
        <v>84</v>
      </c>
      <c r="T130" t="b">
        <v>0</v>
      </c>
      <c r="U130" t="s">
        <v>84</v>
      </c>
      <c r="V130">
        <v>3</v>
      </c>
    </row>
    <row r="131" spans="1:22" x14ac:dyDescent="0.25">
      <c r="A131" t="str">
        <f>INFO_ITEM_S[[#This Row],[Document]]</f>
        <v>Form Z - Clearinghouse Wait List</v>
      </c>
      <c r="B131" s="1">
        <f>INFO_ITEM_S[[#This Row],[Submission Date]]</f>
        <v>45429</v>
      </c>
      <c r="C131" s="2">
        <v>0.33333333333333331</v>
      </c>
      <c r="D131" s="1">
        <f>INFO_ITEM_S_IMPORT[[#This Row],[Start Date]]</f>
        <v>45429</v>
      </c>
      <c r="E131" s="2">
        <v>0.33680555555555558</v>
      </c>
      <c r="F131" t="b">
        <v>0</v>
      </c>
      <c r="G131" t="b">
        <v>1</v>
      </c>
      <c r="H131" s="1">
        <f>INFO_ITEM_S_IMPORT[[#This Row],[Start Date]]</f>
        <v>45429</v>
      </c>
      <c r="I131" s="2">
        <v>0.33333333333333331</v>
      </c>
      <c r="S131" t="s">
        <v>84</v>
      </c>
      <c r="T131" t="b">
        <v>0</v>
      </c>
      <c r="U131" t="s">
        <v>84</v>
      </c>
      <c r="V131">
        <v>3</v>
      </c>
    </row>
    <row r="132" spans="1:22" x14ac:dyDescent="0.25">
      <c r="A132" t="str">
        <f>INFO_ITEM_S[[#This Row],[Document]]</f>
        <v>Form AA</v>
      </c>
      <c r="B132" s="1">
        <f>INFO_ITEM_S[[#This Row],[Submission Date]]</f>
        <v>45432</v>
      </c>
      <c r="C132" s="2">
        <v>0.33333333333333331</v>
      </c>
      <c r="D132" s="1">
        <f>INFO_ITEM_S_IMPORT[[#This Row],[Start Date]]</f>
        <v>45432</v>
      </c>
      <c r="E132" s="2">
        <v>0.33680555555555558</v>
      </c>
      <c r="F132" t="b">
        <v>0</v>
      </c>
      <c r="G132" t="b">
        <v>1</v>
      </c>
      <c r="H132" s="1">
        <f>INFO_ITEM_S_IMPORT[[#This Row],[Start Date]]</f>
        <v>45432</v>
      </c>
      <c r="I132" s="2">
        <v>0.33333333333333331</v>
      </c>
      <c r="S132" t="s">
        <v>84</v>
      </c>
      <c r="T132" t="b">
        <v>0</v>
      </c>
      <c r="U132" t="s">
        <v>84</v>
      </c>
      <c r="V132">
        <v>3</v>
      </c>
    </row>
    <row r="133" spans="1:22" x14ac:dyDescent="0.25">
      <c r="A133" t="str">
        <f>INFO_ITEM_S[[#This Row],[Document]]</f>
        <v>Monthly Financials Statement</v>
      </c>
      <c r="B133" s="1">
        <f>INFO_ITEM_S[[#This Row],[Submission Date]]</f>
        <v>45435</v>
      </c>
      <c r="C133" s="2">
        <v>0.33333333333333331</v>
      </c>
      <c r="D133" s="1">
        <f>INFO_ITEM_S_IMPORT[[#This Row],[Start Date]]</f>
        <v>45435</v>
      </c>
      <c r="E133" s="2">
        <v>0.33680555555555558</v>
      </c>
      <c r="F133" t="b">
        <v>0</v>
      </c>
      <c r="G133" t="b">
        <v>1</v>
      </c>
      <c r="H133" s="1">
        <f>INFO_ITEM_S_IMPORT[[#This Row],[Start Date]]</f>
        <v>45435</v>
      </c>
      <c r="I133" s="2">
        <v>0.33333333333333331</v>
      </c>
      <c r="S133" t="s">
        <v>84</v>
      </c>
      <c r="T133" t="b">
        <v>0</v>
      </c>
      <c r="U133" t="s">
        <v>84</v>
      </c>
      <c r="V133">
        <v>3</v>
      </c>
    </row>
    <row r="134" spans="1:22" x14ac:dyDescent="0.25">
      <c r="A134" t="str">
        <f>INFO_ITEM_S[[#This Row],[Document]]</f>
        <v xml:space="preserve">HFSEP Program Measures Report </v>
      </c>
      <c r="B134" s="1">
        <f>INFO_ITEM_S[[#This Row],[Submission Date]]</f>
        <v>45439</v>
      </c>
      <c r="C134" s="2">
        <v>0.33333333333333331</v>
      </c>
      <c r="D134" s="1">
        <f>INFO_ITEM_S_IMPORT[[#This Row],[Start Date]]</f>
        <v>45439</v>
      </c>
      <c r="E134" s="2">
        <v>0.33680555555555558</v>
      </c>
      <c r="F134" t="b">
        <v>0</v>
      </c>
      <c r="G134" t="b">
        <v>1</v>
      </c>
      <c r="H134" s="1">
        <f>INFO_ITEM_S_IMPORT[[#This Row],[Start Date]]</f>
        <v>45439</v>
      </c>
      <c r="I134" s="2">
        <v>0.33333333333333331</v>
      </c>
      <c r="S134" t="s">
        <v>84</v>
      </c>
      <c r="T134" t="b">
        <v>0</v>
      </c>
      <c r="U134" t="s">
        <v>84</v>
      </c>
      <c r="V134">
        <v>3</v>
      </c>
    </row>
    <row r="135" spans="1:22" x14ac:dyDescent="0.25">
      <c r="A135" t="str">
        <f>INFO_ITEM_S[[#This Row],[Document]]</f>
        <v xml:space="preserve">JDSES Program Measure Report </v>
      </c>
      <c r="B135" s="1">
        <f>INFO_ITEM_S[[#This Row],[Submission Date]]</f>
        <v>45439</v>
      </c>
      <c r="C135" s="2">
        <v>0.33333333333333331</v>
      </c>
      <c r="D135" s="1">
        <f>INFO_ITEM_S_IMPORT[[#This Row],[Start Date]]</f>
        <v>45439</v>
      </c>
      <c r="E135" s="2">
        <v>0.33680555555555558</v>
      </c>
      <c r="F135" t="b">
        <v>0</v>
      </c>
      <c r="G135" t="b">
        <v>1</v>
      </c>
      <c r="H135" s="1">
        <f>INFO_ITEM_S_IMPORT[[#This Row],[Start Date]]</f>
        <v>45439</v>
      </c>
      <c r="I135" s="2">
        <v>0.33333333333333331</v>
      </c>
      <c r="S135" t="s">
        <v>84</v>
      </c>
      <c r="T135" t="b">
        <v>0</v>
      </c>
      <c r="U135" t="s">
        <v>84</v>
      </c>
      <c r="V135">
        <v>3</v>
      </c>
    </row>
    <row r="136" spans="1:22" x14ac:dyDescent="0.25">
      <c r="A136" t="str">
        <f>INFO_ITEM_S[[#This Row],[Document]]</f>
        <v xml:space="preserve">Notify HHSC via email to certify that it has adopted and enforces a Tobacco-Free Workplace </v>
      </c>
      <c r="B136" s="1">
        <f>INFO_ITEM_S[[#This Row],[Submission Date]]</f>
        <v>45446</v>
      </c>
      <c r="C136" s="2">
        <v>0.33333333333333331</v>
      </c>
      <c r="D136" s="1">
        <f>INFO_ITEM_S_IMPORT[[#This Row],[Start Date]]</f>
        <v>45446</v>
      </c>
      <c r="E136" s="2">
        <v>0.33680555555555558</v>
      </c>
      <c r="F136" t="b">
        <v>0</v>
      </c>
      <c r="G136" t="b">
        <v>1</v>
      </c>
      <c r="H136" s="1">
        <f>INFO_ITEM_S_IMPORT[[#This Row],[Start Date]]</f>
        <v>45446</v>
      </c>
      <c r="I136" s="2">
        <v>0.33333333333333331</v>
      </c>
      <c r="S136" t="s">
        <v>84</v>
      </c>
      <c r="T136" t="b">
        <v>0</v>
      </c>
      <c r="U136" t="s">
        <v>84</v>
      </c>
      <c r="V136">
        <v>3</v>
      </c>
    </row>
    <row r="137" spans="1:22" x14ac:dyDescent="0.25">
      <c r="A137" t="str">
        <f>INFO_ITEM_S[[#This Row],[Document]]</f>
        <v>Form Y - Organizational Readiness Assessment for Suicide Safe Care/ Zero Suicide</v>
      </c>
      <c r="B137" s="1">
        <f>INFO_ITEM_S[[#This Row],[Submission Date]]</f>
        <v>45446</v>
      </c>
      <c r="C137" s="2">
        <v>0.33333333333333331</v>
      </c>
      <c r="D137" s="1">
        <f>INFO_ITEM_S_IMPORT[[#This Row],[Start Date]]</f>
        <v>45446</v>
      </c>
      <c r="E137" s="2">
        <v>0.33680555555555558</v>
      </c>
      <c r="F137" t="b">
        <v>0</v>
      </c>
      <c r="G137" t="b">
        <v>1</v>
      </c>
      <c r="H137" s="1">
        <f>INFO_ITEM_S_IMPORT[[#This Row],[Start Date]]</f>
        <v>45446</v>
      </c>
      <c r="I137" s="2">
        <v>0.33333333333333331</v>
      </c>
      <c r="S137" t="s">
        <v>84</v>
      </c>
      <c r="T137" t="b">
        <v>0</v>
      </c>
      <c r="U137" t="s">
        <v>84</v>
      </c>
      <c r="V137">
        <v>3</v>
      </c>
    </row>
    <row r="138" spans="1:22" x14ac:dyDescent="0.25">
      <c r="A138" t="str">
        <f>INFO_ITEM_S[[#This Row],[Document]]</f>
        <v>YES Waiver Inquiry List</v>
      </c>
      <c r="B138" s="1">
        <f>INFO_ITEM_S[[#This Row],[Submission Date]]</f>
        <v>45449</v>
      </c>
      <c r="C138" s="2">
        <v>0.33333333333333331</v>
      </c>
      <c r="D138" s="1">
        <f>INFO_ITEM_S_IMPORT[[#This Row],[Start Date]]</f>
        <v>45449</v>
      </c>
      <c r="E138" s="2">
        <v>0.33680555555555558</v>
      </c>
      <c r="F138" t="b">
        <v>0</v>
      </c>
      <c r="G138" t="b">
        <v>1</v>
      </c>
      <c r="H138" s="1">
        <f>INFO_ITEM_S_IMPORT[[#This Row],[Start Date]]</f>
        <v>45449</v>
      </c>
      <c r="I138" s="2">
        <v>0.33333333333333331</v>
      </c>
      <c r="S138" t="s">
        <v>84</v>
      </c>
      <c r="T138" t="b">
        <v>0</v>
      </c>
      <c r="U138" t="s">
        <v>84</v>
      </c>
      <c r="V138">
        <v>3</v>
      </c>
    </row>
    <row r="139" spans="1:22" x14ac:dyDescent="0.25">
      <c r="A139" t="str">
        <f>INFO_ITEM_S[[#This Row],[Document]]</f>
        <v>Form LL - Consumer Complaint Reporting</v>
      </c>
      <c r="B139" s="1">
        <f>INFO_ITEM_S[[#This Row],[Submission Date]]</f>
        <v>45457</v>
      </c>
      <c r="C139" s="2">
        <v>0.33333333333333331</v>
      </c>
      <c r="D139" s="1">
        <f>INFO_ITEM_S_IMPORT[[#This Row],[Start Date]]</f>
        <v>45457</v>
      </c>
      <c r="E139" s="2">
        <v>0.33680555555555558</v>
      </c>
      <c r="F139" t="b">
        <v>0</v>
      </c>
      <c r="G139" t="b">
        <v>1</v>
      </c>
      <c r="H139" s="1">
        <f>INFO_ITEM_S_IMPORT[[#This Row],[Start Date]]</f>
        <v>45457</v>
      </c>
      <c r="I139" s="2">
        <v>0.33333333333333331</v>
      </c>
      <c r="S139" t="s">
        <v>84</v>
      </c>
      <c r="T139" t="b">
        <v>0</v>
      </c>
      <c r="U139" t="s">
        <v>84</v>
      </c>
      <c r="V139">
        <v>3</v>
      </c>
    </row>
    <row r="140" spans="1:22" x14ac:dyDescent="0.25">
      <c r="A140" t="str">
        <f>INFO_ITEM_S[[#This Row],[Document]]</f>
        <v>Form FF</v>
      </c>
      <c r="B140" s="1">
        <f>INFO_ITEM_S[[#This Row],[Submission Date]]</f>
        <v>45457</v>
      </c>
      <c r="C140" s="2">
        <v>0.33333333333333331</v>
      </c>
      <c r="D140" s="1">
        <f>INFO_ITEM_S_IMPORT[[#This Row],[Start Date]]</f>
        <v>45457</v>
      </c>
      <c r="E140" s="2">
        <v>0.33680555555555558</v>
      </c>
      <c r="F140" t="b">
        <v>0</v>
      </c>
      <c r="G140" t="b">
        <v>1</v>
      </c>
      <c r="H140" s="1">
        <f>INFO_ITEM_S_IMPORT[[#This Row],[Start Date]]</f>
        <v>45457</v>
      </c>
      <c r="I140" s="2">
        <v>0.33333333333333331</v>
      </c>
      <c r="S140" t="s">
        <v>84</v>
      </c>
      <c r="T140" t="b">
        <v>0</v>
      </c>
      <c r="U140" t="s">
        <v>84</v>
      </c>
      <c r="V140">
        <v>3</v>
      </c>
    </row>
    <row r="141" spans="1:22" x14ac:dyDescent="0.25">
      <c r="A141" t="str">
        <f>INFO_ITEM_S[[#This Row],[Document]]</f>
        <v>Form GG</v>
      </c>
      <c r="B141" s="1">
        <f>INFO_ITEM_S[[#This Row],[Submission Date]]</f>
        <v>45457</v>
      </c>
      <c r="C141" s="2">
        <v>0.33333333333333331</v>
      </c>
      <c r="D141" s="1">
        <f>INFO_ITEM_S_IMPORT[[#This Row],[Start Date]]</f>
        <v>45457</v>
      </c>
      <c r="E141" s="2">
        <v>0.33680555555555558</v>
      </c>
      <c r="F141" t="b">
        <v>0</v>
      </c>
      <c r="G141" t="b">
        <v>1</v>
      </c>
      <c r="H141" s="1">
        <f>INFO_ITEM_S_IMPORT[[#This Row],[Start Date]]</f>
        <v>45457</v>
      </c>
      <c r="I141" s="2">
        <v>0.33333333333333331</v>
      </c>
      <c r="S141" t="s">
        <v>84</v>
      </c>
      <c r="T141" t="b">
        <v>0</v>
      </c>
      <c r="U141" t="s">
        <v>84</v>
      </c>
      <c r="V141">
        <v>3</v>
      </c>
    </row>
    <row r="142" spans="1:22" x14ac:dyDescent="0.25">
      <c r="A142" t="str">
        <f>INFO_ITEM_S[[#This Row],[Document]]</f>
        <v>Form C - Quarterly Expenditure Report and Quarterly Mental Health Deputy Report</v>
      </c>
      <c r="B142" s="1">
        <f>INFO_ITEM_S[[#This Row],[Submission Date]]</f>
        <v>45457</v>
      </c>
      <c r="C142" s="2">
        <v>0.33333333333333331</v>
      </c>
      <c r="D142" s="1">
        <f>INFO_ITEM_S_IMPORT[[#This Row],[Start Date]]</f>
        <v>45457</v>
      </c>
      <c r="E142" s="2">
        <v>0.33680555555555558</v>
      </c>
      <c r="F142" t="b">
        <v>0</v>
      </c>
      <c r="G142" t="b">
        <v>1</v>
      </c>
      <c r="H142" s="1">
        <f>INFO_ITEM_S_IMPORT[[#This Row],[Start Date]]</f>
        <v>45457</v>
      </c>
      <c r="I142" s="2">
        <v>0.33333333333333331</v>
      </c>
      <c r="S142" t="s">
        <v>84</v>
      </c>
      <c r="T142" t="b">
        <v>0</v>
      </c>
      <c r="U142" t="s">
        <v>84</v>
      </c>
      <c r="V142">
        <v>3</v>
      </c>
    </row>
    <row r="143" spans="1:22" x14ac:dyDescent="0.25">
      <c r="A143" t="str">
        <f>INFO_ITEM_S[[#This Row],[Document]]</f>
        <v>Form V-VETS Expenditures, Form VC</v>
      </c>
      <c r="B143" s="1">
        <f>INFO_ITEM_S[[#This Row],[Submission Date]]</f>
        <v>45457</v>
      </c>
      <c r="C143" s="2">
        <v>0.33333333333333331</v>
      </c>
      <c r="D143" s="1">
        <f>INFO_ITEM_S_IMPORT[[#This Row],[Start Date]]</f>
        <v>45457</v>
      </c>
      <c r="E143" s="2">
        <v>0.33680555555555558</v>
      </c>
      <c r="F143" t="b">
        <v>0</v>
      </c>
      <c r="G143" t="b">
        <v>1</v>
      </c>
      <c r="H143" s="1">
        <f>INFO_ITEM_S_IMPORT[[#This Row],[Start Date]]</f>
        <v>45457</v>
      </c>
      <c r="I143" s="2">
        <v>0.33333333333333331</v>
      </c>
      <c r="S143" t="s">
        <v>84</v>
      </c>
      <c r="T143" t="b">
        <v>0</v>
      </c>
      <c r="U143" t="s">
        <v>84</v>
      </c>
      <c r="V143">
        <v>3</v>
      </c>
    </row>
    <row r="144" spans="1:22" x14ac:dyDescent="0.25">
      <c r="A144" t="str">
        <f>INFO_ITEM_S[[#This Row],[Document]]</f>
        <v>Form MVPN and Form V-VETS Expenditures Report</v>
      </c>
      <c r="B144" s="1">
        <f>INFO_ITEM_S[[#This Row],[Submission Date]]</f>
        <v>45457</v>
      </c>
      <c r="C144" s="2">
        <v>0.33333333333333331</v>
      </c>
      <c r="D144" s="1">
        <f>INFO_ITEM_S_IMPORT[[#This Row],[Start Date]]</f>
        <v>45457</v>
      </c>
      <c r="E144" s="2">
        <v>0.33680555555555558</v>
      </c>
      <c r="F144" t="b">
        <v>0</v>
      </c>
      <c r="G144" t="b">
        <v>1</v>
      </c>
      <c r="H144" s="1">
        <f>INFO_ITEM_S_IMPORT[[#This Row],[Start Date]]</f>
        <v>45457</v>
      </c>
      <c r="I144" s="2">
        <v>0.33333333333333331</v>
      </c>
      <c r="S144" t="s">
        <v>84</v>
      </c>
      <c r="T144" t="b">
        <v>0</v>
      </c>
      <c r="U144" t="s">
        <v>84</v>
      </c>
      <c r="V144">
        <v>3</v>
      </c>
    </row>
    <row r="145" spans="1:22" x14ac:dyDescent="0.25">
      <c r="A145" t="str">
        <f>INFO_ITEM_S[[#This Row],[Document]]</f>
        <v>Form R - ESC Monthly Report</v>
      </c>
      <c r="B145" s="1">
        <f>INFO_ITEM_S[[#This Row],[Submission Date]]</f>
        <v>45457</v>
      </c>
      <c r="C145" s="2">
        <v>0.33333333333333331</v>
      </c>
      <c r="D145" s="1">
        <f>INFO_ITEM_S_IMPORT[[#This Row],[Start Date]]</f>
        <v>45457</v>
      </c>
      <c r="E145" s="2">
        <v>0.33680555555555558</v>
      </c>
      <c r="F145" t="b">
        <v>0</v>
      </c>
      <c r="G145" t="b">
        <v>1</v>
      </c>
      <c r="H145" s="1">
        <f>INFO_ITEM_S_IMPORT[[#This Row],[Start Date]]</f>
        <v>45457</v>
      </c>
      <c r="I145" s="2">
        <v>0.33333333333333331</v>
      </c>
      <c r="S145" t="s">
        <v>84</v>
      </c>
      <c r="T145" t="b">
        <v>0</v>
      </c>
      <c r="U145" t="s">
        <v>84</v>
      </c>
      <c r="V145">
        <v>3</v>
      </c>
    </row>
    <row r="146" spans="1:22" x14ac:dyDescent="0.25">
      <c r="A146" t="str">
        <f>INFO_ITEM_S[[#This Row],[Document]]</f>
        <v>Monthly Encounter Data for previous month</v>
      </c>
      <c r="B146" s="1">
        <f>INFO_ITEM_S[[#This Row],[Submission Date]]</f>
        <v>45457</v>
      </c>
      <c r="C146" s="2">
        <v>0.33333333333333331</v>
      </c>
      <c r="D146" s="1">
        <f>INFO_ITEM_S_IMPORT[[#This Row],[Start Date]]</f>
        <v>45457</v>
      </c>
      <c r="E146" s="2">
        <v>0.33680555555555558</v>
      </c>
      <c r="F146" t="b">
        <v>0</v>
      </c>
      <c r="G146" t="b">
        <v>1</v>
      </c>
      <c r="H146" s="1">
        <f>INFO_ITEM_S_IMPORT[[#This Row],[Start Date]]</f>
        <v>45457</v>
      </c>
      <c r="I146" s="2">
        <v>0.33333333333333331</v>
      </c>
      <c r="S146" t="s">
        <v>84</v>
      </c>
      <c r="T146" t="b">
        <v>0</v>
      </c>
      <c r="U146" t="s">
        <v>84</v>
      </c>
      <c r="V146">
        <v>3</v>
      </c>
    </row>
    <row r="147" spans="1:22" x14ac:dyDescent="0.25">
      <c r="A147" t="str">
        <f>INFO_ITEM_S[[#This Row],[Document]]</f>
        <v>Quarterly CARE Report III &amp; IV (FY24 Q3 MH Financial Reporting) due by 5pm</v>
      </c>
      <c r="B147" s="1">
        <f>INFO_ITEM_S[[#This Row],[Submission Date]]</f>
        <v>45460</v>
      </c>
      <c r="C147" s="2">
        <v>0.33333333333333331</v>
      </c>
      <c r="D147" s="1">
        <f>INFO_ITEM_S_IMPORT[[#This Row],[Start Date]]</f>
        <v>45460</v>
      </c>
      <c r="E147" s="2">
        <v>0.33680555555555558</v>
      </c>
      <c r="F147" t="b">
        <v>0</v>
      </c>
      <c r="G147" t="b">
        <v>1</v>
      </c>
      <c r="H147" s="1">
        <f>INFO_ITEM_S_IMPORT[[#This Row],[Start Date]]</f>
        <v>45460</v>
      </c>
      <c r="I147" s="2">
        <v>0.33333333333333331</v>
      </c>
      <c r="S147" t="s">
        <v>84</v>
      </c>
      <c r="T147" t="b">
        <v>0</v>
      </c>
      <c r="U147" t="s">
        <v>84</v>
      </c>
      <c r="V147">
        <v>3</v>
      </c>
    </row>
    <row r="148" spans="1:22" x14ac:dyDescent="0.25">
      <c r="A148" t="str">
        <f>INFO_ITEM_S[[#This Row],[Document]]</f>
        <v>Quarterly CARE Data Reports (Final)</v>
      </c>
      <c r="B148" s="1">
        <f>INFO_ITEM_S[[#This Row],[Submission Date]]</f>
        <v>45462</v>
      </c>
      <c r="C148" s="2">
        <v>0.33333333333333331</v>
      </c>
      <c r="D148" s="1">
        <f>INFO_ITEM_S_IMPORT[[#This Row],[Start Date]]</f>
        <v>45462</v>
      </c>
      <c r="E148" s="2">
        <v>0.33680555555555558</v>
      </c>
      <c r="F148" t="b">
        <v>0</v>
      </c>
      <c r="G148" t="b">
        <v>1</v>
      </c>
      <c r="H148" s="1">
        <f>INFO_ITEM_S_IMPORT[[#This Row],[Start Date]]</f>
        <v>45462</v>
      </c>
      <c r="I148" s="2">
        <v>0.33333333333333331</v>
      </c>
      <c r="S148" t="s">
        <v>84</v>
      </c>
      <c r="T148" t="b">
        <v>0</v>
      </c>
      <c r="U148" t="s">
        <v>84</v>
      </c>
      <c r="V148">
        <v>3</v>
      </c>
    </row>
    <row r="149" spans="1:22" x14ac:dyDescent="0.25">
      <c r="A149" t="str">
        <f>INFO_ITEM_S[[#This Row],[Document]]</f>
        <v>Form X - Quarterly Community Hospital Financial Report per CMHH Attachment</v>
      </c>
      <c r="B149" s="1">
        <f>INFO_ITEM_S[[#This Row],[Submission Date]]</f>
        <v>45463</v>
      </c>
      <c r="C149" s="2">
        <v>0.33333333333333331</v>
      </c>
      <c r="D149" s="1">
        <f>INFO_ITEM_S_IMPORT[[#This Row],[Start Date]]</f>
        <v>45463</v>
      </c>
      <c r="E149" s="2">
        <v>0.33680555555555558</v>
      </c>
      <c r="F149" t="b">
        <v>0</v>
      </c>
      <c r="G149" t="b">
        <v>1</v>
      </c>
      <c r="H149" s="1">
        <f>INFO_ITEM_S_IMPORT[[#This Row],[Start Date]]</f>
        <v>45463</v>
      </c>
      <c r="I149" s="2">
        <v>0.33333333333333331</v>
      </c>
      <c r="S149" t="s">
        <v>84</v>
      </c>
      <c r="T149" t="b">
        <v>0</v>
      </c>
      <c r="U149" t="s">
        <v>84</v>
      </c>
      <c r="V149">
        <v>3</v>
      </c>
    </row>
    <row r="150" spans="1:22" x14ac:dyDescent="0.25">
      <c r="A150" t="str">
        <f>INFO_ITEM_S[[#This Row],[Document]]</f>
        <v>Form Z - Clearinghouse Wait List</v>
      </c>
      <c r="B150" s="1">
        <f>INFO_ITEM_S[[#This Row],[Submission Date]]</f>
        <v>45463</v>
      </c>
      <c r="C150" s="2">
        <v>0.33333333333333331</v>
      </c>
      <c r="D150" s="1">
        <f>INFO_ITEM_S_IMPORT[[#This Row],[Start Date]]</f>
        <v>45463</v>
      </c>
      <c r="E150" s="2">
        <v>0.33680555555555558</v>
      </c>
      <c r="F150" t="b">
        <v>0</v>
      </c>
      <c r="G150" t="b">
        <v>1</v>
      </c>
      <c r="H150" s="1">
        <f>INFO_ITEM_S_IMPORT[[#This Row],[Start Date]]</f>
        <v>45463</v>
      </c>
      <c r="I150" s="2">
        <v>0.33333333333333331</v>
      </c>
      <c r="S150" t="s">
        <v>84</v>
      </c>
      <c r="T150" t="b">
        <v>0</v>
      </c>
      <c r="U150" t="s">
        <v>84</v>
      </c>
      <c r="V150">
        <v>3</v>
      </c>
    </row>
    <row r="151" spans="1:22" x14ac:dyDescent="0.25">
      <c r="A151" t="str">
        <f>INFO_ITEM_S[[#This Row],[Document]]</f>
        <v>Form F - CRISIS Service Delivery Report</v>
      </c>
      <c r="B151" s="1">
        <f>INFO_ITEM_S[[#This Row],[Submission Date]]</f>
        <v>45463</v>
      </c>
      <c r="C151" s="2">
        <v>0.33333333333333331</v>
      </c>
      <c r="D151" s="1">
        <f>INFO_ITEM_S_IMPORT[[#This Row],[Start Date]]</f>
        <v>45463</v>
      </c>
      <c r="E151" s="2">
        <v>0.33680555555555558</v>
      </c>
      <c r="F151" t="b">
        <v>0</v>
      </c>
      <c r="G151" t="b">
        <v>1</v>
      </c>
      <c r="H151" s="1">
        <f>INFO_ITEM_S_IMPORT[[#This Row],[Start Date]]</f>
        <v>45463</v>
      </c>
      <c r="I151" s="2">
        <v>0.33333333333333331</v>
      </c>
      <c r="S151" t="s">
        <v>84</v>
      </c>
      <c r="T151" t="b">
        <v>0</v>
      </c>
      <c r="U151" t="s">
        <v>84</v>
      </c>
      <c r="V151">
        <v>3</v>
      </c>
    </row>
    <row r="152" spans="1:22" x14ac:dyDescent="0.25">
      <c r="A152" t="str">
        <f>INFO_ITEM_S[[#This Row],[Document]]</f>
        <v>Form M - CRISIS Projects Expenditures</v>
      </c>
      <c r="B152" s="1">
        <f>INFO_ITEM_S[[#This Row],[Submission Date]]</f>
        <v>45463</v>
      </c>
      <c r="C152" s="2">
        <v>0.33333333333333331</v>
      </c>
      <c r="D152" s="1">
        <f>INFO_ITEM_S_IMPORT[[#This Row],[Start Date]]</f>
        <v>45463</v>
      </c>
      <c r="E152" s="2">
        <v>0.33680555555555558</v>
      </c>
      <c r="F152" t="b">
        <v>0</v>
      </c>
      <c r="G152" t="b">
        <v>1</v>
      </c>
      <c r="H152" s="1">
        <f>INFO_ITEM_S_IMPORT[[#This Row],[Start Date]]</f>
        <v>45463</v>
      </c>
      <c r="I152" s="2">
        <v>0.33333333333333331</v>
      </c>
      <c r="S152" t="s">
        <v>84</v>
      </c>
      <c r="T152" t="b">
        <v>0</v>
      </c>
      <c r="U152" t="s">
        <v>84</v>
      </c>
      <c r="V152">
        <v>3</v>
      </c>
    </row>
    <row r="153" spans="1:22" x14ac:dyDescent="0.25">
      <c r="A153" t="str">
        <f>INFO_ITEM_S[[#This Row],[Document]]</f>
        <v>Form AA</v>
      </c>
      <c r="B153" s="1">
        <f>INFO_ITEM_S[[#This Row],[Submission Date]]</f>
        <v>45463</v>
      </c>
      <c r="C153" s="2">
        <v>0.33333333333333331</v>
      </c>
      <c r="D153" s="1">
        <f>INFO_ITEM_S_IMPORT[[#This Row],[Start Date]]</f>
        <v>45463</v>
      </c>
      <c r="E153" s="2">
        <v>0.33680555555555558</v>
      </c>
      <c r="F153" t="b">
        <v>0</v>
      </c>
      <c r="G153" t="b">
        <v>1</v>
      </c>
      <c r="H153" s="1">
        <f>INFO_ITEM_S_IMPORT[[#This Row],[Start Date]]</f>
        <v>45463</v>
      </c>
      <c r="I153" s="2">
        <v>0.33333333333333331</v>
      </c>
      <c r="S153" t="s">
        <v>84</v>
      </c>
      <c r="T153" t="b">
        <v>0</v>
      </c>
      <c r="U153" t="s">
        <v>84</v>
      </c>
      <c r="V153">
        <v>3</v>
      </c>
    </row>
    <row r="154" spans="1:22" x14ac:dyDescent="0.25">
      <c r="A154" t="str">
        <f>INFO_ITEM_S[[#This Row],[Document]]</f>
        <v>Form H - Housing Project and Expenditure Form </v>
      </c>
      <c r="B154" s="1">
        <f>INFO_ITEM_S[[#This Row],[Submission Date]]</f>
        <v>45464</v>
      </c>
      <c r="C154" s="2">
        <v>0.33333333333333331</v>
      </c>
      <c r="D154" s="1">
        <f>INFO_ITEM_S_IMPORT[[#This Row],[Start Date]]</f>
        <v>45464</v>
      </c>
      <c r="E154" s="2">
        <v>0.33680555555555558</v>
      </c>
      <c r="F154" t="b">
        <v>0</v>
      </c>
      <c r="G154" t="b">
        <v>1</v>
      </c>
      <c r="H154" s="1">
        <f>INFO_ITEM_S_IMPORT[[#This Row],[Start Date]]</f>
        <v>45464</v>
      </c>
      <c r="I154" s="2">
        <v>0.33333333333333331</v>
      </c>
      <c r="S154" t="s">
        <v>84</v>
      </c>
      <c r="T154" t="b">
        <v>0</v>
      </c>
      <c r="U154" t="s">
        <v>84</v>
      </c>
      <c r="V154">
        <v>3</v>
      </c>
    </row>
    <row r="155" spans="1:22" x14ac:dyDescent="0.25">
      <c r="A155" t="str">
        <f>INFO_ITEM_S[[#This Row],[Document]]</f>
        <v>Form N - COSP Report</v>
      </c>
      <c r="B155" s="1">
        <f>INFO_ITEM_S[[#This Row],[Submission Date]]</f>
        <v>45464</v>
      </c>
      <c r="C155" s="2">
        <v>0.33333333333333331</v>
      </c>
      <c r="D155" s="1">
        <f>INFO_ITEM_S_IMPORT[[#This Row],[Start Date]]</f>
        <v>45464</v>
      </c>
      <c r="E155" s="2">
        <v>0.33680555555555558</v>
      </c>
      <c r="F155" t="b">
        <v>0</v>
      </c>
      <c r="G155" t="b">
        <v>1</v>
      </c>
      <c r="H155" s="1">
        <f>INFO_ITEM_S_IMPORT[[#This Row],[Start Date]]</f>
        <v>45464</v>
      </c>
      <c r="I155" s="2">
        <v>0.33333333333333331</v>
      </c>
      <c r="S155" t="s">
        <v>84</v>
      </c>
      <c r="T155" t="b">
        <v>0</v>
      </c>
      <c r="U155" t="s">
        <v>84</v>
      </c>
      <c r="V155">
        <v>3</v>
      </c>
    </row>
    <row r="156" spans="1:22" x14ac:dyDescent="0.25">
      <c r="A156" t="str">
        <f>INFO_ITEM_S[[#This Row],[Document]]</f>
        <v xml:space="preserve">HFSEP Program Measures Report </v>
      </c>
      <c r="B156" s="1">
        <f>INFO_ITEM_S[[#This Row],[Submission Date]]</f>
        <v>45464</v>
      </c>
      <c r="C156" s="2">
        <v>0.33333333333333331</v>
      </c>
      <c r="D156" s="1">
        <f>INFO_ITEM_S_IMPORT[[#This Row],[Start Date]]</f>
        <v>45464</v>
      </c>
      <c r="E156" s="2">
        <v>0.33680555555555558</v>
      </c>
      <c r="F156" t="b">
        <v>0</v>
      </c>
      <c r="G156" t="b">
        <v>1</v>
      </c>
      <c r="H156" s="1">
        <f>INFO_ITEM_S_IMPORT[[#This Row],[Start Date]]</f>
        <v>45464</v>
      </c>
      <c r="I156" s="2">
        <v>0.33333333333333331</v>
      </c>
      <c r="S156" t="s">
        <v>84</v>
      </c>
      <c r="T156" t="b">
        <v>0</v>
      </c>
      <c r="U156" t="s">
        <v>84</v>
      </c>
      <c r="V156">
        <v>3</v>
      </c>
    </row>
    <row r="157" spans="1:22" x14ac:dyDescent="0.25">
      <c r="A157" t="str">
        <f>INFO_ITEM_S[[#This Row],[Document]]</f>
        <v xml:space="preserve">JDSES Program Measure Report </v>
      </c>
      <c r="B157" s="1">
        <f>INFO_ITEM_S[[#This Row],[Submission Date]]</f>
        <v>45464</v>
      </c>
      <c r="C157" s="2">
        <v>0.33333333333333331</v>
      </c>
      <c r="D157" s="1">
        <f>INFO_ITEM_S_IMPORT[[#This Row],[Start Date]]</f>
        <v>45464</v>
      </c>
      <c r="E157" s="2">
        <v>0.33680555555555558</v>
      </c>
      <c r="F157" t="b">
        <v>0</v>
      </c>
      <c r="G157" t="b">
        <v>1</v>
      </c>
      <c r="H157" s="1">
        <f>INFO_ITEM_S_IMPORT[[#This Row],[Start Date]]</f>
        <v>45464</v>
      </c>
      <c r="I157" s="2">
        <v>0.33333333333333331</v>
      </c>
      <c r="S157" t="s">
        <v>84</v>
      </c>
      <c r="T157" t="b">
        <v>0</v>
      </c>
      <c r="U157" t="s">
        <v>84</v>
      </c>
      <c r="V157">
        <v>3</v>
      </c>
    </row>
    <row r="158" spans="1:22" x14ac:dyDescent="0.25">
      <c r="A158" t="str">
        <f>INFO_ITEM_S[[#This Row],[Document]]</f>
        <v>Form E - Rural Border Intervention Program</v>
      </c>
      <c r="B158" s="1">
        <f>INFO_ITEM_S[[#This Row],[Submission Date]]</f>
        <v>45464</v>
      </c>
      <c r="C158" s="2">
        <v>0.33333333333333331</v>
      </c>
      <c r="D158" s="1">
        <f>INFO_ITEM_S_IMPORT[[#This Row],[Start Date]]</f>
        <v>45464</v>
      </c>
      <c r="E158" s="2">
        <v>0.33680555555555558</v>
      </c>
      <c r="F158" t="b">
        <v>0</v>
      </c>
      <c r="G158" t="b">
        <v>1</v>
      </c>
      <c r="H158" s="1">
        <f>INFO_ITEM_S_IMPORT[[#This Row],[Start Date]]</f>
        <v>45464</v>
      </c>
      <c r="I158" s="2">
        <v>0.33333333333333331</v>
      </c>
      <c r="S158" t="s">
        <v>84</v>
      </c>
      <c r="T158" t="b">
        <v>0</v>
      </c>
      <c r="U158" t="s">
        <v>84</v>
      </c>
      <c r="V158">
        <v>3</v>
      </c>
    </row>
    <row r="159" spans="1:22" x14ac:dyDescent="0.25">
      <c r="A159" t="str">
        <f>INFO_ITEM_S[[#This Row],[Document]]</f>
        <v>Monthly Financials Statement</v>
      </c>
      <c r="B159" s="1">
        <f>INFO_ITEM_S[[#This Row],[Submission Date]]</f>
        <v>45464</v>
      </c>
      <c r="C159" s="2">
        <v>0.33333333333333331</v>
      </c>
      <c r="D159" s="1">
        <f>INFO_ITEM_S_IMPORT[[#This Row],[Start Date]]</f>
        <v>45464</v>
      </c>
      <c r="E159" s="2">
        <v>0.33680555555555558</v>
      </c>
      <c r="F159" t="b">
        <v>0</v>
      </c>
      <c r="G159" t="b">
        <v>1</v>
      </c>
      <c r="H159" s="1">
        <f>INFO_ITEM_S_IMPORT[[#This Row],[Start Date]]</f>
        <v>45464</v>
      </c>
      <c r="I159" s="2">
        <v>0.33333333333333331</v>
      </c>
      <c r="S159" t="s">
        <v>84</v>
      </c>
      <c r="T159" t="b">
        <v>0</v>
      </c>
      <c r="U159" t="s">
        <v>84</v>
      </c>
      <c r="V159">
        <v>3</v>
      </c>
    </row>
    <row r="160" spans="1:22" x14ac:dyDescent="0.25">
      <c r="A160" t="str">
        <f>INFO_ITEM_S[[#This Row],[Document]]</f>
        <v xml:space="preserve">Form I - OCR Quarterly Expenditure Report  </v>
      </c>
      <c r="B160" s="1">
        <f>INFO_ITEM_S[[#This Row],[Submission Date]]</f>
        <v>45471</v>
      </c>
      <c r="C160" s="2">
        <v>0.33333333333333331</v>
      </c>
      <c r="D160" s="1">
        <f>INFO_ITEM_S_IMPORT[[#This Row],[Start Date]]</f>
        <v>45471</v>
      </c>
      <c r="E160" s="2">
        <v>0.33680555555555558</v>
      </c>
      <c r="F160" t="b">
        <v>0</v>
      </c>
      <c r="G160" t="b">
        <v>1</v>
      </c>
      <c r="H160" s="1">
        <f>INFO_ITEM_S_IMPORT[[#This Row],[Start Date]]</f>
        <v>45471</v>
      </c>
      <c r="I160" s="2">
        <v>0.33333333333333331</v>
      </c>
      <c r="S160" t="s">
        <v>84</v>
      </c>
      <c r="T160" t="b">
        <v>0</v>
      </c>
      <c r="U160" t="s">
        <v>84</v>
      </c>
      <c r="V160">
        <v>3</v>
      </c>
    </row>
    <row r="161" spans="1:22" x14ac:dyDescent="0.25">
      <c r="A161" t="str">
        <f>INFO_ITEM_S[[#This Row],[Document]]</f>
        <v>YES Waiver Inquiry List</v>
      </c>
      <c r="B161" s="1">
        <f>INFO_ITEM_S[[#This Row],[Submission Date]]</f>
        <v>45478</v>
      </c>
      <c r="C161" s="2">
        <v>0.33333333333333331</v>
      </c>
      <c r="D161" s="1">
        <f>INFO_ITEM_S_IMPORT[[#This Row],[Start Date]]</f>
        <v>45478</v>
      </c>
      <c r="E161" s="2">
        <v>0.33680555555555558</v>
      </c>
      <c r="F161" t="b">
        <v>0</v>
      </c>
      <c r="G161" t="b">
        <v>1</v>
      </c>
      <c r="H161" s="1">
        <f>INFO_ITEM_S_IMPORT[[#This Row],[Start Date]]</f>
        <v>45478</v>
      </c>
      <c r="I161" s="2">
        <v>0.33333333333333331</v>
      </c>
      <c r="S161" t="s">
        <v>84</v>
      </c>
      <c r="T161" t="b">
        <v>0</v>
      </c>
      <c r="U161" t="s">
        <v>84</v>
      </c>
      <c r="V161">
        <v>3</v>
      </c>
    </row>
    <row r="162" spans="1:22" x14ac:dyDescent="0.25">
      <c r="A162" t="str">
        <f>INFO_ITEM_S[[#This Row],[Document]]</f>
        <v>Form LL - Consumer Complaint Reporting</v>
      </c>
      <c r="B162" s="1">
        <f>INFO_ITEM_S[[#This Row],[Submission Date]]</f>
        <v>45488</v>
      </c>
      <c r="C162" s="2">
        <v>0.33333333333333331</v>
      </c>
      <c r="D162" s="1">
        <f>INFO_ITEM_S_IMPORT[[#This Row],[Start Date]]</f>
        <v>45488</v>
      </c>
      <c r="E162" s="2">
        <v>0.33680555555555558</v>
      </c>
      <c r="F162" t="b">
        <v>0</v>
      </c>
      <c r="G162" t="b">
        <v>1</v>
      </c>
      <c r="H162" s="1">
        <f>INFO_ITEM_S_IMPORT[[#This Row],[Start Date]]</f>
        <v>45488</v>
      </c>
      <c r="I162" s="2">
        <v>0.33333333333333331</v>
      </c>
      <c r="S162" t="s">
        <v>84</v>
      </c>
      <c r="T162" t="b">
        <v>0</v>
      </c>
      <c r="U162" t="s">
        <v>84</v>
      </c>
      <c r="V162">
        <v>3</v>
      </c>
    </row>
    <row r="163" spans="1:22" x14ac:dyDescent="0.25">
      <c r="A163" t="str">
        <f>INFO_ITEM_S[[#This Row],[Document]]</f>
        <v>Form R - ESC Monthly Report</v>
      </c>
      <c r="B163" s="1">
        <f>INFO_ITEM_S[[#This Row],[Submission Date]]</f>
        <v>45488</v>
      </c>
      <c r="C163" s="2">
        <v>0.33333333333333331</v>
      </c>
      <c r="D163" s="1">
        <f>INFO_ITEM_S_IMPORT[[#This Row],[Start Date]]</f>
        <v>45488</v>
      </c>
      <c r="E163" s="2">
        <v>0.33680555555555558</v>
      </c>
      <c r="F163" t="b">
        <v>0</v>
      </c>
      <c r="G163" t="b">
        <v>1</v>
      </c>
      <c r="H163" s="1">
        <f>INFO_ITEM_S_IMPORT[[#This Row],[Start Date]]</f>
        <v>45488</v>
      </c>
      <c r="I163" s="2">
        <v>0.33333333333333331</v>
      </c>
      <c r="S163" t="s">
        <v>84</v>
      </c>
      <c r="T163" t="b">
        <v>0</v>
      </c>
      <c r="U163" t="s">
        <v>84</v>
      </c>
      <c r="V163">
        <v>3</v>
      </c>
    </row>
    <row r="164" spans="1:22" x14ac:dyDescent="0.25">
      <c r="A164" t="str">
        <f>INFO_ITEM_S[[#This Row],[Document]]</f>
        <v>Monthly Encounter Data for previous month</v>
      </c>
      <c r="B164" s="1">
        <f>INFO_ITEM_S[[#This Row],[Submission Date]]</f>
        <v>45489</v>
      </c>
      <c r="C164" s="2">
        <v>0.33333333333333331</v>
      </c>
      <c r="D164" s="1">
        <f>INFO_ITEM_S_IMPORT[[#This Row],[Start Date]]</f>
        <v>45489</v>
      </c>
      <c r="E164" s="2">
        <v>0.33680555555555558</v>
      </c>
      <c r="F164" t="b">
        <v>0</v>
      </c>
      <c r="G164" t="b">
        <v>1</v>
      </c>
      <c r="H164" s="1">
        <f>INFO_ITEM_S_IMPORT[[#This Row],[Start Date]]</f>
        <v>45489</v>
      </c>
      <c r="I164" s="2">
        <v>0.33333333333333331</v>
      </c>
      <c r="S164" t="s">
        <v>84</v>
      </c>
      <c r="T164" t="b">
        <v>0</v>
      </c>
      <c r="U164" t="s">
        <v>84</v>
      </c>
      <c r="V164">
        <v>3</v>
      </c>
    </row>
    <row r="165" spans="1:22" x14ac:dyDescent="0.25">
      <c r="A165" t="str">
        <f>INFO_ITEM_S[[#This Row],[Document]]</f>
        <v>Form G - 3rd Qtr Financial Statements and Certification Form (Scanned with Signatures)</v>
      </c>
      <c r="B165" s="1">
        <f>INFO_ITEM_S[[#This Row],[Submission Date]]</f>
        <v>45492</v>
      </c>
      <c r="C165" s="2">
        <v>0.33333333333333331</v>
      </c>
      <c r="D165" s="1">
        <f>INFO_ITEM_S_IMPORT[[#This Row],[Start Date]]</f>
        <v>45492</v>
      </c>
      <c r="E165" s="2">
        <v>0.33680555555555558</v>
      </c>
      <c r="F165" t="b">
        <v>0</v>
      </c>
      <c r="G165" t="b">
        <v>1</v>
      </c>
      <c r="H165" s="1">
        <f>INFO_ITEM_S_IMPORT[[#This Row],[Start Date]]</f>
        <v>45492</v>
      </c>
      <c r="I165" s="2">
        <v>0.33333333333333331</v>
      </c>
      <c r="S165" t="s">
        <v>84</v>
      </c>
      <c r="T165" t="b">
        <v>0</v>
      </c>
      <c r="U165" t="s">
        <v>84</v>
      </c>
      <c r="V165">
        <v>3</v>
      </c>
    </row>
    <row r="166" spans="1:22" x14ac:dyDescent="0.25">
      <c r="A166" t="str">
        <f>INFO_ITEM_S[[#This Row],[Document]]</f>
        <v>Form Z - Clearinghouse Wait List</v>
      </c>
      <c r="B166" s="1">
        <f>INFO_ITEM_S[[#This Row],[Submission Date]]</f>
        <v>45492</v>
      </c>
      <c r="C166" s="2">
        <v>0.33333333333333331</v>
      </c>
      <c r="D166" s="1">
        <f>INFO_ITEM_S_IMPORT[[#This Row],[Start Date]]</f>
        <v>45492</v>
      </c>
      <c r="E166" s="2">
        <v>0.33680555555555558</v>
      </c>
      <c r="F166" t="b">
        <v>0</v>
      </c>
      <c r="G166" t="b">
        <v>1</v>
      </c>
      <c r="H166" s="1">
        <f>INFO_ITEM_S_IMPORT[[#This Row],[Start Date]]</f>
        <v>45492</v>
      </c>
      <c r="I166" s="2">
        <v>0.33333333333333331</v>
      </c>
      <c r="S166" t="s">
        <v>84</v>
      </c>
      <c r="T166" t="b">
        <v>0</v>
      </c>
      <c r="U166" t="s">
        <v>84</v>
      </c>
      <c r="V166">
        <v>3</v>
      </c>
    </row>
    <row r="167" spans="1:22" x14ac:dyDescent="0.25">
      <c r="A167" t="str">
        <f>INFO_ITEM_S[[#This Row],[Document]]</f>
        <v>Form AA</v>
      </c>
      <c r="B167" s="1">
        <f>INFO_ITEM_S[[#This Row],[Submission Date]]</f>
        <v>45492</v>
      </c>
      <c r="C167" s="2">
        <v>0.33333333333333331</v>
      </c>
      <c r="D167" s="1">
        <f>INFO_ITEM_S_IMPORT[[#This Row],[Start Date]]</f>
        <v>45492</v>
      </c>
      <c r="E167" s="2">
        <v>0.33680555555555558</v>
      </c>
      <c r="F167" t="b">
        <v>0</v>
      </c>
      <c r="G167" t="b">
        <v>1</v>
      </c>
      <c r="H167" s="1">
        <f>INFO_ITEM_S_IMPORT[[#This Row],[Start Date]]</f>
        <v>45492</v>
      </c>
      <c r="I167" s="2">
        <v>0.33333333333333331</v>
      </c>
      <c r="S167" t="s">
        <v>84</v>
      </c>
      <c r="T167" t="b">
        <v>0</v>
      </c>
      <c r="U167" t="s">
        <v>84</v>
      </c>
      <c r="V167">
        <v>3</v>
      </c>
    </row>
    <row r="168" spans="1:22" x14ac:dyDescent="0.25">
      <c r="A168" t="str">
        <f>INFO_ITEM_S[[#This Row],[Document]]</f>
        <v>Monthly Financials Statement</v>
      </c>
      <c r="B168" s="1">
        <f>INFO_ITEM_S[[#This Row],[Submission Date]]</f>
        <v>45495</v>
      </c>
      <c r="C168" s="2">
        <v>0.33333333333333331</v>
      </c>
      <c r="D168" s="1">
        <f>INFO_ITEM_S_IMPORT[[#This Row],[Start Date]]</f>
        <v>45495</v>
      </c>
      <c r="E168" s="2">
        <v>0.33680555555555558</v>
      </c>
      <c r="F168" t="b">
        <v>0</v>
      </c>
      <c r="G168" t="b">
        <v>1</v>
      </c>
      <c r="H168" s="1">
        <f>INFO_ITEM_S_IMPORT[[#This Row],[Start Date]]</f>
        <v>45495</v>
      </c>
      <c r="I168" s="2">
        <v>0.33333333333333331</v>
      </c>
      <c r="S168" t="s">
        <v>84</v>
      </c>
      <c r="T168" t="b">
        <v>0</v>
      </c>
      <c r="U168" t="s">
        <v>84</v>
      </c>
      <c r="V168">
        <v>3</v>
      </c>
    </row>
    <row r="169" spans="1:22" x14ac:dyDescent="0.25">
      <c r="A169" t="str">
        <f>INFO_ITEM_S[[#This Row],[Document]]</f>
        <v xml:space="preserve">HFSEP Program Measures Report </v>
      </c>
      <c r="B169" s="1">
        <f>INFO_ITEM_S[[#This Row],[Submission Date]]</f>
        <v>45502</v>
      </c>
      <c r="C169" s="2">
        <v>0.33333333333333331</v>
      </c>
      <c r="D169" s="1">
        <f>INFO_ITEM_S_IMPORT[[#This Row],[Start Date]]</f>
        <v>45502</v>
      </c>
      <c r="E169" s="2">
        <v>0.33680555555555558</v>
      </c>
      <c r="F169" t="b">
        <v>0</v>
      </c>
      <c r="G169" t="b">
        <v>1</v>
      </c>
      <c r="H169" s="1">
        <f>INFO_ITEM_S_IMPORT[[#This Row],[Start Date]]</f>
        <v>45502</v>
      </c>
      <c r="I169" s="2">
        <v>0.33333333333333331</v>
      </c>
      <c r="S169" t="s">
        <v>84</v>
      </c>
      <c r="T169" t="b">
        <v>0</v>
      </c>
      <c r="U169" t="s">
        <v>84</v>
      </c>
      <c r="V169">
        <v>3</v>
      </c>
    </row>
    <row r="170" spans="1:22" x14ac:dyDescent="0.25">
      <c r="A170" t="str">
        <f>INFO_ITEM_S[[#This Row],[Document]]</f>
        <v xml:space="preserve">JDSES Program Measure Report </v>
      </c>
      <c r="B170" s="1">
        <f>INFO_ITEM_S[[#This Row],[Submission Date]]</f>
        <v>45502</v>
      </c>
      <c r="C170" s="2">
        <v>0.33333333333333331</v>
      </c>
      <c r="D170" s="1">
        <f>INFO_ITEM_S_IMPORT[[#This Row],[Start Date]]</f>
        <v>45502</v>
      </c>
      <c r="E170" s="2">
        <v>0.33680555555555558</v>
      </c>
      <c r="F170" t="b">
        <v>0</v>
      </c>
      <c r="G170" t="b">
        <v>1</v>
      </c>
      <c r="H170" s="1">
        <f>INFO_ITEM_S_IMPORT[[#This Row],[Start Date]]</f>
        <v>45502</v>
      </c>
      <c r="I170" s="2">
        <v>0.33333333333333331</v>
      </c>
      <c r="S170" t="s">
        <v>84</v>
      </c>
      <c r="T170" t="b">
        <v>0</v>
      </c>
      <c r="U170" t="s">
        <v>84</v>
      </c>
      <c r="V170">
        <v>3</v>
      </c>
    </row>
    <row r="171" spans="1:22" x14ac:dyDescent="0.25">
      <c r="A171" t="str">
        <f>INFO_ITEM_S[[#This Row],[Document]]</f>
        <v>YES Waiver Inquiry List</v>
      </c>
      <c r="B171" s="1">
        <f>INFO_ITEM_S[[#This Row],[Submission Date]]</f>
        <v>45509</v>
      </c>
      <c r="C171" s="2">
        <v>0.33333333333333331</v>
      </c>
      <c r="D171" s="1">
        <f>INFO_ITEM_S_IMPORT[[#This Row],[Start Date]]</f>
        <v>45509</v>
      </c>
      <c r="E171" s="2">
        <v>0.33680555555555558</v>
      </c>
      <c r="F171" t="b">
        <v>0</v>
      </c>
      <c r="G171" t="b">
        <v>1</v>
      </c>
      <c r="H171" s="1">
        <f>INFO_ITEM_S_IMPORT[[#This Row],[Start Date]]</f>
        <v>45509</v>
      </c>
      <c r="I171" s="2">
        <v>0.33333333333333331</v>
      </c>
      <c r="S171" t="s">
        <v>84</v>
      </c>
      <c r="T171" t="b">
        <v>0</v>
      </c>
      <c r="U171" t="s">
        <v>84</v>
      </c>
      <c r="V171">
        <v>3</v>
      </c>
    </row>
    <row r="172" spans="1:22" x14ac:dyDescent="0.25">
      <c r="A172" t="str">
        <f>INFO_ITEM_S[[#This Row],[Document]]</f>
        <v>Form LL - Consumer Complaint Reporting</v>
      </c>
      <c r="B172" s="1">
        <f>INFO_ITEM_S[[#This Row],[Submission Date]]</f>
        <v>45516</v>
      </c>
      <c r="C172" s="2">
        <v>0.33333333333333331</v>
      </c>
      <c r="D172" s="1">
        <f>INFO_ITEM_S_IMPORT[[#This Row],[Start Date]]</f>
        <v>45516</v>
      </c>
      <c r="E172" s="2">
        <v>0.33680555555555558</v>
      </c>
      <c r="F172" t="b">
        <v>0</v>
      </c>
      <c r="G172" t="b">
        <v>1</v>
      </c>
      <c r="H172" s="1">
        <f>INFO_ITEM_S_IMPORT[[#This Row],[Start Date]]</f>
        <v>45516</v>
      </c>
      <c r="I172" s="2">
        <v>0.33333333333333331</v>
      </c>
      <c r="S172" t="s">
        <v>84</v>
      </c>
      <c r="T172" t="b">
        <v>0</v>
      </c>
      <c r="U172" t="s">
        <v>84</v>
      </c>
      <c r="V172">
        <v>3</v>
      </c>
    </row>
    <row r="173" spans="1:22" x14ac:dyDescent="0.25">
      <c r="A173" t="str">
        <f>INFO_ITEM_S[[#This Row],[Document]]</f>
        <v>Form R - ESC Monthly Report</v>
      </c>
      <c r="B173" s="1">
        <f>INFO_ITEM_S[[#This Row],[Submission Date]]</f>
        <v>45519</v>
      </c>
      <c r="C173" s="2">
        <v>0.33333333333333331</v>
      </c>
      <c r="D173" s="1">
        <f>INFO_ITEM_S_IMPORT[[#This Row],[Start Date]]</f>
        <v>45519</v>
      </c>
      <c r="E173" s="2">
        <v>0.33680555555555558</v>
      </c>
      <c r="F173" t="b">
        <v>0</v>
      </c>
      <c r="G173" t="b">
        <v>1</v>
      </c>
      <c r="H173" s="1">
        <f>INFO_ITEM_S_IMPORT[[#This Row],[Start Date]]</f>
        <v>45519</v>
      </c>
      <c r="I173" s="2">
        <v>0.33333333333333331</v>
      </c>
      <c r="S173" t="s">
        <v>84</v>
      </c>
      <c r="T173" t="b">
        <v>0</v>
      </c>
      <c r="U173" t="s">
        <v>84</v>
      </c>
      <c r="V173">
        <v>3</v>
      </c>
    </row>
    <row r="174" spans="1:22" x14ac:dyDescent="0.25">
      <c r="A174" t="str">
        <f>INFO_ITEM_S[[#This Row],[Document]]</f>
        <v>Monthly Encounter Data for previous month</v>
      </c>
      <c r="B174" s="1">
        <f>INFO_ITEM_S[[#This Row],[Submission Date]]</f>
        <v>45520</v>
      </c>
      <c r="C174" s="2">
        <v>0.33333333333333331</v>
      </c>
      <c r="D174" s="1">
        <f>INFO_ITEM_S_IMPORT[[#This Row],[Start Date]]</f>
        <v>45520</v>
      </c>
      <c r="E174" s="2">
        <v>0.33680555555555558</v>
      </c>
      <c r="F174" t="b">
        <v>0</v>
      </c>
      <c r="G174" t="b">
        <v>1</v>
      </c>
      <c r="H174" s="1">
        <f>INFO_ITEM_S_IMPORT[[#This Row],[Start Date]]</f>
        <v>45520</v>
      </c>
      <c r="I174" s="2">
        <v>0.33333333333333331</v>
      </c>
      <c r="S174" t="s">
        <v>84</v>
      </c>
      <c r="T174" t="b">
        <v>0</v>
      </c>
      <c r="U174" t="s">
        <v>84</v>
      </c>
      <c r="V174">
        <v>3</v>
      </c>
    </row>
    <row r="175" spans="1:22" x14ac:dyDescent="0.25">
      <c r="A175" t="str">
        <f>INFO_ITEM_S[[#This Row],[Document]]</f>
        <v>Form AA</v>
      </c>
      <c r="B175" s="1">
        <f>INFO_ITEM_S[[#This Row],[Submission Date]]</f>
        <v>45523</v>
      </c>
      <c r="C175" s="2">
        <v>0.33333333333333331</v>
      </c>
      <c r="D175" s="1">
        <f>INFO_ITEM_S_IMPORT[[#This Row],[Start Date]]</f>
        <v>45523</v>
      </c>
      <c r="E175" s="2">
        <v>0.33680555555555558</v>
      </c>
      <c r="F175" t="b">
        <v>0</v>
      </c>
      <c r="G175" t="b">
        <v>1</v>
      </c>
      <c r="H175" s="1">
        <f>INFO_ITEM_S_IMPORT[[#This Row],[Start Date]]</f>
        <v>45523</v>
      </c>
      <c r="I175" s="2">
        <v>0.33333333333333331</v>
      </c>
      <c r="S175" t="s">
        <v>84</v>
      </c>
      <c r="T175" t="b">
        <v>0</v>
      </c>
      <c r="U175" t="s">
        <v>84</v>
      </c>
      <c r="V175">
        <v>3</v>
      </c>
    </row>
    <row r="176" spans="1:22" x14ac:dyDescent="0.25">
      <c r="A176" t="str">
        <f>INFO_ITEM_S[[#This Row],[Document]]</f>
        <v>Form Z - Clearinghouse Wait List</v>
      </c>
      <c r="B176" s="1">
        <f>INFO_ITEM_S[[#This Row],[Submission Date]]</f>
        <v>45526</v>
      </c>
      <c r="C176" s="2">
        <v>0.33333333333333331</v>
      </c>
      <c r="D176" s="1">
        <f>INFO_ITEM_S_IMPORT[[#This Row],[Start Date]]</f>
        <v>45526</v>
      </c>
      <c r="E176" s="2">
        <v>0.33680555555555558</v>
      </c>
      <c r="F176" t="b">
        <v>0</v>
      </c>
      <c r="G176" t="b">
        <v>1</v>
      </c>
      <c r="H176" s="1">
        <f>INFO_ITEM_S_IMPORT[[#This Row],[Start Date]]</f>
        <v>45526</v>
      </c>
      <c r="I176" s="2">
        <v>0.33333333333333331</v>
      </c>
      <c r="S176" t="s">
        <v>84</v>
      </c>
      <c r="T176" t="b">
        <v>0</v>
      </c>
      <c r="U176" t="s">
        <v>84</v>
      </c>
      <c r="V176">
        <v>3</v>
      </c>
    </row>
    <row r="177" spans="1:22" x14ac:dyDescent="0.25">
      <c r="A177" t="str">
        <f>INFO_ITEM_S[[#This Row],[Document]]</f>
        <v xml:space="preserve">HFSEP Program Measures Report </v>
      </c>
      <c r="B177" s="1">
        <f>INFO_ITEM_S[[#This Row],[Submission Date]]</f>
        <v>45530</v>
      </c>
      <c r="C177" s="2">
        <v>0.33333333333333331</v>
      </c>
      <c r="D177" s="1">
        <f>INFO_ITEM_S_IMPORT[[#This Row],[Start Date]]</f>
        <v>45530</v>
      </c>
      <c r="E177" s="2">
        <v>0.33680555555555558</v>
      </c>
      <c r="F177" t="b">
        <v>0</v>
      </c>
      <c r="G177" t="b">
        <v>1</v>
      </c>
      <c r="H177" s="1">
        <f>INFO_ITEM_S_IMPORT[[#This Row],[Start Date]]</f>
        <v>45530</v>
      </c>
      <c r="I177" s="2">
        <v>0.33333333333333331</v>
      </c>
      <c r="S177" t="s">
        <v>84</v>
      </c>
      <c r="T177" t="b">
        <v>0</v>
      </c>
      <c r="U177" t="s">
        <v>84</v>
      </c>
      <c r="V177">
        <v>3</v>
      </c>
    </row>
    <row r="178" spans="1:22" x14ac:dyDescent="0.25">
      <c r="A178" t="str">
        <f>INFO_ITEM_S[[#This Row],[Document]]</f>
        <v xml:space="preserve">JDSES Program Measure Report </v>
      </c>
      <c r="B178" s="1">
        <f>INFO_ITEM_S[[#This Row],[Submission Date]]</f>
        <v>45530</v>
      </c>
      <c r="C178" s="2">
        <v>0.33333333333333331</v>
      </c>
      <c r="D178" s="1">
        <f>INFO_ITEM_S_IMPORT[[#This Row],[Start Date]]</f>
        <v>45530</v>
      </c>
      <c r="E178" s="2">
        <v>0.33680555555555558</v>
      </c>
      <c r="F178" t="b">
        <v>0</v>
      </c>
      <c r="G178" t="b">
        <v>1</v>
      </c>
      <c r="H178" s="1">
        <f>INFO_ITEM_S_IMPORT[[#This Row],[Start Date]]</f>
        <v>45530</v>
      </c>
      <c r="I178" s="2">
        <v>0.33333333333333331</v>
      </c>
      <c r="S178" t="s">
        <v>84</v>
      </c>
      <c r="T178" t="b">
        <v>0</v>
      </c>
      <c r="U178" t="s">
        <v>84</v>
      </c>
      <c r="V178">
        <v>3</v>
      </c>
    </row>
    <row r="179" spans="1:22" x14ac:dyDescent="0.25">
      <c r="A179" t="str">
        <f>INFO_ITEM_S[[#This Row],[Document]]</f>
        <v>Monthly Financials Statement</v>
      </c>
      <c r="B179" s="1">
        <f>INFO_ITEM_S[[#This Row],[Submission Date]]</f>
        <v>45530</v>
      </c>
      <c r="C179" s="2">
        <v>0.33333333333333331</v>
      </c>
      <c r="D179" s="1">
        <f>INFO_ITEM_S_IMPORT[[#This Row],[Start Date]]</f>
        <v>45530</v>
      </c>
      <c r="E179" s="2">
        <v>0.33680555555555558</v>
      </c>
      <c r="F179" t="b">
        <v>0</v>
      </c>
      <c r="G179" t="b">
        <v>1</v>
      </c>
      <c r="H179" s="1">
        <f>INFO_ITEM_S_IMPORT[[#This Row],[Start Date]]</f>
        <v>45530</v>
      </c>
      <c r="I179" s="2">
        <v>0.33333333333333331</v>
      </c>
      <c r="S179" t="s">
        <v>84</v>
      </c>
      <c r="T179" t="b">
        <v>0</v>
      </c>
      <c r="U179" t="s">
        <v>84</v>
      </c>
      <c r="V179">
        <v>3</v>
      </c>
    </row>
    <row r="180" spans="1:22" x14ac:dyDescent="0.25">
      <c r="A180" t="str">
        <f>INFO_ITEM_S[[#This Row],[Document]]</f>
        <v>Financial Auditor Engagement Letter</v>
      </c>
      <c r="B180" s="1">
        <f>INFO_ITEM_S[[#This Row],[Submission Date]]</f>
        <v>45538</v>
      </c>
      <c r="C180" s="2">
        <v>0.33333333333333331</v>
      </c>
      <c r="D180" s="1">
        <f>INFO_ITEM_S_IMPORT[[#This Row],[Start Date]]</f>
        <v>45538</v>
      </c>
      <c r="E180" s="2">
        <v>0.33680555555555558</v>
      </c>
      <c r="F180" t="b">
        <v>0</v>
      </c>
      <c r="G180" t="b">
        <v>1</v>
      </c>
      <c r="H180" s="1">
        <f>INFO_ITEM_S_IMPORT[[#This Row],[Start Date]]</f>
        <v>45538</v>
      </c>
      <c r="I180" s="2">
        <v>0.33333333333333331</v>
      </c>
      <c r="S180" t="s">
        <v>84</v>
      </c>
      <c r="T180" t="b">
        <v>0</v>
      </c>
      <c r="U180" t="s">
        <v>84</v>
      </c>
      <c r="V180">
        <v>3</v>
      </c>
    </row>
    <row r="181" spans="1:22" x14ac:dyDescent="0.25">
      <c r="A181" t="str">
        <f>INFO_ITEM_S[[#This Row],[Document]]</f>
        <v>YES Waiver Inquiry List</v>
      </c>
      <c r="B181" s="1">
        <f>INFO_ITEM_S[[#This Row],[Submission Date]]</f>
        <v>45540</v>
      </c>
      <c r="C181" s="2">
        <v>0.33333333333333331</v>
      </c>
      <c r="D181" s="1">
        <f>INFO_ITEM_S_IMPORT[[#This Row],[Start Date]]</f>
        <v>45540</v>
      </c>
      <c r="E181" s="2">
        <v>0.33680555555555558</v>
      </c>
      <c r="F181" t="b">
        <v>0</v>
      </c>
      <c r="G181" t="b">
        <v>1</v>
      </c>
      <c r="H181" s="1">
        <f>INFO_ITEM_S_IMPORT[[#This Row],[Start Date]]</f>
        <v>45540</v>
      </c>
      <c r="I181" s="2">
        <v>0.33333333333333331</v>
      </c>
      <c r="S181" t="s">
        <v>84</v>
      </c>
      <c r="T181" t="b">
        <v>0</v>
      </c>
      <c r="U181" t="s">
        <v>84</v>
      </c>
      <c r="V181">
        <v>3</v>
      </c>
    </row>
    <row r="182" spans="1:22" x14ac:dyDescent="0.25">
      <c r="A182" t="str">
        <f>INFO_ITEM_S[[#This Row],[Document]]</f>
        <v>Form LL - Consumer Complaint Reporting</v>
      </c>
      <c r="B182" s="1">
        <f>INFO_ITEM_S[[#This Row],[Submission Date]]</f>
        <v>45551</v>
      </c>
      <c r="C182" s="2">
        <v>0.33333333333333331</v>
      </c>
      <c r="D182" s="1">
        <f>INFO_ITEM_S_IMPORT[[#This Row],[Start Date]]</f>
        <v>45551</v>
      </c>
      <c r="E182" s="2">
        <v>0.33680555555555558</v>
      </c>
      <c r="F182" t="b">
        <v>0</v>
      </c>
      <c r="G182" t="b">
        <v>1</v>
      </c>
      <c r="H182" s="1">
        <f>INFO_ITEM_S_IMPORT[[#This Row],[Start Date]]</f>
        <v>45551</v>
      </c>
      <c r="I182" s="2">
        <v>0.33333333333333331</v>
      </c>
      <c r="S182" t="s">
        <v>84</v>
      </c>
      <c r="T182" t="b">
        <v>0</v>
      </c>
      <c r="U182" t="s">
        <v>84</v>
      </c>
      <c r="V182">
        <v>3</v>
      </c>
    </row>
    <row r="183" spans="1:22" x14ac:dyDescent="0.25">
      <c r="A183" t="str">
        <f>INFO_ITEM_S[[#This Row],[Document]]</f>
        <v>Form K - Security Attestation</v>
      </c>
      <c r="B183" s="1">
        <f>INFO_ITEM_S[[#This Row],[Submission Date]]</f>
        <v>45551</v>
      </c>
      <c r="C183" s="2">
        <v>0.33333333333333331</v>
      </c>
      <c r="D183" s="1">
        <f>INFO_ITEM_S_IMPORT[[#This Row],[Start Date]]</f>
        <v>45551</v>
      </c>
      <c r="E183" s="2">
        <v>0.33680555555555558</v>
      </c>
      <c r="F183" t="b">
        <v>0</v>
      </c>
      <c r="G183" t="b">
        <v>1</v>
      </c>
      <c r="H183" s="1">
        <f>INFO_ITEM_S_IMPORT[[#This Row],[Start Date]]</f>
        <v>45551</v>
      </c>
      <c r="I183" s="2">
        <v>0.33333333333333331</v>
      </c>
      <c r="S183" t="s">
        <v>84</v>
      </c>
      <c r="T183" t="b">
        <v>0</v>
      </c>
      <c r="U183" t="s">
        <v>84</v>
      </c>
      <c r="V183">
        <v>3</v>
      </c>
    </row>
    <row r="184" spans="1:22" x14ac:dyDescent="0.25">
      <c r="A184" t="str">
        <f>INFO_ITEM_S[[#This Row],[Document]]</f>
        <v>Form C - Quarterly Expenditure Report and Quarterly Mental Health Deputy Report</v>
      </c>
      <c r="B184" s="1">
        <f>INFO_ITEM_S[[#This Row],[Submission Date]]</f>
        <v>45551</v>
      </c>
      <c r="C184" s="2">
        <v>0.33333333333333331</v>
      </c>
      <c r="D184" s="1">
        <f>INFO_ITEM_S_IMPORT[[#This Row],[Start Date]]</f>
        <v>45551</v>
      </c>
      <c r="E184" s="2">
        <v>0.33680555555555558</v>
      </c>
      <c r="F184" t="b">
        <v>0</v>
      </c>
      <c r="G184" t="b">
        <v>1</v>
      </c>
      <c r="H184" s="1">
        <f>INFO_ITEM_S_IMPORT[[#This Row],[Start Date]]</f>
        <v>45551</v>
      </c>
      <c r="I184" s="2">
        <v>0.33333333333333331</v>
      </c>
      <c r="S184" t="s">
        <v>84</v>
      </c>
      <c r="T184" t="b">
        <v>0</v>
      </c>
      <c r="U184" t="s">
        <v>84</v>
      </c>
      <c r="V184">
        <v>3</v>
      </c>
    </row>
    <row r="185" spans="1:22" x14ac:dyDescent="0.25">
      <c r="A185" t="str">
        <f>INFO_ITEM_S[[#This Row],[Document]]</f>
        <v>MHD Policies and Procedures</v>
      </c>
      <c r="B185" s="1">
        <f>INFO_ITEM_S[[#This Row],[Submission Date]]</f>
        <v>45551</v>
      </c>
      <c r="C185" s="2">
        <v>0.33333333333333331</v>
      </c>
      <c r="D185" s="1">
        <f>INFO_ITEM_S_IMPORT[[#This Row],[Start Date]]</f>
        <v>45551</v>
      </c>
      <c r="E185" s="2">
        <v>0.33680555555555558</v>
      </c>
      <c r="F185" t="b">
        <v>0</v>
      </c>
      <c r="G185" t="b">
        <v>1</v>
      </c>
      <c r="H185" s="1">
        <f>INFO_ITEM_S_IMPORT[[#This Row],[Start Date]]</f>
        <v>45551</v>
      </c>
      <c r="I185" s="2">
        <v>0.33333333333333331</v>
      </c>
      <c r="S185" t="s">
        <v>84</v>
      </c>
      <c r="T185" t="b">
        <v>0</v>
      </c>
      <c r="U185" t="s">
        <v>84</v>
      </c>
      <c r="V185">
        <v>3</v>
      </c>
    </row>
    <row r="186" spans="1:22" x14ac:dyDescent="0.25">
      <c r="A186" t="str">
        <f>INFO_ITEM_S[[#This Row],[Document]]</f>
        <v>Form P - MHD Budget</v>
      </c>
      <c r="B186" s="1">
        <f>INFO_ITEM_S[[#This Row],[Submission Date]]</f>
        <v>45551</v>
      </c>
      <c r="C186" s="2">
        <v>0.33333333333333331</v>
      </c>
      <c r="D186" s="1">
        <f>INFO_ITEM_S_IMPORT[[#This Row],[Start Date]]</f>
        <v>45551</v>
      </c>
      <c r="E186" s="2">
        <v>0.33680555555555558</v>
      </c>
      <c r="F186" t="b">
        <v>0</v>
      </c>
      <c r="G186" t="b">
        <v>1</v>
      </c>
      <c r="H186" s="1">
        <f>INFO_ITEM_S_IMPORT[[#This Row],[Start Date]]</f>
        <v>45551</v>
      </c>
      <c r="I186" s="2">
        <v>0.33333333333333331</v>
      </c>
      <c r="S186" t="s">
        <v>84</v>
      </c>
      <c r="T186" t="b">
        <v>0</v>
      </c>
      <c r="U186" t="s">
        <v>84</v>
      </c>
      <c r="V186">
        <v>3</v>
      </c>
    </row>
    <row r="187" spans="1:22" x14ac:dyDescent="0.25">
      <c r="A187" t="str">
        <f>INFO_ITEM_S[[#This Row],[Document]]</f>
        <v>OCR Policies and Procedures</v>
      </c>
      <c r="B187" s="1">
        <f>INFO_ITEM_S[[#This Row],[Submission Date]]</f>
        <v>45551</v>
      </c>
      <c r="C187" s="2">
        <v>0.33333333333333331</v>
      </c>
      <c r="D187" s="1">
        <f>INFO_ITEM_S_IMPORT[[#This Row],[Start Date]]</f>
        <v>45551</v>
      </c>
      <c r="E187" s="2">
        <v>0.33680555555555558</v>
      </c>
      <c r="F187" t="b">
        <v>0</v>
      </c>
      <c r="G187" t="b">
        <v>1</v>
      </c>
      <c r="H187" s="1">
        <f>INFO_ITEM_S_IMPORT[[#This Row],[Start Date]]</f>
        <v>45551</v>
      </c>
      <c r="I187" s="2">
        <v>0.33333333333333331</v>
      </c>
      <c r="S187" t="s">
        <v>84</v>
      </c>
      <c r="T187" t="b">
        <v>0</v>
      </c>
      <c r="U187" t="s">
        <v>84</v>
      </c>
      <c r="V187">
        <v>3</v>
      </c>
    </row>
    <row r="188" spans="1:22" x14ac:dyDescent="0.25">
      <c r="A188" t="str">
        <f>INFO_ITEM_S[[#This Row],[Document]]</f>
        <v>Form P - OCR Budget</v>
      </c>
      <c r="B188" s="1">
        <f>INFO_ITEM_S[[#This Row],[Submission Date]]</f>
        <v>45551</v>
      </c>
      <c r="C188" s="2">
        <v>0.33333333333333331</v>
      </c>
      <c r="D188" s="1">
        <f>INFO_ITEM_S_IMPORT[[#This Row],[Start Date]]</f>
        <v>45551</v>
      </c>
      <c r="E188" s="2">
        <v>0.33680555555555558</v>
      </c>
      <c r="F188" t="b">
        <v>0</v>
      </c>
      <c r="G188" t="b">
        <v>1</v>
      </c>
      <c r="H188" s="1">
        <f>INFO_ITEM_S_IMPORT[[#This Row],[Start Date]]</f>
        <v>45551</v>
      </c>
      <c r="I188" s="2">
        <v>0.33333333333333331</v>
      </c>
      <c r="S188" t="s">
        <v>84</v>
      </c>
      <c r="T188" t="b">
        <v>0</v>
      </c>
      <c r="U188" t="s">
        <v>84</v>
      </c>
      <c r="V188">
        <v>3</v>
      </c>
    </row>
    <row r="189" spans="1:22" x14ac:dyDescent="0.25">
      <c r="A189" t="str">
        <f>INFO_ITEM_S[[#This Row],[Document]]</f>
        <v>Form T - Disaster Contacts</v>
      </c>
      <c r="B189" s="1">
        <f>INFO_ITEM_S[[#This Row],[Submission Date]]</f>
        <v>45551</v>
      </c>
      <c r="C189" s="2">
        <v>0.33333333333333331</v>
      </c>
      <c r="D189" s="1">
        <f>INFO_ITEM_S_IMPORT[[#This Row],[Start Date]]</f>
        <v>45551</v>
      </c>
      <c r="E189" s="2">
        <v>0.33680555555555558</v>
      </c>
      <c r="F189" t="b">
        <v>0</v>
      </c>
      <c r="G189" t="b">
        <v>1</v>
      </c>
      <c r="H189" s="1">
        <f>INFO_ITEM_S_IMPORT[[#This Row],[Start Date]]</f>
        <v>45551</v>
      </c>
      <c r="I189" s="2">
        <v>0.33333333333333331</v>
      </c>
      <c r="S189" t="s">
        <v>84</v>
      </c>
      <c r="T189" t="b">
        <v>0</v>
      </c>
      <c r="U189" t="s">
        <v>84</v>
      </c>
      <c r="V189">
        <v>3</v>
      </c>
    </row>
    <row r="190" spans="1:22" x14ac:dyDescent="0.25">
      <c r="A190" t="str">
        <f>INFO_ITEM_S[[#This Row],[Document]]</f>
        <v>Form MVPN and Form V-VETS Expenditures Report</v>
      </c>
      <c r="B190" s="1">
        <f>INFO_ITEM_S[[#This Row],[Submission Date]]</f>
        <v>45551</v>
      </c>
      <c r="C190" s="2">
        <v>0.33333333333333331</v>
      </c>
      <c r="D190" s="1">
        <f>INFO_ITEM_S_IMPORT[[#This Row],[Start Date]]</f>
        <v>45551</v>
      </c>
      <c r="E190" s="2">
        <v>0.33680555555555558</v>
      </c>
      <c r="F190" t="b">
        <v>0</v>
      </c>
      <c r="G190" t="b">
        <v>1</v>
      </c>
      <c r="H190" s="1">
        <f>INFO_ITEM_S_IMPORT[[#This Row],[Start Date]]</f>
        <v>45551</v>
      </c>
      <c r="I190" s="2">
        <v>0.33333333333333331</v>
      </c>
      <c r="S190" t="s">
        <v>84</v>
      </c>
      <c r="T190" t="b">
        <v>0</v>
      </c>
      <c r="U190" t="s">
        <v>84</v>
      </c>
      <c r="V190">
        <v>3</v>
      </c>
    </row>
    <row r="191" spans="1:22" x14ac:dyDescent="0.25">
      <c r="A191" t="str">
        <f>INFO_ITEM_S[[#This Row],[Document]]</f>
        <v>Form S - Contact List</v>
      </c>
      <c r="B191" s="1">
        <f>INFO_ITEM_S[[#This Row],[Submission Date]]</f>
        <v>45551</v>
      </c>
      <c r="C191" s="2">
        <v>0.33333333333333331</v>
      </c>
      <c r="D191" s="1">
        <f>INFO_ITEM_S_IMPORT[[#This Row],[Start Date]]</f>
        <v>45551</v>
      </c>
      <c r="E191" s="2">
        <v>0.33680555555555558</v>
      </c>
      <c r="F191" t="b">
        <v>0</v>
      </c>
      <c r="G191" t="b">
        <v>1</v>
      </c>
      <c r="H191" s="1">
        <f>INFO_ITEM_S_IMPORT[[#This Row],[Start Date]]</f>
        <v>45551</v>
      </c>
      <c r="I191" s="2">
        <v>0.33333333333333331</v>
      </c>
      <c r="S191" t="s">
        <v>84</v>
      </c>
      <c r="T191" t="b">
        <v>0</v>
      </c>
      <c r="U191" t="s">
        <v>84</v>
      </c>
      <c r="V191">
        <v>3</v>
      </c>
    </row>
    <row r="192" spans="1:22" x14ac:dyDescent="0.25">
      <c r="A192" t="str">
        <f>INFO_ITEM_S[[#This Row],[Document]]</f>
        <v>Quarterly CARE Report III &amp; IV (FY24 Q4 MH Financial Reporting) due by 5pm</v>
      </c>
      <c r="B192" s="1">
        <f>INFO_ITEM_S[[#This Row],[Submission Date]]</f>
        <v>45551</v>
      </c>
      <c r="C192" s="2">
        <v>0.33333333333333331</v>
      </c>
      <c r="D192" s="1">
        <f>INFO_ITEM_S_IMPORT[[#This Row],[Start Date]]</f>
        <v>45551</v>
      </c>
      <c r="E192" s="2">
        <v>0.33680555555555558</v>
      </c>
      <c r="F192" t="b">
        <v>0</v>
      </c>
      <c r="G192" t="b">
        <v>1</v>
      </c>
      <c r="H192" s="1">
        <f>INFO_ITEM_S_IMPORT[[#This Row],[Start Date]]</f>
        <v>45551</v>
      </c>
      <c r="I192" s="2">
        <v>0.33333333333333331</v>
      </c>
      <c r="S192" t="s">
        <v>84</v>
      </c>
      <c r="T192" t="b">
        <v>0</v>
      </c>
      <c r="U192" t="s">
        <v>84</v>
      </c>
      <c r="V192">
        <v>3</v>
      </c>
    </row>
    <row r="193" spans="1:22" x14ac:dyDescent="0.25">
      <c r="A193" t="str">
        <f>INFO_ITEM_S[[#This Row],[Document]]</f>
        <v>Form J CANS ANSA Report</v>
      </c>
      <c r="B193" s="1">
        <f>INFO_ITEM_S[[#This Row],[Submission Date]]</f>
        <v>45551</v>
      </c>
      <c r="C193" s="2">
        <v>0.33333333333333331</v>
      </c>
      <c r="D193" s="1">
        <f>INFO_ITEM_S_IMPORT[[#This Row],[Start Date]]</f>
        <v>45551</v>
      </c>
      <c r="E193" s="2">
        <v>0.33680555555555558</v>
      </c>
      <c r="F193" t="b">
        <v>0</v>
      </c>
      <c r="G193" t="b">
        <v>1</v>
      </c>
      <c r="H193" s="1">
        <f>INFO_ITEM_S_IMPORT[[#This Row],[Start Date]]</f>
        <v>45551</v>
      </c>
      <c r="I193" s="2">
        <v>0.33333333333333331</v>
      </c>
      <c r="S193" t="s">
        <v>84</v>
      </c>
      <c r="T193" t="b">
        <v>0</v>
      </c>
      <c r="U193" t="s">
        <v>84</v>
      </c>
      <c r="V193">
        <v>3</v>
      </c>
    </row>
    <row r="194" spans="1:22" x14ac:dyDescent="0.25">
      <c r="A194" t="str">
        <f>INFO_ITEM_S[[#This Row],[Document]]</f>
        <v>Form V-VETS Expenditures, Form VC</v>
      </c>
      <c r="B194" s="1">
        <f>INFO_ITEM_S[[#This Row],[Submission Date]]</f>
        <v>45551</v>
      </c>
      <c r="C194" s="2">
        <v>0.33333333333333331</v>
      </c>
      <c r="D194" s="1">
        <f>INFO_ITEM_S_IMPORT[[#This Row],[Start Date]]</f>
        <v>45551</v>
      </c>
      <c r="E194" s="2">
        <v>0.33680555555555558</v>
      </c>
      <c r="F194" t="b">
        <v>0</v>
      </c>
      <c r="G194" t="b">
        <v>1</v>
      </c>
      <c r="H194" s="1">
        <f>INFO_ITEM_S_IMPORT[[#This Row],[Start Date]]</f>
        <v>45551</v>
      </c>
      <c r="I194" s="2">
        <v>0.33333333333333331</v>
      </c>
      <c r="S194" t="s">
        <v>84</v>
      </c>
      <c r="T194" t="b">
        <v>0</v>
      </c>
      <c r="U194" t="s">
        <v>84</v>
      </c>
      <c r="V194">
        <v>3</v>
      </c>
    </row>
    <row r="195" spans="1:22" x14ac:dyDescent="0.25">
      <c r="A195" t="str">
        <f>INFO_ITEM_S[[#This Row],[Document]]</f>
        <v>Form R - ESC Monthly Report</v>
      </c>
      <c r="B195" s="1">
        <f>INFO_ITEM_S[[#This Row],[Submission Date]]</f>
        <v>45551</v>
      </c>
      <c r="C195" s="2">
        <v>0.33333333333333331</v>
      </c>
      <c r="D195" s="1">
        <f>INFO_ITEM_S_IMPORT[[#This Row],[Start Date]]</f>
        <v>45551</v>
      </c>
      <c r="E195" s="2">
        <v>0.33680555555555558</v>
      </c>
      <c r="F195" t="b">
        <v>0</v>
      </c>
      <c r="G195" t="b">
        <v>1</v>
      </c>
      <c r="H195" s="1">
        <f>INFO_ITEM_S_IMPORT[[#This Row],[Start Date]]</f>
        <v>45551</v>
      </c>
      <c r="I195" s="2">
        <v>0.33333333333333331</v>
      </c>
      <c r="S195" t="s">
        <v>84</v>
      </c>
      <c r="T195" t="b">
        <v>0</v>
      </c>
      <c r="U195" t="s">
        <v>84</v>
      </c>
      <c r="V195">
        <v>3</v>
      </c>
    </row>
    <row r="196" spans="1:22" x14ac:dyDescent="0.25">
      <c r="A196" t="str">
        <f>INFO_ITEM_S[[#This Row],[Document]]</f>
        <v>Monthly Encounter Data for previous month</v>
      </c>
      <c r="B196" s="1">
        <f>INFO_ITEM_S[[#This Row],[Submission Date]]</f>
        <v>45551</v>
      </c>
      <c r="C196" s="2">
        <v>0.33333333333333331</v>
      </c>
      <c r="D196" s="1">
        <f>INFO_ITEM_S_IMPORT[[#This Row],[Start Date]]</f>
        <v>45551</v>
      </c>
      <c r="E196" s="2">
        <v>0.33680555555555558</v>
      </c>
      <c r="F196" t="b">
        <v>0</v>
      </c>
      <c r="G196" t="b">
        <v>1</v>
      </c>
      <c r="H196" s="1">
        <f>INFO_ITEM_S_IMPORT[[#This Row],[Start Date]]</f>
        <v>45551</v>
      </c>
      <c r="I196" s="2">
        <v>0.33333333333333331</v>
      </c>
      <c r="S196" t="s">
        <v>84</v>
      </c>
      <c r="T196" t="b">
        <v>0</v>
      </c>
      <c r="U196" t="s">
        <v>84</v>
      </c>
      <c r="V196">
        <v>3</v>
      </c>
    </row>
    <row r="197" spans="1:22" x14ac:dyDescent="0.25">
      <c r="A197" t="str">
        <f>INFO_ITEM_S[[#This Row],[Document]]</f>
        <v>Form P - HFSEP Budget</v>
      </c>
      <c r="B197" s="1">
        <f>INFO_ITEM_S[[#This Row],[Submission Date]]</f>
        <v>45554</v>
      </c>
      <c r="C197" s="2">
        <v>0.33333333333333331</v>
      </c>
      <c r="D197" s="1">
        <f>INFO_ITEM_S_IMPORT[[#This Row],[Start Date]]</f>
        <v>45554</v>
      </c>
      <c r="E197" s="2">
        <v>0.33680555555555558</v>
      </c>
      <c r="F197" t="b">
        <v>0</v>
      </c>
      <c r="G197" t="b">
        <v>1</v>
      </c>
      <c r="H197" s="1">
        <f>INFO_ITEM_S_IMPORT[[#This Row],[Start Date]]</f>
        <v>45554</v>
      </c>
      <c r="I197" s="2">
        <v>0.33333333333333331</v>
      </c>
      <c r="S197" t="s">
        <v>84</v>
      </c>
      <c r="T197" t="b">
        <v>0</v>
      </c>
      <c r="U197" t="s">
        <v>84</v>
      </c>
      <c r="V197">
        <v>3</v>
      </c>
    </row>
    <row r="198" spans="1:22" x14ac:dyDescent="0.25">
      <c r="A198" t="str">
        <f>INFO_ITEM_S[[#This Row],[Document]]</f>
        <v>Form P - JDSES Budget</v>
      </c>
      <c r="B198" s="1">
        <f>INFO_ITEM_S[[#This Row],[Submission Date]]</f>
        <v>45554</v>
      </c>
      <c r="C198" s="2">
        <v>0.33333333333333331</v>
      </c>
      <c r="D198" s="1">
        <f>INFO_ITEM_S_IMPORT[[#This Row],[Start Date]]</f>
        <v>45554</v>
      </c>
      <c r="E198" s="2">
        <v>0.33680555555555558</v>
      </c>
      <c r="F198" t="b">
        <v>0</v>
      </c>
      <c r="G198" t="b">
        <v>1</v>
      </c>
      <c r="H198" s="1">
        <f>INFO_ITEM_S_IMPORT[[#This Row],[Start Date]]</f>
        <v>45554</v>
      </c>
      <c r="I198" s="2">
        <v>0.33333333333333331</v>
      </c>
      <c r="S198" t="s">
        <v>84</v>
      </c>
      <c r="T198" t="b">
        <v>0</v>
      </c>
      <c r="U198" t="s">
        <v>84</v>
      </c>
      <c r="V198">
        <v>3</v>
      </c>
    </row>
    <row r="199" spans="1:22" x14ac:dyDescent="0.25">
      <c r="A199" t="str">
        <f>INFO_ITEM_S[[#This Row],[Document]]</f>
        <v>Form F - CRISIS Service Delivery Report</v>
      </c>
      <c r="B199" s="1">
        <f>INFO_ITEM_S[[#This Row],[Submission Date]]</f>
        <v>45554</v>
      </c>
      <c r="C199" s="2">
        <v>0.33333333333333331</v>
      </c>
      <c r="D199" s="1">
        <f>INFO_ITEM_S_IMPORT[[#This Row],[Start Date]]</f>
        <v>45554</v>
      </c>
      <c r="E199" s="2">
        <v>0.33680555555555558</v>
      </c>
      <c r="F199" t="b">
        <v>0</v>
      </c>
      <c r="G199" t="b">
        <v>1</v>
      </c>
      <c r="H199" s="1">
        <f>INFO_ITEM_S_IMPORT[[#This Row],[Start Date]]</f>
        <v>45554</v>
      </c>
      <c r="I199" s="2">
        <v>0.33333333333333331</v>
      </c>
      <c r="S199" t="s">
        <v>84</v>
      </c>
      <c r="T199" t="b">
        <v>0</v>
      </c>
      <c r="U199" t="s">
        <v>84</v>
      </c>
      <c r="V199">
        <v>3</v>
      </c>
    </row>
    <row r="200" spans="1:22" x14ac:dyDescent="0.25">
      <c r="A200" t="str">
        <f>INFO_ITEM_S[[#This Row],[Document]]</f>
        <v>Form M - CRISIS Projects Expenditures</v>
      </c>
      <c r="B200" s="1">
        <f>INFO_ITEM_S[[#This Row],[Submission Date]]</f>
        <v>45554</v>
      </c>
      <c r="C200" s="2">
        <v>0.33333333333333331</v>
      </c>
      <c r="D200" s="1">
        <f>INFO_ITEM_S_IMPORT[[#This Row],[Start Date]]</f>
        <v>45554</v>
      </c>
      <c r="E200" s="2">
        <v>0.33680555555555558</v>
      </c>
      <c r="F200" t="b">
        <v>0</v>
      </c>
      <c r="G200" t="b">
        <v>1</v>
      </c>
      <c r="H200" s="1">
        <f>INFO_ITEM_S_IMPORT[[#This Row],[Start Date]]</f>
        <v>45554</v>
      </c>
      <c r="I200" s="2">
        <v>0.33333333333333331</v>
      </c>
      <c r="S200" t="s">
        <v>84</v>
      </c>
      <c r="T200" t="b">
        <v>0</v>
      </c>
      <c r="U200" t="s">
        <v>84</v>
      </c>
      <c r="V200">
        <v>3</v>
      </c>
    </row>
    <row r="201" spans="1:22" x14ac:dyDescent="0.25">
      <c r="A201" t="str">
        <f>INFO_ITEM_S[[#This Row],[Document]]</f>
        <v>Form P - CRISIS Budget and Policies and Procedures</v>
      </c>
      <c r="B201" s="1">
        <f>INFO_ITEM_S[[#This Row],[Submission Date]]</f>
        <v>45554</v>
      </c>
      <c r="C201" s="2">
        <v>0.33333333333333331</v>
      </c>
      <c r="D201" s="1">
        <f>INFO_ITEM_S_IMPORT[[#This Row],[Start Date]]</f>
        <v>45554</v>
      </c>
      <c r="E201" s="2">
        <v>0.33680555555555558</v>
      </c>
      <c r="F201" t="b">
        <v>0</v>
      </c>
      <c r="G201" t="b">
        <v>1</v>
      </c>
      <c r="H201" s="1">
        <f>INFO_ITEM_S_IMPORT[[#This Row],[Start Date]]</f>
        <v>45554</v>
      </c>
      <c r="I201" s="2">
        <v>0.33333333333333331</v>
      </c>
      <c r="S201" t="s">
        <v>84</v>
      </c>
      <c r="T201" t="b">
        <v>0</v>
      </c>
      <c r="U201" t="s">
        <v>84</v>
      </c>
      <c r="V201">
        <v>3</v>
      </c>
    </row>
    <row r="202" spans="1:22" x14ac:dyDescent="0.25">
      <c r="A202" t="str">
        <f>INFO_ITEM_S[[#This Row],[Document]]</f>
        <v>Form X - Quarterly Community Hospital Financial Report per CMHH Attachment</v>
      </c>
      <c r="B202" s="1">
        <f>INFO_ITEM_S[[#This Row],[Submission Date]]</f>
        <v>45555</v>
      </c>
      <c r="C202" s="2">
        <v>0.33333333333333331</v>
      </c>
      <c r="D202" s="1">
        <f>INFO_ITEM_S_IMPORT[[#This Row],[Start Date]]</f>
        <v>45555</v>
      </c>
      <c r="E202" s="2">
        <v>0.33680555555555558</v>
      </c>
      <c r="F202" t="b">
        <v>0</v>
      </c>
      <c r="G202" t="b">
        <v>1</v>
      </c>
      <c r="H202" s="1">
        <f>INFO_ITEM_S_IMPORT[[#This Row],[Start Date]]</f>
        <v>45555</v>
      </c>
      <c r="I202" s="2">
        <v>0.33333333333333331</v>
      </c>
      <c r="S202" t="s">
        <v>84</v>
      </c>
      <c r="T202" t="b">
        <v>0</v>
      </c>
      <c r="U202" t="s">
        <v>84</v>
      </c>
      <c r="V202">
        <v>3</v>
      </c>
    </row>
    <row r="203" spans="1:22" x14ac:dyDescent="0.25">
      <c r="A203" t="str">
        <f>INFO_ITEM_S[[#This Row],[Document]]</f>
        <v>Form AA</v>
      </c>
      <c r="B203" s="1">
        <f>INFO_ITEM_S[[#This Row],[Submission Date]]</f>
        <v>45555</v>
      </c>
      <c r="C203" s="2">
        <v>0.33333333333333331</v>
      </c>
      <c r="D203" s="1">
        <f>INFO_ITEM_S_IMPORT[[#This Row],[Start Date]]</f>
        <v>45555</v>
      </c>
      <c r="E203" s="2">
        <v>0.33680555555555558</v>
      </c>
      <c r="F203" t="b">
        <v>0</v>
      </c>
      <c r="G203" t="b">
        <v>1</v>
      </c>
      <c r="H203" s="1">
        <f>INFO_ITEM_S_IMPORT[[#This Row],[Start Date]]</f>
        <v>45555</v>
      </c>
      <c r="I203" s="2">
        <v>0.33333333333333331</v>
      </c>
      <c r="S203" t="s">
        <v>84</v>
      </c>
      <c r="T203" t="b">
        <v>0</v>
      </c>
      <c r="U203" t="s">
        <v>84</v>
      </c>
      <c r="V203">
        <v>3</v>
      </c>
    </row>
    <row r="204" spans="1:22" x14ac:dyDescent="0.25">
      <c r="A204" t="str">
        <f>INFO_ITEM_S[[#This Row],[Document]]</f>
        <v>Quarterly CARE Data Reports (Final)</v>
      </c>
      <c r="B204" s="1">
        <f>INFO_ITEM_S[[#This Row],[Submission Date]]</f>
        <v>45555</v>
      </c>
      <c r="C204" s="2">
        <v>0.33333333333333331</v>
      </c>
      <c r="D204" s="1">
        <f>INFO_ITEM_S_IMPORT[[#This Row],[Start Date]]</f>
        <v>45555</v>
      </c>
      <c r="E204" s="2">
        <v>0.33680555555555558</v>
      </c>
      <c r="F204" t="b">
        <v>0</v>
      </c>
      <c r="G204" t="b">
        <v>1</v>
      </c>
      <c r="H204" s="1">
        <f>INFO_ITEM_S_IMPORT[[#This Row],[Start Date]]</f>
        <v>45555</v>
      </c>
      <c r="I204" s="2">
        <v>0.33333333333333331</v>
      </c>
      <c r="S204" t="s">
        <v>84</v>
      </c>
      <c r="T204" t="b">
        <v>0</v>
      </c>
      <c r="U204" t="s">
        <v>84</v>
      </c>
      <c r="V204">
        <v>3</v>
      </c>
    </row>
    <row r="205" spans="1:22" x14ac:dyDescent="0.25">
      <c r="A205" t="str">
        <f>INFO_ITEM_S[[#This Row],[Document]]</f>
        <v>Form N - COSP Report</v>
      </c>
      <c r="B205" s="1">
        <f>INFO_ITEM_S[[#This Row],[Submission Date]]</f>
        <v>45555</v>
      </c>
      <c r="C205" s="2">
        <v>0.33333333333333331</v>
      </c>
      <c r="D205" s="1">
        <f>INFO_ITEM_S_IMPORT[[#This Row],[Start Date]]</f>
        <v>45555</v>
      </c>
      <c r="E205" s="2">
        <v>0.33680555555555558</v>
      </c>
      <c r="F205" t="b">
        <v>0</v>
      </c>
      <c r="G205" t="b">
        <v>1</v>
      </c>
      <c r="H205" s="1">
        <f>INFO_ITEM_S_IMPORT[[#This Row],[Start Date]]</f>
        <v>45555</v>
      </c>
      <c r="I205" s="2">
        <v>0.33333333333333331</v>
      </c>
      <c r="S205" t="s">
        <v>84</v>
      </c>
      <c r="T205" t="b">
        <v>0</v>
      </c>
      <c r="U205" t="s">
        <v>84</v>
      </c>
      <c r="V205">
        <v>3</v>
      </c>
    </row>
    <row r="206" spans="1:22" x14ac:dyDescent="0.25">
      <c r="A206" t="str">
        <f>INFO_ITEM_S[[#This Row],[Document]]</f>
        <v>Form FF</v>
      </c>
      <c r="B206" s="1">
        <f>INFO_ITEM_S[[#This Row],[Submission Date]]</f>
        <v>45555</v>
      </c>
      <c r="C206" s="2">
        <v>0.33333333333333331</v>
      </c>
      <c r="D206" s="1">
        <f>INFO_ITEM_S_IMPORT[[#This Row],[Start Date]]</f>
        <v>45555</v>
      </c>
      <c r="E206" s="2">
        <v>0.33680555555555558</v>
      </c>
      <c r="F206" t="b">
        <v>0</v>
      </c>
      <c r="G206" t="b">
        <v>1</v>
      </c>
      <c r="H206" s="1">
        <f>INFO_ITEM_S_IMPORT[[#This Row],[Start Date]]</f>
        <v>45555</v>
      </c>
      <c r="I206" s="2">
        <v>0.33333333333333331</v>
      </c>
      <c r="S206" t="s">
        <v>84</v>
      </c>
      <c r="T206" t="b">
        <v>0</v>
      </c>
      <c r="U206" t="s">
        <v>84</v>
      </c>
      <c r="V206">
        <v>3</v>
      </c>
    </row>
    <row r="207" spans="1:22" x14ac:dyDescent="0.25">
      <c r="A207" t="str">
        <f>INFO_ITEM_S[[#This Row],[Document]]</f>
        <v xml:space="preserve">HFSEP Program Measures Report </v>
      </c>
      <c r="B207" s="1">
        <f>INFO_ITEM_S[[#This Row],[Submission Date]]</f>
        <v>45555</v>
      </c>
      <c r="C207" s="2">
        <v>0.33333333333333331</v>
      </c>
      <c r="D207" s="1">
        <f>INFO_ITEM_S_IMPORT[[#This Row],[Start Date]]</f>
        <v>45555</v>
      </c>
      <c r="E207" s="2">
        <v>0.33680555555555558</v>
      </c>
      <c r="F207" t="b">
        <v>0</v>
      </c>
      <c r="G207" t="b">
        <v>1</v>
      </c>
      <c r="H207" s="1">
        <f>INFO_ITEM_S_IMPORT[[#This Row],[Start Date]]</f>
        <v>45555</v>
      </c>
      <c r="I207" s="2">
        <v>0.33333333333333331</v>
      </c>
      <c r="S207" t="s">
        <v>84</v>
      </c>
      <c r="T207" t="b">
        <v>0</v>
      </c>
      <c r="U207" t="s">
        <v>84</v>
      </c>
      <c r="V207">
        <v>3</v>
      </c>
    </row>
    <row r="208" spans="1:22" x14ac:dyDescent="0.25">
      <c r="A208" t="str">
        <f>INFO_ITEM_S[[#This Row],[Document]]</f>
        <v>Form GG</v>
      </c>
      <c r="B208" s="1">
        <f>INFO_ITEM_S[[#This Row],[Submission Date]]</f>
        <v>45555</v>
      </c>
      <c r="C208" s="2">
        <v>0.33333333333333331</v>
      </c>
      <c r="D208" s="1">
        <f>INFO_ITEM_S_IMPORT[[#This Row],[Start Date]]</f>
        <v>45555</v>
      </c>
      <c r="E208" s="2">
        <v>0.33680555555555558</v>
      </c>
      <c r="F208" t="b">
        <v>0</v>
      </c>
      <c r="G208" t="b">
        <v>1</v>
      </c>
      <c r="H208" s="1">
        <f>INFO_ITEM_S_IMPORT[[#This Row],[Start Date]]</f>
        <v>45555</v>
      </c>
      <c r="I208" s="2">
        <v>0.33333333333333331</v>
      </c>
      <c r="S208" t="s">
        <v>84</v>
      </c>
      <c r="T208" t="b">
        <v>0</v>
      </c>
      <c r="U208" t="s">
        <v>84</v>
      </c>
      <c r="V208">
        <v>3</v>
      </c>
    </row>
    <row r="209" spans="1:22" x14ac:dyDescent="0.25">
      <c r="A209" t="str">
        <f>INFO_ITEM_S[[#This Row],[Document]]</f>
        <v xml:space="preserve">JDSES Program Measure Report </v>
      </c>
      <c r="B209" s="1">
        <f>INFO_ITEM_S[[#This Row],[Submission Date]]</f>
        <v>45555</v>
      </c>
      <c r="C209" s="2">
        <v>0.33333333333333331</v>
      </c>
      <c r="D209" s="1">
        <f>INFO_ITEM_S_IMPORT[[#This Row],[Start Date]]</f>
        <v>45555</v>
      </c>
      <c r="E209" s="2">
        <v>0.33680555555555558</v>
      </c>
      <c r="F209" t="b">
        <v>0</v>
      </c>
      <c r="G209" t="b">
        <v>1</v>
      </c>
      <c r="H209" s="1">
        <f>INFO_ITEM_S_IMPORT[[#This Row],[Start Date]]</f>
        <v>45555</v>
      </c>
      <c r="I209" s="2">
        <v>0.33333333333333331</v>
      </c>
      <c r="S209" t="s">
        <v>84</v>
      </c>
      <c r="T209" t="b">
        <v>0</v>
      </c>
      <c r="U209" t="s">
        <v>84</v>
      </c>
      <c r="V209">
        <v>3</v>
      </c>
    </row>
    <row r="210" spans="1:22" x14ac:dyDescent="0.25">
      <c r="A210" t="str">
        <f>INFO_ITEM_S[[#This Row],[Document]]</f>
        <v>Form Z - Clearinghouse Wait List</v>
      </c>
      <c r="B210" s="1">
        <f>INFO_ITEM_S[[#This Row],[Submission Date]]</f>
        <v>45555</v>
      </c>
      <c r="C210" s="2">
        <v>0.33333333333333331</v>
      </c>
      <c r="D210" s="1">
        <f>INFO_ITEM_S_IMPORT[[#This Row],[Start Date]]</f>
        <v>45555</v>
      </c>
      <c r="E210" s="2">
        <v>0.33680555555555558</v>
      </c>
      <c r="F210" t="b">
        <v>0</v>
      </c>
      <c r="G210" t="b">
        <v>1</v>
      </c>
      <c r="H210" s="1">
        <f>INFO_ITEM_S_IMPORT[[#This Row],[Start Date]]</f>
        <v>45555</v>
      </c>
      <c r="I210" s="2">
        <v>0.33333333333333331</v>
      </c>
      <c r="S210" t="s">
        <v>84</v>
      </c>
      <c r="T210" t="b">
        <v>0</v>
      </c>
      <c r="U210" t="s">
        <v>84</v>
      </c>
      <c r="V210">
        <v>3</v>
      </c>
    </row>
    <row r="211" spans="1:22" x14ac:dyDescent="0.25">
      <c r="A211" t="str">
        <f>INFO_ITEM_S[[#This Row],[Document]]</f>
        <v>Form E - Rural Border Intervention Program</v>
      </c>
      <c r="B211" s="1">
        <f>INFO_ITEM_S[[#This Row],[Submission Date]]</f>
        <v>45555</v>
      </c>
      <c r="C211" s="2">
        <v>0.33333333333333331</v>
      </c>
      <c r="D211" s="1">
        <f>INFO_ITEM_S_IMPORT[[#This Row],[Start Date]]</f>
        <v>45555</v>
      </c>
      <c r="E211" s="2">
        <v>0.33680555555555558</v>
      </c>
      <c r="F211" t="b">
        <v>0</v>
      </c>
      <c r="G211" t="b">
        <v>1</v>
      </c>
      <c r="H211" s="1">
        <f>INFO_ITEM_S_IMPORT[[#This Row],[Start Date]]</f>
        <v>45555</v>
      </c>
      <c r="I211" s="2">
        <v>0.33333333333333331</v>
      </c>
      <c r="S211" t="s">
        <v>84</v>
      </c>
      <c r="T211" t="b">
        <v>0</v>
      </c>
      <c r="U211" t="s">
        <v>84</v>
      </c>
      <c r="V211">
        <v>3</v>
      </c>
    </row>
    <row r="212" spans="1:22" x14ac:dyDescent="0.25">
      <c r="A212" t="str">
        <f>INFO_ITEM_S[[#This Row],[Document]]</f>
        <v>Form H - Housing Project and Expenditure Form </v>
      </c>
      <c r="B212" s="1">
        <f>INFO_ITEM_S[[#This Row],[Submission Date]]</f>
        <v>45555</v>
      </c>
      <c r="C212" s="2">
        <v>0.33333333333333331</v>
      </c>
      <c r="D212" s="1">
        <f>INFO_ITEM_S_IMPORT[[#This Row],[Start Date]]</f>
        <v>45555</v>
      </c>
      <c r="E212" s="2">
        <v>0.33680555555555558</v>
      </c>
      <c r="F212" t="b">
        <v>0</v>
      </c>
      <c r="G212" t="b">
        <v>1</v>
      </c>
      <c r="H212" s="1">
        <f>INFO_ITEM_S_IMPORT[[#This Row],[Start Date]]</f>
        <v>45555</v>
      </c>
      <c r="I212" s="2">
        <v>0.33333333333333331</v>
      </c>
      <c r="S212" t="s">
        <v>84</v>
      </c>
      <c r="T212" t="b">
        <v>0</v>
      </c>
      <c r="U212" t="s">
        <v>84</v>
      </c>
      <c r="V212">
        <v>3</v>
      </c>
    </row>
    <row r="213" spans="1:22" x14ac:dyDescent="0.25">
      <c r="A213" t="str">
        <f>INFO_ITEM_S[[#This Row],[Document]]</f>
        <v>Monthly Financials Statement</v>
      </c>
      <c r="B213" s="1">
        <f>INFO_ITEM_S[[#This Row],[Submission Date]]</f>
        <v>45555</v>
      </c>
      <c r="C213" s="2">
        <v>0.33333333333333331</v>
      </c>
      <c r="D213" s="1">
        <f>INFO_ITEM_S_IMPORT[[#This Row],[Start Date]]</f>
        <v>45555</v>
      </c>
      <c r="E213" s="2">
        <v>0.33680555555555558</v>
      </c>
      <c r="F213" t="b">
        <v>0</v>
      </c>
      <c r="G213" t="b">
        <v>1</v>
      </c>
      <c r="H213" s="1">
        <f>INFO_ITEM_S_IMPORT[[#This Row],[Start Date]]</f>
        <v>45555</v>
      </c>
      <c r="I213" s="2">
        <v>0.33333333333333331</v>
      </c>
      <c r="S213" t="s">
        <v>84</v>
      </c>
      <c r="T213" t="b">
        <v>0</v>
      </c>
      <c r="U213" t="s">
        <v>84</v>
      </c>
      <c r="V213">
        <v>3</v>
      </c>
    </row>
    <row r="214" spans="1:22" x14ac:dyDescent="0.25">
      <c r="A214" t="str">
        <f>INFO_ITEM_S[[#This Row],[Document]]</f>
        <v>Submit to HHSC a copy of the executed Fiscal Year 2025 contract between Contractor and Subcontractor</v>
      </c>
      <c r="B214" s="1">
        <f>INFO_ITEM_S[[#This Row],[Submission Date]]</f>
        <v>45558</v>
      </c>
      <c r="C214" s="2">
        <v>0.33333333333333331</v>
      </c>
      <c r="D214" s="1">
        <f>INFO_ITEM_S_IMPORT[[#This Row],[Start Date]]</f>
        <v>45558</v>
      </c>
      <c r="E214" s="2">
        <v>0.33680555555555558</v>
      </c>
      <c r="F214" t="b">
        <v>0</v>
      </c>
      <c r="G214" t="b">
        <v>1</v>
      </c>
      <c r="H214" s="1">
        <f>INFO_ITEM_S_IMPORT[[#This Row],[Start Date]]</f>
        <v>45558</v>
      </c>
      <c r="I214" s="2">
        <v>0.33333333333333331</v>
      </c>
      <c r="S214" t="s">
        <v>84</v>
      </c>
      <c r="T214" t="b">
        <v>0</v>
      </c>
      <c r="U214" t="s">
        <v>84</v>
      </c>
      <c r="V214">
        <v>3</v>
      </c>
    </row>
    <row r="215" spans="1:22" x14ac:dyDescent="0.25">
      <c r="A215" t="str">
        <f>INFO_ITEM_S[[#This Row],[Document]]</f>
        <v xml:space="preserve">Form I - OCR Quarterly Expenditure Report  </v>
      </c>
      <c r="B215" s="1">
        <f>INFO_ITEM_S[[#This Row],[Submission Date]]</f>
        <v>45562</v>
      </c>
      <c r="C215" s="2">
        <v>0.33333333333333331</v>
      </c>
      <c r="D215" s="1">
        <f>INFO_ITEM_S_IMPORT[[#This Row],[Start Date]]</f>
        <v>45562</v>
      </c>
      <c r="E215" s="2">
        <v>0.33680555555555558</v>
      </c>
      <c r="F215" t="b">
        <v>0</v>
      </c>
      <c r="G215" t="b">
        <v>1</v>
      </c>
      <c r="H215" s="1">
        <f>INFO_ITEM_S_IMPORT[[#This Row],[Start Date]]</f>
        <v>45562</v>
      </c>
      <c r="I215" s="2">
        <v>0.33333333333333331</v>
      </c>
      <c r="S215" t="s">
        <v>84</v>
      </c>
      <c r="T215" t="b">
        <v>0</v>
      </c>
      <c r="U215" t="s">
        <v>84</v>
      </c>
      <c r="V215">
        <v>3</v>
      </c>
    </row>
    <row r="216" spans="1:22" x14ac:dyDescent="0.25">
      <c r="A216" t="str">
        <f>INFO_ITEM_S[[#This Row],[Document]]</f>
        <v>PASRR Policies and Procedures</v>
      </c>
      <c r="B216" s="1">
        <f>INFO_ITEM_S[[#This Row],[Submission Date]]</f>
        <v>45562</v>
      </c>
      <c r="C216" s="2">
        <v>0.33333333333333331</v>
      </c>
      <c r="D216" s="1">
        <f>INFO_ITEM_S_IMPORT[[#This Row],[Start Date]]</f>
        <v>45562</v>
      </c>
      <c r="E216" s="2">
        <v>0.33680555555555558</v>
      </c>
      <c r="F216" t="b">
        <v>0</v>
      </c>
      <c r="G216" t="b">
        <v>1</v>
      </c>
      <c r="H216" s="1">
        <f>INFO_ITEM_S_IMPORT[[#This Row],[Start Date]]</f>
        <v>45562</v>
      </c>
      <c r="I216" s="2">
        <v>0.33333333333333331</v>
      </c>
      <c r="S216" t="s">
        <v>84</v>
      </c>
      <c r="T216" t="b">
        <v>0</v>
      </c>
      <c r="U216" t="s">
        <v>84</v>
      </c>
      <c r="V216">
        <v>3</v>
      </c>
    </row>
    <row r="217" spans="1:22" x14ac:dyDescent="0.25">
      <c r="A217" t="str">
        <f>INFO_ITEM_S[[#This Row],[Document]]</f>
        <v>Form P - VET Budget</v>
      </c>
      <c r="B217" s="1">
        <f>INFO_ITEM_S[[#This Row],[Submission Date]]</f>
        <v>45565</v>
      </c>
      <c r="C217" s="2">
        <v>0.33333333333333331</v>
      </c>
      <c r="D217" s="1">
        <f>INFO_ITEM_S_IMPORT[[#This Row],[Start Date]]</f>
        <v>45565</v>
      </c>
      <c r="E217" s="2">
        <v>0.33680555555555558</v>
      </c>
      <c r="F217" t="b">
        <v>0</v>
      </c>
      <c r="G217" t="b">
        <v>1</v>
      </c>
      <c r="H217" s="1">
        <f>INFO_ITEM_S_IMPORT[[#This Row],[Start Date]]</f>
        <v>45565</v>
      </c>
      <c r="I217" s="2">
        <v>0.33333333333333331</v>
      </c>
      <c r="S217" t="s">
        <v>84</v>
      </c>
      <c r="T217" t="b">
        <v>0</v>
      </c>
      <c r="U217" t="s">
        <v>84</v>
      </c>
      <c r="V217">
        <v>3</v>
      </c>
    </row>
    <row r="218" spans="1:22" x14ac:dyDescent="0.25">
      <c r="A218" t="str">
        <f>INFO_ITEM_S[[#This Row],[Document]]</f>
        <v>Form MM - Jail-Based Competency Restoration  Reporting</v>
      </c>
      <c r="B218" s="1">
        <f>INFO_ITEM_S[[#This Row],[Submission Date]]</f>
        <v>45565</v>
      </c>
      <c r="C218" s="2">
        <v>0.33333333333333331</v>
      </c>
      <c r="D218" s="1">
        <f>INFO_ITEM_S_IMPORT[[#This Row],[Start Date]]</f>
        <v>45565</v>
      </c>
      <c r="E218" s="2">
        <v>0.33680555555555558</v>
      </c>
      <c r="F218" t="b">
        <v>0</v>
      </c>
      <c r="G218" t="b">
        <v>1</v>
      </c>
      <c r="H218" s="1">
        <f>INFO_ITEM_S_IMPORT[[#This Row],[Start Date]]</f>
        <v>45565</v>
      </c>
      <c r="I218" s="2">
        <v>0.33333333333333331</v>
      </c>
      <c r="S218" t="s">
        <v>84</v>
      </c>
      <c r="T218" t="b">
        <v>0</v>
      </c>
      <c r="U218" t="s">
        <v>84</v>
      </c>
      <c r="V218">
        <v>3</v>
      </c>
    </row>
    <row r="219" spans="1:22" x14ac:dyDescent="0.25">
      <c r="A219" t="str">
        <f>INFO_ITEM_S[[#This Row],[Document]]</f>
        <v>Project Implementation Plan</v>
      </c>
      <c r="B219" s="1">
        <f>INFO_ITEM_S[[#This Row],[Submission Date]]</f>
        <v>45565</v>
      </c>
      <c r="C219" s="2">
        <v>0.33333333333333331</v>
      </c>
      <c r="D219" s="1">
        <f>INFO_ITEM_S_IMPORT[[#This Row],[Start Date]]</f>
        <v>45565</v>
      </c>
      <c r="E219" s="2">
        <v>0.33680555555555558</v>
      </c>
      <c r="F219" t="b">
        <v>0</v>
      </c>
      <c r="G219" t="b">
        <v>1</v>
      </c>
      <c r="H219" s="1">
        <f>INFO_ITEM_S_IMPORT[[#This Row],[Start Date]]</f>
        <v>45565</v>
      </c>
      <c r="I219" s="2">
        <v>0.33333333333333331</v>
      </c>
      <c r="S219" t="s">
        <v>84</v>
      </c>
      <c r="T219" t="b">
        <v>0</v>
      </c>
      <c r="U219" t="s">
        <v>84</v>
      </c>
      <c r="V219">
        <v>3</v>
      </c>
    </row>
    <row r="220" spans="1:22" x14ac:dyDescent="0.25">
      <c r="A220" t="str">
        <f>INFO_ITEM_S[[#This Row],[Document]]</f>
        <v>Form P - VCP Budget</v>
      </c>
      <c r="B220" s="1">
        <f>INFO_ITEM_S[[#This Row],[Submission Date]]</f>
        <v>45565</v>
      </c>
      <c r="C220" s="2">
        <v>0.33333333333333331</v>
      </c>
      <c r="D220" s="1">
        <f>INFO_ITEM_S_IMPORT[[#This Row],[Start Date]]</f>
        <v>45565</v>
      </c>
      <c r="E220" s="2">
        <v>0.33680555555555558</v>
      </c>
      <c r="F220" t="b">
        <v>0</v>
      </c>
      <c r="G220" t="b">
        <v>1</v>
      </c>
      <c r="H220" s="1">
        <f>INFO_ITEM_S_IMPORT[[#This Row],[Start Date]]</f>
        <v>45565</v>
      </c>
      <c r="I220" s="2">
        <v>0.33333333333333331</v>
      </c>
      <c r="S220" t="s">
        <v>84</v>
      </c>
      <c r="T220" t="b">
        <v>0</v>
      </c>
      <c r="U220" t="s">
        <v>84</v>
      </c>
      <c r="V220">
        <v>3</v>
      </c>
    </row>
    <row r="221" spans="1:22" x14ac:dyDescent="0.25">
      <c r="A221" t="str">
        <f>INFO_ITEM_S[[#This Row],[Document]]</f>
        <v>Veteran Counselor Program Implementation Plan</v>
      </c>
      <c r="B221" s="1">
        <f>INFO_ITEM_S[[#This Row],[Submission Date]]</f>
        <v>45565</v>
      </c>
      <c r="C221" s="2">
        <v>0.33333333333333331</v>
      </c>
      <c r="D221" s="1">
        <f>INFO_ITEM_S_IMPORT[[#This Row],[Start Date]]</f>
        <v>45565</v>
      </c>
      <c r="E221" s="2">
        <v>0.33680555555555558</v>
      </c>
      <c r="F221" t="b">
        <v>0</v>
      </c>
      <c r="G221" t="b">
        <v>1</v>
      </c>
      <c r="H221" s="1">
        <f>INFO_ITEM_S_IMPORT[[#This Row],[Start Date]]</f>
        <v>45565</v>
      </c>
      <c r="I221" s="2">
        <v>0.33333333333333331</v>
      </c>
      <c r="S221" t="s">
        <v>84</v>
      </c>
      <c r="T221" t="b">
        <v>0</v>
      </c>
      <c r="U221" t="s">
        <v>84</v>
      </c>
      <c r="V221">
        <v>3</v>
      </c>
    </row>
    <row r="222" spans="1:22" x14ac:dyDescent="0.25">
      <c r="A222" t="str">
        <f>INFO_ITEM_S[[#This Row],[Document]]</f>
        <v>If the LMHA owns and operates a non-licensed facility under an exemption from licensure they are required to register and submit a facility exemption form in conjunction with the Consolidated Local Services Plan submission every two
years.</v>
      </c>
      <c r="B222" s="1">
        <f>INFO_ITEM_S[[#This Row],[Submission Date]]</f>
        <v>45565</v>
      </c>
      <c r="C222" s="2">
        <v>0.33333333333333331</v>
      </c>
      <c r="D222" s="1">
        <f>INFO_ITEM_S_IMPORT[[#This Row],[Start Date]]</f>
        <v>45565</v>
      </c>
      <c r="E222" s="2">
        <v>0.33680555555555558</v>
      </c>
      <c r="F222" t="b">
        <v>0</v>
      </c>
      <c r="G222" t="b">
        <v>1</v>
      </c>
      <c r="H222" s="1">
        <f>INFO_ITEM_S_IMPORT[[#This Row],[Start Date]]</f>
        <v>45565</v>
      </c>
      <c r="I222" s="2">
        <v>0.33333333333333331</v>
      </c>
      <c r="S222" t="s">
        <v>84</v>
      </c>
      <c r="T222" t="b">
        <v>0</v>
      </c>
      <c r="U222" t="s">
        <v>84</v>
      </c>
      <c r="V222">
        <v>3</v>
      </c>
    </row>
    <row r="223" spans="1:22" x14ac:dyDescent="0.25">
      <c r="A223" t="str">
        <f>INFO_ITEM_S[[#This Row],[Document]]</f>
        <v>Form O - Consolidated Local Service Plan</v>
      </c>
      <c r="B223" s="1">
        <f>INFO_ITEM_S[[#This Row],[Submission Date]]</f>
        <v>45565</v>
      </c>
      <c r="C223" s="2">
        <v>0.33333333333333331</v>
      </c>
      <c r="D223" s="1">
        <f>INFO_ITEM_S_IMPORT[[#This Row],[Start Date]]</f>
        <v>45565</v>
      </c>
      <c r="E223" s="2">
        <v>0.33680555555555558</v>
      </c>
      <c r="F223" t="b">
        <v>0</v>
      </c>
      <c r="G223" t="b">
        <v>1</v>
      </c>
      <c r="H223" s="1">
        <f>INFO_ITEM_S_IMPORT[[#This Row],[Start Date]]</f>
        <v>45565</v>
      </c>
      <c r="I223" s="2">
        <v>0.33333333333333331</v>
      </c>
      <c r="S223" t="s">
        <v>84</v>
      </c>
      <c r="T223" t="b">
        <v>0</v>
      </c>
      <c r="U223" t="s">
        <v>84</v>
      </c>
      <c r="V223">
        <v>3</v>
      </c>
    </row>
    <row r="224" spans="1:22" x14ac:dyDescent="0.25">
      <c r="A224" t="str">
        <f>INFO_ITEM_S[[#This Row],[Document]]</f>
        <v>Local Network Development Plan</v>
      </c>
      <c r="B224" s="1">
        <f>INFO_ITEM_S[[#This Row],[Submission Date]]</f>
        <v>45565</v>
      </c>
      <c r="C224" s="2">
        <v>0.33333333333333331</v>
      </c>
      <c r="D224" s="1">
        <f>INFO_ITEM_S_IMPORT[[#This Row],[Start Date]]</f>
        <v>45565</v>
      </c>
      <c r="E224" s="2">
        <v>0.33680555555555558</v>
      </c>
      <c r="F224" t="b">
        <v>0</v>
      </c>
      <c r="G224" t="b">
        <v>1</v>
      </c>
      <c r="H224" s="1">
        <f>INFO_ITEM_S_IMPORT[[#This Row],[Start Date]]</f>
        <v>45565</v>
      </c>
      <c r="I224" s="2">
        <v>0.33333333333333331</v>
      </c>
      <c r="S224" t="s">
        <v>84</v>
      </c>
      <c r="T224" t="b">
        <v>0</v>
      </c>
      <c r="U224" t="s">
        <v>84</v>
      </c>
      <c r="V224">
        <v>3</v>
      </c>
    </row>
    <row r="225" spans="1:22" x14ac:dyDescent="0.25">
      <c r="A225" t="str">
        <f>INFO_ITEM_S[[#This Row],[Document]]</f>
        <v>Form P - Supportive Housing Budget</v>
      </c>
      <c r="B225" s="1">
        <f>INFO_ITEM_S[[#This Row],[Submission Date]]</f>
        <v>45568</v>
      </c>
      <c r="C225" s="2">
        <v>0.33333333333333331</v>
      </c>
      <c r="D225" s="1">
        <f>INFO_ITEM_S_IMPORT[[#This Row],[Start Date]]</f>
        <v>45568</v>
      </c>
      <c r="E225" s="2">
        <v>0.33680555555555558</v>
      </c>
      <c r="F225" t="b">
        <v>0</v>
      </c>
      <c r="G225" t="b">
        <v>1</v>
      </c>
      <c r="H225" s="1">
        <f>INFO_ITEM_S_IMPORT[[#This Row],[Start Date]]</f>
        <v>45568</v>
      </c>
      <c r="I225" s="2">
        <v>0.33333333333333331</v>
      </c>
      <c r="S225" t="s">
        <v>84</v>
      </c>
      <c r="T225" t="b">
        <v>0</v>
      </c>
      <c r="U225" t="s">
        <v>84</v>
      </c>
      <c r="V225">
        <v>3</v>
      </c>
    </row>
    <row r="226" spans="1:22" x14ac:dyDescent="0.25">
      <c r="A226" t="str">
        <f>INFO_ITEM_S[[#This Row],[Document]]</f>
        <v>YES Waiver Inquiry List</v>
      </c>
      <c r="B226" s="1">
        <f>INFO_ITEM_S[[#This Row],[Submission Date]]</f>
        <v>45569</v>
      </c>
      <c r="C226" s="2">
        <v>0.33333333333333331</v>
      </c>
      <c r="D226" s="1">
        <f>INFO_ITEM_S_IMPORT[[#This Row],[Start Date]]</f>
        <v>45569</v>
      </c>
      <c r="E226" s="2">
        <v>0.33680555555555558</v>
      </c>
      <c r="F226" t="b">
        <v>0</v>
      </c>
      <c r="G226" t="b">
        <v>1</v>
      </c>
      <c r="H226" s="1">
        <f>INFO_ITEM_S_IMPORT[[#This Row],[Start Date]]</f>
        <v>45569</v>
      </c>
      <c r="I226" s="2">
        <v>0.33333333333333331</v>
      </c>
      <c r="S226" t="s">
        <v>84</v>
      </c>
      <c r="T226" t="b">
        <v>0</v>
      </c>
      <c r="U226" t="s">
        <v>84</v>
      </c>
      <c r="V226">
        <v>3</v>
      </c>
    </row>
    <row r="227" spans="1:22" x14ac:dyDescent="0.25">
      <c r="A227" t="str">
        <f>INFO_ITEM_S[[#This Row],[Document]]</f>
        <v>Form LL - Consumer Complaint Reporting</v>
      </c>
      <c r="B227" s="1">
        <f>INFO_ITEM_S[[#This Row],[Submission Date]]</f>
        <v>45579</v>
      </c>
      <c r="C227" s="2">
        <v>0.33333333333333331</v>
      </c>
      <c r="D227" s="1">
        <f>INFO_ITEM_S_IMPORT[[#This Row],[Start Date]]</f>
        <v>45579</v>
      </c>
      <c r="E227" s="2">
        <v>0.33680555555555558</v>
      </c>
      <c r="F227" t="b">
        <v>0</v>
      </c>
      <c r="G227" t="b">
        <v>1</v>
      </c>
      <c r="H227" s="1">
        <f>INFO_ITEM_S_IMPORT[[#This Row],[Start Date]]</f>
        <v>45579</v>
      </c>
      <c r="I227" s="2">
        <v>0.33333333333333331</v>
      </c>
      <c r="S227" t="s">
        <v>84</v>
      </c>
      <c r="T227" t="b">
        <v>0</v>
      </c>
      <c r="U227" t="s">
        <v>84</v>
      </c>
      <c r="V227">
        <v>3</v>
      </c>
    </row>
    <row r="228" spans="1:22" x14ac:dyDescent="0.25">
      <c r="A228" t="str">
        <f>INFO_ITEM_S[[#This Row],[Document]]</f>
        <v>Form R - ESC Monthly Report</v>
      </c>
      <c r="B228" s="1">
        <f>INFO_ITEM_S[[#This Row],[Submission Date]]</f>
        <v>45579</v>
      </c>
      <c r="C228" s="2">
        <v>0.33333333333333331</v>
      </c>
      <c r="D228" s="1">
        <f>INFO_ITEM_S_IMPORT[[#This Row],[Start Date]]</f>
        <v>45579</v>
      </c>
      <c r="E228" s="2">
        <v>0.33680555555555558</v>
      </c>
      <c r="F228" t="b">
        <v>0</v>
      </c>
      <c r="G228" t="b">
        <v>1</v>
      </c>
      <c r="H228" s="1">
        <f>INFO_ITEM_S_IMPORT[[#This Row],[Start Date]]</f>
        <v>45579</v>
      </c>
      <c r="I228" s="2">
        <v>0.33333333333333331</v>
      </c>
      <c r="S228" t="s">
        <v>84</v>
      </c>
      <c r="T228" t="b">
        <v>0</v>
      </c>
      <c r="U228" t="s">
        <v>84</v>
      </c>
      <c r="V228">
        <v>3</v>
      </c>
    </row>
    <row r="229" spans="1:22" x14ac:dyDescent="0.25">
      <c r="A229" t="str">
        <f>INFO_ITEM_S[[#This Row],[Document]]</f>
        <v>CARE Report III &amp; IV Budget (FY25)</v>
      </c>
      <c r="B229" s="1">
        <f>INFO_ITEM_S[[#This Row],[Submission Date]]</f>
        <v>45580</v>
      </c>
      <c r="C229" s="2">
        <v>0.33333333333333331</v>
      </c>
      <c r="D229" s="1">
        <f>INFO_ITEM_S_IMPORT[[#This Row],[Start Date]]</f>
        <v>45580</v>
      </c>
      <c r="E229" s="2">
        <v>0.33680555555555558</v>
      </c>
      <c r="F229" t="b">
        <v>0</v>
      </c>
      <c r="G229" t="b">
        <v>1</v>
      </c>
      <c r="H229" s="1">
        <f>INFO_ITEM_S_IMPORT[[#This Row],[Start Date]]</f>
        <v>45580</v>
      </c>
      <c r="I229" s="2">
        <v>0.33333333333333331</v>
      </c>
      <c r="S229" t="s">
        <v>84</v>
      </c>
      <c r="T229" t="b">
        <v>0</v>
      </c>
      <c r="U229" t="s">
        <v>84</v>
      </c>
      <c r="V229">
        <v>3</v>
      </c>
    </row>
    <row r="230" spans="1:22" x14ac:dyDescent="0.25">
      <c r="A230" t="str">
        <f>INFO_ITEM_S[[#This Row],[Document]]</f>
        <v>Monthly Encounter Data for previous month</v>
      </c>
      <c r="B230" s="1">
        <f>INFO_ITEM_S[[#This Row],[Submission Date]]</f>
        <v>45581</v>
      </c>
      <c r="C230" s="2">
        <v>0.33333333333333331</v>
      </c>
      <c r="D230" s="1">
        <f>INFO_ITEM_S_IMPORT[[#This Row],[Start Date]]</f>
        <v>45581</v>
      </c>
      <c r="E230" s="2">
        <v>0.33680555555555558</v>
      </c>
      <c r="F230" t="b">
        <v>0</v>
      </c>
      <c r="G230" t="b">
        <v>1</v>
      </c>
      <c r="H230" s="1">
        <f>INFO_ITEM_S_IMPORT[[#This Row],[Start Date]]</f>
        <v>45581</v>
      </c>
      <c r="I230" s="2">
        <v>0.33333333333333331</v>
      </c>
      <c r="S230" t="s">
        <v>84</v>
      </c>
      <c r="T230" t="b">
        <v>0</v>
      </c>
      <c r="U230" t="s">
        <v>84</v>
      </c>
      <c r="V230">
        <v>3</v>
      </c>
    </row>
    <row r="231" spans="1:22" x14ac:dyDescent="0.25">
      <c r="A231" t="str">
        <f>INFO_ITEM_S[[#This Row],[Document]]</f>
        <v>Form G - 4th Qtr Financial Statements and Certification Form (Scanned with Signatures)</v>
      </c>
      <c r="B231" s="1">
        <f>INFO_ITEM_S[[#This Row],[Submission Date]]</f>
        <v>45586</v>
      </c>
      <c r="C231" s="2">
        <v>0.33333333333333331</v>
      </c>
      <c r="D231" s="1">
        <f>INFO_ITEM_S_IMPORT[[#This Row],[Start Date]]</f>
        <v>45586</v>
      </c>
      <c r="E231" s="2">
        <v>0.33680555555555558</v>
      </c>
      <c r="F231" t="b">
        <v>0</v>
      </c>
      <c r="G231" t="b">
        <v>1</v>
      </c>
      <c r="H231" s="1">
        <f>INFO_ITEM_S_IMPORT[[#This Row],[Start Date]]</f>
        <v>45586</v>
      </c>
      <c r="I231" s="2">
        <v>0.33333333333333331</v>
      </c>
      <c r="S231" t="s">
        <v>84</v>
      </c>
      <c r="T231" t="b">
        <v>0</v>
      </c>
      <c r="U231" t="s">
        <v>84</v>
      </c>
      <c r="V231">
        <v>3</v>
      </c>
    </row>
    <row r="232" spans="1:22" x14ac:dyDescent="0.25">
      <c r="A232" t="str">
        <f>INFO_ITEM_S[[#This Row],[Document]]</f>
        <v>Form Z - Clearinghouse Wait List</v>
      </c>
      <c r="B232" s="1">
        <f>INFO_ITEM_S[[#This Row],[Submission Date]]</f>
        <v>45586</v>
      </c>
      <c r="C232" s="2">
        <v>0.33333333333333331</v>
      </c>
      <c r="D232" s="1">
        <f>INFO_ITEM_S_IMPORT[[#This Row],[Start Date]]</f>
        <v>45586</v>
      </c>
      <c r="E232" s="2">
        <v>0.33680555555555558</v>
      </c>
      <c r="F232" t="b">
        <v>0</v>
      </c>
      <c r="G232" t="b">
        <v>1</v>
      </c>
      <c r="H232" s="1">
        <f>INFO_ITEM_S_IMPORT[[#This Row],[Start Date]]</f>
        <v>45586</v>
      </c>
      <c r="I232" s="2">
        <v>0.33333333333333331</v>
      </c>
      <c r="S232" t="s">
        <v>84</v>
      </c>
      <c r="T232" t="b">
        <v>0</v>
      </c>
      <c r="U232" t="s">
        <v>84</v>
      </c>
      <c r="V232">
        <v>3</v>
      </c>
    </row>
    <row r="233" spans="1:22" x14ac:dyDescent="0.25">
      <c r="A233" t="str">
        <f>INFO_ITEM_S[[#This Row],[Document]]</f>
        <v>Form AA</v>
      </c>
      <c r="B233" s="1">
        <f>INFO_ITEM_S[[#This Row],[Submission Date]]</f>
        <v>45586</v>
      </c>
      <c r="C233" s="2">
        <v>0.33333333333333331</v>
      </c>
      <c r="D233" s="1">
        <f>INFO_ITEM_S_IMPORT[[#This Row],[Start Date]]</f>
        <v>45586</v>
      </c>
      <c r="E233" s="2">
        <v>0.33680555555555558</v>
      </c>
      <c r="F233" t="b">
        <v>0</v>
      </c>
      <c r="G233" t="b">
        <v>1</v>
      </c>
      <c r="H233" s="1">
        <f>INFO_ITEM_S_IMPORT[[#This Row],[Start Date]]</f>
        <v>45586</v>
      </c>
      <c r="I233" s="2">
        <v>0.33333333333333331</v>
      </c>
      <c r="S233" t="s">
        <v>84</v>
      </c>
      <c r="T233" t="b">
        <v>0</v>
      </c>
      <c r="U233" t="s">
        <v>84</v>
      </c>
      <c r="V233">
        <v>3</v>
      </c>
    </row>
    <row r="234" spans="1:22" x14ac:dyDescent="0.25">
      <c r="A234" t="str">
        <f>INFO_ITEM_S[[#This Row],[Document]]</f>
        <v>Monthly Financials Statement</v>
      </c>
      <c r="B234" s="1">
        <f>INFO_ITEM_S[[#This Row],[Submission Date]]</f>
        <v>45589</v>
      </c>
      <c r="C234" s="2">
        <v>0.33333333333333331</v>
      </c>
      <c r="D234" s="1">
        <f>INFO_ITEM_S_IMPORT[[#This Row],[Start Date]]</f>
        <v>45589</v>
      </c>
      <c r="E234" s="2">
        <v>0.33680555555555558</v>
      </c>
      <c r="F234" t="b">
        <v>0</v>
      </c>
      <c r="G234" t="b">
        <v>1</v>
      </c>
      <c r="H234" s="1">
        <f>INFO_ITEM_S_IMPORT[[#This Row],[Start Date]]</f>
        <v>45589</v>
      </c>
      <c r="I234" s="2">
        <v>0.33333333333333331</v>
      </c>
      <c r="S234" t="s">
        <v>84</v>
      </c>
      <c r="T234" t="b">
        <v>0</v>
      </c>
      <c r="U234" t="s">
        <v>84</v>
      </c>
      <c r="V234">
        <v>3</v>
      </c>
    </row>
    <row r="235" spans="1:22" x14ac:dyDescent="0.25">
      <c r="A235" t="str">
        <f>INFO_ITEM_S[[#This Row],[Document]]</f>
        <v xml:space="preserve">HFSEP Program Measures Report </v>
      </c>
      <c r="B235" s="1">
        <f>INFO_ITEM_S[[#This Row],[Submission Date]]</f>
        <v>45593</v>
      </c>
      <c r="C235" s="2">
        <v>0.33333333333333331</v>
      </c>
      <c r="D235" s="1">
        <f>INFO_ITEM_S_IMPORT[[#This Row],[Start Date]]</f>
        <v>45593</v>
      </c>
      <c r="E235" s="2">
        <v>0.33680555555555558</v>
      </c>
      <c r="F235" t="b">
        <v>0</v>
      </c>
      <c r="G235" t="b">
        <v>1</v>
      </c>
      <c r="H235" s="1">
        <f>INFO_ITEM_S_IMPORT[[#This Row],[Start Date]]</f>
        <v>45593</v>
      </c>
      <c r="I235" s="2">
        <v>0.33333333333333331</v>
      </c>
      <c r="S235" t="s">
        <v>84</v>
      </c>
      <c r="T235" t="b">
        <v>0</v>
      </c>
      <c r="U235" t="s">
        <v>84</v>
      </c>
      <c r="V235">
        <v>3</v>
      </c>
    </row>
    <row r="236" spans="1:22" x14ac:dyDescent="0.25">
      <c r="A236" t="str">
        <f>INFO_ITEM_S[[#This Row],[Document]]</f>
        <v xml:space="preserve">JDSES Program Measure Report </v>
      </c>
      <c r="B236" s="1">
        <f>INFO_ITEM_S[[#This Row],[Submission Date]]</f>
        <v>45593</v>
      </c>
      <c r="C236" s="2">
        <v>0.33333333333333331</v>
      </c>
      <c r="D236" s="1">
        <f>INFO_ITEM_S_IMPORT[[#This Row],[Start Date]]</f>
        <v>45593</v>
      </c>
      <c r="E236" s="2">
        <v>0.33680555555555558</v>
      </c>
      <c r="F236" t="b">
        <v>0</v>
      </c>
      <c r="G236" t="b">
        <v>1</v>
      </c>
      <c r="H236" s="1">
        <f>INFO_ITEM_S_IMPORT[[#This Row],[Start Date]]</f>
        <v>45593</v>
      </c>
      <c r="I236" s="2">
        <v>0.33333333333333331</v>
      </c>
      <c r="S236" t="s">
        <v>84</v>
      </c>
      <c r="T236" t="b">
        <v>0</v>
      </c>
      <c r="U236" t="s">
        <v>84</v>
      </c>
      <c r="V236">
        <v>3</v>
      </c>
    </row>
    <row r="237" spans="1:22" x14ac:dyDescent="0.25">
      <c r="A237" t="str">
        <f>INFO_ITEM_S[[#This Row],[Document]]</f>
        <v>Form LL - Consumer Complaint Reporting</v>
      </c>
      <c r="B237" s="1">
        <f>INFO_ITEM_S[[#This Row],[Submission Date]]</f>
        <v>45600</v>
      </c>
      <c r="C237" s="2">
        <v>0.33333333333333331</v>
      </c>
      <c r="D237" s="1">
        <f>INFO_ITEM_S_IMPORT[[#This Row],[Start Date]]</f>
        <v>45600</v>
      </c>
      <c r="E237" s="2">
        <v>0.33680555555555558</v>
      </c>
      <c r="F237" t="b">
        <v>0</v>
      </c>
      <c r="G237" t="b">
        <v>1</v>
      </c>
      <c r="H237" s="1">
        <f>INFO_ITEM_S_IMPORT[[#This Row],[Start Date]]</f>
        <v>45600</v>
      </c>
      <c r="I237" s="2">
        <v>0.33333333333333331</v>
      </c>
      <c r="S237" t="s">
        <v>84</v>
      </c>
      <c r="T237" t="b">
        <v>0</v>
      </c>
      <c r="U237" t="s">
        <v>84</v>
      </c>
      <c r="V237">
        <v>3</v>
      </c>
    </row>
    <row r="238" spans="1:22" x14ac:dyDescent="0.25">
      <c r="A238" t="str">
        <f>INFO_ITEM_S[[#This Row],[Document]]</f>
        <v>YES Waiver Inquiry List</v>
      </c>
      <c r="B238" s="1">
        <f>INFO_ITEM_S[[#This Row],[Submission Date]]</f>
        <v>45600</v>
      </c>
      <c r="C238" s="2">
        <v>0.33333333333333331</v>
      </c>
      <c r="D238" s="1">
        <f>INFO_ITEM_S_IMPORT[[#This Row],[Start Date]]</f>
        <v>45600</v>
      </c>
      <c r="E238" s="2">
        <v>0.33680555555555558</v>
      </c>
      <c r="F238" t="b">
        <v>0</v>
      </c>
      <c r="G238" t="b">
        <v>1</v>
      </c>
      <c r="H238" s="1">
        <f>INFO_ITEM_S_IMPORT[[#This Row],[Start Date]]</f>
        <v>45600</v>
      </c>
      <c r="I238" s="2">
        <v>0.33333333333333331</v>
      </c>
      <c r="S238" t="s">
        <v>84</v>
      </c>
      <c r="T238" t="b">
        <v>0</v>
      </c>
      <c r="U238" t="s">
        <v>84</v>
      </c>
      <c r="V238">
        <v>3</v>
      </c>
    </row>
    <row r="239" spans="1:22" x14ac:dyDescent="0.25">
      <c r="A239" t="str">
        <f>INFO_ITEM_S[[#This Row],[Document]]</f>
        <v>Monthly Encounter Data for previous month</v>
      </c>
      <c r="B239" s="1">
        <f>INFO_ITEM_S[[#This Row],[Submission Date]]</f>
        <v>45611</v>
      </c>
      <c r="C239" s="2">
        <v>0.33333333333333331</v>
      </c>
      <c r="D239" s="1">
        <f>INFO_ITEM_S_IMPORT[[#This Row],[Start Date]]</f>
        <v>45611</v>
      </c>
      <c r="E239" s="2">
        <v>0.33680555555555558</v>
      </c>
      <c r="F239" t="b">
        <v>0</v>
      </c>
      <c r="G239" t="b">
        <v>1</v>
      </c>
      <c r="H239" s="1">
        <f>INFO_ITEM_S_IMPORT[[#This Row],[Start Date]]</f>
        <v>45611</v>
      </c>
      <c r="I239" s="2">
        <v>0.33333333333333331</v>
      </c>
      <c r="S239" t="s">
        <v>84</v>
      </c>
      <c r="T239" t="b">
        <v>0</v>
      </c>
      <c r="U239" t="s">
        <v>84</v>
      </c>
      <c r="V239">
        <v>3</v>
      </c>
    </row>
    <row r="240" spans="1:22" x14ac:dyDescent="0.25">
      <c r="A240" t="str">
        <f>INFO_ITEM_S[[#This Row],[Document]]</f>
        <v>Form R - ESC Monthly Report</v>
      </c>
      <c r="B240" s="1">
        <f>INFO_ITEM_S[[#This Row],[Submission Date]]</f>
        <v>45611</v>
      </c>
      <c r="C240" s="2">
        <v>0.33333333333333331</v>
      </c>
      <c r="D240" s="1">
        <f>INFO_ITEM_S_IMPORT[[#This Row],[Start Date]]</f>
        <v>45611</v>
      </c>
      <c r="E240" s="2">
        <v>0.33680555555555558</v>
      </c>
      <c r="F240" t="b">
        <v>0</v>
      </c>
      <c r="G240" t="b">
        <v>1</v>
      </c>
      <c r="H240" s="1">
        <f>INFO_ITEM_S_IMPORT[[#This Row],[Start Date]]</f>
        <v>45611</v>
      </c>
      <c r="I240" s="2">
        <v>0.33333333333333331</v>
      </c>
      <c r="S240" t="s">
        <v>84</v>
      </c>
      <c r="T240" t="b">
        <v>0</v>
      </c>
      <c r="U240" t="s">
        <v>84</v>
      </c>
      <c r="V240">
        <v>3</v>
      </c>
    </row>
    <row r="241" spans="1:22" x14ac:dyDescent="0.25">
      <c r="A241" t="str">
        <f>INFO_ITEM_S[[#This Row],[Document]]</f>
        <v>Form Z - Clearinghouse Wait List</v>
      </c>
      <c r="B241" s="1">
        <f>INFO_ITEM_S[[#This Row],[Submission Date]]</f>
        <v>45617</v>
      </c>
      <c r="C241" s="2">
        <v>0.33333333333333331</v>
      </c>
      <c r="D241" s="1">
        <f>INFO_ITEM_S_IMPORT[[#This Row],[Start Date]]</f>
        <v>45617</v>
      </c>
      <c r="E241" s="2">
        <v>0.33680555555555558</v>
      </c>
      <c r="F241" t="b">
        <v>0</v>
      </c>
      <c r="G241" t="b">
        <v>1</v>
      </c>
      <c r="H241" s="1">
        <f>INFO_ITEM_S_IMPORT[[#This Row],[Start Date]]</f>
        <v>45617</v>
      </c>
      <c r="I241" s="2">
        <v>0.33333333333333331</v>
      </c>
      <c r="S241" t="s">
        <v>84</v>
      </c>
      <c r="T241" t="b">
        <v>0</v>
      </c>
      <c r="U241" t="s">
        <v>84</v>
      </c>
      <c r="V241">
        <v>3</v>
      </c>
    </row>
    <row r="242" spans="1:22" x14ac:dyDescent="0.25">
      <c r="A242" t="str">
        <f>INFO_ITEM_S[[#This Row],[Document]]</f>
        <v>Form AA</v>
      </c>
      <c r="B242" s="1">
        <f>INFO_ITEM_S[[#This Row],[Submission Date]]</f>
        <v>45617</v>
      </c>
      <c r="C242" s="2">
        <v>0.33333333333333331</v>
      </c>
      <c r="D242" s="1">
        <f>INFO_ITEM_S_IMPORT[[#This Row],[Start Date]]</f>
        <v>45617</v>
      </c>
      <c r="E242" s="2">
        <v>0.33680555555555558</v>
      </c>
      <c r="F242" t="b">
        <v>0</v>
      </c>
      <c r="G242" t="b">
        <v>1</v>
      </c>
      <c r="H242" s="1">
        <f>INFO_ITEM_S_IMPORT[[#This Row],[Start Date]]</f>
        <v>45617</v>
      </c>
      <c r="I242" s="2">
        <v>0.33333333333333331</v>
      </c>
      <c r="S242" t="s">
        <v>84</v>
      </c>
      <c r="T242" t="b">
        <v>0</v>
      </c>
      <c r="U242" t="s">
        <v>84</v>
      </c>
      <c r="V242">
        <v>3</v>
      </c>
    </row>
    <row r="243" spans="1:22" x14ac:dyDescent="0.25">
      <c r="A243" t="str">
        <f>INFO_ITEM_S[[#This Row],[Document]]</f>
        <v xml:space="preserve">HFSEP Program Measures Report </v>
      </c>
      <c r="B243" s="1">
        <f>INFO_ITEM_S[[#This Row],[Submission Date]]</f>
        <v>45617</v>
      </c>
      <c r="C243" s="2">
        <v>0.33333333333333331</v>
      </c>
      <c r="D243" s="1">
        <f>INFO_ITEM_S_IMPORT[[#This Row],[Start Date]]</f>
        <v>45617</v>
      </c>
      <c r="E243" s="2">
        <v>0.33680555555555558</v>
      </c>
      <c r="F243" t="b">
        <v>0</v>
      </c>
      <c r="G243" t="b">
        <v>1</v>
      </c>
      <c r="H243" s="1">
        <f>INFO_ITEM_S_IMPORT[[#This Row],[Start Date]]</f>
        <v>45617</v>
      </c>
      <c r="I243" s="2">
        <v>0.33333333333333331</v>
      </c>
      <c r="S243" t="s">
        <v>84</v>
      </c>
      <c r="T243" t="b">
        <v>0</v>
      </c>
      <c r="U243" t="s">
        <v>84</v>
      </c>
      <c r="V243">
        <v>3</v>
      </c>
    </row>
    <row r="244" spans="1:22" x14ac:dyDescent="0.25">
      <c r="A244" t="str">
        <f>INFO_ITEM_S[[#This Row],[Document]]</f>
        <v xml:space="preserve">JDSES Program Measure Report </v>
      </c>
      <c r="B244" s="1">
        <f>INFO_ITEM_S[[#This Row],[Submission Date]]</f>
        <v>45621</v>
      </c>
      <c r="C244" s="2">
        <v>0.33333333333333331</v>
      </c>
      <c r="D244" s="1">
        <f>INFO_ITEM_S_IMPORT[[#This Row],[Start Date]]</f>
        <v>45621</v>
      </c>
      <c r="E244" s="2">
        <v>0.33680555555555558</v>
      </c>
      <c r="F244" t="b">
        <v>0</v>
      </c>
      <c r="G244" t="b">
        <v>1</v>
      </c>
      <c r="H244" s="1">
        <f>INFO_ITEM_S_IMPORT[[#This Row],[Start Date]]</f>
        <v>45621</v>
      </c>
      <c r="I244" s="2">
        <v>0.33333333333333331</v>
      </c>
      <c r="S244" t="s">
        <v>84</v>
      </c>
      <c r="T244" t="b">
        <v>0</v>
      </c>
      <c r="U244" t="s">
        <v>84</v>
      </c>
      <c r="V244">
        <v>3</v>
      </c>
    </row>
    <row r="245" spans="1:22" x14ac:dyDescent="0.25">
      <c r="A245" t="str">
        <f>INFO_ITEM_S[[#This Row],[Document]]</f>
        <v>Monthly Financials Statement</v>
      </c>
      <c r="B245" s="1">
        <f>INFO_ITEM_S[[#This Row],[Submission Date]]</f>
        <v>45621</v>
      </c>
      <c r="C245" s="2">
        <v>0.33333333333333331</v>
      </c>
      <c r="D245" s="1">
        <f>INFO_ITEM_S_IMPORT[[#This Row],[Start Date]]</f>
        <v>45621</v>
      </c>
      <c r="E245" s="2">
        <v>0.33680555555555558</v>
      </c>
      <c r="F245" t="b">
        <v>0</v>
      </c>
      <c r="G245" t="b">
        <v>1</v>
      </c>
      <c r="H245" s="1">
        <f>INFO_ITEM_S_IMPORT[[#This Row],[Start Date]]</f>
        <v>45621</v>
      </c>
      <c r="I245" s="2">
        <v>0.33333333333333331</v>
      </c>
      <c r="S245" t="s">
        <v>84</v>
      </c>
      <c r="T245" t="b">
        <v>0</v>
      </c>
      <c r="U245" t="s">
        <v>84</v>
      </c>
      <c r="V245">
        <v>3</v>
      </c>
    </row>
    <row r="246" spans="1:22" x14ac:dyDescent="0.25">
      <c r="A246" t="str">
        <f>INFO_ITEM_S[[#This Row],[Document]]</f>
        <v>Form L - FY24 Expenditure Report for Title XX (Q1 – Q4)</v>
      </c>
      <c r="B246" s="1">
        <f>INFO_ITEM_S[[#This Row],[Submission Date]]</f>
        <v>45631</v>
      </c>
      <c r="C246" s="2">
        <v>0.33333333333333331</v>
      </c>
      <c r="D246" s="1">
        <f>INFO_ITEM_S_IMPORT[[#This Row],[Start Date]]</f>
        <v>45631</v>
      </c>
      <c r="E246" s="2">
        <v>0.33680555555555558</v>
      </c>
      <c r="F246" t="b">
        <v>0</v>
      </c>
      <c r="G246" t="b">
        <v>1</v>
      </c>
      <c r="H246" s="1">
        <f>INFO_ITEM_S_IMPORT[[#This Row],[Start Date]]</f>
        <v>45631</v>
      </c>
      <c r="I246" s="2">
        <v>0.33333333333333331</v>
      </c>
      <c r="S246" t="s">
        <v>84</v>
      </c>
      <c r="T246" t="b">
        <v>0</v>
      </c>
      <c r="U246" t="s">
        <v>84</v>
      </c>
      <c r="V246">
        <v>3</v>
      </c>
    </row>
    <row r="247" spans="1:22" x14ac:dyDescent="0.25">
      <c r="A247" t="str">
        <f>INFO_ITEM_S[[#This Row],[Document]]</f>
        <v>YES Waiver Inquiry List</v>
      </c>
      <c r="B247" s="1">
        <f>INFO_ITEM_S[[#This Row],[Submission Date]]</f>
        <v>45631</v>
      </c>
      <c r="C247" s="2">
        <v>0.33333333333333331</v>
      </c>
      <c r="D247" s="1">
        <f>INFO_ITEM_S_IMPORT[[#This Row],[Start Date]]</f>
        <v>45631</v>
      </c>
      <c r="E247" s="2">
        <v>0.33680555555555558</v>
      </c>
      <c r="F247" t="b">
        <v>0</v>
      </c>
      <c r="G247" t="b">
        <v>1</v>
      </c>
      <c r="H247" s="1">
        <f>INFO_ITEM_S_IMPORT[[#This Row],[Start Date]]</f>
        <v>45631</v>
      </c>
      <c r="I247" s="2">
        <v>0.33333333333333331</v>
      </c>
      <c r="S247" t="s">
        <v>84</v>
      </c>
      <c r="T247" t="b">
        <v>0</v>
      </c>
      <c r="U247" t="s">
        <v>84</v>
      </c>
      <c r="V247">
        <v>3</v>
      </c>
    </row>
    <row r="248" spans="1:22" x14ac:dyDescent="0.25">
      <c r="A248" t="str">
        <f>INFO_ITEM_S[[#This Row],[Document]]</f>
        <v>Form LL - Consumer Complaint Reporting</v>
      </c>
      <c r="B248" s="1">
        <f>INFO_ITEM_S[[#This Row],[Submission Date]]</f>
        <v>45639</v>
      </c>
      <c r="C248" s="2">
        <v>0.33333333333333331</v>
      </c>
      <c r="D248" s="1">
        <f>INFO_ITEM_S_IMPORT[[#This Row],[Start Date]]</f>
        <v>45639</v>
      </c>
      <c r="E248" s="2">
        <v>0.33680555555555558</v>
      </c>
      <c r="F248" t="b">
        <v>0</v>
      </c>
      <c r="G248" t="b">
        <v>1</v>
      </c>
      <c r="H248" s="1">
        <f>INFO_ITEM_S_IMPORT[[#This Row],[Start Date]]</f>
        <v>45639</v>
      </c>
      <c r="I248" s="2">
        <v>0.33333333333333331</v>
      </c>
      <c r="S248" t="s">
        <v>84</v>
      </c>
      <c r="T248" t="b">
        <v>0</v>
      </c>
      <c r="U248" t="s">
        <v>84</v>
      </c>
      <c r="V248">
        <v>3</v>
      </c>
    </row>
    <row r="249" spans="1:22" x14ac:dyDescent="0.25">
      <c r="A249" t="str">
        <f>INFO_ITEM_S[[#This Row],[Document]]</f>
        <v>Form FF</v>
      </c>
      <c r="B249" s="1">
        <f>INFO_ITEM_S[[#This Row],[Submission Date]]</f>
        <v>45639</v>
      </c>
      <c r="C249" s="2">
        <v>0.33333333333333331</v>
      </c>
      <c r="D249" s="1">
        <f>INFO_ITEM_S_IMPORT[[#This Row],[Start Date]]</f>
        <v>45639</v>
      </c>
      <c r="E249" s="2">
        <v>0.33680555555555558</v>
      </c>
      <c r="F249" t="b">
        <v>0</v>
      </c>
      <c r="G249" t="b">
        <v>1</v>
      </c>
      <c r="H249" s="1">
        <f>INFO_ITEM_S_IMPORT[[#This Row],[Start Date]]</f>
        <v>45639</v>
      </c>
      <c r="I249" s="2">
        <v>0.33333333333333331</v>
      </c>
      <c r="S249" t="s">
        <v>84</v>
      </c>
      <c r="T249" t="b">
        <v>0</v>
      </c>
      <c r="U249" t="s">
        <v>84</v>
      </c>
      <c r="V249">
        <v>3</v>
      </c>
    </row>
    <row r="250" spans="1:22" x14ac:dyDescent="0.25">
      <c r="A250" t="str">
        <f>INFO_ITEM_S[[#This Row],[Document]]</f>
        <v>Form GG</v>
      </c>
      <c r="B250" s="1">
        <f>INFO_ITEM_S[[#This Row],[Submission Date]]</f>
        <v>45639</v>
      </c>
      <c r="C250" s="2">
        <v>0.33333333333333331</v>
      </c>
      <c r="D250" s="1">
        <f>INFO_ITEM_S_IMPORT[[#This Row],[Start Date]]</f>
        <v>45639</v>
      </c>
      <c r="E250" s="2">
        <v>0.33680555555555558</v>
      </c>
      <c r="F250" t="b">
        <v>0</v>
      </c>
      <c r="G250" t="b">
        <v>1</v>
      </c>
      <c r="H250" s="1">
        <f>INFO_ITEM_S_IMPORT[[#This Row],[Start Date]]</f>
        <v>45639</v>
      </c>
      <c r="I250" s="2">
        <v>0.33333333333333331</v>
      </c>
      <c r="S250" t="s">
        <v>84</v>
      </c>
      <c r="T250" t="b">
        <v>0</v>
      </c>
      <c r="U250" t="s">
        <v>84</v>
      </c>
      <c r="V250">
        <v>3</v>
      </c>
    </row>
    <row r="251" spans="1:22" x14ac:dyDescent="0.25">
      <c r="A251" t="str">
        <f>INFO_ITEM_S[[#This Row],[Document]]</f>
        <v>Form C - Quarterly Expenditure Report and Quarterly Mental Health Deputy Report</v>
      </c>
      <c r="B251" s="1">
        <f>INFO_ITEM_S[[#This Row],[Submission Date]]</f>
        <v>45639</v>
      </c>
      <c r="C251" s="2">
        <v>0.33333333333333331</v>
      </c>
      <c r="D251" s="1">
        <f>INFO_ITEM_S_IMPORT[[#This Row],[Start Date]]</f>
        <v>45639</v>
      </c>
      <c r="E251" s="2">
        <v>0.33680555555555558</v>
      </c>
      <c r="F251" t="b">
        <v>0</v>
      </c>
      <c r="G251" t="b">
        <v>1</v>
      </c>
      <c r="H251" s="1">
        <f>INFO_ITEM_S_IMPORT[[#This Row],[Start Date]]</f>
        <v>45639</v>
      </c>
      <c r="I251" s="2">
        <v>0.33333333333333331</v>
      </c>
      <c r="S251" t="s">
        <v>84</v>
      </c>
      <c r="T251" t="b">
        <v>0</v>
      </c>
      <c r="U251" t="s">
        <v>84</v>
      </c>
      <c r="V251">
        <v>3</v>
      </c>
    </row>
    <row r="252" spans="1:22" x14ac:dyDescent="0.25">
      <c r="A252" t="str">
        <f>INFO_ITEM_S[[#This Row],[Document]]</f>
        <v>Form MVPN and Form V-VETS Expenditures Report</v>
      </c>
      <c r="B252" s="1">
        <f>INFO_ITEM_S[[#This Row],[Submission Date]]</f>
        <v>45639</v>
      </c>
      <c r="C252" s="2">
        <v>0.33333333333333331</v>
      </c>
      <c r="D252" s="1">
        <f>INFO_ITEM_S_IMPORT[[#This Row],[Start Date]]</f>
        <v>45639</v>
      </c>
      <c r="E252" s="2">
        <v>0.33680555555555558</v>
      </c>
      <c r="F252" t="b">
        <v>0</v>
      </c>
      <c r="G252" t="b">
        <v>1</v>
      </c>
      <c r="H252" s="1">
        <f>INFO_ITEM_S_IMPORT[[#This Row],[Start Date]]</f>
        <v>45639</v>
      </c>
      <c r="I252" s="2">
        <v>0.33333333333333331</v>
      </c>
      <c r="S252" t="s">
        <v>84</v>
      </c>
      <c r="T252" t="b">
        <v>0</v>
      </c>
      <c r="U252" t="s">
        <v>84</v>
      </c>
      <c r="V252">
        <v>3</v>
      </c>
    </row>
    <row r="253" spans="1:22" x14ac:dyDescent="0.25">
      <c r="A253" t="str">
        <f>INFO_ITEM_S[[#This Row],[Document]]</f>
        <v>Form V-VETS Expenditures, Form VC</v>
      </c>
      <c r="B253" s="1">
        <f>INFO_ITEM_S[[#This Row],[Submission Date]]</f>
        <v>45642</v>
      </c>
      <c r="C253" s="2">
        <v>0.33333333333333331</v>
      </c>
      <c r="D253" s="1">
        <f>INFO_ITEM_S_IMPORT[[#This Row],[Start Date]]</f>
        <v>45642</v>
      </c>
      <c r="E253" s="2">
        <v>0.33680555555555558</v>
      </c>
      <c r="F253" t="b">
        <v>0</v>
      </c>
      <c r="G253" t="b">
        <v>1</v>
      </c>
      <c r="H253" s="1">
        <f>INFO_ITEM_S_IMPORT[[#This Row],[Start Date]]</f>
        <v>45642</v>
      </c>
      <c r="I253" s="2">
        <v>0.33333333333333331</v>
      </c>
      <c r="S253" t="s">
        <v>84</v>
      </c>
      <c r="T253" t="b">
        <v>0</v>
      </c>
      <c r="U253" t="s">
        <v>84</v>
      </c>
      <c r="V253">
        <v>3</v>
      </c>
    </row>
    <row r="254" spans="1:22" x14ac:dyDescent="0.25">
      <c r="A254" t="str">
        <f>INFO_ITEM_S[[#This Row],[Document]]</f>
        <v>Form R - ESC Monthly Report</v>
      </c>
      <c r="B254" s="1">
        <f>INFO_ITEM_S[[#This Row],[Submission Date]]</f>
        <v>45642</v>
      </c>
      <c r="C254" s="2">
        <v>0.33333333333333331</v>
      </c>
      <c r="D254" s="1">
        <f>INFO_ITEM_S_IMPORT[[#This Row],[Start Date]]</f>
        <v>45642</v>
      </c>
      <c r="E254" s="2">
        <v>0.33680555555555558</v>
      </c>
      <c r="F254" t="b">
        <v>0</v>
      </c>
      <c r="G254" t="b">
        <v>1</v>
      </c>
      <c r="H254" s="1">
        <f>INFO_ITEM_S_IMPORT[[#This Row],[Start Date]]</f>
        <v>45642</v>
      </c>
      <c r="I254" s="2">
        <v>0.33333333333333331</v>
      </c>
      <c r="S254" t="s">
        <v>84</v>
      </c>
      <c r="T254" t="b">
        <v>0</v>
      </c>
      <c r="U254" t="s">
        <v>84</v>
      </c>
      <c r="V254">
        <v>3</v>
      </c>
    </row>
    <row r="255" spans="1:22" x14ac:dyDescent="0.25">
      <c r="A255" t="str">
        <f>INFO_ITEM_S[[#This Row],[Document]]</f>
        <v>Quarterly CARE Report III &amp; IV (FY25 Q1 MH Financial Reporting) due by 5pm</v>
      </c>
      <c r="B255" s="1">
        <f>INFO_ITEM_S[[#This Row],[Submission Date]]</f>
        <v>45642</v>
      </c>
      <c r="C255" s="2">
        <v>0.33333333333333331</v>
      </c>
      <c r="D255" s="1">
        <f>INFO_ITEM_S_IMPORT[[#This Row],[Start Date]]</f>
        <v>45642</v>
      </c>
      <c r="E255" s="2">
        <v>0.33680555555555558</v>
      </c>
      <c r="F255" t="b">
        <v>0</v>
      </c>
      <c r="G255" t="b">
        <v>1</v>
      </c>
      <c r="H255" s="1">
        <f>INFO_ITEM_S_IMPORT[[#This Row],[Start Date]]</f>
        <v>45642</v>
      </c>
      <c r="I255" s="2">
        <v>0.33333333333333331</v>
      </c>
      <c r="S255" t="s">
        <v>84</v>
      </c>
      <c r="T255" t="b">
        <v>0</v>
      </c>
      <c r="U255" t="s">
        <v>84</v>
      </c>
      <c r="V255">
        <v>3</v>
      </c>
    </row>
    <row r="256" spans="1:22" x14ac:dyDescent="0.25">
      <c r="A256" t="str">
        <f>INFO_ITEM_S[[#This Row],[Document]]</f>
        <v>Monthly Encounter Data for previous month</v>
      </c>
      <c r="B256" s="1">
        <f>INFO_ITEM_S[[#This Row],[Submission Date]]</f>
        <v>45642</v>
      </c>
      <c r="C256" s="2">
        <v>0.33333333333333331</v>
      </c>
      <c r="D256" s="1">
        <f>INFO_ITEM_S_IMPORT[[#This Row],[Start Date]]</f>
        <v>45642</v>
      </c>
      <c r="E256" s="2">
        <v>0.33680555555555558</v>
      </c>
      <c r="F256" t="b">
        <v>0</v>
      </c>
      <c r="G256" t="b">
        <v>1</v>
      </c>
      <c r="H256" s="1">
        <f>INFO_ITEM_S_IMPORT[[#This Row],[Start Date]]</f>
        <v>45642</v>
      </c>
      <c r="I256" s="2">
        <v>0.33333333333333331</v>
      </c>
      <c r="S256" t="s">
        <v>84</v>
      </c>
      <c r="T256" t="b">
        <v>0</v>
      </c>
      <c r="U256" t="s">
        <v>84</v>
      </c>
      <c r="V256">
        <v>3</v>
      </c>
    </row>
    <row r="257" spans="1:22" x14ac:dyDescent="0.25">
      <c r="A257" t="str">
        <f>INFO_ITEM_S[[#This Row],[Document]]</f>
        <v>Form F - CRISIS Service Delivery Report</v>
      </c>
      <c r="B257" s="1">
        <f>INFO_ITEM_S[[#This Row],[Submission Date]]</f>
        <v>45645</v>
      </c>
      <c r="C257" s="2">
        <v>0.33333333333333331</v>
      </c>
      <c r="D257" s="1">
        <f>INFO_ITEM_S_IMPORT[[#This Row],[Start Date]]</f>
        <v>45645</v>
      </c>
      <c r="E257" s="2">
        <v>0.33680555555555558</v>
      </c>
      <c r="F257" t="b">
        <v>0</v>
      </c>
      <c r="G257" t="b">
        <v>1</v>
      </c>
      <c r="H257" s="1">
        <f>INFO_ITEM_S_IMPORT[[#This Row],[Start Date]]</f>
        <v>45645</v>
      </c>
      <c r="I257" s="2">
        <v>0.33333333333333331</v>
      </c>
      <c r="S257" t="s">
        <v>84</v>
      </c>
      <c r="T257" t="b">
        <v>0</v>
      </c>
      <c r="U257" t="s">
        <v>84</v>
      </c>
      <c r="V257">
        <v>3</v>
      </c>
    </row>
    <row r="258" spans="1:22" x14ac:dyDescent="0.25">
      <c r="A258" t="str">
        <f>INFO_ITEM_S[[#This Row],[Document]]</f>
        <v>Form M - CRISIS Projects Expenditures</v>
      </c>
      <c r="B258" s="1">
        <f>INFO_ITEM_S[[#This Row],[Submission Date]]</f>
        <v>45645</v>
      </c>
      <c r="C258" s="2">
        <v>0.33333333333333331</v>
      </c>
      <c r="D258" s="1">
        <f>INFO_ITEM_S_IMPORT[[#This Row],[Start Date]]</f>
        <v>45645</v>
      </c>
      <c r="E258" s="2">
        <v>0.33680555555555558</v>
      </c>
      <c r="F258" t="b">
        <v>0</v>
      </c>
      <c r="G258" t="b">
        <v>1</v>
      </c>
      <c r="H258" s="1">
        <f>INFO_ITEM_S_IMPORT[[#This Row],[Start Date]]</f>
        <v>45645</v>
      </c>
      <c r="I258" s="2">
        <v>0.33333333333333331</v>
      </c>
      <c r="S258" t="s">
        <v>84</v>
      </c>
      <c r="T258" t="b">
        <v>0</v>
      </c>
      <c r="U258" t="s">
        <v>84</v>
      </c>
      <c r="V258">
        <v>3</v>
      </c>
    </row>
    <row r="259" spans="1:22" x14ac:dyDescent="0.25">
      <c r="A259" t="str">
        <f>INFO_ITEM_S[[#This Row],[Document]]</f>
        <v>Form AA</v>
      </c>
      <c r="B259" s="1">
        <f>INFO_ITEM_S[[#This Row],[Submission Date]]</f>
        <v>45646</v>
      </c>
      <c r="C259" s="2">
        <v>0.33333333333333331</v>
      </c>
      <c r="D259" s="1">
        <f>INFO_ITEM_S_IMPORT[[#This Row],[Start Date]]</f>
        <v>45646</v>
      </c>
      <c r="E259" s="2">
        <v>0.33680555555555558</v>
      </c>
      <c r="F259" t="b">
        <v>0</v>
      </c>
      <c r="G259" t="b">
        <v>1</v>
      </c>
      <c r="H259" s="1">
        <f>INFO_ITEM_S_IMPORT[[#This Row],[Start Date]]</f>
        <v>45646</v>
      </c>
      <c r="I259" s="2">
        <v>0.33333333333333331</v>
      </c>
      <c r="S259" t="s">
        <v>84</v>
      </c>
      <c r="T259" t="b">
        <v>0</v>
      </c>
      <c r="U259" t="s">
        <v>84</v>
      </c>
      <c r="V259">
        <v>3</v>
      </c>
    </row>
    <row r="260" spans="1:22" x14ac:dyDescent="0.25">
      <c r="A260" t="str">
        <f>INFO_ITEM_S[[#This Row],[Document]]</f>
        <v>Quarterly CARE Data Reports (Final)</v>
      </c>
      <c r="B260" s="1">
        <f>INFO_ITEM_S[[#This Row],[Submission Date]]</f>
        <v>45646</v>
      </c>
      <c r="C260" s="2">
        <v>0.33333333333333331</v>
      </c>
      <c r="D260" s="1">
        <f>INFO_ITEM_S_IMPORT[[#This Row],[Start Date]]</f>
        <v>45646</v>
      </c>
      <c r="E260" s="2">
        <v>0.33680555555555558</v>
      </c>
      <c r="F260" t="b">
        <v>0</v>
      </c>
      <c r="G260" t="b">
        <v>1</v>
      </c>
      <c r="H260" s="1">
        <f>INFO_ITEM_S_IMPORT[[#This Row],[Start Date]]</f>
        <v>45646</v>
      </c>
      <c r="I260" s="2">
        <v>0.33333333333333331</v>
      </c>
      <c r="S260" t="s">
        <v>84</v>
      </c>
      <c r="T260" t="b">
        <v>0</v>
      </c>
      <c r="U260" t="s">
        <v>84</v>
      </c>
      <c r="V260">
        <v>3</v>
      </c>
    </row>
    <row r="261" spans="1:22" x14ac:dyDescent="0.25">
      <c r="A261" t="str">
        <f>INFO_ITEM_S[[#This Row],[Document]]</f>
        <v>Form X - Quarterly Community Hospital Financial Report per CMHH Attachment</v>
      </c>
      <c r="B261" s="1">
        <f>INFO_ITEM_S[[#This Row],[Submission Date]]</f>
        <v>45646</v>
      </c>
      <c r="C261" s="2">
        <v>0.33333333333333331</v>
      </c>
      <c r="D261" s="1">
        <f>INFO_ITEM_S_IMPORT[[#This Row],[Start Date]]</f>
        <v>45646</v>
      </c>
      <c r="E261" s="2">
        <v>0.33680555555555558</v>
      </c>
      <c r="F261" t="b">
        <v>0</v>
      </c>
      <c r="G261" t="b">
        <v>1</v>
      </c>
      <c r="H261" s="1">
        <f>INFO_ITEM_S_IMPORT[[#This Row],[Start Date]]</f>
        <v>45646</v>
      </c>
      <c r="I261" s="2">
        <v>0.33333333333333331</v>
      </c>
      <c r="S261" t="s">
        <v>84</v>
      </c>
      <c r="T261" t="b">
        <v>0</v>
      </c>
      <c r="U261" t="s">
        <v>84</v>
      </c>
      <c r="V261">
        <v>3</v>
      </c>
    </row>
    <row r="262" spans="1:22" x14ac:dyDescent="0.25">
      <c r="A262" t="str">
        <f>INFO_ITEM_S[[#This Row],[Document]]</f>
        <v>Form N - COSP Report</v>
      </c>
      <c r="B262" s="1">
        <f>INFO_ITEM_S[[#This Row],[Submission Date]]</f>
        <v>45646</v>
      </c>
      <c r="C262" s="2">
        <v>0.33333333333333331</v>
      </c>
      <c r="D262" s="1">
        <f>INFO_ITEM_S_IMPORT[[#This Row],[Start Date]]</f>
        <v>45646</v>
      </c>
      <c r="E262" s="2">
        <v>0.33680555555555558</v>
      </c>
      <c r="F262" t="b">
        <v>0</v>
      </c>
      <c r="G262" t="b">
        <v>1</v>
      </c>
      <c r="H262" s="1">
        <f>INFO_ITEM_S_IMPORT[[#This Row],[Start Date]]</f>
        <v>45646</v>
      </c>
      <c r="I262" s="2">
        <v>0.33333333333333331</v>
      </c>
      <c r="S262" t="s">
        <v>84</v>
      </c>
      <c r="T262" t="b">
        <v>0</v>
      </c>
      <c r="U262" t="s">
        <v>84</v>
      </c>
      <c r="V262">
        <v>3</v>
      </c>
    </row>
    <row r="263" spans="1:22" x14ac:dyDescent="0.25">
      <c r="A263" t="str">
        <f>INFO_ITEM_S[[#This Row],[Document]]</f>
        <v xml:space="preserve">HFSEP Program Measures Report </v>
      </c>
      <c r="B263" s="1">
        <f>INFO_ITEM_S[[#This Row],[Submission Date]]</f>
        <v>45646</v>
      </c>
      <c r="C263" s="2">
        <v>0.33333333333333331</v>
      </c>
      <c r="D263" s="1">
        <f>INFO_ITEM_S_IMPORT[[#This Row],[Start Date]]</f>
        <v>45646</v>
      </c>
      <c r="E263" s="2">
        <v>0.33680555555555558</v>
      </c>
      <c r="F263" t="b">
        <v>0</v>
      </c>
      <c r="G263" t="b">
        <v>1</v>
      </c>
      <c r="H263" s="1">
        <f>INFO_ITEM_S_IMPORT[[#This Row],[Start Date]]</f>
        <v>45646</v>
      </c>
      <c r="I263" s="2">
        <v>0.33333333333333331</v>
      </c>
      <c r="S263" t="s">
        <v>84</v>
      </c>
      <c r="T263" t="b">
        <v>0</v>
      </c>
      <c r="U263" t="s">
        <v>84</v>
      </c>
      <c r="V263">
        <v>3</v>
      </c>
    </row>
    <row r="264" spans="1:22" x14ac:dyDescent="0.25">
      <c r="A264" t="str">
        <f>INFO_ITEM_S[[#This Row],[Document]]</f>
        <v xml:space="preserve">JDSES Program Measure Report </v>
      </c>
      <c r="B264" s="1">
        <f>INFO_ITEM_S[[#This Row],[Submission Date]]</f>
        <v>45646</v>
      </c>
      <c r="C264" s="2">
        <v>0.33333333333333331</v>
      </c>
      <c r="D264" s="1">
        <f>INFO_ITEM_S_IMPORT[[#This Row],[Start Date]]</f>
        <v>45646</v>
      </c>
      <c r="E264" s="2">
        <v>0.33680555555555558</v>
      </c>
      <c r="F264" t="b">
        <v>0</v>
      </c>
      <c r="G264" t="b">
        <v>1</v>
      </c>
      <c r="H264" s="1">
        <f>INFO_ITEM_S_IMPORT[[#This Row],[Start Date]]</f>
        <v>45646</v>
      </c>
      <c r="I264" s="2">
        <v>0.33333333333333331</v>
      </c>
      <c r="S264" t="s">
        <v>84</v>
      </c>
      <c r="T264" t="b">
        <v>0</v>
      </c>
      <c r="U264" t="s">
        <v>84</v>
      </c>
      <c r="V264">
        <v>3</v>
      </c>
    </row>
    <row r="265" spans="1:22" x14ac:dyDescent="0.25">
      <c r="A265" t="str">
        <f>INFO_ITEM_S[[#This Row],[Document]]</f>
        <v>Form Z - Clearinghouse Wait List</v>
      </c>
      <c r="B265" s="1">
        <f>INFO_ITEM_S[[#This Row],[Submission Date]]</f>
        <v>45646</v>
      </c>
      <c r="C265" s="2">
        <v>0.33333333333333331</v>
      </c>
      <c r="D265" s="1">
        <f>INFO_ITEM_S_IMPORT[[#This Row],[Start Date]]</f>
        <v>45646</v>
      </c>
      <c r="E265" s="2">
        <v>0.33680555555555558</v>
      </c>
      <c r="F265" t="b">
        <v>0</v>
      </c>
      <c r="G265" t="b">
        <v>1</v>
      </c>
      <c r="H265" s="1">
        <f>INFO_ITEM_S_IMPORT[[#This Row],[Start Date]]</f>
        <v>45646</v>
      </c>
      <c r="I265" s="2">
        <v>0.33333333333333331</v>
      </c>
      <c r="S265" t="s">
        <v>84</v>
      </c>
      <c r="T265" t="b">
        <v>0</v>
      </c>
      <c r="U265" t="s">
        <v>84</v>
      </c>
      <c r="V265">
        <v>3</v>
      </c>
    </row>
    <row r="266" spans="1:22" x14ac:dyDescent="0.25">
      <c r="A266" t="str">
        <f>INFO_ITEM_S[[#This Row],[Document]]</f>
        <v>Form E - Rural Border Intervention Program</v>
      </c>
      <c r="B266" s="1">
        <f>INFO_ITEM_S[[#This Row],[Submission Date]]</f>
        <v>45646</v>
      </c>
      <c r="C266" s="2">
        <v>0.33333333333333331</v>
      </c>
      <c r="D266" s="1">
        <f>INFO_ITEM_S_IMPORT[[#This Row],[Start Date]]</f>
        <v>45646</v>
      </c>
      <c r="E266" s="2">
        <v>0.33680555555555558</v>
      </c>
      <c r="F266" t="b">
        <v>0</v>
      </c>
      <c r="G266" t="b">
        <v>1</v>
      </c>
      <c r="H266" s="1">
        <f>INFO_ITEM_S_IMPORT[[#This Row],[Start Date]]</f>
        <v>45646</v>
      </c>
      <c r="I266" s="2">
        <v>0.33333333333333331</v>
      </c>
      <c r="S266" t="s">
        <v>84</v>
      </c>
      <c r="T266" t="b">
        <v>0</v>
      </c>
      <c r="U266" t="s">
        <v>84</v>
      </c>
      <c r="V266">
        <v>3</v>
      </c>
    </row>
    <row r="267" spans="1:22" x14ac:dyDescent="0.25">
      <c r="A267" t="str">
        <f>INFO_ITEM_S[[#This Row],[Document]]</f>
        <v>Form H - Housing Project and Expenditure Form </v>
      </c>
      <c r="B267" s="1">
        <f>INFO_ITEM_S[[#This Row],[Submission Date]]</f>
        <v>45646</v>
      </c>
      <c r="C267" s="2">
        <v>0.33333333333333331</v>
      </c>
      <c r="D267" s="1">
        <f>INFO_ITEM_S_IMPORT[[#This Row],[Start Date]]</f>
        <v>45646</v>
      </c>
      <c r="E267" s="2">
        <v>0.33680555555555558</v>
      </c>
      <c r="F267" t="b">
        <v>0</v>
      </c>
      <c r="G267" t="b">
        <v>1</v>
      </c>
      <c r="H267" s="1">
        <f>INFO_ITEM_S_IMPORT[[#This Row],[Start Date]]</f>
        <v>45646</v>
      </c>
      <c r="I267" s="2">
        <v>0.33333333333333331</v>
      </c>
      <c r="S267" t="s">
        <v>84</v>
      </c>
      <c r="T267" t="b">
        <v>0</v>
      </c>
      <c r="U267" t="s">
        <v>84</v>
      </c>
      <c r="V267">
        <v>3</v>
      </c>
    </row>
    <row r="268" spans="1:22" x14ac:dyDescent="0.25">
      <c r="A268" t="str">
        <f>INFO_ITEM_S[[#This Row],[Document]]</f>
        <v>Monthly Financials Statement</v>
      </c>
      <c r="B268" s="1">
        <f>INFO_ITEM_S[[#This Row],[Submission Date]]</f>
        <v>45646</v>
      </c>
      <c r="C268" s="2">
        <v>0.33333333333333331</v>
      </c>
      <c r="D268" s="1">
        <f>INFO_ITEM_S_IMPORT[[#This Row],[Start Date]]</f>
        <v>45646</v>
      </c>
      <c r="E268" s="2">
        <v>0.33680555555555558</v>
      </c>
      <c r="F268" t="b">
        <v>0</v>
      </c>
      <c r="G268" t="b">
        <v>1</v>
      </c>
      <c r="H268" s="1">
        <f>INFO_ITEM_S_IMPORT[[#This Row],[Start Date]]</f>
        <v>45646</v>
      </c>
      <c r="I268" s="2">
        <v>0.33333333333333331</v>
      </c>
      <c r="S268" t="s">
        <v>84</v>
      </c>
      <c r="T268" t="b">
        <v>0</v>
      </c>
      <c r="U268" t="s">
        <v>84</v>
      </c>
      <c r="V268">
        <v>3</v>
      </c>
    </row>
    <row r="269" spans="1:22" x14ac:dyDescent="0.25">
      <c r="A269" t="str">
        <f>INFO_ITEM_S[[#This Row],[Document]]</f>
        <v xml:space="preserve">Form I - OCR Quarterly Expenditure Report  </v>
      </c>
      <c r="B269" s="1">
        <f>INFO_ITEM_S[[#This Row],[Submission Date]]</f>
        <v>45653</v>
      </c>
      <c r="C269" s="2">
        <v>0.33333333333333331</v>
      </c>
      <c r="D269" s="1">
        <f>INFO_ITEM_S_IMPORT[[#This Row],[Start Date]]</f>
        <v>45653</v>
      </c>
      <c r="E269" s="2">
        <v>0.33680555555555558</v>
      </c>
      <c r="F269" t="b">
        <v>0</v>
      </c>
      <c r="G269" t="b">
        <v>1</v>
      </c>
      <c r="H269" s="1">
        <f>INFO_ITEM_S_IMPORT[[#This Row],[Start Date]]</f>
        <v>45653</v>
      </c>
      <c r="I269" s="2">
        <v>0.33333333333333331</v>
      </c>
      <c r="S269" t="s">
        <v>84</v>
      </c>
      <c r="T269" t="b">
        <v>0</v>
      </c>
      <c r="U269" t="s">
        <v>84</v>
      </c>
      <c r="V269">
        <v>3</v>
      </c>
    </row>
    <row r="270" spans="1:22" x14ac:dyDescent="0.25">
      <c r="A270" t="str">
        <f>INFO_ITEM_S[[#This Row],[Document]]</f>
        <v>4th Quarter CARE Report III &amp; IV (FY24 Final MH Financial Reporting) due by 5pm</v>
      </c>
      <c r="B270" s="1">
        <f>INFO_ITEM_S[[#This Row],[Submission Date]]</f>
        <v>45656</v>
      </c>
      <c r="C270" s="2">
        <v>0.33333333333333331</v>
      </c>
      <c r="D270" s="1">
        <f>INFO_ITEM_S_IMPORT[[#This Row],[Start Date]]</f>
        <v>45656</v>
      </c>
      <c r="E270" s="2">
        <v>0.33680555555555558</v>
      </c>
      <c r="F270" t="b">
        <v>0</v>
      </c>
      <c r="G270" t="b">
        <v>1</v>
      </c>
      <c r="H270" s="1">
        <f>INFO_ITEM_S_IMPORT[[#This Row],[Start Date]]</f>
        <v>45656</v>
      </c>
      <c r="I270" s="2">
        <v>0.33333333333333331</v>
      </c>
      <c r="S270" t="s">
        <v>84</v>
      </c>
      <c r="T270" t="b">
        <v>0</v>
      </c>
      <c r="U270" t="s">
        <v>84</v>
      </c>
      <c r="V270">
        <v>3</v>
      </c>
    </row>
    <row r="271" spans="1:22" x14ac:dyDescent="0.25">
      <c r="A271" t="str">
        <f>INFO_ITEM_S[[#This Row],[Document]]</f>
        <v>Form W - ESC Annual Report</v>
      </c>
      <c r="B271" s="1">
        <f>INFO_ITEM_S[[#This Row],[Submission Date]]</f>
        <v>45656</v>
      </c>
      <c r="C271" s="2">
        <v>0.33333333333333331</v>
      </c>
      <c r="D271" s="1">
        <f>INFO_ITEM_S_IMPORT[[#This Row],[Start Date]]</f>
        <v>45656</v>
      </c>
      <c r="E271" s="2">
        <v>0.33680555555555558</v>
      </c>
      <c r="F271" t="b">
        <v>0</v>
      </c>
      <c r="G271" t="b">
        <v>1</v>
      </c>
      <c r="H271" s="1">
        <f>INFO_ITEM_S_IMPORT[[#This Row],[Start Date]]</f>
        <v>45656</v>
      </c>
      <c r="I271" s="2">
        <v>0.33333333333333331</v>
      </c>
      <c r="S271" t="s">
        <v>84</v>
      </c>
      <c r="T271" t="b">
        <v>0</v>
      </c>
      <c r="U271" t="s">
        <v>84</v>
      </c>
      <c r="V271">
        <v>3</v>
      </c>
    </row>
    <row r="272" spans="1:22" x14ac:dyDescent="0.25">
      <c r="A272" t="str">
        <f>INFO_ITEM_S[[#This Row],[Document]]</f>
        <v>YES Waiver Inquiry List</v>
      </c>
      <c r="B272" s="1">
        <f>INFO_ITEM_S[[#This Row],[Submission Date]]</f>
        <v>45660</v>
      </c>
      <c r="C272" s="2">
        <v>0.33333333333333331</v>
      </c>
      <c r="D272" s="1">
        <f>INFO_ITEM_S_IMPORT[[#This Row],[Start Date]]</f>
        <v>45660</v>
      </c>
      <c r="E272" s="2">
        <v>0.33680555555555558</v>
      </c>
      <c r="F272" t="b">
        <v>0</v>
      </c>
      <c r="G272" t="b">
        <v>1</v>
      </c>
      <c r="H272" s="1">
        <f>INFO_ITEM_S_IMPORT[[#This Row],[Start Date]]</f>
        <v>45660</v>
      </c>
      <c r="I272" s="2">
        <v>0.33333333333333331</v>
      </c>
      <c r="S272" t="s">
        <v>84</v>
      </c>
      <c r="T272" t="b">
        <v>0</v>
      </c>
      <c r="U272" t="s">
        <v>84</v>
      </c>
      <c r="V272">
        <v>3</v>
      </c>
    </row>
    <row r="273" spans="1:22" x14ac:dyDescent="0.25">
      <c r="A273" t="str">
        <f>INFO_ITEM_S[[#This Row],[Document]]</f>
        <v>Form LL - Consumer Complaint Reporting</v>
      </c>
      <c r="B273" s="1">
        <f>INFO_ITEM_S[[#This Row],[Submission Date]]</f>
        <v>45670</v>
      </c>
      <c r="C273" s="2">
        <v>0.33333333333333331</v>
      </c>
      <c r="D273" s="1">
        <f>INFO_ITEM_S_IMPORT[[#This Row],[Start Date]]</f>
        <v>45670</v>
      </c>
      <c r="E273" s="2">
        <v>0.33680555555555558</v>
      </c>
      <c r="F273" t="b">
        <v>0</v>
      </c>
      <c r="G273" t="b">
        <v>1</v>
      </c>
      <c r="H273" s="1">
        <f>INFO_ITEM_S_IMPORT[[#This Row],[Start Date]]</f>
        <v>45670</v>
      </c>
      <c r="I273" s="2">
        <v>0.33333333333333331</v>
      </c>
      <c r="S273" t="s">
        <v>84</v>
      </c>
      <c r="T273" t="b">
        <v>0</v>
      </c>
      <c r="U273" t="s">
        <v>84</v>
      </c>
      <c r="V273">
        <v>3</v>
      </c>
    </row>
    <row r="274" spans="1:22" x14ac:dyDescent="0.25">
      <c r="A274" t="str">
        <f>INFO_ITEM_S[[#This Row],[Document]]</f>
        <v>Form R - ESC Monthly Report</v>
      </c>
      <c r="B274" s="1">
        <f>INFO_ITEM_S[[#This Row],[Submission Date]]</f>
        <v>45673</v>
      </c>
      <c r="C274" s="2">
        <v>0.33333333333333331</v>
      </c>
      <c r="D274" s="1">
        <f>INFO_ITEM_S_IMPORT[[#This Row],[Start Date]]</f>
        <v>45673</v>
      </c>
      <c r="E274" s="2">
        <v>0.33680555555555558</v>
      </c>
      <c r="F274" t="b">
        <v>0</v>
      </c>
      <c r="G274" t="b">
        <v>1</v>
      </c>
      <c r="H274" s="1">
        <f>INFO_ITEM_S_IMPORT[[#This Row],[Start Date]]</f>
        <v>45673</v>
      </c>
      <c r="I274" s="2">
        <v>0.33333333333333331</v>
      </c>
      <c r="S274" t="s">
        <v>84</v>
      </c>
      <c r="T274" t="b">
        <v>0</v>
      </c>
      <c r="U274" t="s">
        <v>84</v>
      </c>
      <c r="V274">
        <v>3</v>
      </c>
    </row>
    <row r="275" spans="1:22" x14ac:dyDescent="0.25">
      <c r="A275" t="str">
        <f>INFO_ITEM_S[[#This Row],[Document]]</f>
        <v>Monthly Encounter Data for previous month</v>
      </c>
      <c r="B275" s="1">
        <f>INFO_ITEM_S[[#This Row],[Submission Date]]</f>
        <v>45673</v>
      </c>
      <c r="C275" s="2">
        <v>0.33333333333333331</v>
      </c>
      <c r="D275" s="1">
        <f>INFO_ITEM_S_IMPORT[[#This Row],[Start Date]]</f>
        <v>45673</v>
      </c>
      <c r="E275" s="2">
        <v>0.33680555555555558</v>
      </c>
      <c r="F275" t="b">
        <v>0</v>
      </c>
      <c r="G275" t="b">
        <v>1</v>
      </c>
      <c r="H275" s="1">
        <f>INFO_ITEM_S_IMPORT[[#This Row],[Start Date]]</f>
        <v>45673</v>
      </c>
      <c r="I275" s="2">
        <v>0.33333333333333331</v>
      </c>
      <c r="S275" t="s">
        <v>84</v>
      </c>
      <c r="T275" t="b">
        <v>0</v>
      </c>
      <c r="U275" t="s">
        <v>84</v>
      </c>
      <c r="V275">
        <v>3</v>
      </c>
    </row>
    <row r="276" spans="1:22" x14ac:dyDescent="0.25">
      <c r="A276" t="str">
        <f>INFO_ITEM_S[[#This Row],[Document]]</f>
        <v>Form Z - Clearinghouse Wait List</v>
      </c>
      <c r="B276" s="1">
        <f>INFO_ITEM_S[[#This Row],[Submission Date]]</f>
        <v>45674</v>
      </c>
      <c r="C276" s="2">
        <v>0.33333333333333331</v>
      </c>
      <c r="D276" s="1">
        <f>INFO_ITEM_S_IMPORT[[#This Row],[Start Date]]</f>
        <v>45674</v>
      </c>
      <c r="E276" s="2">
        <v>0.33680555555555558</v>
      </c>
      <c r="F276" t="b">
        <v>0</v>
      </c>
      <c r="G276" t="b">
        <v>1</v>
      </c>
      <c r="H276" s="1">
        <f>INFO_ITEM_S_IMPORT[[#This Row],[Start Date]]</f>
        <v>45674</v>
      </c>
      <c r="I276" s="2">
        <v>0.33333333333333331</v>
      </c>
      <c r="S276" t="s">
        <v>84</v>
      </c>
      <c r="T276" t="b">
        <v>0</v>
      </c>
      <c r="U276" t="s">
        <v>84</v>
      </c>
      <c r="V276">
        <v>3</v>
      </c>
    </row>
    <row r="277" spans="1:22" x14ac:dyDescent="0.25">
      <c r="A277" t="str">
        <f>INFO_ITEM_S[[#This Row],[Document]]</f>
        <v>Form G - 1st Qtr Financial Statements and Certification Form (Scanned with Signatures)</v>
      </c>
      <c r="B277" s="1">
        <f>INFO_ITEM_S[[#This Row],[Submission Date]]</f>
        <v>45677</v>
      </c>
      <c r="C277" s="2">
        <v>0.33333333333333331</v>
      </c>
      <c r="D277" s="1">
        <f>INFO_ITEM_S_IMPORT[[#This Row],[Start Date]]</f>
        <v>45677</v>
      </c>
      <c r="E277" s="2">
        <v>0.33680555555555558</v>
      </c>
      <c r="F277" t="b">
        <v>0</v>
      </c>
      <c r="G277" t="b">
        <v>1</v>
      </c>
      <c r="H277" s="1">
        <f>INFO_ITEM_S_IMPORT[[#This Row],[Start Date]]</f>
        <v>45677</v>
      </c>
      <c r="I277" s="2">
        <v>0.33333333333333331</v>
      </c>
      <c r="S277" t="s">
        <v>84</v>
      </c>
      <c r="T277" t="b">
        <v>0</v>
      </c>
      <c r="U277" t="s">
        <v>84</v>
      </c>
      <c r="V277">
        <v>3</v>
      </c>
    </row>
    <row r="278" spans="1:22" x14ac:dyDescent="0.25">
      <c r="A278" t="str">
        <f>INFO_ITEM_S[[#This Row],[Document]]</f>
        <v>Form AA</v>
      </c>
      <c r="B278" s="1">
        <f>INFO_ITEM_S[[#This Row],[Submission Date]]</f>
        <v>45677</v>
      </c>
      <c r="C278" s="2">
        <v>0.33333333333333331</v>
      </c>
      <c r="D278" s="1">
        <f>INFO_ITEM_S_IMPORT[[#This Row],[Start Date]]</f>
        <v>45677</v>
      </c>
      <c r="E278" s="2">
        <v>0.33680555555555558</v>
      </c>
      <c r="F278" t="b">
        <v>0</v>
      </c>
      <c r="G278" t="b">
        <v>1</v>
      </c>
      <c r="H278" s="1">
        <f>INFO_ITEM_S_IMPORT[[#This Row],[Start Date]]</f>
        <v>45677</v>
      </c>
      <c r="I278" s="2">
        <v>0.33333333333333331</v>
      </c>
      <c r="S278" t="s">
        <v>84</v>
      </c>
      <c r="T278" t="b">
        <v>0</v>
      </c>
      <c r="U278" t="s">
        <v>84</v>
      </c>
      <c r="V278">
        <v>3</v>
      </c>
    </row>
    <row r="279" spans="1:22" x14ac:dyDescent="0.25">
      <c r="A279" t="str">
        <f>INFO_ITEM_S[[#This Row],[Document]]</f>
        <v>Monthly Financials Statement</v>
      </c>
      <c r="B279" s="1">
        <f>INFO_ITEM_S[[#This Row],[Submission Date]]</f>
        <v>45680</v>
      </c>
      <c r="C279" s="2">
        <v>0.33333333333333331</v>
      </c>
      <c r="D279" s="1">
        <f>INFO_ITEM_S_IMPORT[[#This Row],[Start Date]]</f>
        <v>45680</v>
      </c>
      <c r="E279" s="2">
        <v>0.33680555555555558</v>
      </c>
      <c r="F279" t="b">
        <v>0</v>
      </c>
      <c r="G279" t="b">
        <v>1</v>
      </c>
      <c r="H279" s="1">
        <f>INFO_ITEM_S_IMPORT[[#This Row],[Start Date]]</f>
        <v>45680</v>
      </c>
      <c r="I279" s="2">
        <v>0.33333333333333331</v>
      </c>
      <c r="S279" t="s">
        <v>84</v>
      </c>
      <c r="T279" t="b">
        <v>0</v>
      </c>
      <c r="U279" t="s">
        <v>84</v>
      </c>
      <c r="V279">
        <v>3</v>
      </c>
    </row>
    <row r="280" spans="1:22" x14ac:dyDescent="0.25">
      <c r="A280" t="str">
        <f>INFO_ITEM_S[[#This Row],[Document]]</f>
        <v xml:space="preserve">HFSEP Program Measures Report </v>
      </c>
      <c r="B280" s="1">
        <f>INFO_ITEM_S[[#This Row],[Submission Date]]</f>
        <v>45684</v>
      </c>
      <c r="C280" s="2">
        <v>0.33333333333333331</v>
      </c>
      <c r="D280" s="1">
        <f>INFO_ITEM_S_IMPORT[[#This Row],[Start Date]]</f>
        <v>45684</v>
      </c>
      <c r="E280" s="2">
        <v>0.33680555555555558</v>
      </c>
      <c r="F280" t="b">
        <v>0</v>
      </c>
      <c r="G280" t="b">
        <v>1</v>
      </c>
      <c r="H280" s="1">
        <f>INFO_ITEM_S_IMPORT[[#This Row],[Start Date]]</f>
        <v>45684</v>
      </c>
      <c r="I280" s="2">
        <v>0.33333333333333331</v>
      </c>
      <c r="S280" t="s">
        <v>84</v>
      </c>
      <c r="T280" t="b">
        <v>0</v>
      </c>
      <c r="U280" t="s">
        <v>84</v>
      </c>
      <c r="V280">
        <v>3</v>
      </c>
    </row>
    <row r="281" spans="1:22" x14ac:dyDescent="0.25">
      <c r="A281" t="str">
        <f>INFO_ITEM_S[[#This Row],[Document]]</f>
        <v xml:space="preserve">JDSES Program Measure Report </v>
      </c>
      <c r="B281" s="1">
        <f>INFO_ITEM_S[[#This Row],[Submission Date]]</f>
        <v>45684</v>
      </c>
      <c r="C281" s="2">
        <v>0.33333333333333331</v>
      </c>
      <c r="D281" s="1">
        <f>INFO_ITEM_S_IMPORT[[#This Row],[Start Date]]</f>
        <v>45684</v>
      </c>
      <c r="E281" s="2">
        <v>0.33680555555555558</v>
      </c>
      <c r="F281" t="b">
        <v>0</v>
      </c>
      <c r="G281" t="b">
        <v>1</v>
      </c>
      <c r="H281" s="1">
        <f>INFO_ITEM_S_IMPORT[[#This Row],[Start Date]]</f>
        <v>45684</v>
      </c>
      <c r="I281" s="2">
        <v>0.33333333333333331</v>
      </c>
      <c r="S281" t="s">
        <v>84</v>
      </c>
      <c r="T281" t="b">
        <v>0</v>
      </c>
      <c r="U281" t="s">
        <v>84</v>
      </c>
      <c r="V281">
        <v>3</v>
      </c>
    </row>
    <row r="282" spans="1:22" x14ac:dyDescent="0.25">
      <c r="A282" t="str">
        <f>INFO_ITEM_S[[#This Row],[Document]]</f>
        <v xml:space="preserve">Cost Accounting Methodology (CAM) Preliminary Reporting </v>
      </c>
      <c r="B282" s="1">
        <f>INFO_ITEM_S[[#This Row],[Submission Date]]</f>
        <v>45686</v>
      </c>
      <c r="C282" s="2">
        <v>0.33333333333333331</v>
      </c>
      <c r="D282" s="1">
        <f>INFO_ITEM_S_IMPORT[[#This Row],[Start Date]]</f>
        <v>45686</v>
      </c>
      <c r="E282" s="2">
        <v>0.33680555555555558</v>
      </c>
      <c r="F282" t="b">
        <v>0</v>
      </c>
      <c r="G282" t="b">
        <v>1</v>
      </c>
      <c r="H282" s="1">
        <f>INFO_ITEM_S_IMPORT[[#This Row],[Start Date]]</f>
        <v>45686</v>
      </c>
      <c r="I282" s="2">
        <v>0.33333333333333331</v>
      </c>
      <c r="S282" t="s">
        <v>84</v>
      </c>
      <c r="T282" t="b">
        <v>0</v>
      </c>
      <c r="U282" t="s">
        <v>84</v>
      </c>
      <c r="V282">
        <v>3</v>
      </c>
    </row>
    <row r="283" spans="1:22" x14ac:dyDescent="0.25">
      <c r="A283" t="str">
        <f>INFO_ITEM_S[[#This Row],[Document]]</f>
        <v>Annual Financial &amp; Compliance Audit
Submission of hard copies no longer required.</v>
      </c>
      <c r="B283" s="1">
        <f>INFO_ITEM_S[[#This Row],[Submission Date]]</f>
        <v>45691</v>
      </c>
      <c r="C283" s="2">
        <v>0.33333333333333331</v>
      </c>
      <c r="D283" s="1">
        <f>INFO_ITEM_S_IMPORT[[#This Row],[Start Date]]</f>
        <v>45691</v>
      </c>
      <c r="E283" s="2">
        <v>0.33680555555555558</v>
      </c>
      <c r="F283" t="b">
        <v>0</v>
      </c>
      <c r="G283" t="b">
        <v>1</v>
      </c>
      <c r="H283" s="1">
        <f>INFO_ITEM_S_IMPORT[[#This Row],[Start Date]]</f>
        <v>45691</v>
      </c>
      <c r="I283" s="2">
        <v>0.33333333333333331</v>
      </c>
      <c r="S283" t="s">
        <v>84</v>
      </c>
      <c r="T283" t="b">
        <v>0</v>
      </c>
      <c r="U283" t="s">
        <v>84</v>
      </c>
      <c r="V283">
        <v>3</v>
      </c>
    </row>
    <row r="284" spans="1:22" x14ac:dyDescent="0.25">
      <c r="A284" t="str">
        <f>INFO_ITEM_S[[#This Row],[Document]]</f>
        <v>YES Waiver Inquiry List</v>
      </c>
      <c r="B284" s="1">
        <f>INFO_ITEM_S[[#This Row],[Submission Date]]</f>
        <v>45694</v>
      </c>
      <c r="C284" s="2">
        <v>0.33333333333333331</v>
      </c>
      <c r="D284" s="1">
        <f>INFO_ITEM_S_IMPORT[[#This Row],[Start Date]]</f>
        <v>45694</v>
      </c>
      <c r="E284" s="2">
        <v>0.33680555555555558</v>
      </c>
      <c r="F284" t="b">
        <v>0</v>
      </c>
      <c r="G284" t="b">
        <v>1</v>
      </c>
      <c r="H284" s="1">
        <f>INFO_ITEM_S_IMPORT[[#This Row],[Start Date]]</f>
        <v>45694</v>
      </c>
      <c r="I284" s="2">
        <v>0.33333333333333331</v>
      </c>
      <c r="S284" t="s">
        <v>84</v>
      </c>
      <c r="T284" t="b">
        <v>0</v>
      </c>
      <c r="U284" t="s">
        <v>84</v>
      </c>
      <c r="V284">
        <v>3</v>
      </c>
    </row>
    <row r="285" spans="1:22" x14ac:dyDescent="0.25">
      <c r="A285" t="str">
        <f>INFO_ITEM_S[[#This Row],[Document]]</f>
        <v>Form LL - Consumer Complaint Reporting</v>
      </c>
      <c r="B285" s="1">
        <f>INFO_ITEM_S[[#This Row],[Submission Date]]</f>
        <v>45702</v>
      </c>
      <c r="C285" s="2">
        <v>0.33333333333333331</v>
      </c>
      <c r="D285" s="1">
        <f>INFO_ITEM_S_IMPORT[[#This Row],[Start Date]]</f>
        <v>45702</v>
      </c>
      <c r="E285" s="2">
        <v>0.33680555555555558</v>
      </c>
      <c r="F285" t="b">
        <v>0</v>
      </c>
      <c r="G285" t="b">
        <v>1</v>
      </c>
      <c r="H285" s="1">
        <f>INFO_ITEM_S_IMPORT[[#This Row],[Start Date]]</f>
        <v>45702</v>
      </c>
      <c r="I285" s="2">
        <v>0.33333333333333331</v>
      </c>
      <c r="S285" t="s">
        <v>84</v>
      </c>
      <c r="T285" t="b">
        <v>0</v>
      </c>
      <c r="U285" t="s">
        <v>84</v>
      </c>
      <c r="V285">
        <v>3</v>
      </c>
    </row>
    <row r="286" spans="1:22" x14ac:dyDescent="0.25">
      <c r="A286" t="str">
        <f>INFO_ITEM_S[[#This Row],[Document]]</f>
        <v>Form R - ESC Monthly Report</v>
      </c>
      <c r="B286" s="1">
        <f>INFO_ITEM_S[[#This Row],[Submission Date]]</f>
        <v>45702</v>
      </c>
      <c r="C286" s="2">
        <v>0.33333333333333331</v>
      </c>
      <c r="D286" s="1">
        <f>INFO_ITEM_S_IMPORT[[#This Row],[Start Date]]</f>
        <v>45702</v>
      </c>
      <c r="E286" s="2">
        <v>0.33680555555555558</v>
      </c>
      <c r="F286" t="b">
        <v>0</v>
      </c>
      <c r="G286" t="b">
        <v>1</v>
      </c>
      <c r="H286" s="1">
        <f>INFO_ITEM_S_IMPORT[[#This Row],[Start Date]]</f>
        <v>45702</v>
      </c>
      <c r="I286" s="2">
        <v>0.33333333333333331</v>
      </c>
      <c r="S286" t="s">
        <v>84</v>
      </c>
      <c r="T286" t="b">
        <v>0</v>
      </c>
      <c r="U286" t="s">
        <v>84</v>
      </c>
      <c r="V286">
        <v>3</v>
      </c>
    </row>
    <row r="287" spans="1:22" x14ac:dyDescent="0.25">
      <c r="A287" t="str">
        <f>INFO_ITEM_S[[#This Row],[Document]]</f>
        <v>Monthly Encounter Data for previous month</v>
      </c>
      <c r="B287" s="1">
        <f>INFO_ITEM_S[[#This Row],[Submission Date]]</f>
        <v>45702</v>
      </c>
      <c r="C287" s="2">
        <v>0.33333333333333331</v>
      </c>
      <c r="D287" s="1">
        <f>INFO_ITEM_S_IMPORT[[#This Row],[Start Date]]</f>
        <v>45702</v>
      </c>
      <c r="E287" s="2">
        <v>0.33680555555555558</v>
      </c>
      <c r="F287" t="b">
        <v>0</v>
      </c>
      <c r="G287" t="b">
        <v>1</v>
      </c>
      <c r="H287" s="1">
        <f>INFO_ITEM_S_IMPORT[[#This Row],[Start Date]]</f>
        <v>45702</v>
      </c>
      <c r="I287" s="2">
        <v>0.33333333333333331</v>
      </c>
      <c r="S287" t="s">
        <v>84</v>
      </c>
      <c r="T287" t="b">
        <v>0</v>
      </c>
      <c r="U287" t="s">
        <v>84</v>
      </c>
      <c r="V287">
        <v>3</v>
      </c>
    </row>
    <row r="288" spans="1:22" x14ac:dyDescent="0.25">
      <c r="A288" t="str">
        <f>INFO_ITEM_S[[#This Row],[Document]]</f>
        <v>Form AA</v>
      </c>
      <c r="B288" s="1">
        <f>INFO_ITEM_S[[#This Row],[Submission Date]]</f>
        <v>45708</v>
      </c>
      <c r="C288" s="2">
        <v>0.33333333333333331</v>
      </c>
      <c r="D288" s="1">
        <f>INFO_ITEM_S_IMPORT[[#This Row],[Start Date]]</f>
        <v>45708</v>
      </c>
      <c r="E288" s="2">
        <v>0.33680555555555558</v>
      </c>
      <c r="F288" t="b">
        <v>0</v>
      </c>
      <c r="G288" t="b">
        <v>1</v>
      </c>
      <c r="H288" s="1">
        <f>INFO_ITEM_S_IMPORT[[#This Row],[Start Date]]</f>
        <v>45708</v>
      </c>
      <c r="I288" s="2">
        <v>0.33333333333333331</v>
      </c>
      <c r="S288" t="s">
        <v>84</v>
      </c>
      <c r="T288" t="b">
        <v>0</v>
      </c>
      <c r="U288" t="s">
        <v>84</v>
      </c>
      <c r="V288">
        <v>3</v>
      </c>
    </row>
    <row r="289" spans="1:22" x14ac:dyDescent="0.25">
      <c r="A289" t="str">
        <f>INFO_ITEM_S[[#This Row],[Document]]</f>
        <v xml:space="preserve">HFSEP Program Measures Report </v>
      </c>
      <c r="B289" s="1">
        <f>INFO_ITEM_S[[#This Row],[Submission Date]]</f>
        <v>45712</v>
      </c>
      <c r="C289" s="2">
        <v>0.33333333333333331</v>
      </c>
      <c r="D289" s="1">
        <f>INFO_ITEM_S_IMPORT[[#This Row],[Start Date]]</f>
        <v>45712</v>
      </c>
      <c r="E289" s="2">
        <v>0.33680555555555558</v>
      </c>
      <c r="F289" t="b">
        <v>0</v>
      </c>
      <c r="G289" t="b">
        <v>1</v>
      </c>
      <c r="H289" s="1">
        <f>INFO_ITEM_S_IMPORT[[#This Row],[Start Date]]</f>
        <v>45712</v>
      </c>
      <c r="I289" s="2">
        <v>0.33333333333333331</v>
      </c>
      <c r="S289" t="s">
        <v>84</v>
      </c>
      <c r="T289" t="b">
        <v>0</v>
      </c>
      <c r="U289" t="s">
        <v>84</v>
      </c>
      <c r="V289">
        <v>3</v>
      </c>
    </row>
    <row r="290" spans="1:22" x14ac:dyDescent="0.25">
      <c r="A290" t="str">
        <f>INFO_ITEM_S[[#This Row],[Document]]</f>
        <v xml:space="preserve">JDSES Program Measure Report </v>
      </c>
      <c r="B290" s="1">
        <f>INFO_ITEM_S[[#This Row],[Submission Date]]</f>
        <v>45712</v>
      </c>
      <c r="C290" s="2">
        <v>0.33333333333333331</v>
      </c>
      <c r="D290" s="1">
        <f>INFO_ITEM_S_IMPORT[[#This Row],[Start Date]]</f>
        <v>45712</v>
      </c>
      <c r="E290" s="2">
        <v>0.33680555555555558</v>
      </c>
      <c r="F290" t="b">
        <v>0</v>
      </c>
      <c r="G290" t="b">
        <v>1</v>
      </c>
      <c r="H290" s="1">
        <f>INFO_ITEM_S_IMPORT[[#This Row],[Start Date]]</f>
        <v>45712</v>
      </c>
      <c r="I290" s="2">
        <v>0.33333333333333331</v>
      </c>
      <c r="S290" t="s">
        <v>84</v>
      </c>
      <c r="T290" t="b">
        <v>0</v>
      </c>
      <c r="U290" t="s">
        <v>84</v>
      </c>
      <c r="V290">
        <v>3</v>
      </c>
    </row>
    <row r="291" spans="1:22" x14ac:dyDescent="0.25">
      <c r="A291" t="str">
        <f>INFO_ITEM_S[[#This Row],[Document]]</f>
        <v>Form Z - Clearinghouse Wait List</v>
      </c>
      <c r="B291" s="1">
        <f>INFO_ITEM_S[[#This Row],[Submission Date]]</f>
        <v>45712</v>
      </c>
      <c r="C291" s="2">
        <v>0.33333333333333331</v>
      </c>
      <c r="D291" s="1">
        <f>INFO_ITEM_S_IMPORT[[#This Row],[Start Date]]</f>
        <v>45712</v>
      </c>
      <c r="E291" s="2">
        <v>0.33680555555555558</v>
      </c>
      <c r="F291" t="b">
        <v>0</v>
      </c>
      <c r="G291" t="b">
        <v>1</v>
      </c>
      <c r="H291" s="1">
        <f>INFO_ITEM_S_IMPORT[[#This Row],[Start Date]]</f>
        <v>45712</v>
      </c>
      <c r="I291" s="2">
        <v>0.33333333333333331</v>
      </c>
      <c r="S291" t="s">
        <v>84</v>
      </c>
      <c r="T291" t="b">
        <v>0</v>
      </c>
      <c r="U291" t="s">
        <v>84</v>
      </c>
      <c r="V291">
        <v>3</v>
      </c>
    </row>
    <row r="292" spans="1:22" x14ac:dyDescent="0.25">
      <c r="A292" t="str">
        <f>INFO_ITEM_S[[#This Row],[Document]]</f>
        <v>Monthly Financials Statement</v>
      </c>
      <c r="B292" s="1">
        <f>INFO_ITEM_S[[#This Row],[Submission Date]]</f>
        <v>45712</v>
      </c>
      <c r="C292" s="2">
        <v>0.33333333333333331</v>
      </c>
      <c r="D292" s="1">
        <f>INFO_ITEM_S_IMPORT[[#This Row],[Start Date]]</f>
        <v>45712</v>
      </c>
      <c r="E292" s="2">
        <v>0.33680555555555558</v>
      </c>
      <c r="F292" t="b">
        <v>0</v>
      </c>
      <c r="G292" t="b">
        <v>1</v>
      </c>
      <c r="H292" s="1">
        <f>INFO_ITEM_S_IMPORT[[#This Row],[Start Date]]</f>
        <v>45712</v>
      </c>
      <c r="I292" s="2">
        <v>0.33333333333333331</v>
      </c>
      <c r="S292" t="s">
        <v>84</v>
      </c>
      <c r="T292" t="b">
        <v>0</v>
      </c>
      <c r="U292" t="s">
        <v>84</v>
      </c>
      <c r="V292">
        <v>3</v>
      </c>
    </row>
    <row r="293" spans="1:22" x14ac:dyDescent="0.25">
      <c r="A293" t="str">
        <f>INFO_ITEM_S[[#This Row],[Document]]</f>
        <v>Cost Accounting Methodology (CAM) Final Reporting</v>
      </c>
      <c r="B293" s="1">
        <f>INFO_ITEM_S[[#This Row],[Submission Date]]</f>
        <v>45714</v>
      </c>
      <c r="C293" s="2">
        <v>0.33333333333333331</v>
      </c>
      <c r="D293" s="1">
        <f>INFO_ITEM_S_IMPORT[[#This Row],[Start Date]]</f>
        <v>45714</v>
      </c>
      <c r="E293" s="2">
        <v>0.33680555555555558</v>
      </c>
      <c r="F293" t="b">
        <v>0</v>
      </c>
      <c r="G293" t="b">
        <v>1</v>
      </c>
      <c r="H293" s="1">
        <f>INFO_ITEM_S_IMPORT[[#This Row],[Start Date]]</f>
        <v>45714</v>
      </c>
      <c r="I293" s="2">
        <v>0.33333333333333331</v>
      </c>
      <c r="S293" t="s">
        <v>84</v>
      </c>
      <c r="T293" t="b">
        <v>0</v>
      </c>
      <c r="U293" t="s">
        <v>84</v>
      </c>
      <c r="V293">
        <v>3</v>
      </c>
    </row>
    <row r="294" spans="1:22" x14ac:dyDescent="0.25">
      <c r="A294" t="str">
        <f>INFO_ITEM_S[[#This Row],[Document]]</f>
        <v xml:space="preserve">Corrective Action Plan for Annual Financial &amp; Compliance Audit </v>
      </c>
      <c r="B294" s="1">
        <f>INFO_ITEM_S[[#This Row],[Submission Date]]</f>
        <v>45719</v>
      </c>
      <c r="C294" s="2">
        <v>0.33333333333333331</v>
      </c>
      <c r="D294" s="1">
        <f>INFO_ITEM_S_IMPORT[[#This Row],[Start Date]]</f>
        <v>45719</v>
      </c>
      <c r="E294" s="2">
        <v>0.33680555555555558</v>
      </c>
      <c r="F294" t="b">
        <v>0</v>
      </c>
      <c r="G294" t="b">
        <v>1</v>
      </c>
      <c r="H294" s="1">
        <f>INFO_ITEM_S_IMPORT[[#This Row],[Start Date]]</f>
        <v>45719</v>
      </c>
      <c r="I294" s="2">
        <v>0.33333333333333331</v>
      </c>
      <c r="S294" t="s">
        <v>84</v>
      </c>
      <c r="T294" t="b">
        <v>0</v>
      </c>
      <c r="U294" t="s">
        <v>84</v>
      </c>
      <c r="V294">
        <v>3</v>
      </c>
    </row>
    <row r="295" spans="1:22" x14ac:dyDescent="0.25">
      <c r="A295" t="str">
        <f>INFO_ITEM_S[[#This Row],[Document]]</f>
        <v>YES Waiver Inquiry List</v>
      </c>
      <c r="B295" s="1">
        <f>INFO_ITEM_S[[#This Row],[Submission Date]]</f>
        <v>45722</v>
      </c>
      <c r="C295" s="2">
        <v>0.33333333333333331</v>
      </c>
      <c r="D295" s="1">
        <f>INFO_ITEM_S_IMPORT[[#This Row],[Start Date]]</f>
        <v>45722</v>
      </c>
      <c r="E295" s="2">
        <v>0.33680555555555558</v>
      </c>
      <c r="F295" t="b">
        <v>0</v>
      </c>
      <c r="G295" t="b">
        <v>1</v>
      </c>
      <c r="H295" s="1">
        <f>INFO_ITEM_S_IMPORT[[#This Row],[Start Date]]</f>
        <v>45722</v>
      </c>
      <c r="I295" s="2">
        <v>0.33333333333333331</v>
      </c>
      <c r="S295" t="s">
        <v>84</v>
      </c>
      <c r="T295" t="b">
        <v>0</v>
      </c>
      <c r="U295" t="s">
        <v>84</v>
      </c>
      <c r="V295">
        <v>3</v>
      </c>
    </row>
    <row r="296" spans="1:22" x14ac:dyDescent="0.25">
      <c r="A296" t="str">
        <f>INFO_ITEM_S[[#This Row],[Document]]</f>
        <v>Form LL - Consumer Complaint Reporting</v>
      </c>
      <c r="B296" s="1">
        <f>INFO_ITEM_S[[#This Row],[Submission Date]]</f>
        <v>45730</v>
      </c>
      <c r="C296" s="2">
        <v>0.33333333333333331</v>
      </c>
      <c r="D296" s="1">
        <f>INFO_ITEM_S_IMPORT[[#This Row],[Start Date]]</f>
        <v>45730</v>
      </c>
      <c r="E296" s="2">
        <v>0.33680555555555558</v>
      </c>
      <c r="F296" t="b">
        <v>0</v>
      </c>
      <c r="G296" t="b">
        <v>1</v>
      </c>
      <c r="H296" s="1">
        <f>INFO_ITEM_S_IMPORT[[#This Row],[Start Date]]</f>
        <v>45730</v>
      </c>
      <c r="I296" s="2">
        <v>0.33333333333333331</v>
      </c>
      <c r="S296" t="s">
        <v>84</v>
      </c>
      <c r="T296" t="b">
        <v>0</v>
      </c>
      <c r="U296" t="s">
        <v>84</v>
      </c>
      <c r="V296">
        <v>3</v>
      </c>
    </row>
    <row r="297" spans="1:22" x14ac:dyDescent="0.25">
      <c r="A297" t="str">
        <f>INFO_ITEM_S[[#This Row],[Document]]</f>
        <v>Form K - Security Attestation</v>
      </c>
      <c r="B297" s="1">
        <f>INFO_ITEM_S[[#This Row],[Submission Date]]</f>
        <v>45730</v>
      </c>
      <c r="C297" s="2">
        <v>0.33333333333333331</v>
      </c>
      <c r="D297" s="1">
        <f>INFO_ITEM_S_IMPORT[[#This Row],[Start Date]]</f>
        <v>45730</v>
      </c>
      <c r="E297" s="2">
        <v>0.33680555555555558</v>
      </c>
      <c r="F297" t="b">
        <v>0</v>
      </c>
      <c r="G297" t="b">
        <v>1</v>
      </c>
      <c r="H297" s="1">
        <f>INFO_ITEM_S_IMPORT[[#This Row],[Start Date]]</f>
        <v>45730</v>
      </c>
      <c r="I297" s="2">
        <v>0.33333333333333331</v>
      </c>
      <c r="S297" t="s">
        <v>84</v>
      </c>
      <c r="T297" t="b">
        <v>0</v>
      </c>
      <c r="U297" t="s">
        <v>84</v>
      </c>
      <c r="V297">
        <v>3</v>
      </c>
    </row>
    <row r="298" spans="1:22" x14ac:dyDescent="0.25">
      <c r="A298" t="str">
        <f>INFO_ITEM_S[[#This Row],[Document]]</f>
        <v>Form FF</v>
      </c>
      <c r="B298" s="1">
        <f>INFO_ITEM_S[[#This Row],[Submission Date]]</f>
        <v>45730</v>
      </c>
      <c r="C298" s="2">
        <v>0.33333333333333331</v>
      </c>
      <c r="D298" s="1">
        <f>INFO_ITEM_S_IMPORT[[#This Row],[Start Date]]</f>
        <v>45730</v>
      </c>
      <c r="E298" s="2">
        <v>0.33680555555555558</v>
      </c>
      <c r="F298" t="b">
        <v>0</v>
      </c>
      <c r="G298" t="b">
        <v>1</v>
      </c>
      <c r="H298" s="1">
        <f>INFO_ITEM_S_IMPORT[[#This Row],[Start Date]]</f>
        <v>45730</v>
      </c>
      <c r="I298" s="2">
        <v>0.33333333333333331</v>
      </c>
      <c r="S298" t="s">
        <v>84</v>
      </c>
      <c r="T298" t="b">
        <v>0</v>
      </c>
      <c r="U298" t="s">
        <v>84</v>
      </c>
      <c r="V298">
        <v>3</v>
      </c>
    </row>
    <row r="299" spans="1:22" x14ac:dyDescent="0.25">
      <c r="A299" t="str">
        <f>INFO_ITEM_S[[#This Row],[Document]]</f>
        <v>Form GG</v>
      </c>
      <c r="B299" s="1">
        <f>INFO_ITEM_S[[#This Row],[Submission Date]]</f>
        <v>45730</v>
      </c>
      <c r="C299" s="2">
        <v>0.33333333333333331</v>
      </c>
      <c r="D299" s="1">
        <f>INFO_ITEM_S_IMPORT[[#This Row],[Start Date]]</f>
        <v>45730</v>
      </c>
      <c r="E299" s="2">
        <v>0.33680555555555558</v>
      </c>
      <c r="F299" t="b">
        <v>0</v>
      </c>
      <c r="G299" t="b">
        <v>1</v>
      </c>
      <c r="H299" s="1">
        <f>INFO_ITEM_S_IMPORT[[#This Row],[Start Date]]</f>
        <v>45730</v>
      </c>
      <c r="I299" s="2">
        <v>0.33333333333333331</v>
      </c>
      <c r="S299" t="s">
        <v>84</v>
      </c>
      <c r="T299" t="b">
        <v>0</v>
      </c>
      <c r="U299" t="s">
        <v>84</v>
      </c>
      <c r="V299">
        <v>3</v>
      </c>
    </row>
    <row r="300" spans="1:22" x14ac:dyDescent="0.25">
      <c r="A300" t="str">
        <f>INFO_ITEM_S[[#This Row],[Document]]</f>
        <v>Form C - Quarterly Expenditure Report and Quarterly Mental Health Deputy Report</v>
      </c>
      <c r="B300" s="1">
        <f>INFO_ITEM_S[[#This Row],[Submission Date]]</f>
        <v>45730</v>
      </c>
      <c r="C300" s="2">
        <v>0.33333333333333331</v>
      </c>
      <c r="D300" s="1">
        <f>INFO_ITEM_S_IMPORT[[#This Row],[Start Date]]</f>
        <v>45730</v>
      </c>
      <c r="E300" s="2">
        <v>0.33680555555555558</v>
      </c>
      <c r="F300" t="b">
        <v>0</v>
      </c>
      <c r="G300" t="b">
        <v>1</v>
      </c>
      <c r="H300" s="1">
        <f>INFO_ITEM_S_IMPORT[[#This Row],[Start Date]]</f>
        <v>45730</v>
      </c>
      <c r="I300" s="2">
        <v>0.33333333333333331</v>
      </c>
      <c r="S300" t="s">
        <v>84</v>
      </c>
      <c r="T300" t="b">
        <v>0</v>
      </c>
      <c r="U300" t="s">
        <v>84</v>
      </c>
      <c r="V300">
        <v>3</v>
      </c>
    </row>
    <row r="301" spans="1:22" x14ac:dyDescent="0.25">
      <c r="A301" t="str">
        <f>INFO_ITEM_S[[#This Row],[Document]]</f>
        <v>Form T - Disaster Contacts</v>
      </c>
      <c r="B301" s="1">
        <f>INFO_ITEM_S[[#This Row],[Submission Date]]</f>
        <v>45730</v>
      </c>
      <c r="C301" s="2">
        <v>0.33333333333333331</v>
      </c>
      <c r="D301" s="1">
        <f>INFO_ITEM_S_IMPORT[[#This Row],[Start Date]]</f>
        <v>45730</v>
      </c>
      <c r="E301" s="2">
        <v>0.33680555555555558</v>
      </c>
      <c r="F301" t="b">
        <v>0</v>
      </c>
      <c r="G301" t="b">
        <v>1</v>
      </c>
      <c r="H301" s="1">
        <f>INFO_ITEM_S_IMPORT[[#This Row],[Start Date]]</f>
        <v>45730</v>
      </c>
      <c r="I301" s="2">
        <v>0.33333333333333331</v>
      </c>
      <c r="S301" t="s">
        <v>84</v>
      </c>
      <c r="T301" t="b">
        <v>0</v>
      </c>
      <c r="U301" t="s">
        <v>84</v>
      </c>
      <c r="V301">
        <v>3</v>
      </c>
    </row>
    <row r="302" spans="1:22" x14ac:dyDescent="0.25">
      <c r="A302" t="str">
        <f>INFO_ITEM_S[[#This Row],[Document]]</f>
        <v>Form J CANS ANSA Report</v>
      </c>
      <c r="B302" s="1">
        <f>INFO_ITEM_S[[#This Row],[Submission Date]]</f>
        <v>45730</v>
      </c>
      <c r="C302" s="2">
        <v>0.33333333333333331</v>
      </c>
      <c r="D302" s="1">
        <f>INFO_ITEM_S_IMPORT[[#This Row],[Start Date]]</f>
        <v>45730</v>
      </c>
      <c r="E302" s="2">
        <v>0.33680555555555558</v>
      </c>
      <c r="F302" t="b">
        <v>0</v>
      </c>
      <c r="G302" t="b">
        <v>1</v>
      </c>
      <c r="H302" s="1">
        <f>INFO_ITEM_S_IMPORT[[#This Row],[Start Date]]</f>
        <v>45730</v>
      </c>
      <c r="I302" s="2">
        <v>0.33333333333333331</v>
      </c>
      <c r="S302" t="s">
        <v>84</v>
      </c>
      <c r="T302" t="b">
        <v>0</v>
      </c>
      <c r="U302" t="s">
        <v>84</v>
      </c>
      <c r="V302">
        <v>3</v>
      </c>
    </row>
    <row r="303" spans="1:22" x14ac:dyDescent="0.25">
      <c r="A303" t="str">
        <f>INFO_ITEM_S[[#This Row],[Document]]</f>
        <v>Form V-VETS Expenditures, Form VC</v>
      </c>
      <c r="B303" s="1">
        <f>INFO_ITEM_S[[#This Row],[Submission Date]]</f>
        <v>45730</v>
      </c>
      <c r="C303" s="2">
        <v>0.33333333333333331</v>
      </c>
      <c r="D303" s="1">
        <f>INFO_ITEM_S_IMPORT[[#This Row],[Start Date]]</f>
        <v>45730</v>
      </c>
      <c r="E303" s="2">
        <v>0.33680555555555558</v>
      </c>
      <c r="F303" t="b">
        <v>0</v>
      </c>
      <c r="G303" t="b">
        <v>1</v>
      </c>
      <c r="H303" s="1">
        <f>INFO_ITEM_S_IMPORT[[#This Row],[Start Date]]</f>
        <v>45730</v>
      </c>
      <c r="I303" s="2">
        <v>0.33333333333333331</v>
      </c>
      <c r="S303" t="s">
        <v>84</v>
      </c>
      <c r="T303" t="b">
        <v>0</v>
      </c>
      <c r="U303" t="s">
        <v>84</v>
      </c>
      <c r="V303">
        <v>3</v>
      </c>
    </row>
    <row r="304" spans="1:22" x14ac:dyDescent="0.25">
      <c r="A304" t="str">
        <f>INFO_ITEM_S[[#This Row],[Document]]</f>
        <v>Form MVPN and Form V-VETS Expenditures Report</v>
      </c>
      <c r="B304" s="1">
        <f>INFO_ITEM_S[[#This Row],[Submission Date]]</f>
        <v>45730</v>
      </c>
      <c r="C304" s="2">
        <v>0.33333333333333331</v>
      </c>
      <c r="D304" s="1">
        <f>INFO_ITEM_S_IMPORT[[#This Row],[Start Date]]</f>
        <v>45730</v>
      </c>
      <c r="E304" s="2">
        <v>0.33680555555555558</v>
      </c>
      <c r="F304" t="b">
        <v>0</v>
      </c>
      <c r="G304" t="b">
        <v>1</v>
      </c>
      <c r="H304" s="1">
        <f>INFO_ITEM_S_IMPORT[[#This Row],[Start Date]]</f>
        <v>45730</v>
      </c>
      <c r="I304" s="2">
        <v>0.33333333333333331</v>
      </c>
      <c r="S304" t="s">
        <v>84</v>
      </c>
      <c r="T304" t="b">
        <v>0</v>
      </c>
      <c r="U304" t="s">
        <v>84</v>
      </c>
      <c r="V304">
        <v>3</v>
      </c>
    </row>
    <row r="305" spans="1:22" x14ac:dyDescent="0.25">
      <c r="A305" t="str">
        <f>INFO_ITEM_S[[#This Row],[Document]]</f>
        <v>Form R - ESC Monthly Report</v>
      </c>
      <c r="B305" s="1">
        <f>INFO_ITEM_S[[#This Row],[Submission Date]]</f>
        <v>45730</v>
      </c>
      <c r="C305" s="2">
        <v>0.33333333333333331</v>
      </c>
      <c r="D305" s="1">
        <f>INFO_ITEM_S_IMPORT[[#This Row],[Start Date]]</f>
        <v>45730</v>
      </c>
      <c r="E305" s="2">
        <v>0.33680555555555558</v>
      </c>
      <c r="F305" t="b">
        <v>0</v>
      </c>
      <c r="G305" t="b">
        <v>1</v>
      </c>
      <c r="H305" s="1">
        <f>INFO_ITEM_S_IMPORT[[#This Row],[Start Date]]</f>
        <v>45730</v>
      </c>
      <c r="I305" s="2">
        <v>0.33333333333333331</v>
      </c>
      <c r="S305" t="s">
        <v>84</v>
      </c>
      <c r="T305" t="b">
        <v>0</v>
      </c>
      <c r="U305" t="s">
        <v>84</v>
      </c>
      <c r="V305">
        <v>3</v>
      </c>
    </row>
    <row r="306" spans="1:22" x14ac:dyDescent="0.25">
      <c r="A306" t="str">
        <f>INFO_ITEM_S[[#This Row],[Document]]</f>
        <v>Monthly Encounter Data for previous month</v>
      </c>
      <c r="B306" s="1">
        <f>INFO_ITEM_S[[#This Row],[Submission Date]]</f>
        <v>45730</v>
      </c>
      <c r="C306" s="2">
        <v>0.33333333333333331</v>
      </c>
      <c r="D306" s="1">
        <f>INFO_ITEM_S_IMPORT[[#This Row],[Start Date]]</f>
        <v>45730</v>
      </c>
      <c r="E306" s="2">
        <v>0.33680555555555558</v>
      </c>
      <c r="F306" t="b">
        <v>0</v>
      </c>
      <c r="G306" t="b">
        <v>1</v>
      </c>
      <c r="H306" s="1">
        <f>INFO_ITEM_S_IMPORT[[#This Row],[Start Date]]</f>
        <v>45730</v>
      </c>
      <c r="I306" s="2">
        <v>0.33333333333333331</v>
      </c>
      <c r="S306" t="s">
        <v>84</v>
      </c>
      <c r="T306" t="b">
        <v>0</v>
      </c>
      <c r="U306" t="s">
        <v>84</v>
      </c>
      <c r="V306">
        <v>3</v>
      </c>
    </row>
    <row r="307" spans="1:22" x14ac:dyDescent="0.25">
      <c r="A307" t="str">
        <f>INFO_ITEM_S[[#This Row],[Document]]</f>
        <v>Quarterly CARE Report III &amp; IV (FY25 Q2 MH Financial Reporting) due by 5pm</v>
      </c>
      <c r="B307" s="1">
        <f>INFO_ITEM_S[[#This Row],[Submission Date]]</f>
        <v>45733</v>
      </c>
      <c r="C307" s="2">
        <v>0.33333333333333331</v>
      </c>
      <c r="D307" s="1">
        <f>INFO_ITEM_S_IMPORT[[#This Row],[Start Date]]</f>
        <v>45733</v>
      </c>
      <c r="E307" s="2">
        <v>0.33680555555555558</v>
      </c>
      <c r="F307" t="b">
        <v>0</v>
      </c>
      <c r="G307" t="b">
        <v>1</v>
      </c>
      <c r="H307" s="1">
        <f>INFO_ITEM_S_IMPORT[[#This Row],[Start Date]]</f>
        <v>45733</v>
      </c>
      <c r="I307" s="2">
        <v>0.33333333333333331</v>
      </c>
      <c r="S307" t="s">
        <v>84</v>
      </c>
      <c r="T307" t="b">
        <v>0</v>
      </c>
      <c r="U307" t="s">
        <v>84</v>
      </c>
      <c r="V307">
        <v>3</v>
      </c>
    </row>
    <row r="308" spans="1:22" x14ac:dyDescent="0.25">
      <c r="A308" t="str">
        <f>INFO_ITEM_S[[#This Row],[Document]]</f>
        <v>Quarterly CARE Data Reports (Final)</v>
      </c>
      <c r="B308" s="1">
        <f>INFO_ITEM_S[[#This Row],[Submission Date]]</f>
        <v>45735</v>
      </c>
      <c r="C308" s="2">
        <v>0.33333333333333331</v>
      </c>
      <c r="D308" s="1">
        <f>INFO_ITEM_S_IMPORT[[#This Row],[Start Date]]</f>
        <v>45735</v>
      </c>
      <c r="E308" s="2">
        <v>0.33680555555555558</v>
      </c>
      <c r="F308" t="b">
        <v>0</v>
      </c>
      <c r="G308" t="b">
        <v>1</v>
      </c>
      <c r="H308" s="1">
        <f>INFO_ITEM_S_IMPORT[[#This Row],[Start Date]]</f>
        <v>45735</v>
      </c>
      <c r="I308" s="2">
        <v>0.33333333333333331</v>
      </c>
      <c r="S308" t="s">
        <v>84</v>
      </c>
      <c r="T308" t="b">
        <v>0</v>
      </c>
      <c r="U308" t="s">
        <v>84</v>
      </c>
      <c r="V308">
        <v>3</v>
      </c>
    </row>
    <row r="309" spans="1:22" x14ac:dyDescent="0.25">
      <c r="A309" t="str">
        <f>INFO_ITEM_S[[#This Row],[Document]]</f>
        <v>Form X - Quarterly Community Hospital Financial Report per CMHH Attachment</v>
      </c>
      <c r="B309" s="1">
        <f>INFO_ITEM_S[[#This Row],[Submission Date]]</f>
        <v>45736</v>
      </c>
      <c r="C309" s="2">
        <v>0.33333333333333331</v>
      </c>
      <c r="D309" s="1">
        <f>INFO_ITEM_S_IMPORT[[#This Row],[Start Date]]</f>
        <v>45736</v>
      </c>
      <c r="E309" s="2">
        <v>0.33680555555555558</v>
      </c>
      <c r="F309" t="b">
        <v>0</v>
      </c>
      <c r="G309" t="b">
        <v>1</v>
      </c>
      <c r="H309" s="1">
        <f>INFO_ITEM_S_IMPORT[[#This Row],[Start Date]]</f>
        <v>45736</v>
      </c>
      <c r="I309" s="2">
        <v>0.33333333333333331</v>
      </c>
      <c r="S309" t="s">
        <v>84</v>
      </c>
      <c r="T309" t="b">
        <v>0</v>
      </c>
      <c r="U309" t="s">
        <v>84</v>
      </c>
      <c r="V309">
        <v>3</v>
      </c>
    </row>
    <row r="310" spans="1:22" x14ac:dyDescent="0.25">
      <c r="A310" t="str">
        <f>INFO_ITEM_S[[#This Row],[Document]]</f>
        <v>Form F - CRISIS Service Delivery Report</v>
      </c>
      <c r="B310" s="1">
        <f>INFO_ITEM_S[[#This Row],[Submission Date]]</f>
        <v>45736</v>
      </c>
      <c r="C310" s="2">
        <v>0.33333333333333331</v>
      </c>
      <c r="D310" s="1">
        <f>INFO_ITEM_S_IMPORT[[#This Row],[Start Date]]</f>
        <v>45736</v>
      </c>
      <c r="E310" s="2">
        <v>0.33680555555555558</v>
      </c>
      <c r="F310" t="b">
        <v>0</v>
      </c>
      <c r="G310" t="b">
        <v>1</v>
      </c>
      <c r="H310" s="1">
        <f>INFO_ITEM_S_IMPORT[[#This Row],[Start Date]]</f>
        <v>45736</v>
      </c>
      <c r="I310" s="2">
        <v>0.33333333333333331</v>
      </c>
      <c r="S310" t="s">
        <v>84</v>
      </c>
      <c r="T310" t="b">
        <v>0</v>
      </c>
      <c r="U310" t="s">
        <v>84</v>
      </c>
      <c r="V310">
        <v>3</v>
      </c>
    </row>
    <row r="311" spans="1:22" x14ac:dyDescent="0.25">
      <c r="A311" t="str">
        <f>INFO_ITEM_S[[#This Row],[Document]]</f>
        <v>Form M - CRISIS Projects Expenditures</v>
      </c>
      <c r="B311" s="1">
        <f>INFO_ITEM_S[[#This Row],[Submission Date]]</f>
        <v>45736</v>
      </c>
      <c r="C311" s="2">
        <v>0.33333333333333331</v>
      </c>
      <c r="D311" s="1">
        <f>INFO_ITEM_S_IMPORT[[#This Row],[Start Date]]</f>
        <v>45736</v>
      </c>
      <c r="E311" s="2">
        <v>0.33680555555555558</v>
      </c>
      <c r="F311" t="b">
        <v>0</v>
      </c>
      <c r="G311" t="b">
        <v>1</v>
      </c>
      <c r="H311" s="1">
        <f>INFO_ITEM_S_IMPORT[[#This Row],[Start Date]]</f>
        <v>45736</v>
      </c>
      <c r="I311" s="2">
        <v>0.33333333333333331</v>
      </c>
      <c r="S311" t="s">
        <v>84</v>
      </c>
      <c r="T311" t="b">
        <v>0</v>
      </c>
      <c r="U311" t="s">
        <v>84</v>
      </c>
      <c r="V311">
        <v>3</v>
      </c>
    </row>
    <row r="312" spans="1:22" x14ac:dyDescent="0.25">
      <c r="A312" t="str">
        <f>INFO_ITEM_S[[#This Row],[Document]]</f>
        <v>Form AA</v>
      </c>
      <c r="B312" s="1">
        <f>INFO_ITEM_S[[#This Row],[Submission Date]]</f>
        <v>45736</v>
      </c>
      <c r="C312" s="2">
        <v>0.33333333333333331</v>
      </c>
      <c r="D312" s="1">
        <f>INFO_ITEM_S_IMPORT[[#This Row],[Start Date]]</f>
        <v>45736</v>
      </c>
      <c r="E312" s="2">
        <v>0.33680555555555558</v>
      </c>
      <c r="F312" t="b">
        <v>0</v>
      </c>
      <c r="G312" t="b">
        <v>1</v>
      </c>
      <c r="H312" s="1">
        <f>INFO_ITEM_S_IMPORT[[#This Row],[Start Date]]</f>
        <v>45736</v>
      </c>
      <c r="I312" s="2">
        <v>0.33333333333333331</v>
      </c>
      <c r="S312" t="s">
        <v>84</v>
      </c>
      <c r="T312" t="b">
        <v>0</v>
      </c>
      <c r="U312" t="s">
        <v>84</v>
      </c>
      <c r="V312">
        <v>3</v>
      </c>
    </row>
    <row r="313" spans="1:22" x14ac:dyDescent="0.25">
      <c r="A313" t="str">
        <f>INFO_ITEM_S[[#This Row],[Document]]</f>
        <v>Form N - COSP Report</v>
      </c>
      <c r="B313" s="1">
        <f>INFO_ITEM_S[[#This Row],[Submission Date]]</f>
        <v>45737</v>
      </c>
      <c r="C313" s="2">
        <v>0.33333333333333331</v>
      </c>
      <c r="D313" s="1">
        <f>INFO_ITEM_S_IMPORT[[#This Row],[Start Date]]</f>
        <v>45737</v>
      </c>
      <c r="E313" s="2">
        <v>0.33680555555555558</v>
      </c>
      <c r="F313" t="b">
        <v>0</v>
      </c>
      <c r="G313" t="b">
        <v>1</v>
      </c>
      <c r="H313" s="1">
        <f>INFO_ITEM_S_IMPORT[[#This Row],[Start Date]]</f>
        <v>45737</v>
      </c>
      <c r="I313" s="2">
        <v>0.33333333333333331</v>
      </c>
      <c r="S313" t="s">
        <v>84</v>
      </c>
      <c r="T313" t="b">
        <v>0</v>
      </c>
      <c r="U313" t="s">
        <v>84</v>
      </c>
      <c r="V313">
        <v>3</v>
      </c>
    </row>
    <row r="314" spans="1:22" x14ac:dyDescent="0.25">
      <c r="A314" t="str">
        <f>INFO_ITEM_S[[#This Row],[Document]]</f>
        <v xml:space="preserve">HFSEP Program Measures Report </v>
      </c>
      <c r="B314" s="1">
        <f>INFO_ITEM_S[[#This Row],[Submission Date]]</f>
        <v>45737</v>
      </c>
      <c r="C314" s="2">
        <v>0.33333333333333331</v>
      </c>
      <c r="D314" s="1">
        <f>INFO_ITEM_S_IMPORT[[#This Row],[Start Date]]</f>
        <v>45737</v>
      </c>
      <c r="E314" s="2">
        <v>0.33680555555555558</v>
      </c>
      <c r="F314" t="b">
        <v>0</v>
      </c>
      <c r="G314" t="b">
        <v>1</v>
      </c>
      <c r="H314" s="1">
        <f>INFO_ITEM_S_IMPORT[[#This Row],[Start Date]]</f>
        <v>45737</v>
      </c>
      <c r="I314" s="2">
        <v>0.33333333333333331</v>
      </c>
      <c r="S314" t="s">
        <v>84</v>
      </c>
      <c r="T314" t="b">
        <v>0</v>
      </c>
      <c r="U314" t="s">
        <v>84</v>
      </c>
      <c r="V314">
        <v>3</v>
      </c>
    </row>
    <row r="315" spans="1:22" x14ac:dyDescent="0.25">
      <c r="A315" t="str">
        <f>INFO_ITEM_S[[#This Row],[Document]]</f>
        <v xml:space="preserve">JDSES Program Measure Report </v>
      </c>
      <c r="B315" s="1">
        <f>INFO_ITEM_S[[#This Row],[Submission Date]]</f>
        <v>45737</v>
      </c>
      <c r="C315" s="2">
        <v>0.33333333333333331</v>
      </c>
      <c r="D315" s="1">
        <f>INFO_ITEM_S_IMPORT[[#This Row],[Start Date]]</f>
        <v>45737</v>
      </c>
      <c r="E315" s="2">
        <v>0.33680555555555558</v>
      </c>
      <c r="F315" t="b">
        <v>0</v>
      </c>
      <c r="G315" t="b">
        <v>1</v>
      </c>
      <c r="H315" s="1">
        <f>INFO_ITEM_S_IMPORT[[#This Row],[Start Date]]</f>
        <v>45737</v>
      </c>
      <c r="I315" s="2">
        <v>0.33333333333333331</v>
      </c>
      <c r="S315" t="s">
        <v>84</v>
      </c>
      <c r="T315" t="b">
        <v>0</v>
      </c>
      <c r="U315" t="s">
        <v>84</v>
      </c>
      <c r="V315">
        <v>3</v>
      </c>
    </row>
    <row r="316" spans="1:22" x14ac:dyDescent="0.25">
      <c r="A316" t="str">
        <f>INFO_ITEM_S[[#This Row],[Document]]</f>
        <v>Form Z - Clearinghouse Wait List</v>
      </c>
      <c r="B316" s="1">
        <f>INFO_ITEM_S[[#This Row],[Submission Date]]</f>
        <v>45737</v>
      </c>
      <c r="C316" s="2">
        <v>0.33333333333333331</v>
      </c>
      <c r="D316" s="1">
        <f>INFO_ITEM_S_IMPORT[[#This Row],[Start Date]]</f>
        <v>45737</v>
      </c>
      <c r="E316" s="2">
        <v>0.33680555555555558</v>
      </c>
      <c r="F316" t="b">
        <v>0</v>
      </c>
      <c r="G316" t="b">
        <v>1</v>
      </c>
      <c r="H316" s="1">
        <f>INFO_ITEM_S_IMPORT[[#This Row],[Start Date]]</f>
        <v>45737</v>
      </c>
      <c r="I316" s="2">
        <v>0.33333333333333331</v>
      </c>
      <c r="S316" t="s">
        <v>84</v>
      </c>
      <c r="T316" t="b">
        <v>0</v>
      </c>
      <c r="U316" t="s">
        <v>84</v>
      </c>
      <c r="V316">
        <v>3</v>
      </c>
    </row>
    <row r="317" spans="1:22" x14ac:dyDescent="0.25">
      <c r="A317" t="str">
        <f>INFO_ITEM_S[[#This Row],[Document]]</f>
        <v>Form E - Rural Border Intervention Program</v>
      </c>
      <c r="B317" s="1">
        <f>INFO_ITEM_S[[#This Row],[Submission Date]]</f>
        <v>45737</v>
      </c>
      <c r="C317" s="2">
        <v>0.33333333333333331</v>
      </c>
      <c r="D317" s="1">
        <f>INFO_ITEM_S_IMPORT[[#This Row],[Start Date]]</f>
        <v>45737</v>
      </c>
      <c r="E317" s="2">
        <v>0.33680555555555558</v>
      </c>
      <c r="F317" t="b">
        <v>0</v>
      </c>
      <c r="G317" t="b">
        <v>1</v>
      </c>
      <c r="H317" s="1">
        <f>INFO_ITEM_S_IMPORT[[#This Row],[Start Date]]</f>
        <v>45737</v>
      </c>
      <c r="I317" s="2">
        <v>0.33333333333333331</v>
      </c>
      <c r="S317" t="s">
        <v>84</v>
      </c>
      <c r="T317" t="b">
        <v>0</v>
      </c>
      <c r="U317" t="s">
        <v>84</v>
      </c>
      <c r="V317">
        <v>3</v>
      </c>
    </row>
    <row r="318" spans="1:22" x14ac:dyDescent="0.25">
      <c r="A318" t="str">
        <f>INFO_ITEM_S[[#This Row],[Document]]</f>
        <v>Form H - Housing Project and Expenditure Form </v>
      </c>
      <c r="B318" s="1">
        <f>INFO_ITEM_S[[#This Row],[Submission Date]]</f>
        <v>45737</v>
      </c>
      <c r="C318" s="2">
        <v>0.33333333333333331</v>
      </c>
      <c r="D318" s="1">
        <f>INFO_ITEM_S_IMPORT[[#This Row],[Start Date]]</f>
        <v>45737</v>
      </c>
      <c r="E318" s="2">
        <v>0.33680555555555558</v>
      </c>
      <c r="F318" t="b">
        <v>0</v>
      </c>
      <c r="G318" t="b">
        <v>1</v>
      </c>
      <c r="H318" s="1">
        <f>INFO_ITEM_S_IMPORT[[#This Row],[Start Date]]</f>
        <v>45737</v>
      </c>
      <c r="I318" s="2">
        <v>0.33333333333333331</v>
      </c>
      <c r="S318" t="s">
        <v>84</v>
      </c>
      <c r="T318" t="b">
        <v>0</v>
      </c>
      <c r="U318" t="s">
        <v>84</v>
      </c>
      <c r="V318">
        <v>3</v>
      </c>
    </row>
    <row r="319" spans="1:22" x14ac:dyDescent="0.25">
      <c r="A319" t="str">
        <f>INFO_ITEM_S[[#This Row],[Document]]</f>
        <v>Monthly Financials Statement</v>
      </c>
      <c r="B319" s="1">
        <f>INFO_ITEM_S[[#This Row],[Submission Date]]</f>
        <v>45737</v>
      </c>
      <c r="C319" s="2">
        <v>0.33333333333333331</v>
      </c>
      <c r="D319" s="1">
        <f>INFO_ITEM_S_IMPORT[[#This Row],[Start Date]]</f>
        <v>45737</v>
      </c>
      <c r="E319" s="2">
        <v>0.33680555555555558</v>
      </c>
      <c r="F319" t="b">
        <v>0</v>
      </c>
      <c r="G319" t="b">
        <v>1</v>
      </c>
      <c r="H319" s="1">
        <f>INFO_ITEM_S_IMPORT[[#This Row],[Start Date]]</f>
        <v>45737</v>
      </c>
      <c r="I319" s="2">
        <v>0.33333333333333331</v>
      </c>
      <c r="S319" t="s">
        <v>84</v>
      </c>
      <c r="T319" t="b">
        <v>0</v>
      </c>
      <c r="U319" t="s">
        <v>84</v>
      </c>
      <c r="V319">
        <v>3</v>
      </c>
    </row>
    <row r="320" spans="1:22" x14ac:dyDescent="0.25">
      <c r="A320" t="str">
        <f>INFO_ITEM_S[[#This Row],[Document]]</f>
        <v xml:space="preserve">Form I - OCR Quarterly Expenditure Report  </v>
      </c>
      <c r="B320" s="1">
        <f>INFO_ITEM_S[[#This Row],[Submission Date]]</f>
        <v>45744</v>
      </c>
      <c r="C320" s="2">
        <v>0.33333333333333331</v>
      </c>
      <c r="D320" s="1">
        <f>INFO_ITEM_S_IMPORT[[#This Row],[Start Date]]</f>
        <v>45744</v>
      </c>
      <c r="E320" s="2">
        <v>0.33680555555555558</v>
      </c>
      <c r="F320" t="b">
        <v>0</v>
      </c>
      <c r="G320" t="b">
        <v>1</v>
      </c>
      <c r="H320" s="1">
        <f>INFO_ITEM_S_IMPORT[[#This Row],[Start Date]]</f>
        <v>45744</v>
      </c>
      <c r="I320" s="2">
        <v>0.33333333333333331</v>
      </c>
      <c r="S320" t="s">
        <v>84</v>
      </c>
      <c r="T320" t="b">
        <v>0</v>
      </c>
      <c r="U320" t="s">
        <v>84</v>
      </c>
      <c r="V320">
        <v>3</v>
      </c>
    </row>
    <row r="321" spans="1:22" x14ac:dyDescent="0.25">
      <c r="A321" t="str">
        <f>INFO_ITEM_S[[#This Row],[Document]]</f>
        <v>Form MM - Jail-Based Competency Restoration  Reporting</v>
      </c>
      <c r="B321" s="1">
        <f>INFO_ITEM_S[[#This Row],[Submission Date]]</f>
        <v>45744</v>
      </c>
      <c r="C321" s="2">
        <v>0.33333333333333331</v>
      </c>
      <c r="D321" s="1">
        <f>INFO_ITEM_S_IMPORT[[#This Row],[Start Date]]</f>
        <v>45744</v>
      </c>
      <c r="E321" s="2">
        <v>0.33680555555555558</v>
      </c>
      <c r="F321" t="b">
        <v>0</v>
      </c>
      <c r="G321" t="b">
        <v>1</v>
      </c>
      <c r="H321" s="1">
        <f>INFO_ITEM_S_IMPORT[[#This Row],[Start Date]]</f>
        <v>45744</v>
      </c>
      <c r="I321" s="2">
        <v>0.33333333333333331</v>
      </c>
      <c r="S321" t="s">
        <v>84</v>
      </c>
      <c r="T321" t="b">
        <v>0</v>
      </c>
      <c r="U321" t="s">
        <v>84</v>
      </c>
      <c r="V321">
        <v>3</v>
      </c>
    </row>
    <row r="322" spans="1:22" x14ac:dyDescent="0.25">
      <c r="A322" t="str">
        <f>INFO_ITEM_S[[#This Row],[Document]]</f>
        <v xml:space="preserve">YES Quality Management Plan </v>
      </c>
      <c r="B322" s="1">
        <f>INFO_ITEM_S[[#This Row],[Submission Date]]</f>
        <v>45744</v>
      </c>
      <c r="C322" s="2">
        <v>0.33333333333333331</v>
      </c>
      <c r="D322" s="1">
        <f>INFO_ITEM_S_IMPORT[[#This Row],[Start Date]]</f>
        <v>45744</v>
      </c>
      <c r="E322" s="2">
        <v>0.33680555555555558</v>
      </c>
      <c r="F322" t="b">
        <v>0</v>
      </c>
      <c r="G322" t="b">
        <v>1</v>
      </c>
      <c r="H322" s="1">
        <f>INFO_ITEM_S_IMPORT[[#This Row],[Start Date]]</f>
        <v>45744</v>
      </c>
      <c r="I322" s="2">
        <v>0.33333333333333331</v>
      </c>
      <c r="S322" t="s">
        <v>84</v>
      </c>
      <c r="T322" t="b">
        <v>0</v>
      </c>
      <c r="U322" t="s">
        <v>84</v>
      </c>
      <c r="V322">
        <v>3</v>
      </c>
    </row>
    <row r="323" spans="1:22" x14ac:dyDescent="0.25">
      <c r="A323" t="str">
        <f>INFO_ITEM_S[[#This Row],[Document]]</f>
        <v>YES Waiver Inquiry List</v>
      </c>
      <c r="B323" s="1">
        <f>INFO_ITEM_S[[#This Row],[Submission Date]]</f>
        <v>45751</v>
      </c>
      <c r="C323" s="2">
        <v>0.33333333333333331</v>
      </c>
      <c r="D323" s="1">
        <f>INFO_ITEM_S_IMPORT[[#This Row],[Start Date]]</f>
        <v>45751</v>
      </c>
      <c r="E323" s="2">
        <v>0.33680555555555558</v>
      </c>
      <c r="F323" t="b">
        <v>0</v>
      </c>
      <c r="G323" t="b">
        <v>1</v>
      </c>
      <c r="H323" s="1">
        <f>INFO_ITEM_S_IMPORT[[#This Row],[Start Date]]</f>
        <v>45751</v>
      </c>
      <c r="I323" s="2">
        <v>0.33333333333333331</v>
      </c>
      <c r="S323" t="s">
        <v>84</v>
      </c>
      <c r="T323" t="b">
        <v>0</v>
      </c>
      <c r="U323" t="s">
        <v>84</v>
      </c>
      <c r="V323">
        <v>3</v>
      </c>
    </row>
    <row r="324" spans="1:22" x14ac:dyDescent="0.25">
      <c r="A324" t="str">
        <f>INFO_ITEM_S[[#This Row],[Document]]</f>
        <v>Form LL - Consumer Complaint Reporting</v>
      </c>
      <c r="B324" s="1">
        <f>INFO_ITEM_S[[#This Row],[Submission Date]]</f>
        <v>45761</v>
      </c>
      <c r="C324" s="2">
        <v>0.33333333333333331</v>
      </c>
      <c r="D324" s="1">
        <f>INFO_ITEM_S_IMPORT[[#This Row],[Start Date]]</f>
        <v>45761</v>
      </c>
      <c r="E324" s="2">
        <v>0.33680555555555558</v>
      </c>
      <c r="F324" t="b">
        <v>0</v>
      </c>
      <c r="G324" t="b">
        <v>1</v>
      </c>
      <c r="H324" s="1">
        <f>INFO_ITEM_S_IMPORT[[#This Row],[Start Date]]</f>
        <v>45761</v>
      </c>
      <c r="I324" s="2">
        <v>0.33333333333333331</v>
      </c>
      <c r="S324" t="s">
        <v>84</v>
      </c>
      <c r="T324" t="b">
        <v>0</v>
      </c>
      <c r="U324" t="s">
        <v>84</v>
      </c>
      <c r="V324">
        <v>3</v>
      </c>
    </row>
    <row r="325" spans="1:22" x14ac:dyDescent="0.25">
      <c r="A325" t="str">
        <f>INFO_ITEM_S[[#This Row],[Document]]</f>
        <v>Form R - ESC Monthly Report</v>
      </c>
      <c r="B325" s="1">
        <f>INFO_ITEM_S[[#This Row],[Submission Date]]</f>
        <v>45761</v>
      </c>
      <c r="C325" s="2">
        <v>0.33333333333333331</v>
      </c>
      <c r="D325" s="1">
        <f>INFO_ITEM_S_IMPORT[[#This Row],[Start Date]]</f>
        <v>45761</v>
      </c>
      <c r="E325" s="2">
        <v>0.33680555555555558</v>
      </c>
      <c r="F325" t="b">
        <v>0</v>
      </c>
      <c r="G325" t="b">
        <v>1</v>
      </c>
      <c r="H325" s="1">
        <f>INFO_ITEM_S_IMPORT[[#This Row],[Start Date]]</f>
        <v>45761</v>
      </c>
      <c r="I325" s="2">
        <v>0.33333333333333331</v>
      </c>
      <c r="S325" t="s">
        <v>84</v>
      </c>
      <c r="T325" t="b">
        <v>0</v>
      </c>
      <c r="U325" t="s">
        <v>84</v>
      </c>
      <c r="V325">
        <v>3</v>
      </c>
    </row>
    <row r="326" spans="1:22" x14ac:dyDescent="0.25">
      <c r="A326" t="str">
        <f>INFO_ITEM_S[[#This Row],[Document]]</f>
        <v>Monthly Encounter Data for previous month</v>
      </c>
      <c r="B326" s="1">
        <f>INFO_ITEM_S[[#This Row],[Submission Date]]</f>
        <v>45763</v>
      </c>
      <c r="C326" s="2">
        <v>0.33333333333333331</v>
      </c>
      <c r="D326" s="1">
        <f>INFO_ITEM_S_IMPORT[[#This Row],[Start Date]]</f>
        <v>45763</v>
      </c>
      <c r="E326" s="2">
        <v>0.33680555555555558</v>
      </c>
      <c r="F326" t="b">
        <v>0</v>
      </c>
      <c r="G326" t="b">
        <v>1</v>
      </c>
      <c r="H326" s="1">
        <f>INFO_ITEM_S_IMPORT[[#This Row],[Start Date]]</f>
        <v>45763</v>
      </c>
      <c r="I326" s="2">
        <v>0.33333333333333331</v>
      </c>
      <c r="S326" t="s">
        <v>84</v>
      </c>
      <c r="T326" t="b">
        <v>0</v>
      </c>
      <c r="U326" t="s">
        <v>84</v>
      </c>
      <c r="V326">
        <v>3</v>
      </c>
    </row>
    <row r="327" spans="1:22" x14ac:dyDescent="0.25">
      <c r="A327" t="str">
        <f>INFO_ITEM_S[[#This Row],[Document]]</f>
        <v>Form Z - Clearinghouse Wait List</v>
      </c>
      <c r="B327" s="1">
        <f>INFO_ITEM_S[[#This Row],[Submission Date]]</f>
        <v>45765</v>
      </c>
      <c r="C327" s="2">
        <v>0.33333333333333331</v>
      </c>
      <c r="D327" s="1">
        <f>INFO_ITEM_S_IMPORT[[#This Row],[Start Date]]</f>
        <v>45765</v>
      </c>
      <c r="E327" s="2">
        <v>0.33680555555555558</v>
      </c>
      <c r="F327" t="b">
        <v>0</v>
      </c>
      <c r="G327" t="b">
        <v>1</v>
      </c>
      <c r="H327" s="1">
        <f>INFO_ITEM_S_IMPORT[[#This Row],[Start Date]]</f>
        <v>45765</v>
      </c>
      <c r="I327" s="2">
        <v>0.33333333333333331</v>
      </c>
      <c r="S327" t="s">
        <v>84</v>
      </c>
      <c r="T327" t="b">
        <v>0</v>
      </c>
      <c r="U327" t="s">
        <v>84</v>
      </c>
      <c r="V327">
        <v>3</v>
      </c>
    </row>
    <row r="328" spans="1:22" x14ac:dyDescent="0.25">
      <c r="A328" t="str">
        <f>INFO_ITEM_S[[#This Row],[Document]]</f>
        <v>Form AA</v>
      </c>
      <c r="B328" s="1">
        <f>INFO_ITEM_S[[#This Row],[Submission Date]]</f>
        <v>45765</v>
      </c>
      <c r="C328" s="2">
        <v>0.33333333333333331</v>
      </c>
      <c r="D328" s="1">
        <f>INFO_ITEM_S_IMPORT[[#This Row],[Start Date]]</f>
        <v>45765</v>
      </c>
      <c r="E328" s="2">
        <v>0.33680555555555558</v>
      </c>
      <c r="F328" t="b">
        <v>0</v>
      </c>
      <c r="G328" t="b">
        <v>1</v>
      </c>
      <c r="H328" s="1">
        <f>INFO_ITEM_S_IMPORT[[#This Row],[Start Date]]</f>
        <v>45765</v>
      </c>
      <c r="I328" s="2">
        <v>0.33333333333333331</v>
      </c>
      <c r="S328" t="s">
        <v>84</v>
      </c>
      <c r="T328" t="b">
        <v>0</v>
      </c>
      <c r="U328" t="s">
        <v>84</v>
      </c>
      <c r="V328">
        <v>3</v>
      </c>
    </row>
    <row r="329" spans="1:22" x14ac:dyDescent="0.25">
      <c r="A329" t="str">
        <f>INFO_ITEM_S[[#This Row],[Document]]</f>
        <v>Form G - 2nd Qtr Financial Statements and Certification Form (Scanned with Signatures)</v>
      </c>
      <c r="B329" s="1">
        <f>INFO_ITEM_S[[#This Row],[Submission Date]]</f>
        <v>45768</v>
      </c>
      <c r="C329" s="2">
        <v>0.33333333333333331</v>
      </c>
      <c r="D329" s="1">
        <f>INFO_ITEM_S_IMPORT[[#This Row],[Start Date]]</f>
        <v>45768</v>
      </c>
      <c r="E329" s="2">
        <v>0.33680555555555558</v>
      </c>
      <c r="F329" t="b">
        <v>0</v>
      </c>
      <c r="G329" t="b">
        <v>1</v>
      </c>
      <c r="H329" s="1">
        <f>INFO_ITEM_S_IMPORT[[#This Row],[Start Date]]</f>
        <v>45768</v>
      </c>
      <c r="I329" s="2">
        <v>0.33333333333333331</v>
      </c>
      <c r="S329" t="s">
        <v>84</v>
      </c>
      <c r="T329" t="b">
        <v>0</v>
      </c>
      <c r="U329" t="s">
        <v>84</v>
      </c>
      <c r="V329">
        <v>3</v>
      </c>
    </row>
    <row r="330" spans="1:22" x14ac:dyDescent="0.25">
      <c r="A330" t="str">
        <f>INFO_ITEM_S[[#This Row],[Document]]</f>
        <v>Monthly Financials Statement</v>
      </c>
      <c r="B330" s="1">
        <f>INFO_ITEM_S[[#This Row],[Submission Date]]</f>
        <v>45771</v>
      </c>
      <c r="C330" s="2">
        <v>0.33333333333333331</v>
      </c>
      <c r="D330" s="1">
        <f>INFO_ITEM_S_IMPORT[[#This Row],[Start Date]]</f>
        <v>45771</v>
      </c>
      <c r="E330" s="2">
        <v>0.33680555555555558</v>
      </c>
      <c r="F330" t="b">
        <v>0</v>
      </c>
      <c r="G330" t="b">
        <v>1</v>
      </c>
      <c r="H330" s="1">
        <f>INFO_ITEM_S_IMPORT[[#This Row],[Start Date]]</f>
        <v>45771</v>
      </c>
      <c r="I330" s="2">
        <v>0.33333333333333331</v>
      </c>
      <c r="S330" t="s">
        <v>84</v>
      </c>
      <c r="T330" t="b">
        <v>0</v>
      </c>
      <c r="U330" t="s">
        <v>84</v>
      </c>
      <c r="V330">
        <v>3</v>
      </c>
    </row>
    <row r="331" spans="1:22" x14ac:dyDescent="0.25">
      <c r="A331" t="str">
        <f>INFO_ITEM_S[[#This Row],[Document]]</f>
        <v xml:space="preserve">HFSEP Program Measures Report </v>
      </c>
      <c r="B331" s="1">
        <f>INFO_ITEM_S[[#This Row],[Submission Date]]</f>
        <v>45775</v>
      </c>
      <c r="C331" s="2">
        <v>0.33333333333333331</v>
      </c>
      <c r="D331" s="1">
        <f>INFO_ITEM_S_IMPORT[[#This Row],[Start Date]]</f>
        <v>45775</v>
      </c>
      <c r="E331" s="2">
        <v>0.33680555555555558</v>
      </c>
      <c r="F331" t="b">
        <v>0</v>
      </c>
      <c r="G331" t="b">
        <v>1</v>
      </c>
      <c r="H331" s="1">
        <f>INFO_ITEM_S_IMPORT[[#This Row],[Start Date]]</f>
        <v>45775</v>
      </c>
      <c r="I331" s="2">
        <v>0.33333333333333331</v>
      </c>
      <c r="S331" t="s">
        <v>84</v>
      </c>
      <c r="T331" t="b">
        <v>0</v>
      </c>
      <c r="U331" t="s">
        <v>84</v>
      </c>
      <c r="V331">
        <v>3</v>
      </c>
    </row>
    <row r="332" spans="1:22" x14ac:dyDescent="0.25">
      <c r="A332" t="str">
        <f>INFO_ITEM_S[[#This Row],[Document]]</f>
        <v xml:space="preserve">JDSES Program Measure Report </v>
      </c>
      <c r="B332" s="1">
        <f>INFO_ITEM_S[[#This Row],[Submission Date]]</f>
        <v>45775</v>
      </c>
      <c r="C332" s="2">
        <v>0.33333333333333331</v>
      </c>
      <c r="D332" s="1">
        <f>INFO_ITEM_S_IMPORT[[#This Row],[Start Date]]</f>
        <v>45775</v>
      </c>
      <c r="E332" s="2">
        <v>0.33680555555555558</v>
      </c>
      <c r="F332" t="b">
        <v>0</v>
      </c>
      <c r="G332" t="b">
        <v>1</v>
      </c>
      <c r="H332" s="1">
        <f>INFO_ITEM_S_IMPORT[[#This Row],[Start Date]]</f>
        <v>45775</v>
      </c>
      <c r="I332" s="2">
        <v>0.33333333333333331</v>
      </c>
      <c r="S332" t="s">
        <v>84</v>
      </c>
      <c r="T332" t="b">
        <v>0</v>
      </c>
      <c r="U332" t="s">
        <v>84</v>
      </c>
      <c r="V332">
        <v>3</v>
      </c>
    </row>
    <row r="333" spans="1:22" x14ac:dyDescent="0.25">
      <c r="A333" t="str">
        <f>INFO_ITEM_S[[#This Row],[Document]]</f>
        <v>YES Waiver Inquiry List</v>
      </c>
      <c r="B333" s="1">
        <f>INFO_ITEM_S[[#This Row],[Submission Date]]</f>
        <v>45782</v>
      </c>
      <c r="C333" s="2">
        <v>0.33333333333333331</v>
      </c>
      <c r="D333" s="1">
        <f>INFO_ITEM_S_IMPORT[[#This Row],[Start Date]]</f>
        <v>45782</v>
      </c>
      <c r="E333" s="2">
        <v>0.33680555555555558</v>
      </c>
      <c r="F333" t="b">
        <v>0</v>
      </c>
      <c r="G333" t="b">
        <v>1</v>
      </c>
      <c r="H333" s="1">
        <f>INFO_ITEM_S_IMPORT[[#This Row],[Start Date]]</f>
        <v>45782</v>
      </c>
      <c r="I333" s="2">
        <v>0.33333333333333331</v>
      </c>
      <c r="S333" t="s">
        <v>84</v>
      </c>
      <c r="T333" t="b">
        <v>0</v>
      </c>
      <c r="U333" t="s">
        <v>84</v>
      </c>
      <c r="V333">
        <v>3</v>
      </c>
    </row>
    <row r="334" spans="1:22" x14ac:dyDescent="0.25">
      <c r="A334" t="str">
        <f>INFO_ITEM_S[[#This Row],[Document]]</f>
        <v>Form LL - Consumer Complaint Reporting</v>
      </c>
      <c r="B334" s="1">
        <f>INFO_ITEM_S[[#This Row],[Submission Date]]</f>
        <v>45789</v>
      </c>
      <c r="C334" s="2">
        <v>0.33333333333333331</v>
      </c>
      <c r="D334" s="1">
        <f>INFO_ITEM_S_IMPORT[[#This Row],[Start Date]]</f>
        <v>45789</v>
      </c>
      <c r="E334" s="2">
        <v>0.33680555555555558</v>
      </c>
      <c r="F334" t="b">
        <v>0</v>
      </c>
      <c r="G334" t="b">
        <v>1</v>
      </c>
      <c r="H334" s="1">
        <f>INFO_ITEM_S_IMPORT[[#This Row],[Start Date]]</f>
        <v>45789</v>
      </c>
      <c r="I334" s="2">
        <v>0.33333333333333331</v>
      </c>
      <c r="S334" t="s">
        <v>84</v>
      </c>
      <c r="T334" t="b">
        <v>0</v>
      </c>
      <c r="U334" t="s">
        <v>84</v>
      </c>
      <c r="V334">
        <v>3</v>
      </c>
    </row>
    <row r="335" spans="1:22" x14ac:dyDescent="0.25">
      <c r="A335" t="str">
        <f>INFO_ITEM_S[[#This Row],[Document]]</f>
        <v>Form R - ESC Monthly Report</v>
      </c>
      <c r="B335" s="1">
        <f>INFO_ITEM_S[[#This Row],[Submission Date]]</f>
        <v>45792</v>
      </c>
      <c r="C335" s="2">
        <v>0.33333333333333331</v>
      </c>
      <c r="D335" s="1">
        <f>INFO_ITEM_S_IMPORT[[#This Row],[Start Date]]</f>
        <v>45792</v>
      </c>
      <c r="E335" s="2">
        <v>0.33680555555555558</v>
      </c>
      <c r="F335" t="b">
        <v>0</v>
      </c>
      <c r="G335" t="b">
        <v>1</v>
      </c>
      <c r="H335" s="1">
        <f>INFO_ITEM_S_IMPORT[[#This Row],[Start Date]]</f>
        <v>45792</v>
      </c>
      <c r="I335" s="2">
        <v>0.33333333333333331</v>
      </c>
      <c r="S335" t="s">
        <v>84</v>
      </c>
      <c r="T335" t="b">
        <v>0</v>
      </c>
      <c r="U335" t="s">
        <v>84</v>
      </c>
      <c r="V335">
        <v>3</v>
      </c>
    </row>
    <row r="336" spans="1:22" x14ac:dyDescent="0.25">
      <c r="A336" t="str">
        <f>INFO_ITEM_S[[#This Row],[Document]]</f>
        <v>Monthly Encounter Data for previous month</v>
      </c>
      <c r="B336" s="1">
        <f>INFO_ITEM_S[[#This Row],[Submission Date]]</f>
        <v>45793</v>
      </c>
      <c r="C336" s="2">
        <v>0.33333333333333331</v>
      </c>
      <c r="D336" s="1">
        <f>INFO_ITEM_S_IMPORT[[#This Row],[Start Date]]</f>
        <v>45793</v>
      </c>
      <c r="E336" s="2">
        <v>0.33680555555555558</v>
      </c>
      <c r="F336" t="b">
        <v>0</v>
      </c>
      <c r="G336" t="b">
        <v>1</v>
      </c>
      <c r="H336" s="1">
        <f>INFO_ITEM_S_IMPORT[[#This Row],[Start Date]]</f>
        <v>45793</v>
      </c>
      <c r="I336" s="2">
        <v>0.33333333333333331</v>
      </c>
      <c r="S336" t="s">
        <v>84</v>
      </c>
      <c r="T336" t="b">
        <v>0</v>
      </c>
      <c r="U336" t="s">
        <v>84</v>
      </c>
      <c r="V336">
        <v>3</v>
      </c>
    </row>
    <row r="337" spans="1:22" x14ac:dyDescent="0.25">
      <c r="A337" t="str">
        <f>INFO_ITEM_S[[#This Row],[Document]]</f>
        <v>Form Z - Clearinghouse Wait List</v>
      </c>
      <c r="B337" s="1">
        <f>INFO_ITEM_S[[#This Row],[Submission Date]]</f>
        <v>45793</v>
      </c>
      <c r="C337" s="2">
        <v>0.33333333333333331</v>
      </c>
      <c r="D337" s="1">
        <f>INFO_ITEM_S_IMPORT[[#This Row],[Start Date]]</f>
        <v>45793</v>
      </c>
      <c r="E337" s="2">
        <v>0.33680555555555558</v>
      </c>
      <c r="F337" t="b">
        <v>0</v>
      </c>
      <c r="G337" t="b">
        <v>1</v>
      </c>
      <c r="H337" s="1">
        <f>INFO_ITEM_S_IMPORT[[#This Row],[Start Date]]</f>
        <v>45793</v>
      </c>
      <c r="I337" s="2">
        <v>0.33333333333333331</v>
      </c>
      <c r="S337" t="s">
        <v>84</v>
      </c>
      <c r="T337" t="b">
        <v>0</v>
      </c>
      <c r="U337" t="s">
        <v>84</v>
      </c>
      <c r="V337">
        <v>3</v>
      </c>
    </row>
    <row r="338" spans="1:22" x14ac:dyDescent="0.25">
      <c r="A338" t="str">
        <f>INFO_ITEM_S[[#This Row],[Document]]</f>
        <v>Form AA</v>
      </c>
      <c r="B338" s="1">
        <f>INFO_ITEM_S[[#This Row],[Submission Date]]</f>
        <v>45796</v>
      </c>
      <c r="C338" s="2">
        <v>0.33333333333333331</v>
      </c>
      <c r="D338" s="1">
        <f>INFO_ITEM_S_IMPORT[[#This Row],[Start Date]]</f>
        <v>45796</v>
      </c>
      <c r="E338" s="2">
        <v>0.33680555555555558</v>
      </c>
      <c r="F338" t="b">
        <v>0</v>
      </c>
      <c r="G338" t="b">
        <v>1</v>
      </c>
      <c r="H338" s="1">
        <f>INFO_ITEM_S_IMPORT[[#This Row],[Start Date]]</f>
        <v>45796</v>
      </c>
      <c r="I338" s="2">
        <v>0.33333333333333331</v>
      </c>
      <c r="S338" t="s">
        <v>84</v>
      </c>
      <c r="T338" t="b">
        <v>0</v>
      </c>
      <c r="U338" t="s">
        <v>84</v>
      </c>
      <c r="V338">
        <v>3</v>
      </c>
    </row>
    <row r="339" spans="1:22" x14ac:dyDescent="0.25">
      <c r="A339" t="str">
        <f>INFO_ITEM_S[[#This Row],[Document]]</f>
        <v xml:space="preserve">HFSEP Program Measures Report </v>
      </c>
      <c r="B339" s="1">
        <f>INFO_ITEM_S[[#This Row],[Submission Date]]</f>
        <v>45803</v>
      </c>
      <c r="C339" s="2">
        <v>0.33333333333333331</v>
      </c>
      <c r="D339" s="1">
        <f>INFO_ITEM_S_IMPORT[[#This Row],[Start Date]]</f>
        <v>45803</v>
      </c>
      <c r="E339" s="2">
        <v>0.33680555555555558</v>
      </c>
      <c r="F339" t="b">
        <v>0</v>
      </c>
      <c r="G339" t="b">
        <v>1</v>
      </c>
      <c r="H339" s="1">
        <f>INFO_ITEM_S_IMPORT[[#This Row],[Start Date]]</f>
        <v>45803</v>
      </c>
      <c r="I339" s="2">
        <v>0.33333333333333331</v>
      </c>
      <c r="S339" t="s">
        <v>84</v>
      </c>
      <c r="T339" t="b">
        <v>0</v>
      </c>
      <c r="U339" t="s">
        <v>84</v>
      </c>
      <c r="V339">
        <v>3</v>
      </c>
    </row>
    <row r="340" spans="1:22" x14ac:dyDescent="0.25">
      <c r="A340" t="str">
        <f>INFO_ITEM_S[[#This Row],[Document]]</f>
        <v xml:space="preserve">JDSES Program Measure Report </v>
      </c>
      <c r="B340" s="1">
        <f>INFO_ITEM_S[[#This Row],[Submission Date]]</f>
        <v>45803</v>
      </c>
      <c r="C340" s="2">
        <v>0.33333333333333331</v>
      </c>
      <c r="D340" s="1">
        <f>INFO_ITEM_S_IMPORT[[#This Row],[Start Date]]</f>
        <v>45803</v>
      </c>
      <c r="E340" s="2">
        <v>0.33680555555555558</v>
      </c>
      <c r="F340" t="b">
        <v>0</v>
      </c>
      <c r="G340" t="b">
        <v>1</v>
      </c>
      <c r="H340" s="1">
        <f>INFO_ITEM_S_IMPORT[[#This Row],[Start Date]]</f>
        <v>45803</v>
      </c>
      <c r="I340" s="2">
        <v>0.33333333333333331</v>
      </c>
      <c r="S340" t="s">
        <v>84</v>
      </c>
      <c r="T340" t="b">
        <v>0</v>
      </c>
      <c r="U340" t="s">
        <v>84</v>
      </c>
      <c r="V340">
        <v>3</v>
      </c>
    </row>
    <row r="341" spans="1:22" x14ac:dyDescent="0.25">
      <c r="A341" t="str">
        <f>INFO_ITEM_S[[#This Row],[Document]]</f>
        <v>Monthly Financials Statement</v>
      </c>
      <c r="B341" s="1">
        <f>INFO_ITEM_S[[#This Row],[Submission Date]]</f>
        <v>45803</v>
      </c>
      <c r="C341" s="2">
        <v>0.33333333333333331</v>
      </c>
      <c r="D341" s="1">
        <f>INFO_ITEM_S_IMPORT[[#This Row],[Start Date]]</f>
        <v>45803</v>
      </c>
      <c r="E341" s="2">
        <v>0.33680555555555558</v>
      </c>
      <c r="F341" t="b">
        <v>0</v>
      </c>
      <c r="G341" t="b">
        <v>1</v>
      </c>
      <c r="H341" s="1">
        <f>INFO_ITEM_S_IMPORT[[#This Row],[Start Date]]</f>
        <v>45803</v>
      </c>
      <c r="I341" s="2">
        <v>0.33333333333333331</v>
      </c>
      <c r="S341" t="s">
        <v>84</v>
      </c>
      <c r="T341" t="b">
        <v>0</v>
      </c>
      <c r="U341" t="s">
        <v>84</v>
      </c>
      <c r="V341">
        <v>3</v>
      </c>
    </row>
    <row r="342" spans="1:22" x14ac:dyDescent="0.25">
      <c r="A342" t="str">
        <f>INFO_ITEM_S[[#This Row],[Document]]</f>
        <v>Form Y - Organizational Readiness Assessment for Suicide Safe Care/ Zero Suicide</v>
      </c>
      <c r="B342" s="1">
        <f>INFO_ITEM_S[[#This Row],[Submission Date]]</f>
        <v>45810</v>
      </c>
      <c r="C342" s="2">
        <v>0.33333333333333331</v>
      </c>
      <c r="D342" s="1">
        <f>INFO_ITEM_S_IMPORT[[#This Row],[Start Date]]</f>
        <v>45810</v>
      </c>
      <c r="E342" s="2">
        <v>0.33680555555555558</v>
      </c>
      <c r="F342" t="b">
        <v>0</v>
      </c>
      <c r="G342" t="b">
        <v>1</v>
      </c>
      <c r="H342" s="1">
        <f>INFO_ITEM_S_IMPORT[[#This Row],[Start Date]]</f>
        <v>45810</v>
      </c>
      <c r="I342" s="2">
        <v>0.33333333333333331</v>
      </c>
      <c r="S342" t="s">
        <v>84</v>
      </c>
      <c r="T342" t="b">
        <v>0</v>
      </c>
      <c r="U342" t="s">
        <v>84</v>
      </c>
      <c r="V342">
        <v>3</v>
      </c>
    </row>
    <row r="343" spans="1:22" x14ac:dyDescent="0.25">
      <c r="A343" t="str">
        <f>INFO_ITEM_S[[#This Row],[Document]]</f>
        <v>YES Waiver Inquiry List</v>
      </c>
      <c r="B343" s="1">
        <f>INFO_ITEM_S[[#This Row],[Submission Date]]</f>
        <v>45813</v>
      </c>
      <c r="C343" s="2">
        <v>0.33333333333333331</v>
      </c>
      <c r="D343" s="1">
        <f>INFO_ITEM_S_IMPORT[[#This Row],[Start Date]]</f>
        <v>45813</v>
      </c>
      <c r="E343" s="2">
        <v>0.33680555555555558</v>
      </c>
      <c r="F343" t="b">
        <v>0</v>
      </c>
      <c r="G343" t="b">
        <v>1</v>
      </c>
      <c r="H343" s="1">
        <f>INFO_ITEM_S_IMPORT[[#This Row],[Start Date]]</f>
        <v>45813</v>
      </c>
      <c r="I343" s="2">
        <v>0.33333333333333331</v>
      </c>
      <c r="S343" t="s">
        <v>84</v>
      </c>
      <c r="T343" t="b">
        <v>0</v>
      </c>
      <c r="U343" t="s">
        <v>84</v>
      </c>
      <c r="V343">
        <v>3</v>
      </c>
    </row>
    <row r="344" spans="1:22" x14ac:dyDescent="0.25">
      <c r="A344" t="str">
        <f>INFO_ITEM_S[[#This Row],[Document]]</f>
        <v>Form LL - Consumer Complaint Reporting</v>
      </c>
      <c r="B344" s="1">
        <f>INFO_ITEM_S[[#This Row],[Submission Date]]</f>
        <v>45821</v>
      </c>
      <c r="C344" s="2">
        <v>0.33333333333333331</v>
      </c>
      <c r="D344" s="1">
        <f>INFO_ITEM_S_IMPORT[[#This Row],[Start Date]]</f>
        <v>45821</v>
      </c>
      <c r="E344" s="2">
        <v>0.33680555555555558</v>
      </c>
      <c r="F344" t="b">
        <v>0</v>
      </c>
      <c r="G344" t="b">
        <v>1</v>
      </c>
      <c r="H344" s="1">
        <f>INFO_ITEM_S_IMPORT[[#This Row],[Start Date]]</f>
        <v>45821</v>
      </c>
      <c r="I344" s="2">
        <v>0.33333333333333331</v>
      </c>
      <c r="S344" t="s">
        <v>84</v>
      </c>
      <c r="T344" t="b">
        <v>0</v>
      </c>
      <c r="U344" t="s">
        <v>84</v>
      </c>
      <c r="V344">
        <v>3</v>
      </c>
    </row>
    <row r="345" spans="1:22" x14ac:dyDescent="0.25">
      <c r="A345" t="str">
        <f>INFO_ITEM_S[[#This Row],[Document]]</f>
        <v>Form FF</v>
      </c>
      <c r="B345" s="1">
        <f>INFO_ITEM_S[[#This Row],[Submission Date]]</f>
        <v>45821</v>
      </c>
      <c r="C345" s="2">
        <v>0.33333333333333331</v>
      </c>
      <c r="D345" s="1">
        <f>INFO_ITEM_S_IMPORT[[#This Row],[Start Date]]</f>
        <v>45821</v>
      </c>
      <c r="E345" s="2">
        <v>0.33680555555555558</v>
      </c>
      <c r="F345" t="b">
        <v>0</v>
      </c>
      <c r="G345" t="b">
        <v>1</v>
      </c>
      <c r="H345" s="1">
        <f>INFO_ITEM_S_IMPORT[[#This Row],[Start Date]]</f>
        <v>45821</v>
      </c>
      <c r="I345" s="2">
        <v>0.33333333333333331</v>
      </c>
      <c r="S345" t="s">
        <v>84</v>
      </c>
      <c r="T345" t="b">
        <v>0</v>
      </c>
      <c r="U345" t="s">
        <v>84</v>
      </c>
      <c r="V345">
        <v>3</v>
      </c>
    </row>
    <row r="346" spans="1:22" x14ac:dyDescent="0.25">
      <c r="A346" t="str">
        <f>INFO_ITEM_S[[#This Row],[Document]]</f>
        <v>Form GG</v>
      </c>
      <c r="B346" s="1">
        <f>INFO_ITEM_S[[#This Row],[Submission Date]]</f>
        <v>45821</v>
      </c>
      <c r="C346" s="2">
        <v>0.33333333333333331</v>
      </c>
      <c r="D346" s="1">
        <f>INFO_ITEM_S_IMPORT[[#This Row],[Start Date]]</f>
        <v>45821</v>
      </c>
      <c r="E346" s="2">
        <v>0.33680555555555558</v>
      </c>
      <c r="F346" t="b">
        <v>0</v>
      </c>
      <c r="G346" t="b">
        <v>1</v>
      </c>
      <c r="H346" s="1">
        <f>INFO_ITEM_S_IMPORT[[#This Row],[Start Date]]</f>
        <v>45821</v>
      </c>
      <c r="I346" s="2">
        <v>0.33333333333333331</v>
      </c>
      <c r="S346" t="s">
        <v>84</v>
      </c>
      <c r="T346" t="b">
        <v>0</v>
      </c>
      <c r="U346" t="s">
        <v>84</v>
      </c>
      <c r="V346">
        <v>3</v>
      </c>
    </row>
    <row r="347" spans="1:22" x14ac:dyDescent="0.25">
      <c r="A347" t="str">
        <f>INFO_ITEM_S[[#This Row],[Document]]</f>
        <v>Form C - Quarterly Expenditure Report and Quarterly Mental Health Deputy Report</v>
      </c>
      <c r="B347" s="1">
        <f>INFO_ITEM_S[[#This Row],[Submission Date]]</f>
        <v>45821</v>
      </c>
      <c r="C347" s="2">
        <v>0.33333333333333331</v>
      </c>
      <c r="D347" s="1">
        <f>INFO_ITEM_S_IMPORT[[#This Row],[Start Date]]</f>
        <v>45821</v>
      </c>
      <c r="E347" s="2">
        <v>0.33680555555555558</v>
      </c>
      <c r="F347" t="b">
        <v>0</v>
      </c>
      <c r="G347" t="b">
        <v>1</v>
      </c>
      <c r="H347" s="1">
        <f>INFO_ITEM_S_IMPORT[[#This Row],[Start Date]]</f>
        <v>45821</v>
      </c>
      <c r="I347" s="2">
        <v>0.33333333333333331</v>
      </c>
      <c r="S347" t="s">
        <v>84</v>
      </c>
      <c r="T347" t="b">
        <v>0</v>
      </c>
      <c r="U347" t="s">
        <v>84</v>
      </c>
      <c r="V347">
        <v>3</v>
      </c>
    </row>
    <row r="348" spans="1:22" x14ac:dyDescent="0.25">
      <c r="A348" t="str">
        <f>INFO_ITEM_S[[#This Row],[Document]]</f>
        <v>Form MVPN and Form V-VETS Expenditures Report</v>
      </c>
      <c r="B348" s="1">
        <f>INFO_ITEM_S[[#This Row],[Submission Date]]</f>
        <v>45821</v>
      </c>
      <c r="C348" s="2">
        <v>0.33333333333333331</v>
      </c>
      <c r="D348" s="1">
        <f>INFO_ITEM_S_IMPORT[[#This Row],[Start Date]]</f>
        <v>45821</v>
      </c>
      <c r="E348" s="2">
        <v>0.33680555555555558</v>
      </c>
      <c r="F348" t="b">
        <v>0</v>
      </c>
      <c r="G348" t="b">
        <v>1</v>
      </c>
      <c r="H348" s="1">
        <f>INFO_ITEM_S_IMPORT[[#This Row],[Start Date]]</f>
        <v>45821</v>
      </c>
      <c r="I348" s="2">
        <v>0.33333333333333331</v>
      </c>
      <c r="S348" t="s">
        <v>84</v>
      </c>
      <c r="T348" t="b">
        <v>0</v>
      </c>
      <c r="U348" t="s">
        <v>84</v>
      </c>
      <c r="V348">
        <v>3</v>
      </c>
    </row>
    <row r="349" spans="1:22" x14ac:dyDescent="0.25">
      <c r="A349" t="str">
        <f>INFO_ITEM_S[[#This Row],[Document]]</f>
        <v>Form V-VETS Expenditures, Form VC</v>
      </c>
      <c r="B349" s="1">
        <f>INFO_ITEM_S[[#This Row],[Submission Date]]</f>
        <v>45821</v>
      </c>
      <c r="C349" s="2">
        <v>0.33333333333333331</v>
      </c>
      <c r="D349" s="1">
        <f>INFO_ITEM_S_IMPORT[[#This Row],[Start Date]]</f>
        <v>45821</v>
      </c>
      <c r="E349" s="2">
        <v>0.33680555555555558</v>
      </c>
      <c r="F349" t="b">
        <v>0</v>
      </c>
      <c r="G349" t="b">
        <v>1</v>
      </c>
      <c r="H349" s="1">
        <f>INFO_ITEM_S_IMPORT[[#This Row],[Start Date]]</f>
        <v>45821</v>
      </c>
      <c r="I349" s="2">
        <v>0.33333333333333331</v>
      </c>
      <c r="S349" t="s">
        <v>84</v>
      </c>
      <c r="T349" t="b">
        <v>0</v>
      </c>
      <c r="U349" t="s">
        <v>84</v>
      </c>
      <c r="V349">
        <v>3</v>
      </c>
    </row>
    <row r="350" spans="1:22" x14ac:dyDescent="0.25">
      <c r="A350" t="str">
        <f>INFO_ITEM_S[[#This Row],[Document]]</f>
        <v>Form R - ESC Monthly Report</v>
      </c>
      <c r="B350" s="1">
        <f>INFO_ITEM_S[[#This Row],[Submission Date]]</f>
        <v>45821</v>
      </c>
      <c r="C350" s="2">
        <v>0.33333333333333331</v>
      </c>
      <c r="D350" s="1">
        <f>INFO_ITEM_S_IMPORT[[#This Row],[Start Date]]</f>
        <v>45821</v>
      </c>
      <c r="E350" s="2">
        <v>0.33680555555555558</v>
      </c>
      <c r="F350" t="b">
        <v>0</v>
      </c>
      <c r="G350" t="b">
        <v>1</v>
      </c>
      <c r="H350" s="1">
        <f>INFO_ITEM_S_IMPORT[[#This Row],[Start Date]]</f>
        <v>45821</v>
      </c>
      <c r="I350" s="2">
        <v>0.33333333333333331</v>
      </c>
      <c r="S350" t="s">
        <v>84</v>
      </c>
      <c r="T350" t="b">
        <v>0</v>
      </c>
      <c r="U350" t="s">
        <v>84</v>
      </c>
      <c r="V350">
        <v>3</v>
      </c>
    </row>
    <row r="351" spans="1:22" x14ac:dyDescent="0.25">
      <c r="A351" t="str">
        <f>INFO_ITEM_S[[#This Row],[Document]]</f>
        <v>Quarterly CARE Report III &amp; IV (FY25 Q3 MH Financial Reporting) due by 5pm</v>
      </c>
      <c r="B351" s="1">
        <f>INFO_ITEM_S[[#This Row],[Submission Date]]</f>
        <v>45824</v>
      </c>
      <c r="C351" s="2">
        <v>0.33333333333333331</v>
      </c>
      <c r="D351" s="1">
        <f>INFO_ITEM_S_IMPORT[[#This Row],[Start Date]]</f>
        <v>45824</v>
      </c>
      <c r="E351" s="2">
        <v>0.33680555555555558</v>
      </c>
      <c r="F351" t="b">
        <v>0</v>
      </c>
      <c r="G351" t="b">
        <v>1</v>
      </c>
      <c r="H351" s="1">
        <f>INFO_ITEM_S_IMPORT[[#This Row],[Start Date]]</f>
        <v>45824</v>
      </c>
      <c r="I351" s="2">
        <v>0.33333333333333331</v>
      </c>
      <c r="S351" t="s">
        <v>84</v>
      </c>
      <c r="T351" t="b">
        <v>0</v>
      </c>
      <c r="U351" t="s">
        <v>84</v>
      </c>
      <c r="V351">
        <v>3</v>
      </c>
    </row>
    <row r="352" spans="1:22" x14ac:dyDescent="0.25">
      <c r="A352" t="str">
        <f>INFO_ITEM_S[[#This Row],[Document]]</f>
        <v>Monthly Encounter Data for previous month</v>
      </c>
      <c r="B352" s="1">
        <f>INFO_ITEM_S[[#This Row],[Submission Date]]</f>
        <v>45824</v>
      </c>
      <c r="C352" s="2">
        <v>0.33333333333333331</v>
      </c>
      <c r="D352" s="1">
        <f>INFO_ITEM_S_IMPORT[[#This Row],[Start Date]]</f>
        <v>45824</v>
      </c>
      <c r="E352" s="2">
        <v>0.33680555555555558</v>
      </c>
      <c r="F352" t="b">
        <v>0</v>
      </c>
      <c r="G352" t="b">
        <v>1</v>
      </c>
      <c r="H352" s="1">
        <f>INFO_ITEM_S_IMPORT[[#This Row],[Start Date]]</f>
        <v>45824</v>
      </c>
      <c r="I352" s="2">
        <v>0.33333333333333331</v>
      </c>
      <c r="S352" t="s">
        <v>84</v>
      </c>
      <c r="T352" t="b">
        <v>0</v>
      </c>
      <c r="U352" t="s">
        <v>84</v>
      </c>
      <c r="V352">
        <v>3</v>
      </c>
    </row>
    <row r="353" spans="1:22" x14ac:dyDescent="0.25">
      <c r="A353" t="str">
        <f>INFO_ITEM_S[[#This Row],[Document]]</f>
        <v>Form F - CRISIS Service Delivery Report</v>
      </c>
      <c r="B353" s="1">
        <f>INFO_ITEM_S[[#This Row],[Submission Date]]</f>
        <v>45827</v>
      </c>
      <c r="C353" s="2">
        <v>0.33333333333333331</v>
      </c>
      <c r="D353" s="1">
        <f>INFO_ITEM_S_IMPORT[[#This Row],[Start Date]]</f>
        <v>45827</v>
      </c>
      <c r="E353" s="2">
        <v>0.33680555555555558</v>
      </c>
      <c r="F353" t="b">
        <v>0</v>
      </c>
      <c r="G353" t="b">
        <v>1</v>
      </c>
      <c r="H353" s="1">
        <f>INFO_ITEM_S_IMPORT[[#This Row],[Start Date]]</f>
        <v>45827</v>
      </c>
      <c r="I353" s="2">
        <v>0.33333333333333331</v>
      </c>
      <c r="S353" t="s">
        <v>84</v>
      </c>
      <c r="T353" t="b">
        <v>0</v>
      </c>
      <c r="U353" t="s">
        <v>84</v>
      </c>
      <c r="V353">
        <v>3</v>
      </c>
    </row>
    <row r="354" spans="1:22" x14ac:dyDescent="0.25">
      <c r="A354" t="str">
        <f>INFO_ITEM_S[[#This Row],[Document]]</f>
        <v>Form M - CRISIS Projects Expenditures</v>
      </c>
      <c r="B354" s="1">
        <f>INFO_ITEM_S[[#This Row],[Submission Date]]</f>
        <v>45827</v>
      </c>
      <c r="C354" s="2">
        <v>0.33333333333333331</v>
      </c>
      <c r="D354" s="1">
        <f>INFO_ITEM_S_IMPORT[[#This Row],[Start Date]]</f>
        <v>45827</v>
      </c>
      <c r="E354" s="2">
        <v>0.33680555555555558</v>
      </c>
      <c r="F354" t="b">
        <v>0</v>
      </c>
      <c r="G354" t="b">
        <v>1</v>
      </c>
      <c r="H354" s="1">
        <f>INFO_ITEM_S_IMPORT[[#This Row],[Start Date]]</f>
        <v>45827</v>
      </c>
      <c r="I354" s="2">
        <v>0.33333333333333331</v>
      </c>
      <c r="S354" t="s">
        <v>84</v>
      </c>
      <c r="T354" t="b">
        <v>0</v>
      </c>
      <c r="U354" t="s">
        <v>84</v>
      </c>
      <c r="V354">
        <v>3</v>
      </c>
    </row>
    <row r="355" spans="1:22" x14ac:dyDescent="0.25">
      <c r="A355" t="str">
        <f>INFO_ITEM_S[[#This Row],[Document]]</f>
        <v>Form AA</v>
      </c>
      <c r="B355" s="1">
        <f>INFO_ITEM_S[[#This Row],[Submission Date]]</f>
        <v>45828</v>
      </c>
      <c r="C355" s="2">
        <v>0.33333333333333331</v>
      </c>
      <c r="D355" s="1">
        <f>INFO_ITEM_S_IMPORT[[#This Row],[Start Date]]</f>
        <v>45828</v>
      </c>
      <c r="E355" s="2">
        <v>0.33680555555555558</v>
      </c>
      <c r="F355" t="b">
        <v>0</v>
      </c>
      <c r="G355" t="b">
        <v>1</v>
      </c>
      <c r="H355" s="1">
        <f>INFO_ITEM_S_IMPORT[[#This Row],[Start Date]]</f>
        <v>45828</v>
      </c>
      <c r="I355" s="2">
        <v>0.33333333333333331</v>
      </c>
      <c r="S355" t="s">
        <v>84</v>
      </c>
      <c r="T355" t="b">
        <v>0</v>
      </c>
      <c r="U355" t="s">
        <v>84</v>
      </c>
      <c r="V355">
        <v>3</v>
      </c>
    </row>
    <row r="356" spans="1:22" x14ac:dyDescent="0.25">
      <c r="A356" t="str">
        <f>INFO_ITEM_S[[#This Row],[Document]]</f>
        <v>Quarterly CARE Data Reports (Final)</v>
      </c>
      <c r="B356" s="1">
        <f>INFO_ITEM_S[[#This Row],[Submission Date]]</f>
        <v>45828</v>
      </c>
      <c r="C356" s="2">
        <v>0.33333333333333331</v>
      </c>
      <c r="D356" s="1">
        <f>INFO_ITEM_S_IMPORT[[#This Row],[Start Date]]</f>
        <v>45828</v>
      </c>
      <c r="E356" s="2">
        <v>0.33680555555555558</v>
      </c>
      <c r="F356" t="b">
        <v>0</v>
      </c>
      <c r="G356" t="b">
        <v>1</v>
      </c>
      <c r="H356" s="1">
        <f>INFO_ITEM_S_IMPORT[[#This Row],[Start Date]]</f>
        <v>45828</v>
      </c>
      <c r="I356" s="2">
        <v>0.33333333333333331</v>
      </c>
      <c r="S356" t="s">
        <v>84</v>
      </c>
      <c r="T356" t="b">
        <v>0</v>
      </c>
      <c r="U356" t="s">
        <v>84</v>
      </c>
      <c r="V356">
        <v>3</v>
      </c>
    </row>
    <row r="357" spans="1:22" x14ac:dyDescent="0.25">
      <c r="A357" t="str">
        <f>INFO_ITEM_S[[#This Row],[Document]]</f>
        <v>Form X - Quarterly Community Hospital Financial Report per CMHH Attachment</v>
      </c>
      <c r="B357" s="1">
        <f>INFO_ITEM_S[[#This Row],[Submission Date]]</f>
        <v>45828</v>
      </c>
      <c r="C357" s="2">
        <v>0.33333333333333331</v>
      </c>
      <c r="D357" s="1">
        <f>INFO_ITEM_S_IMPORT[[#This Row],[Start Date]]</f>
        <v>45828</v>
      </c>
      <c r="E357" s="2">
        <v>0.33680555555555558</v>
      </c>
      <c r="F357" t="b">
        <v>0</v>
      </c>
      <c r="G357" t="b">
        <v>1</v>
      </c>
      <c r="H357" s="1">
        <f>INFO_ITEM_S_IMPORT[[#This Row],[Start Date]]</f>
        <v>45828</v>
      </c>
      <c r="I357" s="2">
        <v>0.33333333333333331</v>
      </c>
      <c r="S357" t="s">
        <v>84</v>
      </c>
      <c r="T357" t="b">
        <v>0</v>
      </c>
      <c r="U357" t="s">
        <v>84</v>
      </c>
      <c r="V357">
        <v>3</v>
      </c>
    </row>
    <row r="358" spans="1:22" x14ac:dyDescent="0.25">
      <c r="A358" t="str">
        <f>INFO_ITEM_S[[#This Row],[Document]]</f>
        <v>Form N - COSP Report</v>
      </c>
      <c r="B358" s="1">
        <f>INFO_ITEM_S[[#This Row],[Submission Date]]</f>
        <v>45828</v>
      </c>
      <c r="C358" s="2">
        <v>0.33333333333333331</v>
      </c>
      <c r="D358" s="1">
        <f>INFO_ITEM_S_IMPORT[[#This Row],[Start Date]]</f>
        <v>45828</v>
      </c>
      <c r="E358" s="2">
        <v>0.33680555555555558</v>
      </c>
      <c r="F358" t="b">
        <v>0</v>
      </c>
      <c r="G358" t="b">
        <v>1</v>
      </c>
      <c r="H358" s="1">
        <f>INFO_ITEM_S_IMPORT[[#This Row],[Start Date]]</f>
        <v>45828</v>
      </c>
      <c r="I358" s="2">
        <v>0.33333333333333331</v>
      </c>
      <c r="S358" t="s">
        <v>84</v>
      </c>
      <c r="T358" t="b">
        <v>0</v>
      </c>
      <c r="U358" t="s">
        <v>84</v>
      </c>
      <c r="V358">
        <v>3</v>
      </c>
    </row>
    <row r="359" spans="1:22" x14ac:dyDescent="0.25">
      <c r="A359" t="str">
        <f>INFO_ITEM_S[[#This Row],[Document]]</f>
        <v xml:space="preserve">HFSEP Program Measures Report </v>
      </c>
      <c r="B359" s="1">
        <f>INFO_ITEM_S[[#This Row],[Submission Date]]</f>
        <v>45828</v>
      </c>
      <c r="C359" s="2">
        <v>0.33333333333333331</v>
      </c>
      <c r="D359" s="1">
        <f>INFO_ITEM_S_IMPORT[[#This Row],[Start Date]]</f>
        <v>45828</v>
      </c>
      <c r="E359" s="2">
        <v>0.33680555555555558</v>
      </c>
      <c r="F359" t="b">
        <v>0</v>
      </c>
      <c r="G359" t="b">
        <v>1</v>
      </c>
      <c r="H359" s="1">
        <f>INFO_ITEM_S_IMPORT[[#This Row],[Start Date]]</f>
        <v>45828</v>
      </c>
      <c r="I359" s="2">
        <v>0.33333333333333331</v>
      </c>
      <c r="S359" t="s">
        <v>84</v>
      </c>
      <c r="T359" t="b">
        <v>0</v>
      </c>
      <c r="U359" t="s">
        <v>84</v>
      </c>
      <c r="V359">
        <v>3</v>
      </c>
    </row>
    <row r="360" spans="1:22" x14ac:dyDescent="0.25">
      <c r="A360" t="str">
        <f>INFO_ITEM_S[[#This Row],[Document]]</f>
        <v xml:space="preserve">JDSES Program Measure Report </v>
      </c>
      <c r="B360" s="1">
        <f>INFO_ITEM_S[[#This Row],[Submission Date]]</f>
        <v>45828</v>
      </c>
      <c r="C360" s="2">
        <v>0.33333333333333331</v>
      </c>
      <c r="D360" s="1">
        <f>INFO_ITEM_S_IMPORT[[#This Row],[Start Date]]</f>
        <v>45828</v>
      </c>
      <c r="E360" s="2">
        <v>0.33680555555555558</v>
      </c>
      <c r="F360" t="b">
        <v>0</v>
      </c>
      <c r="G360" t="b">
        <v>1</v>
      </c>
      <c r="H360" s="1">
        <f>INFO_ITEM_S_IMPORT[[#This Row],[Start Date]]</f>
        <v>45828</v>
      </c>
      <c r="I360" s="2">
        <v>0.33333333333333331</v>
      </c>
      <c r="S360" t="s">
        <v>84</v>
      </c>
      <c r="T360" t="b">
        <v>0</v>
      </c>
      <c r="U360" t="s">
        <v>84</v>
      </c>
      <c r="V360">
        <v>3</v>
      </c>
    </row>
    <row r="361" spans="1:22" x14ac:dyDescent="0.25">
      <c r="A361" t="str">
        <f>INFO_ITEM_S[[#This Row],[Document]]</f>
        <v>Form Z - Clearinghouse Wait List</v>
      </c>
      <c r="B361" s="1">
        <f>INFO_ITEM_S[[#This Row],[Submission Date]]</f>
        <v>45828</v>
      </c>
      <c r="C361" s="2">
        <v>0.33333333333333331</v>
      </c>
      <c r="D361" s="1">
        <f>INFO_ITEM_S_IMPORT[[#This Row],[Start Date]]</f>
        <v>45828</v>
      </c>
      <c r="E361" s="2">
        <v>0.33680555555555558</v>
      </c>
      <c r="F361" t="b">
        <v>0</v>
      </c>
      <c r="G361" t="b">
        <v>1</v>
      </c>
      <c r="H361" s="1">
        <f>INFO_ITEM_S_IMPORT[[#This Row],[Start Date]]</f>
        <v>45828</v>
      </c>
      <c r="I361" s="2">
        <v>0.33333333333333331</v>
      </c>
      <c r="S361" t="s">
        <v>84</v>
      </c>
      <c r="T361" t="b">
        <v>0</v>
      </c>
      <c r="U361" t="s">
        <v>84</v>
      </c>
      <c r="V361">
        <v>3</v>
      </c>
    </row>
    <row r="362" spans="1:22" x14ac:dyDescent="0.25">
      <c r="A362" t="str">
        <f>INFO_ITEM_S[[#This Row],[Document]]</f>
        <v>Form E - Rural Border Intervention Program</v>
      </c>
      <c r="B362" s="1">
        <f>INFO_ITEM_S[[#This Row],[Submission Date]]</f>
        <v>45828</v>
      </c>
      <c r="C362" s="2">
        <v>0.33333333333333331</v>
      </c>
      <c r="D362" s="1">
        <f>INFO_ITEM_S_IMPORT[[#This Row],[Start Date]]</f>
        <v>45828</v>
      </c>
      <c r="E362" s="2">
        <v>0.33680555555555558</v>
      </c>
      <c r="F362" t="b">
        <v>0</v>
      </c>
      <c r="G362" t="b">
        <v>1</v>
      </c>
      <c r="H362" s="1">
        <f>INFO_ITEM_S_IMPORT[[#This Row],[Start Date]]</f>
        <v>45828</v>
      </c>
      <c r="I362" s="2">
        <v>0.33333333333333331</v>
      </c>
      <c r="S362" t="s">
        <v>84</v>
      </c>
      <c r="T362" t="b">
        <v>0</v>
      </c>
      <c r="U362" t="s">
        <v>84</v>
      </c>
      <c r="V362">
        <v>3</v>
      </c>
    </row>
    <row r="363" spans="1:22" x14ac:dyDescent="0.25">
      <c r="A363" t="str">
        <f>INFO_ITEM_S[[#This Row],[Document]]</f>
        <v>Form H - Housing Project and Expenditure Form </v>
      </c>
      <c r="B363" s="1">
        <f>INFO_ITEM_S[[#This Row],[Submission Date]]</f>
        <v>45828</v>
      </c>
      <c r="C363" s="2">
        <v>0.33333333333333331</v>
      </c>
      <c r="D363" s="1">
        <f>INFO_ITEM_S_IMPORT[[#This Row],[Start Date]]</f>
        <v>45828</v>
      </c>
      <c r="E363" s="2">
        <v>0.33680555555555558</v>
      </c>
      <c r="F363" t="b">
        <v>0</v>
      </c>
      <c r="G363" t="b">
        <v>1</v>
      </c>
      <c r="H363" s="1">
        <f>INFO_ITEM_S_IMPORT[[#This Row],[Start Date]]</f>
        <v>45828</v>
      </c>
      <c r="I363" s="2">
        <v>0.33333333333333331</v>
      </c>
      <c r="S363" t="s">
        <v>84</v>
      </c>
      <c r="T363" t="b">
        <v>0</v>
      </c>
      <c r="U363" t="s">
        <v>84</v>
      </c>
      <c r="V363">
        <v>3</v>
      </c>
    </row>
    <row r="364" spans="1:22" x14ac:dyDescent="0.25">
      <c r="A364" t="str">
        <f>INFO_ITEM_S[[#This Row],[Document]]</f>
        <v>Monthly Financials Statement</v>
      </c>
      <c r="B364" s="1">
        <f>INFO_ITEM_S[[#This Row],[Submission Date]]</f>
        <v>45828</v>
      </c>
      <c r="C364" s="2">
        <v>0.33333333333333331</v>
      </c>
      <c r="D364" s="1">
        <f>INFO_ITEM_S_IMPORT[[#This Row],[Start Date]]</f>
        <v>45828</v>
      </c>
      <c r="E364" s="2">
        <v>0.33680555555555558</v>
      </c>
      <c r="F364" t="b">
        <v>0</v>
      </c>
      <c r="G364" t="b">
        <v>1</v>
      </c>
      <c r="H364" s="1">
        <f>INFO_ITEM_S_IMPORT[[#This Row],[Start Date]]</f>
        <v>45828</v>
      </c>
      <c r="I364" s="2">
        <v>0.33333333333333331</v>
      </c>
      <c r="S364" t="s">
        <v>84</v>
      </c>
      <c r="T364" t="b">
        <v>0</v>
      </c>
      <c r="U364" t="s">
        <v>84</v>
      </c>
      <c r="V364">
        <v>3</v>
      </c>
    </row>
    <row r="365" spans="1:22" x14ac:dyDescent="0.25">
      <c r="A365" t="str">
        <f>INFO_ITEM_S[[#This Row],[Document]]</f>
        <v xml:space="preserve">Form I - OCR Quarterly Expenditure Report  </v>
      </c>
      <c r="B365" s="1">
        <f>INFO_ITEM_S[[#This Row],[Submission Date]]</f>
        <v>45835</v>
      </c>
      <c r="C365" s="2">
        <v>0.33333333333333331</v>
      </c>
      <c r="D365" s="1">
        <f>INFO_ITEM_S_IMPORT[[#This Row],[Start Date]]</f>
        <v>45835</v>
      </c>
      <c r="E365" s="2">
        <v>0.33680555555555558</v>
      </c>
      <c r="F365" t="b">
        <v>0</v>
      </c>
      <c r="G365" t="b">
        <v>1</v>
      </c>
      <c r="H365" s="1">
        <f>INFO_ITEM_S_IMPORT[[#This Row],[Start Date]]</f>
        <v>45835</v>
      </c>
      <c r="I365" s="2">
        <v>0.33333333333333331</v>
      </c>
      <c r="S365" t="s">
        <v>84</v>
      </c>
      <c r="T365" t="b">
        <v>0</v>
      </c>
      <c r="U365" t="s">
        <v>84</v>
      </c>
      <c r="V365">
        <v>3</v>
      </c>
    </row>
    <row r="366" spans="1:22" x14ac:dyDescent="0.25">
      <c r="A366" t="str">
        <f>INFO_ITEM_S[[#This Row],[Document]]</f>
        <v>YES Waiver Inquiry List</v>
      </c>
      <c r="B366" s="1">
        <f>INFO_ITEM_S[[#This Row],[Submission Date]]</f>
        <v>45845</v>
      </c>
      <c r="C366" s="2">
        <v>0.33333333333333331</v>
      </c>
      <c r="D366" s="1">
        <f>INFO_ITEM_S_IMPORT[[#This Row],[Start Date]]</f>
        <v>45845</v>
      </c>
      <c r="E366" s="2">
        <v>0.33680555555555558</v>
      </c>
      <c r="F366" t="b">
        <v>0</v>
      </c>
      <c r="G366" t="b">
        <v>1</v>
      </c>
      <c r="H366" s="1">
        <f>INFO_ITEM_S_IMPORT[[#This Row],[Start Date]]</f>
        <v>45845</v>
      </c>
      <c r="I366" s="2">
        <v>0.33333333333333331</v>
      </c>
      <c r="S366" t="s">
        <v>84</v>
      </c>
      <c r="T366" t="b">
        <v>0</v>
      </c>
      <c r="U366" t="s">
        <v>84</v>
      </c>
      <c r="V366">
        <v>3</v>
      </c>
    </row>
    <row r="367" spans="1:22" x14ac:dyDescent="0.25">
      <c r="A367" t="str">
        <f>INFO_ITEM_S[[#This Row],[Document]]</f>
        <v>Form LL - Consumer Complaint Reporting</v>
      </c>
      <c r="B367" s="1">
        <f>INFO_ITEM_S[[#This Row],[Submission Date]]</f>
        <v>45852</v>
      </c>
      <c r="C367" s="2">
        <v>0.33333333333333331</v>
      </c>
      <c r="D367" s="1">
        <f>INFO_ITEM_S_IMPORT[[#This Row],[Start Date]]</f>
        <v>45852</v>
      </c>
      <c r="E367" s="2">
        <v>0.33680555555555558</v>
      </c>
      <c r="F367" t="b">
        <v>0</v>
      </c>
      <c r="G367" t="b">
        <v>1</v>
      </c>
      <c r="H367" s="1">
        <f>INFO_ITEM_S_IMPORT[[#This Row],[Start Date]]</f>
        <v>45852</v>
      </c>
      <c r="I367" s="2">
        <v>0.33333333333333331</v>
      </c>
      <c r="S367" t="s">
        <v>84</v>
      </c>
      <c r="T367" t="b">
        <v>0</v>
      </c>
      <c r="U367" t="s">
        <v>84</v>
      </c>
      <c r="V367">
        <v>3</v>
      </c>
    </row>
    <row r="368" spans="1:22" x14ac:dyDescent="0.25">
      <c r="A368" t="str">
        <f>INFO_ITEM_S[[#This Row],[Document]]</f>
        <v>Form R - ESC Monthly Report</v>
      </c>
      <c r="B368" s="1">
        <f>INFO_ITEM_S[[#This Row],[Submission Date]]</f>
        <v>45852</v>
      </c>
      <c r="C368" s="2">
        <v>0.33333333333333331</v>
      </c>
      <c r="D368" s="1">
        <f>INFO_ITEM_S_IMPORT[[#This Row],[Start Date]]</f>
        <v>45852</v>
      </c>
      <c r="E368" s="2">
        <v>0.33680555555555558</v>
      </c>
      <c r="F368" t="b">
        <v>0</v>
      </c>
      <c r="G368" t="b">
        <v>1</v>
      </c>
      <c r="H368" s="1">
        <f>INFO_ITEM_S_IMPORT[[#This Row],[Start Date]]</f>
        <v>45852</v>
      </c>
      <c r="I368" s="2">
        <v>0.33333333333333331</v>
      </c>
      <c r="S368" t="s">
        <v>84</v>
      </c>
      <c r="T368" t="b">
        <v>0</v>
      </c>
      <c r="U368" t="s">
        <v>84</v>
      </c>
      <c r="V368">
        <v>3</v>
      </c>
    </row>
    <row r="369" spans="1:22" x14ac:dyDescent="0.25">
      <c r="A369" t="str">
        <f>INFO_ITEM_S[[#This Row],[Document]]</f>
        <v>Monthly Encounter Data for previous month</v>
      </c>
      <c r="B369" s="1">
        <f>INFO_ITEM_S[[#This Row],[Submission Date]]</f>
        <v>45854</v>
      </c>
      <c r="C369" s="2">
        <v>0.33333333333333331</v>
      </c>
      <c r="D369" s="1">
        <f>INFO_ITEM_S_IMPORT[[#This Row],[Start Date]]</f>
        <v>45854</v>
      </c>
      <c r="E369" s="2">
        <v>0.33680555555555558</v>
      </c>
      <c r="F369" t="b">
        <v>0</v>
      </c>
      <c r="G369" t="b">
        <v>1</v>
      </c>
      <c r="H369" s="1">
        <f>INFO_ITEM_S_IMPORT[[#This Row],[Start Date]]</f>
        <v>45854</v>
      </c>
      <c r="I369" s="2">
        <v>0.33333333333333331</v>
      </c>
      <c r="S369" t="s">
        <v>84</v>
      </c>
      <c r="T369" t="b">
        <v>0</v>
      </c>
      <c r="U369" t="s">
        <v>84</v>
      </c>
      <c r="V369">
        <v>3</v>
      </c>
    </row>
    <row r="370" spans="1:22" x14ac:dyDescent="0.25">
      <c r="A370" t="str">
        <f>INFO_ITEM_S[[#This Row],[Document]]</f>
        <v>Form Z - Clearinghouse Wait List</v>
      </c>
      <c r="B370" s="1">
        <f>INFO_ITEM_S[[#This Row],[Submission Date]]</f>
        <v>45856</v>
      </c>
      <c r="C370" s="2">
        <v>0.33333333333333331</v>
      </c>
      <c r="D370" s="1">
        <f>INFO_ITEM_S_IMPORT[[#This Row],[Start Date]]</f>
        <v>45856</v>
      </c>
      <c r="E370" s="2">
        <v>0.33680555555555558</v>
      </c>
      <c r="F370" t="b">
        <v>0</v>
      </c>
      <c r="G370" t="b">
        <v>1</v>
      </c>
      <c r="H370" s="1">
        <f>INFO_ITEM_S_IMPORT[[#This Row],[Start Date]]</f>
        <v>45856</v>
      </c>
      <c r="I370" s="2">
        <v>0.33333333333333331</v>
      </c>
      <c r="S370" t="s">
        <v>84</v>
      </c>
      <c r="T370" t="b">
        <v>0</v>
      </c>
      <c r="U370" t="s">
        <v>84</v>
      </c>
      <c r="V370">
        <v>3</v>
      </c>
    </row>
    <row r="371" spans="1:22" x14ac:dyDescent="0.25">
      <c r="A371" t="str">
        <f>INFO_ITEM_S[[#This Row],[Document]]</f>
        <v>Form AA</v>
      </c>
      <c r="B371" s="1">
        <f>INFO_ITEM_S[[#This Row],[Submission Date]]</f>
        <v>45856</v>
      </c>
      <c r="C371" s="2">
        <v>0.33333333333333331</v>
      </c>
      <c r="D371" s="1">
        <f>INFO_ITEM_S_IMPORT[[#This Row],[Start Date]]</f>
        <v>45856</v>
      </c>
      <c r="E371" s="2">
        <v>0.33680555555555558</v>
      </c>
      <c r="F371" t="b">
        <v>0</v>
      </c>
      <c r="G371" t="b">
        <v>1</v>
      </c>
      <c r="H371" s="1">
        <f>INFO_ITEM_S_IMPORT[[#This Row],[Start Date]]</f>
        <v>45856</v>
      </c>
      <c r="I371" s="2">
        <v>0.33333333333333331</v>
      </c>
      <c r="S371" t="s">
        <v>84</v>
      </c>
      <c r="T371" t="b">
        <v>0</v>
      </c>
      <c r="U371" t="s">
        <v>84</v>
      </c>
      <c r="V371">
        <v>3</v>
      </c>
    </row>
    <row r="372" spans="1:22" x14ac:dyDescent="0.25">
      <c r="A372" t="str">
        <f>INFO_ITEM_S[[#This Row],[Document]]</f>
        <v>Form G - 3rd Qtr Financial Statements and Certification Form (Scanned with Signatures)</v>
      </c>
      <c r="B372" s="1">
        <f>INFO_ITEM_S[[#This Row],[Submission Date]]</f>
        <v>45859</v>
      </c>
      <c r="C372" s="2">
        <v>0.33333333333333331</v>
      </c>
      <c r="D372" s="1">
        <f>INFO_ITEM_S_IMPORT[[#This Row],[Start Date]]</f>
        <v>45859</v>
      </c>
      <c r="E372" s="2">
        <v>0.33680555555555558</v>
      </c>
      <c r="F372" t="b">
        <v>0</v>
      </c>
      <c r="G372" t="b">
        <v>1</v>
      </c>
      <c r="H372" s="1">
        <f>INFO_ITEM_S_IMPORT[[#This Row],[Start Date]]</f>
        <v>45859</v>
      </c>
      <c r="I372" s="2">
        <v>0.33333333333333331</v>
      </c>
      <c r="S372" t="s">
        <v>84</v>
      </c>
      <c r="T372" t="b">
        <v>0</v>
      </c>
      <c r="U372" t="s">
        <v>84</v>
      </c>
      <c r="V372">
        <v>3</v>
      </c>
    </row>
    <row r="373" spans="1:22" x14ac:dyDescent="0.25">
      <c r="A373" t="str">
        <f>INFO_ITEM_S[[#This Row],[Document]]</f>
        <v>Monthly Financials Statement</v>
      </c>
      <c r="B373" s="1">
        <f>INFO_ITEM_S[[#This Row],[Submission Date]]</f>
        <v>45862</v>
      </c>
      <c r="C373" s="2">
        <v>0.33333333333333331</v>
      </c>
      <c r="D373" s="1">
        <f>INFO_ITEM_S_IMPORT[[#This Row],[Start Date]]</f>
        <v>45862</v>
      </c>
      <c r="E373" s="2">
        <v>0.33680555555555558</v>
      </c>
      <c r="F373" t="b">
        <v>0</v>
      </c>
      <c r="G373" t="b">
        <v>1</v>
      </c>
      <c r="H373" s="1">
        <f>INFO_ITEM_S_IMPORT[[#This Row],[Start Date]]</f>
        <v>45862</v>
      </c>
      <c r="I373" s="2">
        <v>0.33333333333333331</v>
      </c>
      <c r="S373" t="s">
        <v>84</v>
      </c>
      <c r="T373" t="b">
        <v>0</v>
      </c>
      <c r="U373" t="s">
        <v>84</v>
      </c>
      <c r="V373">
        <v>3</v>
      </c>
    </row>
    <row r="374" spans="1:22" x14ac:dyDescent="0.25">
      <c r="A374" t="str">
        <f>INFO_ITEM_S[[#This Row],[Document]]</f>
        <v xml:space="preserve">HFSEP Program Measures Report </v>
      </c>
      <c r="B374" s="1">
        <f>INFO_ITEM_S[[#This Row],[Submission Date]]</f>
        <v>45863</v>
      </c>
      <c r="C374" s="2">
        <v>0.33333333333333331</v>
      </c>
      <c r="D374" s="1">
        <f>INFO_ITEM_S_IMPORT[[#This Row],[Start Date]]</f>
        <v>45863</v>
      </c>
      <c r="E374" s="2">
        <v>0.33680555555555558</v>
      </c>
      <c r="F374" t="b">
        <v>0</v>
      </c>
      <c r="G374" t="b">
        <v>1</v>
      </c>
      <c r="H374" s="1">
        <f>INFO_ITEM_S_IMPORT[[#This Row],[Start Date]]</f>
        <v>45863</v>
      </c>
      <c r="I374" s="2">
        <v>0.33333333333333331</v>
      </c>
      <c r="S374" t="s">
        <v>84</v>
      </c>
      <c r="T374" t="b">
        <v>0</v>
      </c>
      <c r="U374" t="s">
        <v>84</v>
      </c>
      <c r="V374">
        <v>3</v>
      </c>
    </row>
    <row r="375" spans="1:22" x14ac:dyDescent="0.25">
      <c r="A375" t="str">
        <f>INFO_ITEM_S[[#This Row],[Document]]</f>
        <v xml:space="preserve">JDSES Program Measure Report </v>
      </c>
      <c r="B375" s="1">
        <f>INFO_ITEM_S[[#This Row],[Submission Date]]</f>
        <v>45863</v>
      </c>
      <c r="C375" s="2">
        <v>0.33333333333333331</v>
      </c>
      <c r="D375" s="1">
        <f>INFO_ITEM_S_IMPORT[[#This Row],[Start Date]]</f>
        <v>45863</v>
      </c>
      <c r="E375" s="2">
        <v>0.33680555555555558</v>
      </c>
      <c r="F375" t="b">
        <v>0</v>
      </c>
      <c r="G375" t="b">
        <v>1</v>
      </c>
      <c r="H375" s="1">
        <f>INFO_ITEM_S_IMPORT[[#This Row],[Start Date]]</f>
        <v>45863</v>
      </c>
      <c r="I375" s="2">
        <v>0.33333333333333331</v>
      </c>
      <c r="S375" t="s">
        <v>84</v>
      </c>
      <c r="T375" t="b">
        <v>0</v>
      </c>
      <c r="U375" t="s">
        <v>84</v>
      </c>
      <c r="V375">
        <v>3</v>
      </c>
    </row>
    <row r="376" spans="1:22" x14ac:dyDescent="0.25">
      <c r="A376" t="str">
        <f>INFO_ITEM_S[[#This Row],[Document]]</f>
        <v>YES Waiver Inquiry List</v>
      </c>
      <c r="B376" s="1">
        <f>INFO_ITEM_S[[#This Row],[Submission Date]]</f>
        <v>45873</v>
      </c>
      <c r="C376" s="2">
        <v>0.33333333333333331</v>
      </c>
      <c r="D376" s="1">
        <f>INFO_ITEM_S_IMPORT[[#This Row],[Start Date]]</f>
        <v>45873</v>
      </c>
      <c r="E376" s="2">
        <v>0.33680555555555558</v>
      </c>
      <c r="F376" t="b">
        <v>0</v>
      </c>
      <c r="G376" t="b">
        <v>1</v>
      </c>
      <c r="H376" s="1">
        <f>INFO_ITEM_S_IMPORT[[#This Row],[Start Date]]</f>
        <v>45873</v>
      </c>
      <c r="I376" s="2">
        <v>0.33333333333333331</v>
      </c>
      <c r="S376" t="s">
        <v>84</v>
      </c>
      <c r="T376" t="b">
        <v>0</v>
      </c>
      <c r="U376" t="s">
        <v>84</v>
      </c>
      <c r="V376">
        <v>3</v>
      </c>
    </row>
    <row r="377" spans="1:22" x14ac:dyDescent="0.25">
      <c r="A377" t="str">
        <f>INFO_ITEM_S[[#This Row],[Document]]</f>
        <v>Form LL - Consumer Complaint Reporting</v>
      </c>
      <c r="B377" s="1">
        <f>INFO_ITEM_S[[#This Row],[Submission Date]]</f>
        <v>45883</v>
      </c>
      <c r="C377" s="2">
        <v>0.33333333333333331</v>
      </c>
      <c r="D377" s="1">
        <f>INFO_ITEM_S_IMPORT[[#This Row],[Start Date]]</f>
        <v>45883</v>
      </c>
      <c r="E377" s="2">
        <v>0.33680555555555558</v>
      </c>
      <c r="F377" t="b">
        <v>0</v>
      </c>
      <c r="G377" t="b">
        <v>1</v>
      </c>
      <c r="H377" s="1">
        <f>INFO_ITEM_S_IMPORT[[#This Row],[Start Date]]</f>
        <v>45883</v>
      </c>
      <c r="I377" s="2">
        <v>0.33333333333333331</v>
      </c>
      <c r="S377" t="s">
        <v>84</v>
      </c>
      <c r="T377" t="b">
        <v>0</v>
      </c>
      <c r="U377" t="s">
        <v>84</v>
      </c>
      <c r="V377">
        <v>3</v>
      </c>
    </row>
    <row r="378" spans="1:22" x14ac:dyDescent="0.25">
      <c r="A378" t="str">
        <f>INFO_ITEM_S[[#This Row],[Document]]</f>
        <v>Monthly Encounter Data for previous month</v>
      </c>
      <c r="B378" s="1">
        <f>INFO_ITEM_S[[#This Row],[Submission Date]]</f>
        <v>45884</v>
      </c>
      <c r="C378" s="2">
        <v>0.33333333333333331</v>
      </c>
      <c r="D378" s="1">
        <f>INFO_ITEM_S_IMPORT[[#This Row],[Start Date]]</f>
        <v>45884</v>
      </c>
      <c r="E378" s="2">
        <v>0.33680555555555558</v>
      </c>
      <c r="F378" t="b">
        <v>0</v>
      </c>
      <c r="G378" t="b">
        <v>1</v>
      </c>
      <c r="H378" s="1">
        <f>INFO_ITEM_S_IMPORT[[#This Row],[Start Date]]</f>
        <v>45884</v>
      </c>
      <c r="I378" s="2">
        <v>0.33333333333333331</v>
      </c>
      <c r="S378" t="s">
        <v>84</v>
      </c>
      <c r="T378" t="b">
        <v>0</v>
      </c>
      <c r="U378" t="s">
        <v>84</v>
      </c>
      <c r="V378">
        <v>3</v>
      </c>
    </row>
    <row r="379" spans="1:22" x14ac:dyDescent="0.25">
      <c r="A379" t="str">
        <f>INFO_ITEM_S[[#This Row],[Document]]</f>
        <v>Form R - ESC Monthly Report</v>
      </c>
      <c r="B379" s="1">
        <f>INFO_ITEM_S[[#This Row],[Submission Date]]</f>
        <v>45884</v>
      </c>
      <c r="C379" s="2">
        <v>0.33333333333333331</v>
      </c>
      <c r="D379" s="1">
        <f>INFO_ITEM_S_IMPORT[[#This Row],[Start Date]]</f>
        <v>45884</v>
      </c>
      <c r="E379" s="2">
        <v>0.33680555555555558</v>
      </c>
      <c r="F379" t="b">
        <v>0</v>
      </c>
      <c r="G379" t="b">
        <v>1</v>
      </c>
      <c r="H379" s="1">
        <f>INFO_ITEM_S_IMPORT[[#This Row],[Start Date]]</f>
        <v>45884</v>
      </c>
      <c r="I379" s="2">
        <v>0.33333333333333331</v>
      </c>
      <c r="S379" t="s">
        <v>84</v>
      </c>
      <c r="T379" t="b">
        <v>0</v>
      </c>
      <c r="U379" t="s">
        <v>84</v>
      </c>
      <c r="V379">
        <v>3</v>
      </c>
    </row>
    <row r="380" spans="1:22" x14ac:dyDescent="0.25">
      <c r="A380" t="str">
        <f>INFO_ITEM_S[[#This Row],[Document]]</f>
        <v>Form AA</v>
      </c>
      <c r="B380" s="1">
        <f>INFO_ITEM_S[[#This Row],[Submission Date]]</f>
        <v>45890</v>
      </c>
      <c r="C380" s="2">
        <v>0.33333333333333331</v>
      </c>
      <c r="D380" s="1">
        <f>INFO_ITEM_S_IMPORT[[#This Row],[Start Date]]</f>
        <v>45890</v>
      </c>
      <c r="E380" s="2">
        <v>0.33680555555555558</v>
      </c>
      <c r="F380" t="b">
        <v>0</v>
      </c>
      <c r="G380" t="b">
        <v>1</v>
      </c>
      <c r="H380" s="1">
        <f>INFO_ITEM_S_IMPORT[[#This Row],[Start Date]]</f>
        <v>45890</v>
      </c>
      <c r="I380" s="2">
        <v>0.33333333333333331</v>
      </c>
      <c r="S380" t="s">
        <v>84</v>
      </c>
      <c r="T380" t="b">
        <v>0</v>
      </c>
      <c r="U380" t="s">
        <v>84</v>
      </c>
      <c r="V380">
        <v>3</v>
      </c>
    </row>
    <row r="381" spans="1:22" x14ac:dyDescent="0.25">
      <c r="A381" t="str">
        <f>INFO_ITEM_S[[#This Row],[Document]]</f>
        <v xml:space="preserve">HFSEP Program Measures Report </v>
      </c>
      <c r="B381" s="1">
        <f>INFO_ITEM_S[[#This Row],[Submission Date]]</f>
        <v>45894</v>
      </c>
      <c r="C381" s="2">
        <v>0.33333333333333331</v>
      </c>
      <c r="D381" s="1">
        <f>INFO_ITEM_S_IMPORT[[#This Row],[Start Date]]</f>
        <v>45894</v>
      </c>
      <c r="E381" s="2">
        <v>0.33680555555555558</v>
      </c>
      <c r="F381" t="b">
        <v>0</v>
      </c>
      <c r="G381" t="b">
        <v>1</v>
      </c>
      <c r="H381" s="1">
        <f>INFO_ITEM_S_IMPORT[[#This Row],[Start Date]]</f>
        <v>45894</v>
      </c>
      <c r="I381" s="2">
        <v>0.33333333333333331</v>
      </c>
      <c r="S381" t="s">
        <v>84</v>
      </c>
      <c r="T381" t="b">
        <v>0</v>
      </c>
      <c r="U381" t="s">
        <v>84</v>
      </c>
      <c r="V381">
        <v>3</v>
      </c>
    </row>
    <row r="382" spans="1:22" x14ac:dyDescent="0.25">
      <c r="A382" t="str">
        <f>INFO_ITEM_S[[#This Row],[Document]]</f>
        <v xml:space="preserve">JDSES Program Measure Report </v>
      </c>
      <c r="B382" s="1">
        <f>INFO_ITEM_S[[#This Row],[Submission Date]]</f>
        <v>45894</v>
      </c>
      <c r="C382" s="2">
        <v>0.33333333333333331</v>
      </c>
      <c r="D382" s="1">
        <f>INFO_ITEM_S_IMPORT[[#This Row],[Start Date]]</f>
        <v>45894</v>
      </c>
      <c r="E382" s="2">
        <v>0.33680555555555558</v>
      </c>
      <c r="F382" t="b">
        <v>0</v>
      </c>
      <c r="G382" t="b">
        <v>1</v>
      </c>
      <c r="H382" s="1">
        <f>INFO_ITEM_S_IMPORT[[#This Row],[Start Date]]</f>
        <v>45894</v>
      </c>
      <c r="I382" s="2">
        <v>0.33333333333333331</v>
      </c>
      <c r="S382" t="s">
        <v>84</v>
      </c>
      <c r="T382" t="b">
        <v>0</v>
      </c>
      <c r="U382" t="s">
        <v>84</v>
      </c>
      <c r="V382">
        <v>3</v>
      </c>
    </row>
    <row r="383" spans="1:22" x14ac:dyDescent="0.25">
      <c r="A383" t="str">
        <f>INFO_ITEM_S[[#This Row],[Document]]</f>
        <v>Form Z - Clearinghouse Wait List</v>
      </c>
      <c r="B383" s="1">
        <f>INFO_ITEM_S[[#This Row],[Submission Date]]</f>
        <v>45894</v>
      </c>
      <c r="C383" s="2">
        <v>0.33333333333333331</v>
      </c>
      <c r="D383" s="1">
        <f>INFO_ITEM_S_IMPORT[[#This Row],[Start Date]]</f>
        <v>45894</v>
      </c>
      <c r="E383" s="2">
        <v>0.33680555555555558</v>
      </c>
      <c r="F383" t="b">
        <v>0</v>
      </c>
      <c r="G383" t="b">
        <v>1</v>
      </c>
      <c r="H383" s="1">
        <f>INFO_ITEM_S_IMPORT[[#This Row],[Start Date]]</f>
        <v>45894</v>
      </c>
      <c r="I383" s="2">
        <v>0.33333333333333331</v>
      </c>
      <c r="S383" t="s">
        <v>84</v>
      </c>
      <c r="T383" t="b">
        <v>0</v>
      </c>
      <c r="U383" t="s">
        <v>84</v>
      </c>
      <c r="V383">
        <v>3</v>
      </c>
    </row>
    <row r="384" spans="1:22" x14ac:dyDescent="0.25">
      <c r="A384" t="str">
        <f>INFO_ITEM_S[[#This Row],[Document]]</f>
        <v>Monthly Financials Statement</v>
      </c>
      <c r="B384" s="1">
        <f>INFO_ITEM_S[[#This Row],[Submission Date]]</f>
        <v>45894</v>
      </c>
      <c r="C384" s="2">
        <v>0.33333333333333331</v>
      </c>
      <c r="D384" s="1">
        <f>INFO_ITEM_S_IMPORT[[#This Row],[Start Date]]</f>
        <v>45894</v>
      </c>
      <c r="E384" s="2">
        <v>0.33680555555555558</v>
      </c>
      <c r="F384" t="b">
        <v>0</v>
      </c>
      <c r="G384" t="b">
        <v>1</v>
      </c>
      <c r="H384" s="1">
        <f>INFO_ITEM_S_IMPORT[[#This Row],[Start Date]]</f>
        <v>45894</v>
      </c>
      <c r="I384" s="2">
        <v>0.33333333333333331</v>
      </c>
      <c r="S384" t="s">
        <v>84</v>
      </c>
      <c r="T384" t="b">
        <v>0</v>
      </c>
      <c r="U384" t="s">
        <v>84</v>
      </c>
      <c r="V384">
        <v>3</v>
      </c>
    </row>
    <row r="385" spans="1:22" x14ac:dyDescent="0.25">
      <c r="A385" t="str">
        <f>INFO_ITEM_S[[#This Row],[Document]]</f>
        <v>Financial Auditor Engagement Letter</v>
      </c>
      <c r="B385" s="1">
        <f>INFO_ITEM_S[[#This Row],[Submission Date]]</f>
        <v>45902</v>
      </c>
      <c r="C385" s="2">
        <v>0.33333333333333331</v>
      </c>
      <c r="D385" s="1">
        <f>INFO_ITEM_S_IMPORT[[#This Row],[Start Date]]</f>
        <v>45902</v>
      </c>
      <c r="E385" s="2">
        <v>0.33680555555555558</v>
      </c>
      <c r="F385" t="b">
        <v>0</v>
      </c>
      <c r="G385" t="b">
        <v>1</v>
      </c>
      <c r="H385" s="1">
        <f>INFO_ITEM_S_IMPORT[[#This Row],[Start Date]]</f>
        <v>45902</v>
      </c>
      <c r="I385" s="2">
        <v>0.33333333333333331</v>
      </c>
      <c r="S385" t="s">
        <v>84</v>
      </c>
      <c r="T385" t="b">
        <v>0</v>
      </c>
      <c r="U385" t="s">
        <v>84</v>
      </c>
      <c r="V385">
        <v>3</v>
      </c>
    </row>
    <row r="386" spans="1:22" x14ac:dyDescent="0.25">
      <c r="A386" t="str">
        <f>INFO_ITEM_S[[#This Row],[Document]]</f>
        <v>YES Waiver Inquiry List</v>
      </c>
      <c r="B386" s="1">
        <f>INFO_ITEM_S[[#This Row],[Submission Date]]</f>
        <v>45905</v>
      </c>
      <c r="C386" s="2">
        <v>0.33333333333333331</v>
      </c>
      <c r="D386" s="1">
        <f>INFO_ITEM_S_IMPORT[[#This Row],[Start Date]]</f>
        <v>45905</v>
      </c>
      <c r="E386" s="2">
        <v>0.33680555555555558</v>
      </c>
      <c r="F386" t="b">
        <v>0</v>
      </c>
      <c r="G386" t="b">
        <v>1</v>
      </c>
      <c r="H386" s="1">
        <f>INFO_ITEM_S_IMPORT[[#This Row],[Start Date]]</f>
        <v>45905</v>
      </c>
      <c r="I386" s="2">
        <v>0.33333333333333331</v>
      </c>
      <c r="S386" t="s">
        <v>84</v>
      </c>
      <c r="T386" t="b">
        <v>0</v>
      </c>
      <c r="U386" t="s">
        <v>84</v>
      </c>
      <c r="V386">
        <v>3</v>
      </c>
    </row>
    <row r="387" spans="1:22" x14ac:dyDescent="0.25">
      <c r="A387" t="str">
        <f>INFO_ITEM_S[[#This Row],[Document]]</f>
        <v>Form C - Quarterly Expenditure Report and Quarterly Mental Health Deputy Report</v>
      </c>
      <c r="B387" s="1">
        <f>INFO_ITEM_S[[#This Row],[Submission Date]]</f>
        <v>45915</v>
      </c>
      <c r="C387" s="2">
        <v>0.33333333333333331</v>
      </c>
      <c r="D387" s="1">
        <f>INFO_ITEM_S_IMPORT[[#This Row],[Start Date]]</f>
        <v>45915</v>
      </c>
      <c r="E387" s="2">
        <v>0.33680555555555558</v>
      </c>
      <c r="F387" t="b">
        <v>0</v>
      </c>
      <c r="G387" t="b">
        <v>1</v>
      </c>
      <c r="H387" s="1">
        <f>INFO_ITEM_S_IMPORT[[#This Row],[Start Date]]</f>
        <v>45915</v>
      </c>
      <c r="I387" s="2">
        <v>0.33333333333333331</v>
      </c>
      <c r="S387" t="s">
        <v>84</v>
      </c>
      <c r="T387" t="b">
        <v>0</v>
      </c>
      <c r="U387" t="s">
        <v>84</v>
      </c>
      <c r="V387">
        <v>3</v>
      </c>
    </row>
    <row r="388" spans="1:22" x14ac:dyDescent="0.25">
      <c r="A388" t="str">
        <f>INFO_ITEM_S[[#This Row],[Document]]</f>
        <v>Form MVPN and Form V-VETS Expenditures Report</v>
      </c>
      <c r="B388" s="1">
        <f>INFO_ITEM_S[[#This Row],[Submission Date]]</f>
        <v>45915</v>
      </c>
      <c r="C388" s="2">
        <v>0.33333333333333331</v>
      </c>
      <c r="D388" s="1">
        <f>INFO_ITEM_S_IMPORT[[#This Row],[Start Date]]</f>
        <v>45915</v>
      </c>
      <c r="E388" s="2">
        <v>0.33680555555555558</v>
      </c>
      <c r="F388" t="b">
        <v>0</v>
      </c>
      <c r="G388" t="b">
        <v>1</v>
      </c>
      <c r="H388" s="1">
        <f>INFO_ITEM_S_IMPORT[[#This Row],[Start Date]]</f>
        <v>45915</v>
      </c>
      <c r="I388" s="2">
        <v>0.33333333333333331</v>
      </c>
      <c r="S388" t="s">
        <v>84</v>
      </c>
      <c r="T388" t="b">
        <v>0</v>
      </c>
      <c r="U388" t="s">
        <v>84</v>
      </c>
      <c r="V388">
        <v>3</v>
      </c>
    </row>
    <row r="389" spans="1:22" x14ac:dyDescent="0.25">
      <c r="A389" t="str">
        <f>INFO_ITEM_S[[#This Row],[Document]]</f>
        <v>Form V-VETS Expenditures, Form VC</v>
      </c>
      <c r="B389" s="1">
        <f>INFO_ITEM_S[[#This Row],[Submission Date]]</f>
        <v>45915</v>
      </c>
      <c r="C389" s="2">
        <v>0.33333333333333331</v>
      </c>
      <c r="D389" s="1">
        <f>INFO_ITEM_S_IMPORT[[#This Row],[Start Date]]</f>
        <v>45915</v>
      </c>
      <c r="E389" s="2">
        <v>0.33680555555555558</v>
      </c>
      <c r="F389" t="b">
        <v>0</v>
      </c>
      <c r="G389" t="b">
        <v>1</v>
      </c>
      <c r="H389" s="1">
        <f>INFO_ITEM_S_IMPORT[[#This Row],[Start Date]]</f>
        <v>45915</v>
      </c>
      <c r="I389" s="2">
        <v>0.33333333333333331</v>
      </c>
      <c r="S389" t="s">
        <v>84</v>
      </c>
      <c r="T389" t="b">
        <v>0</v>
      </c>
      <c r="U389" t="s">
        <v>84</v>
      </c>
      <c r="V389">
        <v>3</v>
      </c>
    </row>
    <row r="390" spans="1:22" x14ac:dyDescent="0.25">
      <c r="A390" t="str">
        <f>INFO_ITEM_S[[#This Row],[Document]]</f>
        <v>Form R - ESC Monthly Report</v>
      </c>
      <c r="B390" s="1">
        <f>INFO_ITEM_S[[#This Row],[Submission Date]]</f>
        <v>45915</v>
      </c>
      <c r="C390" s="2">
        <v>0.33333333333333331</v>
      </c>
      <c r="D390" s="1">
        <f>INFO_ITEM_S_IMPORT[[#This Row],[Start Date]]</f>
        <v>45915</v>
      </c>
      <c r="E390" s="2">
        <v>0.33680555555555558</v>
      </c>
      <c r="F390" t="b">
        <v>0</v>
      </c>
      <c r="G390" t="b">
        <v>1</v>
      </c>
      <c r="H390" s="1">
        <f>INFO_ITEM_S_IMPORT[[#This Row],[Start Date]]</f>
        <v>45915</v>
      </c>
      <c r="I390" s="2">
        <v>0.33333333333333331</v>
      </c>
      <c r="S390" t="s">
        <v>84</v>
      </c>
      <c r="T390" t="b">
        <v>0</v>
      </c>
      <c r="U390" t="s">
        <v>84</v>
      </c>
      <c r="V390">
        <v>3</v>
      </c>
    </row>
    <row r="391" spans="1:22" x14ac:dyDescent="0.25">
      <c r="A391" t="str">
        <f>INFO_ITEM_S[[#This Row],[Document]]</f>
        <v>Quarterly CARE Report III &amp; IV (FY25 Q4 MH Financial Reporting) due by 5pm</v>
      </c>
      <c r="B391" s="1">
        <f>INFO_ITEM_S[[#This Row],[Submission Date]]</f>
        <v>45915</v>
      </c>
      <c r="C391" s="2">
        <v>0.33333333333333331</v>
      </c>
      <c r="D391" s="1">
        <f>INFO_ITEM_S_IMPORT[[#This Row],[Start Date]]</f>
        <v>45915</v>
      </c>
      <c r="E391" s="2">
        <v>0.33680555555555558</v>
      </c>
      <c r="F391" t="b">
        <v>0</v>
      </c>
      <c r="G391" t="b">
        <v>1</v>
      </c>
      <c r="H391" s="1">
        <f>INFO_ITEM_S_IMPORT[[#This Row],[Start Date]]</f>
        <v>45915</v>
      </c>
      <c r="I391" s="2">
        <v>0.33333333333333331</v>
      </c>
      <c r="S391" t="s">
        <v>84</v>
      </c>
      <c r="T391" t="b">
        <v>0</v>
      </c>
      <c r="U391" t="s">
        <v>84</v>
      </c>
      <c r="V391">
        <v>3</v>
      </c>
    </row>
    <row r="392" spans="1:22" x14ac:dyDescent="0.25">
      <c r="A392" t="str">
        <f>INFO_ITEM_S[[#This Row],[Document]]</f>
        <v>Monthly Encounter Data for previous month</v>
      </c>
      <c r="B392" s="1">
        <f>INFO_ITEM_S[[#This Row],[Submission Date]]</f>
        <v>45916</v>
      </c>
      <c r="C392" s="2">
        <v>0.33333333333333331</v>
      </c>
      <c r="D392" s="1">
        <f>INFO_ITEM_S_IMPORT[[#This Row],[Start Date]]</f>
        <v>45916</v>
      </c>
      <c r="E392" s="2">
        <v>0.33680555555555558</v>
      </c>
      <c r="F392" t="b">
        <v>0</v>
      </c>
      <c r="G392" t="b">
        <v>1</v>
      </c>
      <c r="H392" s="1">
        <f>INFO_ITEM_S_IMPORT[[#This Row],[Start Date]]</f>
        <v>45916</v>
      </c>
      <c r="I392" s="2">
        <v>0.33333333333333331</v>
      </c>
      <c r="S392" t="s">
        <v>84</v>
      </c>
      <c r="T392" t="b">
        <v>0</v>
      </c>
      <c r="U392" t="s">
        <v>84</v>
      </c>
      <c r="V392">
        <v>3</v>
      </c>
    </row>
    <row r="393" spans="1:22" x14ac:dyDescent="0.25">
      <c r="A393" t="str">
        <f>INFO_ITEM_S[[#This Row],[Document]]</f>
        <v>Form LL - Consumer Complaint Reporting</v>
      </c>
      <c r="B393" s="1">
        <f>INFO_ITEM_S[[#This Row],[Submission Date]]</f>
        <v>45916</v>
      </c>
      <c r="C393" s="2">
        <v>0.33333333333333331</v>
      </c>
      <c r="D393" s="1">
        <f>INFO_ITEM_S_IMPORT[[#This Row],[Start Date]]</f>
        <v>45916</v>
      </c>
      <c r="E393" s="2">
        <v>0.33680555555555558</v>
      </c>
      <c r="F393" t="b">
        <v>0</v>
      </c>
      <c r="G393" t="b">
        <v>1</v>
      </c>
      <c r="H393" s="1">
        <f>INFO_ITEM_S_IMPORT[[#This Row],[Start Date]]</f>
        <v>45916</v>
      </c>
      <c r="I393" s="2">
        <v>0.33333333333333331</v>
      </c>
      <c r="S393" t="s">
        <v>84</v>
      </c>
      <c r="T393" t="b">
        <v>0</v>
      </c>
      <c r="U393" t="s">
        <v>84</v>
      </c>
      <c r="V393">
        <v>3</v>
      </c>
    </row>
    <row r="394" spans="1:22" x14ac:dyDescent="0.25">
      <c r="A394" t="str">
        <f>INFO_ITEM_S[[#This Row],[Document]]</f>
        <v>Form X - Quarterly Community Hospital Financial Report per CMHH Attachment</v>
      </c>
      <c r="B394" s="1">
        <f>INFO_ITEM_S[[#This Row],[Submission Date]]</f>
        <v>45919</v>
      </c>
      <c r="C394" s="2">
        <v>0.33333333333333331</v>
      </c>
      <c r="D394" s="1">
        <f>INFO_ITEM_S_IMPORT[[#This Row],[Start Date]]</f>
        <v>45919</v>
      </c>
      <c r="E394" s="2">
        <v>0.33680555555555558</v>
      </c>
      <c r="F394" t="b">
        <v>0</v>
      </c>
      <c r="G394" t="b">
        <v>1</v>
      </c>
      <c r="H394" s="1">
        <f>INFO_ITEM_S_IMPORT[[#This Row],[Start Date]]</f>
        <v>45919</v>
      </c>
      <c r="I394" s="2">
        <v>0.33333333333333331</v>
      </c>
      <c r="S394" t="s">
        <v>84</v>
      </c>
      <c r="T394" t="b">
        <v>0</v>
      </c>
      <c r="U394" t="s">
        <v>84</v>
      </c>
      <c r="V394">
        <v>3</v>
      </c>
    </row>
    <row r="395" spans="1:22" x14ac:dyDescent="0.25">
      <c r="A395" t="str">
        <f>INFO_ITEM_S[[#This Row],[Document]]</f>
        <v>Form F - CRISIS Service Delivery Report</v>
      </c>
      <c r="B395" s="1">
        <f>INFO_ITEM_S[[#This Row],[Submission Date]]</f>
        <v>45919</v>
      </c>
      <c r="C395" s="2">
        <v>0.33333333333333331</v>
      </c>
      <c r="D395" s="1">
        <f>INFO_ITEM_S_IMPORT[[#This Row],[Start Date]]</f>
        <v>45919</v>
      </c>
      <c r="E395" s="2">
        <v>0.33680555555555558</v>
      </c>
      <c r="F395" t="b">
        <v>0</v>
      </c>
      <c r="G395" t="b">
        <v>1</v>
      </c>
      <c r="H395" s="1">
        <f>INFO_ITEM_S_IMPORT[[#This Row],[Start Date]]</f>
        <v>45919</v>
      </c>
      <c r="I395" s="2">
        <v>0.33333333333333331</v>
      </c>
      <c r="S395" t="s">
        <v>84</v>
      </c>
      <c r="T395" t="b">
        <v>0</v>
      </c>
      <c r="U395" t="s">
        <v>84</v>
      </c>
      <c r="V395">
        <v>3</v>
      </c>
    </row>
    <row r="396" spans="1:22" x14ac:dyDescent="0.25">
      <c r="A396" t="str">
        <f>INFO_ITEM_S[[#This Row],[Document]]</f>
        <v>Form M - CRISIS Projects Expenditures</v>
      </c>
      <c r="B396" s="1">
        <f>INFO_ITEM_S[[#This Row],[Submission Date]]</f>
        <v>45919</v>
      </c>
      <c r="C396" s="2">
        <v>0.33333333333333331</v>
      </c>
      <c r="D396" s="1">
        <f>INFO_ITEM_S_IMPORT[[#This Row],[Start Date]]</f>
        <v>45919</v>
      </c>
      <c r="E396" s="2">
        <v>0.33680555555555558</v>
      </c>
      <c r="F396" t="b">
        <v>0</v>
      </c>
      <c r="G396" t="b">
        <v>1</v>
      </c>
      <c r="H396" s="1">
        <f>INFO_ITEM_S_IMPORT[[#This Row],[Start Date]]</f>
        <v>45919</v>
      </c>
      <c r="I396" s="2">
        <v>0.33333333333333331</v>
      </c>
      <c r="S396" t="s">
        <v>84</v>
      </c>
      <c r="T396" t="b">
        <v>0</v>
      </c>
      <c r="U396" t="s">
        <v>84</v>
      </c>
      <c r="V396">
        <v>3</v>
      </c>
    </row>
    <row r="397" spans="1:22" x14ac:dyDescent="0.25">
      <c r="A397" t="str">
        <f>INFO_ITEM_S[[#This Row],[Document]]</f>
        <v>Form E - Rural Border Intervention Program</v>
      </c>
      <c r="B397" s="1">
        <f>INFO_ITEM_S[[#This Row],[Submission Date]]</f>
        <v>45919</v>
      </c>
      <c r="C397" s="2">
        <v>0.33333333333333331</v>
      </c>
      <c r="D397" s="1">
        <f>INFO_ITEM_S_IMPORT[[#This Row],[Start Date]]</f>
        <v>45919</v>
      </c>
      <c r="E397" s="2">
        <v>0.33680555555555558</v>
      </c>
      <c r="F397" t="b">
        <v>0</v>
      </c>
      <c r="G397" t="b">
        <v>1</v>
      </c>
      <c r="H397" s="1">
        <f>INFO_ITEM_S_IMPORT[[#This Row],[Start Date]]</f>
        <v>45919</v>
      </c>
      <c r="I397" s="2">
        <v>0.33333333333333331</v>
      </c>
      <c r="S397" t="s">
        <v>84</v>
      </c>
      <c r="T397" t="b">
        <v>0</v>
      </c>
      <c r="U397" t="s">
        <v>84</v>
      </c>
      <c r="V397">
        <v>3</v>
      </c>
    </row>
    <row r="398" spans="1:22" x14ac:dyDescent="0.25">
      <c r="A398" t="str">
        <f>INFO_ITEM_S[[#This Row],[Document]]</f>
        <v>Form H - Housing Project and Expenditure Form </v>
      </c>
      <c r="B398" s="1">
        <f>INFO_ITEM_S[[#This Row],[Submission Date]]</f>
        <v>45919</v>
      </c>
      <c r="C398" s="2">
        <v>0.33333333333333331</v>
      </c>
      <c r="D398" s="1">
        <f>INFO_ITEM_S_IMPORT[[#This Row],[Start Date]]</f>
        <v>45919</v>
      </c>
      <c r="E398" s="2">
        <v>0.33680555555555558</v>
      </c>
      <c r="F398" t="b">
        <v>0</v>
      </c>
      <c r="G398" t="b">
        <v>1</v>
      </c>
      <c r="H398" s="1">
        <f>INFO_ITEM_S_IMPORT[[#This Row],[Start Date]]</f>
        <v>45919</v>
      </c>
      <c r="I398" s="2">
        <v>0.33333333333333331</v>
      </c>
      <c r="S398" t="s">
        <v>84</v>
      </c>
      <c r="T398" t="b">
        <v>0</v>
      </c>
      <c r="U398" t="s">
        <v>84</v>
      </c>
      <c r="V398">
        <v>3</v>
      </c>
    </row>
    <row r="399" spans="1:22" x14ac:dyDescent="0.25">
      <c r="A399" t="str">
        <f>INFO_ITEM_S[[#This Row],[Document]]</f>
        <v>Monthly Financials Statement</v>
      </c>
      <c r="B399" s="1">
        <f>INFO_ITEM_S[[#This Row],[Submission Date]]</f>
        <v>45919</v>
      </c>
      <c r="C399" s="2">
        <v>0.33333333333333331</v>
      </c>
      <c r="D399" s="1">
        <f>INFO_ITEM_S_IMPORT[[#This Row],[Start Date]]</f>
        <v>45919</v>
      </c>
      <c r="E399" s="2">
        <v>0.33680555555555558</v>
      </c>
      <c r="F399" t="b">
        <v>0</v>
      </c>
      <c r="G399" t="b">
        <v>1</v>
      </c>
      <c r="H399" s="1">
        <f>INFO_ITEM_S_IMPORT[[#This Row],[Start Date]]</f>
        <v>45919</v>
      </c>
      <c r="I399" s="2">
        <v>0.33333333333333331</v>
      </c>
      <c r="S399" t="s">
        <v>84</v>
      </c>
      <c r="T399" t="b">
        <v>0</v>
      </c>
      <c r="U399" t="s">
        <v>84</v>
      </c>
      <c r="V399">
        <v>3</v>
      </c>
    </row>
    <row r="400" spans="1:22" x14ac:dyDescent="0.25">
      <c r="A400" t="str">
        <f>INFO_ITEM_S[[#This Row],[Document]]</f>
        <v>Form AA</v>
      </c>
      <c r="B400" s="1">
        <f>INFO_ITEM_S[[#This Row],[Submission Date]]</f>
        <v>45919</v>
      </c>
      <c r="C400" s="2">
        <v>0.33333333333333331</v>
      </c>
      <c r="D400" s="1">
        <f>INFO_ITEM_S_IMPORT[[#This Row],[Start Date]]</f>
        <v>45919</v>
      </c>
      <c r="E400" s="2">
        <v>0.33680555555555558</v>
      </c>
      <c r="F400" t="b">
        <v>0</v>
      </c>
      <c r="G400" t="b">
        <v>1</v>
      </c>
      <c r="H400" s="1">
        <f>INFO_ITEM_S_IMPORT[[#This Row],[Start Date]]</f>
        <v>45919</v>
      </c>
      <c r="I400" s="2">
        <v>0.33333333333333331</v>
      </c>
      <c r="S400" t="s">
        <v>84</v>
      </c>
      <c r="T400" t="b">
        <v>0</v>
      </c>
      <c r="U400" t="s">
        <v>84</v>
      </c>
      <c r="V400">
        <v>3</v>
      </c>
    </row>
    <row r="401" spans="1:22" x14ac:dyDescent="0.25">
      <c r="A401" t="str">
        <f>INFO_ITEM_S[[#This Row],[Document]]</f>
        <v>Form FF</v>
      </c>
      <c r="B401" s="1">
        <f>INFO_ITEM_S[[#This Row],[Submission Date]]</f>
        <v>45919</v>
      </c>
      <c r="C401" s="2">
        <v>0.33333333333333331</v>
      </c>
      <c r="D401" s="1">
        <f>INFO_ITEM_S_IMPORT[[#This Row],[Start Date]]</f>
        <v>45919</v>
      </c>
      <c r="E401" s="2">
        <v>0.33680555555555558</v>
      </c>
      <c r="F401" t="b">
        <v>0</v>
      </c>
      <c r="G401" t="b">
        <v>1</v>
      </c>
      <c r="H401" s="1">
        <f>INFO_ITEM_S_IMPORT[[#This Row],[Start Date]]</f>
        <v>45919</v>
      </c>
      <c r="I401" s="2">
        <v>0.33333333333333331</v>
      </c>
      <c r="S401" t="s">
        <v>84</v>
      </c>
      <c r="T401" t="b">
        <v>0</v>
      </c>
      <c r="U401" t="s">
        <v>84</v>
      </c>
      <c r="V401">
        <v>3</v>
      </c>
    </row>
    <row r="402" spans="1:22" x14ac:dyDescent="0.25">
      <c r="A402" t="str">
        <f>INFO_ITEM_S[[#This Row],[Document]]</f>
        <v>Form GG</v>
      </c>
      <c r="B402" s="1">
        <f>INFO_ITEM_S[[#This Row],[Submission Date]]</f>
        <v>45922</v>
      </c>
      <c r="C402" s="2">
        <v>0.33333333333333331</v>
      </c>
      <c r="D402" s="1">
        <f>INFO_ITEM_S_IMPORT[[#This Row],[Start Date]]</f>
        <v>45922</v>
      </c>
      <c r="E402" s="2">
        <v>0.33680555555555558</v>
      </c>
      <c r="F402" t="b">
        <v>0</v>
      </c>
      <c r="G402" t="b">
        <v>1</v>
      </c>
      <c r="H402" s="1">
        <f>INFO_ITEM_S_IMPORT[[#This Row],[Start Date]]</f>
        <v>45922</v>
      </c>
      <c r="I402" s="2">
        <v>0.33333333333333331</v>
      </c>
      <c r="S402" t="s">
        <v>84</v>
      </c>
      <c r="T402" t="b">
        <v>0</v>
      </c>
      <c r="U402" t="s">
        <v>84</v>
      </c>
      <c r="V402">
        <v>3</v>
      </c>
    </row>
    <row r="403" spans="1:22" x14ac:dyDescent="0.25">
      <c r="A403" t="str">
        <f>INFO_ITEM_S[[#This Row],[Document]]</f>
        <v>Form N - COSP Report</v>
      </c>
      <c r="B403" s="1">
        <f>INFO_ITEM_S[[#This Row],[Submission Date]]</f>
        <v>45922</v>
      </c>
      <c r="C403" s="2">
        <v>0.33333333333333331</v>
      </c>
      <c r="D403" s="1">
        <f>INFO_ITEM_S_IMPORT[[#This Row],[Start Date]]</f>
        <v>45922</v>
      </c>
      <c r="E403" s="2">
        <v>0.33680555555555558</v>
      </c>
      <c r="F403" t="b">
        <v>0</v>
      </c>
      <c r="G403" t="b">
        <v>1</v>
      </c>
      <c r="H403" s="1">
        <f>INFO_ITEM_S_IMPORT[[#This Row],[Start Date]]</f>
        <v>45922</v>
      </c>
      <c r="I403" s="2">
        <v>0.33333333333333331</v>
      </c>
      <c r="S403" t="s">
        <v>84</v>
      </c>
      <c r="T403" t="b">
        <v>0</v>
      </c>
      <c r="U403" t="s">
        <v>84</v>
      </c>
      <c r="V403">
        <v>3</v>
      </c>
    </row>
    <row r="404" spans="1:22" x14ac:dyDescent="0.25">
      <c r="A404" t="str">
        <f>INFO_ITEM_S[[#This Row],[Document]]</f>
        <v>Form Z - Clearinghouse Wait List</v>
      </c>
      <c r="B404" s="1">
        <f>INFO_ITEM_S[[#This Row],[Submission Date]]</f>
        <v>45922</v>
      </c>
      <c r="C404" s="2">
        <v>0.33333333333333331</v>
      </c>
      <c r="D404" s="1">
        <f>INFO_ITEM_S_IMPORT[[#This Row],[Start Date]]</f>
        <v>45922</v>
      </c>
      <c r="E404" s="2">
        <v>0.33680555555555558</v>
      </c>
      <c r="F404" t="b">
        <v>0</v>
      </c>
      <c r="G404" t="b">
        <v>1</v>
      </c>
      <c r="H404" s="1">
        <f>INFO_ITEM_S_IMPORT[[#This Row],[Start Date]]</f>
        <v>45922</v>
      </c>
      <c r="I404" s="2">
        <v>0.33333333333333331</v>
      </c>
      <c r="S404" t="s">
        <v>84</v>
      </c>
      <c r="T404" t="b">
        <v>0</v>
      </c>
      <c r="U404" t="s">
        <v>84</v>
      </c>
      <c r="V404">
        <v>3</v>
      </c>
    </row>
    <row r="405" spans="1:22" x14ac:dyDescent="0.25">
      <c r="A405" t="str">
        <f>INFO_ITEM_S[[#This Row],[Document]]</f>
        <v xml:space="preserve">HFSEP Program Measures Report </v>
      </c>
      <c r="B405" s="1">
        <f>INFO_ITEM_S[[#This Row],[Submission Date]]</f>
        <v>45925</v>
      </c>
      <c r="C405" s="2">
        <v>0.33333333333333331</v>
      </c>
      <c r="D405" s="1">
        <f>INFO_ITEM_S_IMPORT[[#This Row],[Start Date]]</f>
        <v>45925</v>
      </c>
      <c r="E405" s="2">
        <v>0.33680555555555558</v>
      </c>
      <c r="F405" t="b">
        <v>0</v>
      </c>
      <c r="G405" t="b">
        <v>1</v>
      </c>
      <c r="H405" s="1">
        <f>INFO_ITEM_S_IMPORT[[#This Row],[Start Date]]</f>
        <v>45925</v>
      </c>
      <c r="I405" s="2">
        <v>0.33333333333333331</v>
      </c>
      <c r="S405" t="s">
        <v>84</v>
      </c>
      <c r="T405" t="b">
        <v>0</v>
      </c>
      <c r="U405" t="s">
        <v>84</v>
      </c>
      <c r="V405">
        <v>3</v>
      </c>
    </row>
    <row r="406" spans="1:22" x14ac:dyDescent="0.25">
      <c r="A406" t="str">
        <f>INFO_ITEM_S[[#This Row],[Document]]</f>
        <v xml:space="preserve">JDSES Program Measure Report </v>
      </c>
      <c r="B406" s="1">
        <f>INFO_ITEM_S[[#This Row],[Submission Date]]</f>
        <v>45925</v>
      </c>
      <c r="C406" s="2">
        <v>0.33333333333333331</v>
      </c>
      <c r="D406" s="1">
        <f>INFO_ITEM_S_IMPORT[[#This Row],[Start Date]]</f>
        <v>45925</v>
      </c>
      <c r="E406" s="2">
        <v>0.33680555555555558</v>
      </c>
      <c r="F406" t="b">
        <v>0</v>
      </c>
      <c r="G406" t="b">
        <v>1</v>
      </c>
      <c r="H406" s="1">
        <f>INFO_ITEM_S_IMPORT[[#This Row],[Start Date]]</f>
        <v>45925</v>
      </c>
      <c r="I406" s="2">
        <v>0.33333333333333331</v>
      </c>
      <c r="S406" t="s">
        <v>84</v>
      </c>
      <c r="T406" t="b">
        <v>0</v>
      </c>
      <c r="U406" t="s">
        <v>84</v>
      </c>
      <c r="V406">
        <v>3</v>
      </c>
    </row>
    <row r="407" spans="1:22" x14ac:dyDescent="0.25">
      <c r="A407" t="str">
        <f>INFO_ITEM_S[[#This Row],[Document]]</f>
        <v>Form MM - Jail-Based Competency Restoration  Reporting</v>
      </c>
      <c r="B407" s="1">
        <f>INFO_ITEM_S[[#This Row],[Submission Date]]</f>
        <v>45929</v>
      </c>
      <c r="C407" s="2">
        <v>0.33333333333333331</v>
      </c>
      <c r="D407" s="1">
        <f>INFO_ITEM_S_IMPORT[[#This Row],[Start Date]]</f>
        <v>45929</v>
      </c>
      <c r="E407" s="2">
        <v>0.33680555555555558</v>
      </c>
      <c r="F407" t="b">
        <v>0</v>
      </c>
      <c r="G407" t="b">
        <v>1</v>
      </c>
      <c r="H407" s="1">
        <f>INFO_ITEM_S_IMPORT[[#This Row],[Start Date]]</f>
        <v>45929</v>
      </c>
      <c r="I407" s="2">
        <v>0.33333333333333331</v>
      </c>
      <c r="S407" t="s">
        <v>84</v>
      </c>
      <c r="T407" t="b">
        <v>0</v>
      </c>
      <c r="U407" t="s">
        <v>84</v>
      </c>
      <c r="V407">
        <v>3</v>
      </c>
    </row>
    <row r="408" spans="1:22" x14ac:dyDescent="0.25">
      <c r="A408" t="str">
        <f>INFO_ITEM_S[[#This Row],[Document]]</f>
        <v xml:space="preserve">Form I - OCR Quarterly Expenditure Report  </v>
      </c>
      <c r="B408" s="1">
        <f>INFO_ITEM_S[[#This Row],[Submission Date]]</f>
        <v>45929</v>
      </c>
      <c r="C408" s="2">
        <v>0.33333333333333331</v>
      </c>
      <c r="D408" s="1">
        <f>INFO_ITEM_S_IMPORT[[#This Row],[Start Date]]</f>
        <v>45929</v>
      </c>
      <c r="E408" s="2">
        <v>0.33680555555555558</v>
      </c>
      <c r="F408" t="b">
        <v>0</v>
      </c>
      <c r="G408" t="b">
        <v>1</v>
      </c>
      <c r="H408" s="1">
        <f>INFO_ITEM_S_IMPORT[[#This Row],[Start Date]]</f>
        <v>45929</v>
      </c>
      <c r="I408" s="2">
        <v>0.33333333333333331</v>
      </c>
      <c r="S408" t="s">
        <v>84</v>
      </c>
      <c r="T408" t="b">
        <v>0</v>
      </c>
      <c r="U408" t="s">
        <v>84</v>
      </c>
      <c r="V408">
        <v>3</v>
      </c>
    </row>
    <row r="409" spans="1:22" x14ac:dyDescent="0.25">
      <c r="A409" t="str">
        <f>INFO_ITEM_S[[#This Row],[Document]]</f>
        <v>Form G - 4th Qtr Financial Statements and Certification Form (Scanned with Signatures)</v>
      </c>
      <c r="B409" s="1">
        <f>INFO_ITEM_S[[#This Row],[Submission Date]]</f>
        <v>45946</v>
      </c>
      <c r="C409" s="2">
        <v>0.33333333333333331</v>
      </c>
      <c r="D409" s="1">
        <f>INFO_ITEM_S_IMPORT[[#This Row],[Start Date]]</f>
        <v>45946</v>
      </c>
      <c r="E409" s="2">
        <v>0.33680555555555558</v>
      </c>
      <c r="F409" t="b">
        <v>0</v>
      </c>
      <c r="G409" t="b">
        <v>1</v>
      </c>
      <c r="H409" s="1">
        <f>INFO_ITEM_S_IMPORT[[#This Row],[Start Date]]</f>
        <v>45946</v>
      </c>
      <c r="I409" s="2">
        <v>0.33333333333333331</v>
      </c>
      <c r="S409" t="s">
        <v>84</v>
      </c>
      <c r="T409" t="b">
        <v>0</v>
      </c>
      <c r="U409" t="s">
        <v>84</v>
      </c>
      <c r="V409">
        <v>3</v>
      </c>
    </row>
    <row r="410" spans="1:22" x14ac:dyDescent="0.25">
      <c r="A410" t="str">
        <f>INFO_ITEM_S[[#This Row],[Document]]</f>
        <v>Form L - FY25 Expenditure Report for Title XX (Q1 – Q4)</v>
      </c>
      <c r="B410" s="1">
        <f>INFO_ITEM_S[[#This Row],[Submission Date]]</f>
        <v>45996</v>
      </c>
      <c r="C410" s="2">
        <v>0.33333333333333331</v>
      </c>
      <c r="D410" s="1">
        <f>INFO_ITEM_S_IMPORT[[#This Row],[Start Date]]</f>
        <v>45996</v>
      </c>
      <c r="E410" s="2">
        <v>0.33680555555555558</v>
      </c>
      <c r="F410" t="b">
        <v>0</v>
      </c>
      <c r="G410" t="b">
        <v>1</v>
      </c>
      <c r="H410" s="1">
        <f>INFO_ITEM_S_IMPORT[[#This Row],[Start Date]]</f>
        <v>45996</v>
      </c>
      <c r="I410" s="2">
        <v>0.33333333333333331</v>
      </c>
      <c r="S410" t="s">
        <v>84</v>
      </c>
      <c r="T410" t="b">
        <v>0</v>
      </c>
      <c r="U410" t="s">
        <v>84</v>
      </c>
      <c r="V410">
        <v>3</v>
      </c>
    </row>
  </sheetData>
  <customSheetViews>
    <customSheetView guid="{99D9D075-C735-4C69-85F7-96445DAB48F9}" showPageBreaks="1" printArea="1" showAutoFilter="1">
      <pane ySplit="1" topLeftCell="A561" activePane="bottomLeft" state="frozen"/>
      <selection pane="bottomLeft" activeCell="A2" sqref="A2"/>
      <pageMargins left="0.87" right="0.5" top="1" bottom="1" header="0.5" footer="0.5"/>
      <pageSetup scale="59" orientation="portrait" r:id="rId1"/>
      <headerFooter alignWithMargins="0">
        <oddHeader>&amp;C&amp;"Arial,Bold"&amp;12Information Item S
Submission Calendar</oddHeader>
        <oddFooter>&amp;L FY2017&amp;CInformation Item S&amp;RInfo. S-&amp;P</oddFooter>
      </headerFooter>
      <autoFilter ref="A1:V631" xr:uid="{37DEDD72-C199-48D4-BEFA-EF7CE4246B33}"/>
    </customSheetView>
    <customSheetView guid="{094BE5AF-9235-4453-86A6-602AE88259C2}" showPageBreaks="1" showAutoFilter="1" view="pageBreakPreview">
      <selection activeCell="A2" sqref="A2"/>
      <pageMargins left="0.75" right="0.75" top="1" bottom="1" header="0.5" footer="0.5"/>
      <pageSetup orientation="portrait" r:id="rId2"/>
      <headerFooter alignWithMargins="0"/>
      <autoFilter ref="A1:V156" xr:uid="{C6480EDF-5F46-47A3-8630-259906012FE1}"/>
    </customSheetView>
    <customSheetView guid="{DC6D9D23-2589-45EC-9C81-AB87021FA974}" showPageBreaks="1" showAutoFilter="1" view="pageBreakPreview" topLeftCell="A129">
      <selection activeCell="A157" sqref="A157:XFD161"/>
      <pageMargins left="0.75" right="0.75" top="1" bottom="1" header="0.5" footer="0.5"/>
      <pageSetup orientation="portrait" r:id="rId3"/>
      <headerFooter alignWithMargins="0"/>
      <autoFilter ref="A1:V130" xr:uid="{CC34E126-96DA-4A80-BD46-B69BC8665870}"/>
    </customSheetView>
    <customSheetView guid="{B3C7846E-FE40-48EC-8262-4620183D224F}" showPageBreaks="1" showAutoFilter="1" view="pageBreakPreview" topLeftCell="A129">
      <selection activeCell="A157" sqref="A157:XFD161"/>
      <pageMargins left="0.75" right="0.75" top="1" bottom="1" header="0.5" footer="0.5"/>
      <pageSetup orientation="portrait" r:id="rId4"/>
      <headerFooter alignWithMargins="0"/>
      <autoFilter ref="A1:V130" xr:uid="{FB8110A7-B91D-4660-850B-ED629C79E6CE}"/>
    </customSheetView>
    <customSheetView guid="{75CEA69F-2EE4-4ED5-A81F-AEB787B67221}" printArea="1" showAutoFilter="1">
      <pane ySplit="1" topLeftCell="A2" activePane="bottomLeft" state="frozen"/>
      <selection pane="bottomLeft" activeCell="A2" sqref="A2"/>
      <pageMargins left="0.87" right="0.5" top="1" bottom="1" header="0.5" footer="0.5"/>
      <pageSetup scale="59" orientation="portrait" r:id="rId5"/>
      <headerFooter alignWithMargins="0">
        <oddHeader>&amp;C&amp;"Arial,Bold"&amp;12Information Item S
Submission Calendar</oddHeader>
        <oddFooter>&amp;L FY2017&amp;CInformation Item S&amp;RInfo. S-&amp;P</oddFooter>
      </headerFooter>
      <autoFilter ref="A1:V631" xr:uid="{615DD3CE-95A6-43B1-AD9F-B5E65B159033}"/>
    </customSheetView>
  </customSheetViews>
  <phoneticPr fontId="3" type="noConversion"/>
  <pageMargins left="0.87" right="0.5" top="1" bottom="1" header="0.5" footer="0.5"/>
  <pageSetup scale="59" orientation="portrait" r:id="rId6"/>
  <headerFooter alignWithMargins="0">
    <oddHeader>&amp;C&amp;"Arial,Bold"&amp;12Information Item S
Submission Calendar</oddHeader>
    <oddFooter>&amp;LRevised 4/2/2020 &amp;CInformation Item S&amp;RInfo. S-&amp;P</oddFooter>
  </headerFooter>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Descriptions &amp; Change Log</vt:lpstr>
      <vt:lpstr>Submission Calendar</vt:lpstr>
      <vt:lpstr>Outlook Calendar Import</vt:lpstr>
      <vt:lpstr>Attachment_Type</vt:lpstr>
      <vt:lpstr>Date_Revised_Added</vt:lpstr>
      <vt:lpstr>Day_of_Week</vt:lpstr>
      <vt:lpstr>Document</vt:lpstr>
      <vt:lpstr>Fiscal_Year</vt:lpstr>
      <vt:lpstr>Month</vt:lpstr>
      <vt:lpstr>'Descriptions &amp; Change Log'!Print_Area</vt:lpstr>
      <vt:lpstr>'Outlook Calendar Import'!Print_Area</vt:lpstr>
      <vt:lpstr>'Submission Calendar'!Print_Area</vt:lpstr>
      <vt:lpstr>'Submission Calendar'!Print_Titles</vt:lpstr>
      <vt:lpstr>Program_ID</vt:lpstr>
      <vt:lpstr>September_1_2009</vt:lpstr>
      <vt:lpstr>Submission_Date</vt:lpstr>
      <vt:lpstr>Submission_Type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Item S Submission Calendar - Revised 1-30-13</dc:title>
  <dc:creator>Cook Wendy</dc:creator>
  <cp:lastModifiedBy>HHSC</cp:lastModifiedBy>
  <cp:lastPrinted>2013-09-03T16:41:06Z</cp:lastPrinted>
  <dcterms:created xsi:type="dcterms:W3CDTF">2009-04-22T18:53:21Z</dcterms:created>
  <dcterms:modified xsi:type="dcterms:W3CDTF">2023-09-06T14:36:02Z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DownloadAsset.aspx?id=8589974670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2013-02-05T22:16:47Z</vt:filetime>
  </property>
  <property fmtid="{D5CDD505-2E9C-101B-9397-08002B2CF9AE}" pid="10" name="EktDateModified">
    <vt:filetime>2013-02-05T22:16:50Z</vt:filetime>
  </property>
  <property fmtid="{D5CDD505-2E9C-101B-9397-08002B2CF9AE}" pid="11" name="EktTaxCategory">
    <vt:lpwstr/>
  </property>
  <property fmtid="{D5CDD505-2E9C-101B-9397-08002B2CF9AE}" pid="12" name="EktCmsSize">
    <vt:i4>233984</vt:i4>
  </property>
  <property fmtid="{D5CDD505-2E9C-101B-9397-08002B2CF9AE}" pid="13" name="EktSearchable">
    <vt:i4>1</vt:i4>
  </property>
  <property fmtid="{D5CDD505-2E9C-101B-9397-08002B2CF9AE}" pid="14" name="EktEDescription">
    <vt:lpwstr>&amp;lt;p&amp;gt;Outlook Calendar Import  Submission Calendar  Descriptions &amp;amp;amp; Change Log  Attachment_Type  Date_Revised_Added  Day_of_Week  Document  Fiscal_Year  July_1_2010  Month  Program_ID  September_1_2009  Submission_Date  Submission_Type  Document</vt:lpwstr>
  </property>
</Properties>
</file>