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40" tabRatio="923" firstSheet="3" activeTab="8"/>
  </bookViews>
  <sheets>
    <sheet name="AAA Risk Assessment - SFY" sheetId="1" r:id="rId1"/>
    <sheet name="YTD-Sort" sheetId="2" r:id="rId2"/>
    <sheet name="Prior Years 2003 thru 2005" sheetId="3" r:id="rId3"/>
    <sheet name="Prior Years 06 thru 09" sheetId="4" r:id="rId4"/>
    <sheet name="Annual Risk 10 thru" sheetId="5" r:id="rId5"/>
    <sheet name="PYvsYTDSort" sheetId="6" r:id="rId6"/>
    <sheet name="Comparison" sheetId="7" r:id="rId7"/>
    <sheet name="Comparison Sorted" sheetId="8" r:id="rId8"/>
    <sheet name="3 Year Comparison" sheetId="9" r:id="rId9"/>
    <sheet name="3 Year Comparison Sorted" sheetId="10" r:id="rId10"/>
  </sheets>
  <definedNames>
    <definedName name="_xlnm.Print_Area" localSheetId="0">'AAA Risk Assessment - SFY'!$A$1:$M$37</definedName>
  </definedNames>
  <calcPr fullCalcOnLoad="1"/>
</workbook>
</file>

<file path=xl/sharedStrings.xml><?xml version="1.0" encoding="utf-8"?>
<sst xmlns="http://schemas.openxmlformats.org/spreadsheetml/2006/main" count="720" uniqueCount="80">
  <si>
    <t>AAA</t>
  </si>
  <si>
    <t>ALAMO</t>
  </si>
  <si>
    <t>ARK-TEX</t>
  </si>
  <si>
    <t>BEXAR</t>
  </si>
  <si>
    <t>BRAZOS</t>
  </si>
  <si>
    <t>CAPITAL</t>
  </si>
  <si>
    <t>CENTRAL</t>
  </si>
  <si>
    <t>COASTAL</t>
  </si>
  <si>
    <t>CONCHO</t>
  </si>
  <si>
    <t>DALLAS</t>
  </si>
  <si>
    <t>DEEP EAST</t>
  </si>
  <si>
    <t>EAST TEXAS</t>
  </si>
  <si>
    <t>GOLDEN</t>
  </si>
  <si>
    <t>HARRIS CO.</t>
  </si>
  <si>
    <t>HEART OF TEXAS</t>
  </si>
  <si>
    <t>HOUS/GALVESTON</t>
  </si>
  <si>
    <t>LOWER RIO</t>
  </si>
  <si>
    <t>MIDDLE RIO</t>
  </si>
  <si>
    <t>NORTH CENTRAL</t>
  </si>
  <si>
    <t>NORTEX</t>
  </si>
  <si>
    <t>PANHANDLE</t>
  </si>
  <si>
    <t>PERMIAN</t>
  </si>
  <si>
    <t>RIO GRANDE</t>
  </si>
  <si>
    <t>SOUTH EAST</t>
  </si>
  <si>
    <t>SOUTH PLAINS</t>
  </si>
  <si>
    <t>SOUTH TEXAS</t>
  </si>
  <si>
    <t>TARRANT CO.</t>
  </si>
  <si>
    <t>TEXOMA</t>
  </si>
  <si>
    <t>WEST CENTRAL</t>
  </si>
  <si>
    <t>Median Score</t>
  </si>
  <si>
    <t>Risk Assessment Summary</t>
  </si>
  <si>
    <t>Total</t>
  </si>
  <si>
    <t>Q3-2004</t>
  </si>
  <si>
    <t>Q2-2004</t>
  </si>
  <si>
    <t xml:space="preserve">Q4-2004 </t>
  </si>
  <si>
    <t>Q1-2005</t>
  </si>
  <si>
    <t>Q2-2005</t>
  </si>
  <si>
    <t>Q3-2005</t>
  </si>
  <si>
    <t xml:space="preserve">Q4-2005 </t>
  </si>
  <si>
    <t xml:space="preserve">Q1-2006 </t>
  </si>
  <si>
    <t xml:space="preserve">Q2-2006 </t>
  </si>
  <si>
    <t xml:space="preserve">Q3-2006 </t>
  </si>
  <si>
    <t xml:space="preserve">Q4-2006 </t>
  </si>
  <si>
    <t xml:space="preserve">Total </t>
  </si>
  <si>
    <t>Y</t>
  </si>
  <si>
    <t>Q1-2007</t>
  </si>
  <si>
    <t>Q2-2007</t>
  </si>
  <si>
    <t>Q3-2007</t>
  </si>
  <si>
    <t xml:space="preserve">Q4-2007 </t>
  </si>
  <si>
    <r>
      <t>Note:</t>
    </r>
    <r>
      <rPr>
        <sz val="12"/>
        <rFont val="Times New Roman"/>
        <family val="1"/>
      </rPr>
      <t xml:space="preserve"> The risk assessment process of reviewing the risk assessed of the five Area Agency’s on Aging with the highest scores began the second quarter of 2004.</t>
    </r>
  </si>
  <si>
    <t>Q1-2008</t>
  </si>
  <si>
    <t>Q2-2008</t>
  </si>
  <si>
    <t>Q3-2008</t>
  </si>
  <si>
    <t>Q4-2008</t>
  </si>
  <si>
    <t>Fiscal Year: 2003-2005</t>
  </si>
  <si>
    <t>Fiscal Year: 2006-2009</t>
  </si>
  <si>
    <t>Q1-2009</t>
  </si>
  <si>
    <t>Q2-2009</t>
  </si>
  <si>
    <t>Q3-2009</t>
  </si>
  <si>
    <t>Q4-2009</t>
  </si>
  <si>
    <t>Quarter:  1</t>
  </si>
  <si>
    <t>Program 
(not Ombudsman)</t>
  </si>
  <si>
    <t>Ombudsman</t>
  </si>
  <si>
    <t>Fiscal</t>
  </si>
  <si>
    <t>Performance</t>
  </si>
  <si>
    <t>Contract</t>
  </si>
  <si>
    <t>Total Based on Weighted %</t>
  </si>
  <si>
    <t>Score</t>
  </si>
  <si>
    <t>Fiscal Year: 2010</t>
  </si>
  <si>
    <t xml:space="preserve">Note: Because the risk assessment process was revised in 2006 a separation of the risk scores from prior years was made. </t>
  </si>
  <si>
    <t xml:space="preserve">Note: Because the risk assessment process was revised to an annual assessment in 2010 a separation of the risk scores from prior years was made. </t>
  </si>
  <si>
    <t>Fiscal Year: 2010-2013</t>
  </si>
  <si>
    <t>Annual 2010</t>
  </si>
  <si>
    <t>High Risk Scores Most recent 3 years comparison</t>
  </si>
  <si>
    <t>2008 
(4 Qtrs)</t>
  </si>
  <si>
    <t>2009 
(4 Qtrs)</t>
  </si>
  <si>
    <t>2010 
(Annual)</t>
  </si>
  <si>
    <t>2011 
(Annual)</t>
  </si>
  <si>
    <t>2012 
(Annual)</t>
  </si>
  <si>
    <t>2013 
(Annual)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</si>
</sst>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0_);\(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170" fontId="0" fillId="0" borderId="0" xfId="42" applyNumberFormat="1" applyFont="1" applyAlignment="1">
      <alignment/>
    </xf>
    <xf numFmtId="170" fontId="3" fillId="0" borderId="10" xfId="42" applyNumberFormat="1" applyFont="1" applyBorder="1" applyAlignment="1">
      <alignment/>
    </xf>
    <xf numFmtId="170" fontId="0" fillId="1" borderId="10" xfId="42" applyNumberFormat="1" applyFont="1" applyFill="1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Border="1" applyAlignment="1" quotePrefix="1">
      <alignment/>
    </xf>
    <xf numFmtId="2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3" fillId="0" borderId="10" xfId="59" applyFont="1" applyBorder="1" applyAlignment="1">
      <alignment horizontal="center" vertical="center" wrapText="1"/>
    </xf>
    <xf numFmtId="9" fontId="3" fillId="0" borderId="10" xfId="59" applyFont="1" applyBorder="1" applyAlignment="1">
      <alignment horizontal="center" vertical="center"/>
    </xf>
    <xf numFmtId="0" fontId="0" fillId="1" borderId="10" xfId="0" applyFill="1" applyBorder="1" applyAlignment="1">
      <alignment/>
    </xf>
    <xf numFmtId="0" fontId="0" fillId="1" borderId="10" xfId="0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0" xfId="42" applyFont="1" applyBorder="1" applyAlignment="1">
      <alignment horizontal="center"/>
    </xf>
    <xf numFmtId="0" fontId="4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33" borderId="0" xfId="0" applyFont="1" applyFill="1" applyAlignment="1">
      <alignment/>
    </xf>
    <xf numFmtId="43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zoomScalePageLayoutView="0" workbookViewId="0" topLeftCell="A15">
      <selection activeCell="F3" sqref="F3"/>
    </sheetView>
  </sheetViews>
  <sheetFormatPr defaultColWidth="9.140625" defaultRowHeight="12.75"/>
  <cols>
    <col min="1" max="1" width="2.28125" style="0" customWidth="1"/>
    <col min="2" max="2" width="21.28125" style="0" bestFit="1" customWidth="1"/>
    <col min="3" max="3" width="12.28125" style="0" customWidth="1"/>
    <col min="4" max="4" width="15.28125" style="0" customWidth="1"/>
    <col min="5" max="6" width="13.7109375" style="0" customWidth="1"/>
    <col min="7" max="9" width="12.7109375" style="0" customWidth="1"/>
    <col min="10" max="10" width="14.421875" style="39" customWidth="1"/>
    <col min="11" max="13" width="12.8515625" style="0" customWidth="1"/>
  </cols>
  <sheetData>
    <row r="1" spans="2:12" ht="12.75"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38"/>
      <c r="L1" s="38"/>
    </row>
    <row r="3" ht="12.75">
      <c r="B3" s="40"/>
    </row>
    <row r="4" spans="2:3" ht="12.75">
      <c r="B4" s="50" t="s">
        <v>68</v>
      </c>
      <c r="C4" s="40"/>
    </row>
    <row r="5" spans="2:3" ht="0.75" customHeight="1">
      <c r="B5" s="40" t="s">
        <v>60</v>
      </c>
      <c r="C5" s="40"/>
    </row>
    <row r="6" spans="2:14" ht="38.25" customHeight="1">
      <c r="B6" s="61" t="s">
        <v>0</v>
      </c>
      <c r="C6" s="57" t="s">
        <v>61</v>
      </c>
      <c r="D6" s="58"/>
      <c r="E6" s="63" t="s">
        <v>62</v>
      </c>
      <c r="F6" s="64"/>
      <c r="G6" s="63" t="s">
        <v>63</v>
      </c>
      <c r="H6" s="64"/>
      <c r="I6" s="63" t="s">
        <v>64</v>
      </c>
      <c r="J6" s="64"/>
      <c r="K6" s="57" t="s">
        <v>65</v>
      </c>
      <c r="L6" s="58"/>
      <c r="M6" s="59" t="s">
        <v>66</v>
      </c>
      <c r="N6" s="51"/>
    </row>
    <row r="7" spans="2:13" ht="12.75">
      <c r="B7" s="62"/>
      <c r="C7" s="41" t="s">
        <v>67</v>
      </c>
      <c r="D7" s="41">
        <v>0.4</v>
      </c>
      <c r="E7" s="42" t="s">
        <v>67</v>
      </c>
      <c r="F7" s="41">
        <v>0.05</v>
      </c>
      <c r="G7" s="42" t="s">
        <v>67</v>
      </c>
      <c r="H7" s="42">
        <v>0.35</v>
      </c>
      <c r="I7" s="42" t="s">
        <v>67</v>
      </c>
      <c r="J7" s="42">
        <v>0.15</v>
      </c>
      <c r="K7" s="42" t="s">
        <v>67</v>
      </c>
      <c r="L7" s="41">
        <v>0.05</v>
      </c>
      <c r="M7" s="60"/>
    </row>
    <row r="8" spans="2:13" ht="12.75">
      <c r="B8" s="43"/>
      <c r="C8" s="43"/>
      <c r="D8" s="43"/>
      <c r="E8" s="43"/>
      <c r="F8" s="43"/>
      <c r="G8" s="43"/>
      <c r="H8" s="43"/>
      <c r="I8" s="43"/>
      <c r="J8" s="44"/>
      <c r="K8" s="43"/>
      <c r="L8" s="43"/>
      <c r="M8" s="43"/>
    </row>
    <row r="9" spans="2:13" ht="18" customHeight="1">
      <c r="B9" s="30" t="s">
        <v>1</v>
      </c>
      <c r="C9" s="45"/>
      <c r="D9" s="45">
        <f aca="true" t="shared" si="0" ref="D9:D36">ROUND(+C9*D$7,2)</f>
        <v>0</v>
      </c>
      <c r="E9" s="45"/>
      <c r="F9" s="45">
        <f aca="true" t="shared" si="1" ref="F9:F36">ROUND(+E9*F$7,2)</f>
        <v>0</v>
      </c>
      <c r="G9" s="47"/>
      <c r="H9" s="45">
        <f aca="true" t="shared" si="2" ref="H9:H36">ROUND(+G9*H$7,2)</f>
        <v>0</v>
      </c>
      <c r="I9" s="45"/>
      <c r="J9" s="45">
        <f>ROUND(+I9*J$7,2)</f>
        <v>0</v>
      </c>
      <c r="K9" s="46"/>
      <c r="L9" s="45">
        <f aca="true" t="shared" si="3" ref="L9:L36">ROUND(+K9*L$7,2)</f>
        <v>0</v>
      </c>
      <c r="M9" s="45">
        <f>+D9+F9+H9+J9+L9</f>
        <v>0</v>
      </c>
    </row>
    <row r="10" spans="2:13" ht="18" customHeight="1">
      <c r="B10" s="30" t="s">
        <v>2</v>
      </c>
      <c r="C10" s="45"/>
      <c r="D10" s="45">
        <f t="shared" si="0"/>
        <v>0</v>
      </c>
      <c r="E10" s="45"/>
      <c r="F10" s="45">
        <f t="shared" si="1"/>
        <v>0</v>
      </c>
      <c r="G10" s="47"/>
      <c r="H10" s="45">
        <f t="shared" si="2"/>
        <v>0</v>
      </c>
      <c r="I10" s="45"/>
      <c r="J10" s="45">
        <f aca="true" t="shared" si="4" ref="J10:J36">ROUND(+I10*J$7,2)</f>
        <v>0</v>
      </c>
      <c r="K10" s="46"/>
      <c r="L10" s="45">
        <f t="shared" si="3"/>
        <v>0</v>
      </c>
      <c r="M10" s="45">
        <f aca="true" t="shared" si="5" ref="M10:M36">+D10+F10+H10+J10+L10</f>
        <v>0</v>
      </c>
    </row>
    <row r="11" spans="2:13" ht="18" customHeight="1">
      <c r="B11" s="30" t="s">
        <v>3</v>
      </c>
      <c r="C11" s="45"/>
      <c r="D11" s="45">
        <f t="shared" si="0"/>
        <v>0</v>
      </c>
      <c r="E11" s="45"/>
      <c r="F11" s="45">
        <f t="shared" si="1"/>
        <v>0</v>
      </c>
      <c r="G11" s="47"/>
      <c r="H11" s="45">
        <f t="shared" si="2"/>
        <v>0</v>
      </c>
      <c r="I11" s="45"/>
      <c r="J11" s="45">
        <f t="shared" si="4"/>
        <v>0</v>
      </c>
      <c r="K11" s="46"/>
      <c r="L11" s="45">
        <f t="shared" si="3"/>
        <v>0</v>
      </c>
      <c r="M11" s="45">
        <f t="shared" si="5"/>
        <v>0</v>
      </c>
    </row>
    <row r="12" spans="2:13" ht="18" customHeight="1">
      <c r="B12" s="30" t="s">
        <v>4</v>
      </c>
      <c r="C12" s="45"/>
      <c r="D12" s="45">
        <f t="shared" si="0"/>
        <v>0</v>
      </c>
      <c r="E12" s="45"/>
      <c r="F12" s="45">
        <f t="shared" si="1"/>
        <v>0</v>
      </c>
      <c r="G12" s="47"/>
      <c r="H12" s="45">
        <f t="shared" si="2"/>
        <v>0</v>
      </c>
      <c r="I12" s="45"/>
      <c r="J12" s="45">
        <f t="shared" si="4"/>
        <v>0</v>
      </c>
      <c r="K12" s="46"/>
      <c r="L12" s="45">
        <f t="shared" si="3"/>
        <v>0</v>
      </c>
      <c r="M12" s="45">
        <f t="shared" si="5"/>
        <v>0</v>
      </c>
    </row>
    <row r="13" spans="2:13" ht="18" customHeight="1">
      <c r="B13" s="30" t="s">
        <v>5</v>
      </c>
      <c r="C13" s="45"/>
      <c r="D13" s="45">
        <f t="shared" si="0"/>
        <v>0</v>
      </c>
      <c r="E13" s="45"/>
      <c r="F13" s="45">
        <f t="shared" si="1"/>
        <v>0</v>
      </c>
      <c r="G13" s="47"/>
      <c r="H13" s="45">
        <f t="shared" si="2"/>
        <v>0</v>
      </c>
      <c r="I13" s="45"/>
      <c r="J13" s="45">
        <f t="shared" si="4"/>
        <v>0</v>
      </c>
      <c r="K13" s="46"/>
      <c r="L13" s="45">
        <f t="shared" si="3"/>
        <v>0</v>
      </c>
      <c r="M13" s="45">
        <f t="shared" si="5"/>
        <v>0</v>
      </c>
    </row>
    <row r="14" spans="2:13" ht="18" customHeight="1">
      <c r="B14" s="30" t="s">
        <v>6</v>
      </c>
      <c r="C14" s="45"/>
      <c r="D14" s="45">
        <f t="shared" si="0"/>
        <v>0</v>
      </c>
      <c r="E14" s="45"/>
      <c r="F14" s="45">
        <f t="shared" si="1"/>
        <v>0</v>
      </c>
      <c r="G14" s="45"/>
      <c r="H14" s="45">
        <f t="shared" si="2"/>
        <v>0</v>
      </c>
      <c r="I14" s="45"/>
      <c r="J14" s="45">
        <f t="shared" si="4"/>
        <v>0</v>
      </c>
      <c r="K14" s="46"/>
      <c r="L14" s="45">
        <f t="shared" si="3"/>
        <v>0</v>
      </c>
      <c r="M14" s="45">
        <f t="shared" si="5"/>
        <v>0</v>
      </c>
    </row>
    <row r="15" spans="2:13" ht="18" customHeight="1">
      <c r="B15" s="30" t="s">
        <v>7</v>
      </c>
      <c r="C15" s="45"/>
      <c r="D15" s="45">
        <f t="shared" si="0"/>
        <v>0</v>
      </c>
      <c r="E15" s="45"/>
      <c r="F15" s="45">
        <f t="shared" si="1"/>
        <v>0</v>
      </c>
      <c r="G15" s="45"/>
      <c r="H15" s="45">
        <f t="shared" si="2"/>
        <v>0</v>
      </c>
      <c r="I15" s="45"/>
      <c r="J15" s="45">
        <f t="shared" si="4"/>
        <v>0</v>
      </c>
      <c r="K15" s="46"/>
      <c r="L15" s="45">
        <f t="shared" si="3"/>
        <v>0</v>
      </c>
      <c r="M15" s="45">
        <f t="shared" si="5"/>
        <v>0</v>
      </c>
    </row>
    <row r="16" spans="2:13" ht="18" customHeight="1">
      <c r="B16" s="30" t="s">
        <v>8</v>
      </c>
      <c r="C16" s="45"/>
      <c r="D16" s="45">
        <f t="shared" si="0"/>
        <v>0</v>
      </c>
      <c r="E16" s="45"/>
      <c r="F16" s="45">
        <f t="shared" si="1"/>
        <v>0</v>
      </c>
      <c r="G16" s="45"/>
      <c r="H16" s="45">
        <f t="shared" si="2"/>
        <v>0</v>
      </c>
      <c r="I16" s="45"/>
      <c r="J16" s="45">
        <f t="shared" si="4"/>
        <v>0</v>
      </c>
      <c r="K16" s="46"/>
      <c r="L16" s="45">
        <f t="shared" si="3"/>
        <v>0</v>
      </c>
      <c r="M16" s="45">
        <f t="shared" si="5"/>
        <v>0</v>
      </c>
    </row>
    <row r="17" spans="2:13" ht="18" customHeight="1">
      <c r="B17" s="30" t="s">
        <v>9</v>
      </c>
      <c r="C17" s="45"/>
      <c r="D17" s="45">
        <f t="shared" si="0"/>
        <v>0</v>
      </c>
      <c r="E17" s="45"/>
      <c r="F17" s="45">
        <f t="shared" si="1"/>
        <v>0</v>
      </c>
      <c r="G17" s="45"/>
      <c r="H17" s="45">
        <f t="shared" si="2"/>
        <v>0</v>
      </c>
      <c r="I17" s="45"/>
      <c r="J17" s="45">
        <f t="shared" si="4"/>
        <v>0</v>
      </c>
      <c r="K17" s="46"/>
      <c r="L17" s="45">
        <f t="shared" si="3"/>
        <v>0</v>
      </c>
      <c r="M17" s="45">
        <f t="shared" si="5"/>
        <v>0</v>
      </c>
    </row>
    <row r="18" spans="2:13" ht="18" customHeight="1">
      <c r="B18" s="30" t="s">
        <v>10</v>
      </c>
      <c r="C18" s="45"/>
      <c r="D18" s="45">
        <f t="shared" si="0"/>
        <v>0</v>
      </c>
      <c r="E18" s="45"/>
      <c r="F18" s="45">
        <f t="shared" si="1"/>
        <v>0</v>
      </c>
      <c r="G18" s="45"/>
      <c r="H18" s="45">
        <f t="shared" si="2"/>
        <v>0</v>
      </c>
      <c r="I18" s="45"/>
      <c r="J18" s="45">
        <f t="shared" si="4"/>
        <v>0</v>
      </c>
      <c r="K18" s="46"/>
      <c r="L18" s="45">
        <f t="shared" si="3"/>
        <v>0</v>
      </c>
      <c r="M18" s="45">
        <f t="shared" si="5"/>
        <v>0</v>
      </c>
    </row>
    <row r="19" spans="2:13" ht="18" customHeight="1">
      <c r="B19" s="30" t="s">
        <v>11</v>
      </c>
      <c r="C19" s="45"/>
      <c r="D19" s="45">
        <f t="shared" si="0"/>
        <v>0</v>
      </c>
      <c r="E19" s="45"/>
      <c r="F19" s="45">
        <f t="shared" si="1"/>
        <v>0</v>
      </c>
      <c r="G19" s="45"/>
      <c r="H19" s="45">
        <f t="shared" si="2"/>
        <v>0</v>
      </c>
      <c r="I19" s="45"/>
      <c r="J19" s="45">
        <f t="shared" si="4"/>
        <v>0</v>
      </c>
      <c r="K19" s="46"/>
      <c r="L19" s="45">
        <f t="shared" si="3"/>
        <v>0</v>
      </c>
      <c r="M19" s="45">
        <f t="shared" si="5"/>
        <v>0</v>
      </c>
    </row>
    <row r="20" spans="2:13" ht="18" customHeight="1">
      <c r="B20" s="30" t="s">
        <v>12</v>
      </c>
      <c r="C20" s="45"/>
      <c r="D20" s="45">
        <f t="shared" si="0"/>
        <v>0</v>
      </c>
      <c r="E20" s="45"/>
      <c r="F20" s="45">
        <f t="shared" si="1"/>
        <v>0</v>
      </c>
      <c r="G20" s="45"/>
      <c r="H20" s="45">
        <f t="shared" si="2"/>
        <v>0</v>
      </c>
      <c r="I20" s="45"/>
      <c r="J20" s="45">
        <f t="shared" si="4"/>
        <v>0</v>
      </c>
      <c r="K20" s="46"/>
      <c r="L20" s="45">
        <f t="shared" si="3"/>
        <v>0</v>
      </c>
      <c r="M20" s="45">
        <f t="shared" si="5"/>
        <v>0</v>
      </c>
    </row>
    <row r="21" spans="2:13" ht="18" customHeight="1">
      <c r="B21" s="30" t="s">
        <v>13</v>
      </c>
      <c r="C21" s="45"/>
      <c r="D21" s="45">
        <f t="shared" si="0"/>
        <v>0</v>
      </c>
      <c r="E21" s="45"/>
      <c r="F21" s="45">
        <f t="shared" si="1"/>
        <v>0</v>
      </c>
      <c r="G21" s="45"/>
      <c r="H21" s="45">
        <f t="shared" si="2"/>
        <v>0</v>
      </c>
      <c r="I21" s="45"/>
      <c r="J21" s="45">
        <f t="shared" si="4"/>
        <v>0</v>
      </c>
      <c r="K21" s="46"/>
      <c r="L21" s="45">
        <f t="shared" si="3"/>
        <v>0</v>
      </c>
      <c r="M21" s="45">
        <f t="shared" si="5"/>
        <v>0</v>
      </c>
    </row>
    <row r="22" spans="2:13" ht="18" customHeight="1">
      <c r="B22" s="30" t="s">
        <v>14</v>
      </c>
      <c r="C22" s="45"/>
      <c r="D22" s="45">
        <f t="shared" si="0"/>
        <v>0</v>
      </c>
      <c r="E22" s="45"/>
      <c r="F22" s="45">
        <f t="shared" si="1"/>
        <v>0</v>
      </c>
      <c r="G22" s="45"/>
      <c r="H22" s="45">
        <f t="shared" si="2"/>
        <v>0</v>
      </c>
      <c r="I22" s="45"/>
      <c r="J22" s="45">
        <f t="shared" si="4"/>
        <v>0</v>
      </c>
      <c r="K22" s="46"/>
      <c r="L22" s="45">
        <f t="shared" si="3"/>
        <v>0</v>
      </c>
      <c r="M22" s="45">
        <f t="shared" si="5"/>
        <v>0</v>
      </c>
    </row>
    <row r="23" spans="2:13" ht="18" customHeight="1">
      <c r="B23" s="30" t="s">
        <v>15</v>
      </c>
      <c r="C23" s="45"/>
      <c r="D23" s="45">
        <f t="shared" si="0"/>
        <v>0</v>
      </c>
      <c r="E23" s="45"/>
      <c r="F23" s="45">
        <f t="shared" si="1"/>
        <v>0</v>
      </c>
      <c r="G23" s="45"/>
      <c r="H23" s="45">
        <f t="shared" si="2"/>
        <v>0</v>
      </c>
      <c r="I23" s="45"/>
      <c r="J23" s="45">
        <f t="shared" si="4"/>
        <v>0</v>
      </c>
      <c r="K23" s="46"/>
      <c r="L23" s="45">
        <f t="shared" si="3"/>
        <v>0</v>
      </c>
      <c r="M23" s="45">
        <f t="shared" si="5"/>
        <v>0</v>
      </c>
    </row>
    <row r="24" spans="2:13" ht="18" customHeight="1">
      <c r="B24" s="30" t="s">
        <v>16</v>
      </c>
      <c r="C24" s="45"/>
      <c r="D24" s="45">
        <f t="shared" si="0"/>
        <v>0</v>
      </c>
      <c r="E24" s="45"/>
      <c r="F24" s="45">
        <f t="shared" si="1"/>
        <v>0</v>
      </c>
      <c r="G24" s="45"/>
      <c r="H24" s="45">
        <f t="shared" si="2"/>
        <v>0</v>
      </c>
      <c r="I24" s="45"/>
      <c r="J24" s="45">
        <f t="shared" si="4"/>
        <v>0</v>
      </c>
      <c r="K24" s="46"/>
      <c r="L24" s="45">
        <f t="shared" si="3"/>
        <v>0</v>
      </c>
      <c r="M24" s="45">
        <f t="shared" si="5"/>
        <v>0</v>
      </c>
    </row>
    <row r="25" spans="2:13" ht="18" customHeight="1">
      <c r="B25" s="30" t="s">
        <v>17</v>
      </c>
      <c r="C25" s="45"/>
      <c r="D25" s="45">
        <f t="shared" si="0"/>
        <v>0</v>
      </c>
      <c r="E25" s="45"/>
      <c r="F25" s="45">
        <f t="shared" si="1"/>
        <v>0</v>
      </c>
      <c r="G25" s="45"/>
      <c r="H25" s="45">
        <f t="shared" si="2"/>
        <v>0</v>
      </c>
      <c r="I25" s="45"/>
      <c r="J25" s="45">
        <f t="shared" si="4"/>
        <v>0</v>
      </c>
      <c r="K25" s="46"/>
      <c r="L25" s="45">
        <f t="shared" si="3"/>
        <v>0</v>
      </c>
      <c r="M25" s="45">
        <f t="shared" si="5"/>
        <v>0</v>
      </c>
    </row>
    <row r="26" spans="2:13" ht="18" customHeight="1">
      <c r="B26" s="30" t="s">
        <v>18</v>
      </c>
      <c r="C26" s="45"/>
      <c r="D26" s="45">
        <f t="shared" si="0"/>
        <v>0</v>
      </c>
      <c r="E26" s="45"/>
      <c r="F26" s="45">
        <f t="shared" si="1"/>
        <v>0</v>
      </c>
      <c r="G26" s="45"/>
      <c r="H26" s="45">
        <f t="shared" si="2"/>
        <v>0</v>
      </c>
      <c r="I26" s="45"/>
      <c r="J26" s="45">
        <f t="shared" si="4"/>
        <v>0</v>
      </c>
      <c r="K26" s="46"/>
      <c r="L26" s="45">
        <f t="shared" si="3"/>
        <v>0</v>
      </c>
      <c r="M26" s="45">
        <f t="shared" si="5"/>
        <v>0</v>
      </c>
    </row>
    <row r="27" spans="2:13" ht="18" customHeight="1">
      <c r="B27" s="30" t="s">
        <v>19</v>
      </c>
      <c r="C27" s="45"/>
      <c r="D27" s="45">
        <f t="shared" si="0"/>
        <v>0</v>
      </c>
      <c r="E27" s="45"/>
      <c r="F27" s="45">
        <f t="shared" si="1"/>
        <v>0</v>
      </c>
      <c r="G27" s="45"/>
      <c r="H27" s="45">
        <f t="shared" si="2"/>
        <v>0</v>
      </c>
      <c r="I27" s="45"/>
      <c r="J27" s="45">
        <f t="shared" si="4"/>
        <v>0</v>
      </c>
      <c r="K27" s="46"/>
      <c r="L27" s="45">
        <f t="shared" si="3"/>
        <v>0</v>
      </c>
      <c r="M27" s="45">
        <f t="shared" si="5"/>
        <v>0</v>
      </c>
    </row>
    <row r="28" spans="2:13" ht="18" customHeight="1">
      <c r="B28" s="30" t="s">
        <v>20</v>
      </c>
      <c r="C28" s="45"/>
      <c r="D28" s="45">
        <f t="shared" si="0"/>
        <v>0</v>
      </c>
      <c r="E28" s="45"/>
      <c r="F28" s="45">
        <f t="shared" si="1"/>
        <v>0</v>
      </c>
      <c r="G28" s="45"/>
      <c r="H28" s="45">
        <f t="shared" si="2"/>
        <v>0</v>
      </c>
      <c r="I28" s="45"/>
      <c r="J28" s="45">
        <f t="shared" si="4"/>
        <v>0</v>
      </c>
      <c r="K28" s="46"/>
      <c r="L28" s="45">
        <f t="shared" si="3"/>
        <v>0</v>
      </c>
      <c r="M28" s="45">
        <f t="shared" si="5"/>
        <v>0</v>
      </c>
    </row>
    <row r="29" spans="2:13" ht="18" customHeight="1">
      <c r="B29" s="30" t="s">
        <v>21</v>
      </c>
      <c r="C29" s="45"/>
      <c r="D29" s="45">
        <f t="shared" si="0"/>
        <v>0</v>
      </c>
      <c r="E29" s="45"/>
      <c r="F29" s="45">
        <f t="shared" si="1"/>
        <v>0</v>
      </c>
      <c r="G29" s="45"/>
      <c r="H29" s="45">
        <f t="shared" si="2"/>
        <v>0</v>
      </c>
      <c r="I29" s="45"/>
      <c r="J29" s="45">
        <f t="shared" si="4"/>
        <v>0</v>
      </c>
      <c r="K29" s="46"/>
      <c r="L29" s="45">
        <f t="shared" si="3"/>
        <v>0</v>
      </c>
      <c r="M29" s="45">
        <f t="shared" si="5"/>
        <v>0</v>
      </c>
    </row>
    <row r="30" spans="2:13" ht="18" customHeight="1">
      <c r="B30" s="30" t="s">
        <v>22</v>
      </c>
      <c r="C30" s="45"/>
      <c r="D30" s="45">
        <f t="shared" si="0"/>
        <v>0</v>
      </c>
      <c r="E30" s="45"/>
      <c r="F30" s="45">
        <f t="shared" si="1"/>
        <v>0</v>
      </c>
      <c r="G30" s="45"/>
      <c r="H30" s="45">
        <f t="shared" si="2"/>
        <v>0</v>
      </c>
      <c r="I30" s="45"/>
      <c r="J30" s="45">
        <f t="shared" si="4"/>
        <v>0</v>
      </c>
      <c r="K30" s="46"/>
      <c r="L30" s="45">
        <f t="shared" si="3"/>
        <v>0</v>
      </c>
      <c r="M30" s="45">
        <f t="shared" si="5"/>
        <v>0</v>
      </c>
    </row>
    <row r="31" spans="2:13" ht="18" customHeight="1">
      <c r="B31" s="30" t="s">
        <v>23</v>
      </c>
      <c r="C31" s="45"/>
      <c r="D31" s="45">
        <f t="shared" si="0"/>
        <v>0</v>
      </c>
      <c r="E31" s="45"/>
      <c r="F31" s="45">
        <f t="shared" si="1"/>
        <v>0</v>
      </c>
      <c r="G31" s="45"/>
      <c r="H31" s="45">
        <f t="shared" si="2"/>
        <v>0</v>
      </c>
      <c r="I31" s="45"/>
      <c r="J31" s="45">
        <f t="shared" si="4"/>
        <v>0</v>
      </c>
      <c r="K31" s="46"/>
      <c r="L31" s="45">
        <f t="shared" si="3"/>
        <v>0</v>
      </c>
      <c r="M31" s="45">
        <f t="shared" si="5"/>
        <v>0</v>
      </c>
    </row>
    <row r="32" spans="2:13" ht="18" customHeight="1">
      <c r="B32" s="30" t="s">
        <v>24</v>
      </c>
      <c r="C32" s="45"/>
      <c r="D32" s="45">
        <f t="shared" si="0"/>
        <v>0</v>
      </c>
      <c r="E32" s="45"/>
      <c r="F32" s="45">
        <f t="shared" si="1"/>
        <v>0</v>
      </c>
      <c r="G32" s="45"/>
      <c r="H32" s="45">
        <f t="shared" si="2"/>
        <v>0</v>
      </c>
      <c r="I32" s="45"/>
      <c r="J32" s="45">
        <f t="shared" si="4"/>
        <v>0</v>
      </c>
      <c r="K32" s="46"/>
      <c r="L32" s="45">
        <f t="shared" si="3"/>
        <v>0</v>
      </c>
      <c r="M32" s="45">
        <f t="shared" si="5"/>
        <v>0</v>
      </c>
    </row>
    <row r="33" spans="2:13" ht="18" customHeight="1">
      <c r="B33" s="30" t="s">
        <v>25</v>
      </c>
      <c r="C33" s="45"/>
      <c r="D33" s="45">
        <f t="shared" si="0"/>
        <v>0</v>
      </c>
      <c r="E33" s="45"/>
      <c r="F33" s="45">
        <f t="shared" si="1"/>
        <v>0</v>
      </c>
      <c r="G33" s="45"/>
      <c r="H33" s="45">
        <f t="shared" si="2"/>
        <v>0</v>
      </c>
      <c r="I33" s="45"/>
      <c r="J33" s="45">
        <f t="shared" si="4"/>
        <v>0</v>
      </c>
      <c r="K33" s="46"/>
      <c r="L33" s="45">
        <f t="shared" si="3"/>
        <v>0</v>
      </c>
      <c r="M33" s="45">
        <f t="shared" si="5"/>
        <v>0</v>
      </c>
    </row>
    <row r="34" spans="2:13" ht="18" customHeight="1">
      <c r="B34" s="30" t="s">
        <v>26</v>
      </c>
      <c r="C34" s="45"/>
      <c r="D34" s="45">
        <f t="shared" si="0"/>
        <v>0</v>
      </c>
      <c r="E34" s="45"/>
      <c r="F34" s="45">
        <f t="shared" si="1"/>
        <v>0</v>
      </c>
      <c r="G34" s="45"/>
      <c r="H34" s="45">
        <f t="shared" si="2"/>
        <v>0</v>
      </c>
      <c r="I34" s="45"/>
      <c r="J34" s="45">
        <f t="shared" si="4"/>
        <v>0</v>
      </c>
      <c r="K34" s="46"/>
      <c r="L34" s="45">
        <f t="shared" si="3"/>
        <v>0</v>
      </c>
      <c r="M34" s="45">
        <f t="shared" si="5"/>
        <v>0</v>
      </c>
    </row>
    <row r="35" spans="2:13" ht="18" customHeight="1">
      <c r="B35" s="30" t="s">
        <v>27</v>
      </c>
      <c r="C35" s="45"/>
      <c r="D35" s="45">
        <f t="shared" si="0"/>
        <v>0</v>
      </c>
      <c r="E35" s="45"/>
      <c r="F35" s="45">
        <f t="shared" si="1"/>
        <v>0</v>
      </c>
      <c r="G35" s="45"/>
      <c r="H35" s="45">
        <f t="shared" si="2"/>
        <v>0</v>
      </c>
      <c r="I35" s="45"/>
      <c r="J35" s="45">
        <f t="shared" si="4"/>
        <v>0</v>
      </c>
      <c r="K35" s="46"/>
      <c r="L35" s="45">
        <f t="shared" si="3"/>
        <v>0</v>
      </c>
      <c r="M35" s="45">
        <f t="shared" si="5"/>
        <v>0</v>
      </c>
    </row>
    <row r="36" spans="2:13" ht="18" customHeight="1">
      <c r="B36" s="30" t="s">
        <v>28</v>
      </c>
      <c r="C36" s="45"/>
      <c r="D36" s="45">
        <f t="shared" si="0"/>
        <v>0</v>
      </c>
      <c r="E36" s="45"/>
      <c r="F36" s="45">
        <f t="shared" si="1"/>
        <v>0</v>
      </c>
      <c r="G36" s="45"/>
      <c r="H36" s="45">
        <f t="shared" si="2"/>
        <v>0</v>
      </c>
      <c r="I36" s="45"/>
      <c r="J36" s="45">
        <f t="shared" si="4"/>
        <v>0</v>
      </c>
      <c r="K36" s="46"/>
      <c r="L36" s="45">
        <f t="shared" si="3"/>
        <v>0</v>
      </c>
      <c r="M36" s="45">
        <f t="shared" si="5"/>
        <v>0</v>
      </c>
    </row>
    <row r="37" spans="2:13" ht="18" customHeight="1">
      <c r="B37" s="48" t="s">
        <v>29</v>
      </c>
      <c r="C37" s="49" t="e">
        <f aca="true" t="shared" si="6" ref="C37:M37">MEDIAN(C9:C36)</f>
        <v>#NUM!</v>
      </c>
      <c r="D37" s="49">
        <f t="shared" si="6"/>
        <v>0</v>
      </c>
      <c r="E37" s="49" t="e">
        <f t="shared" si="6"/>
        <v>#NUM!</v>
      </c>
      <c r="F37" s="49">
        <f t="shared" si="6"/>
        <v>0</v>
      </c>
      <c r="G37" s="49" t="e">
        <f t="shared" si="6"/>
        <v>#NUM!</v>
      </c>
      <c r="H37" s="49">
        <f t="shared" si="6"/>
        <v>0</v>
      </c>
      <c r="I37" s="49" t="e">
        <f t="shared" si="6"/>
        <v>#NUM!</v>
      </c>
      <c r="J37" s="49">
        <f t="shared" si="6"/>
        <v>0</v>
      </c>
      <c r="K37" s="49" t="e">
        <f t="shared" si="6"/>
        <v>#NUM!</v>
      </c>
      <c r="L37" s="49">
        <f t="shared" si="6"/>
        <v>0</v>
      </c>
      <c r="M37" s="49">
        <f t="shared" si="6"/>
        <v>0</v>
      </c>
    </row>
  </sheetData>
  <sheetProtection/>
  <mergeCells count="8">
    <mergeCell ref="B1:J1"/>
    <mergeCell ref="K6:L6"/>
    <mergeCell ref="M6:M7"/>
    <mergeCell ref="B6:B7"/>
    <mergeCell ref="C6:D6"/>
    <mergeCell ref="E6:F6"/>
    <mergeCell ref="G6:H6"/>
    <mergeCell ref="I6:J6"/>
  </mergeCells>
  <printOptions gridLines="1"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1.28125" style="1" bestFit="1" customWidth="1"/>
    <col min="9" max="9" width="0" style="0" hidden="1" customWidth="1"/>
  </cols>
  <sheetData>
    <row r="1" ht="27.75" customHeight="1">
      <c r="A1" s="23" t="s">
        <v>73</v>
      </c>
    </row>
    <row r="2" ht="12.75">
      <c r="A2" s="27" t="s">
        <v>30</v>
      </c>
    </row>
    <row r="3" spans="1:9" ht="26.25" customHeight="1">
      <c r="A3" s="3" t="s">
        <v>0</v>
      </c>
      <c r="B3" s="55" t="s">
        <v>74</v>
      </c>
      <c r="C3" s="55" t="s">
        <v>75</v>
      </c>
      <c r="D3" s="55" t="s">
        <v>76</v>
      </c>
      <c r="E3" s="55" t="s">
        <v>77</v>
      </c>
      <c r="F3" s="55" t="s">
        <v>78</v>
      </c>
      <c r="G3" s="55" t="s">
        <v>79</v>
      </c>
      <c r="H3" s="18" t="s">
        <v>43</v>
      </c>
      <c r="I3" s="11" t="s">
        <v>59</v>
      </c>
    </row>
    <row r="4" spans="1:9" ht="12.75">
      <c r="A4" s="4"/>
      <c r="B4" s="4"/>
      <c r="C4" s="4"/>
      <c r="D4" s="4"/>
      <c r="E4" s="4"/>
      <c r="F4" s="4"/>
      <c r="G4" s="4"/>
      <c r="H4" s="19"/>
      <c r="I4" s="4"/>
    </row>
    <row r="5" spans="1:9" ht="12.75">
      <c r="A5" s="5" t="s">
        <v>10</v>
      </c>
      <c r="B5" s="6">
        <v>4</v>
      </c>
      <c r="C5" s="6">
        <v>3</v>
      </c>
      <c r="D5" s="6">
        <v>0</v>
      </c>
      <c r="E5" s="6"/>
      <c r="F5" s="6"/>
      <c r="G5" s="6"/>
      <c r="H5" s="20">
        <v>7</v>
      </c>
      <c r="I5" s="6"/>
    </row>
    <row r="6" spans="1:9" ht="12.75">
      <c r="A6" s="5" t="s">
        <v>13</v>
      </c>
      <c r="B6" s="6">
        <v>2</v>
      </c>
      <c r="C6" s="6">
        <v>3</v>
      </c>
      <c r="D6" s="6">
        <v>0</v>
      </c>
      <c r="E6" s="6"/>
      <c r="F6" s="6"/>
      <c r="G6" s="6"/>
      <c r="H6" s="20">
        <v>5</v>
      </c>
      <c r="I6" s="6"/>
    </row>
    <row r="7" spans="1:9" ht="12.75">
      <c r="A7" s="5" t="s">
        <v>16</v>
      </c>
      <c r="B7" s="6">
        <v>2</v>
      </c>
      <c r="C7" s="6">
        <v>2</v>
      </c>
      <c r="D7" s="6">
        <v>0</v>
      </c>
      <c r="E7" s="6"/>
      <c r="F7" s="6"/>
      <c r="G7" s="6"/>
      <c r="H7" s="20">
        <v>4</v>
      </c>
      <c r="I7" s="6"/>
    </row>
    <row r="8" spans="1:9" ht="12.75">
      <c r="A8" s="5" t="s">
        <v>17</v>
      </c>
      <c r="B8" s="6">
        <v>2</v>
      </c>
      <c r="C8" s="6">
        <v>2</v>
      </c>
      <c r="D8" s="6">
        <v>0</v>
      </c>
      <c r="E8" s="6"/>
      <c r="F8" s="6"/>
      <c r="G8" s="6"/>
      <c r="H8" s="20">
        <v>4</v>
      </c>
      <c r="I8" s="6"/>
    </row>
    <row r="9" spans="1:9" ht="12.75">
      <c r="A9" s="5" t="s">
        <v>18</v>
      </c>
      <c r="B9" s="6">
        <v>2</v>
      </c>
      <c r="C9" s="6">
        <v>2</v>
      </c>
      <c r="D9" s="6">
        <v>0</v>
      </c>
      <c r="E9" s="6"/>
      <c r="F9" s="6"/>
      <c r="G9" s="6"/>
      <c r="H9" s="20">
        <v>4</v>
      </c>
      <c r="I9" s="6"/>
    </row>
    <row r="10" spans="1:9" ht="12.75">
      <c r="A10" s="5" t="s">
        <v>9</v>
      </c>
      <c r="B10" s="6">
        <v>1</v>
      </c>
      <c r="C10" s="6">
        <v>1</v>
      </c>
      <c r="D10" s="6">
        <v>0</v>
      </c>
      <c r="E10" s="6"/>
      <c r="F10" s="6"/>
      <c r="G10" s="26"/>
      <c r="H10" s="20">
        <v>2</v>
      </c>
      <c r="I10" s="6"/>
    </row>
    <row r="11" spans="1:9" ht="12.75">
      <c r="A11" s="5" t="s">
        <v>12</v>
      </c>
      <c r="B11" s="6">
        <v>1</v>
      </c>
      <c r="C11" s="6">
        <v>1</v>
      </c>
      <c r="D11" s="6">
        <v>0</v>
      </c>
      <c r="E11" s="6"/>
      <c r="F11" s="6"/>
      <c r="G11" s="6"/>
      <c r="H11" s="20">
        <v>2</v>
      </c>
      <c r="I11" s="6"/>
    </row>
    <row r="12" spans="1:9" ht="12.75">
      <c r="A12" s="5" t="s">
        <v>15</v>
      </c>
      <c r="B12" s="6">
        <v>1</v>
      </c>
      <c r="C12" s="6">
        <v>1</v>
      </c>
      <c r="D12" s="6">
        <v>0</v>
      </c>
      <c r="E12" s="6"/>
      <c r="F12" s="6"/>
      <c r="G12" s="6"/>
      <c r="H12" s="20">
        <v>2</v>
      </c>
      <c r="I12" s="6"/>
    </row>
    <row r="13" spans="1:9" ht="12.75">
      <c r="A13" s="5" t="s">
        <v>27</v>
      </c>
      <c r="B13" s="6">
        <v>1</v>
      </c>
      <c r="C13" s="6">
        <v>1</v>
      </c>
      <c r="D13" s="6">
        <v>0</v>
      </c>
      <c r="E13" s="6"/>
      <c r="F13" s="6"/>
      <c r="G13" s="6"/>
      <c r="H13" s="20">
        <v>2</v>
      </c>
      <c r="I13" s="6"/>
    </row>
    <row r="14" spans="1:9" ht="12.75">
      <c r="A14" s="5" t="s">
        <v>1</v>
      </c>
      <c r="B14" s="6">
        <v>1</v>
      </c>
      <c r="C14" s="6">
        <v>0</v>
      </c>
      <c r="D14" s="6">
        <v>0</v>
      </c>
      <c r="E14" s="6"/>
      <c r="F14" s="6"/>
      <c r="G14" s="26"/>
      <c r="H14" s="20">
        <v>1</v>
      </c>
      <c r="I14" s="6"/>
    </row>
    <row r="15" spans="1:9" ht="12.75">
      <c r="A15" s="5" t="s">
        <v>2</v>
      </c>
      <c r="B15" s="6">
        <v>1</v>
      </c>
      <c r="C15" s="6">
        <v>0</v>
      </c>
      <c r="D15" s="6">
        <v>0</v>
      </c>
      <c r="E15" s="6"/>
      <c r="F15" s="6"/>
      <c r="G15" s="26"/>
      <c r="H15" s="20">
        <v>1</v>
      </c>
      <c r="I15" s="6"/>
    </row>
    <row r="16" spans="1:9" ht="12.75">
      <c r="A16" s="5" t="s">
        <v>3</v>
      </c>
      <c r="B16" s="6">
        <v>0</v>
      </c>
      <c r="C16" s="6">
        <v>1</v>
      </c>
      <c r="D16" s="6">
        <v>0</v>
      </c>
      <c r="E16" s="6"/>
      <c r="F16" s="6"/>
      <c r="G16" s="26"/>
      <c r="H16" s="20">
        <v>1</v>
      </c>
      <c r="I16" s="6"/>
    </row>
    <row r="17" spans="1:9" ht="12.75">
      <c r="A17" s="5" t="s">
        <v>4</v>
      </c>
      <c r="B17" s="6">
        <v>0</v>
      </c>
      <c r="C17" s="6">
        <v>1</v>
      </c>
      <c r="D17" s="6">
        <v>0</v>
      </c>
      <c r="E17" s="6"/>
      <c r="F17" s="6"/>
      <c r="G17" s="6"/>
      <c r="H17" s="20">
        <v>1</v>
      </c>
      <c r="I17" s="6"/>
    </row>
    <row r="18" spans="1:9" ht="12.75">
      <c r="A18" s="5" t="s">
        <v>6</v>
      </c>
      <c r="B18" s="6">
        <v>0</v>
      </c>
      <c r="C18" s="6">
        <v>1</v>
      </c>
      <c r="D18" s="6">
        <v>0</v>
      </c>
      <c r="E18" s="6"/>
      <c r="F18" s="6"/>
      <c r="G18" s="6"/>
      <c r="H18" s="20">
        <v>1</v>
      </c>
      <c r="I18" s="6"/>
    </row>
    <row r="19" spans="1:9" ht="12.75">
      <c r="A19" s="5" t="s">
        <v>11</v>
      </c>
      <c r="B19" s="6">
        <v>1</v>
      </c>
      <c r="C19" s="6">
        <v>0</v>
      </c>
      <c r="D19" s="6">
        <v>0</v>
      </c>
      <c r="E19" s="6"/>
      <c r="F19" s="6"/>
      <c r="G19" s="6"/>
      <c r="H19" s="20">
        <v>1</v>
      </c>
      <c r="I19" s="6"/>
    </row>
    <row r="20" spans="1:9" ht="12.75">
      <c r="A20" s="5" t="s">
        <v>22</v>
      </c>
      <c r="B20" s="6">
        <v>0</v>
      </c>
      <c r="C20" s="6">
        <v>1</v>
      </c>
      <c r="D20" s="6">
        <v>0</v>
      </c>
      <c r="E20" s="6"/>
      <c r="F20" s="6"/>
      <c r="G20" s="6"/>
      <c r="H20" s="20">
        <v>1</v>
      </c>
      <c r="I20" s="6"/>
    </row>
    <row r="21" spans="1:9" ht="12.75">
      <c r="A21" s="5" t="s">
        <v>24</v>
      </c>
      <c r="B21" s="6">
        <v>1</v>
      </c>
      <c r="C21" s="6">
        <v>0</v>
      </c>
      <c r="D21" s="6">
        <v>0</v>
      </c>
      <c r="E21" s="6"/>
      <c r="F21" s="6"/>
      <c r="G21" s="6"/>
      <c r="H21" s="20">
        <v>1</v>
      </c>
      <c r="I21" s="6"/>
    </row>
    <row r="22" spans="1:9" ht="12.75">
      <c r="A22" s="5" t="s">
        <v>5</v>
      </c>
      <c r="B22" s="6">
        <v>0</v>
      </c>
      <c r="C22" s="6">
        <v>0</v>
      </c>
      <c r="D22" s="6">
        <v>0</v>
      </c>
      <c r="E22" s="6"/>
      <c r="F22" s="6"/>
      <c r="G22" s="6"/>
      <c r="H22" s="20">
        <v>0</v>
      </c>
      <c r="I22" s="6"/>
    </row>
    <row r="23" spans="1:9" ht="12.75">
      <c r="A23" s="5" t="s">
        <v>7</v>
      </c>
      <c r="B23" s="6">
        <v>0</v>
      </c>
      <c r="C23" s="6">
        <v>0</v>
      </c>
      <c r="D23" s="6">
        <v>0</v>
      </c>
      <c r="E23" s="6"/>
      <c r="F23" s="6"/>
      <c r="G23" s="26"/>
      <c r="H23" s="20">
        <v>0</v>
      </c>
      <c r="I23" s="6"/>
    </row>
    <row r="24" spans="1:9" ht="12.75">
      <c r="A24" s="5" t="s">
        <v>8</v>
      </c>
      <c r="B24" s="6">
        <v>0</v>
      </c>
      <c r="C24" s="6">
        <v>0</v>
      </c>
      <c r="D24" s="6">
        <v>0</v>
      </c>
      <c r="E24" s="6"/>
      <c r="F24" s="6"/>
      <c r="G24" s="6"/>
      <c r="H24" s="20">
        <v>0</v>
      </c>
      <c r="I24" s="6"/>
    </row>
    <row r="25" spans="1:9" ht="12.75">
      <c r="A25" s="5" t="s">
        <v>14</v>
      </c>
      <c r="B25" s="6">
        <v>0</v>
      </c>
      <c r="C25" s="6">
        <v>0</v>
      </c>
      <c r="D25" s="6">
        <v>0</v>
      </c>
      <c r="E25" s="6"/>
      <c r="F25" s="6"/>
      <c r="G25" s="6"/>
      <c r="H25" s="20">
        <v>0</v>
      </c>
      <c r="I25" s="6"/>
    </row>
    <row r="26" spans="1:9" ht="12.75">
      <c r="A26" s="5" t="s">
        <v>19</v>
      </c>
      <c r="B26" s="6">
        <v>0</v>
      </c>
      <c r="C26" s="6">
        <v>0</v>
      </c>
      <c r="D26" s="6">
        <v>0</v>
      </c>
      <c r="E26" s="6"/>
      <c r="F26" s="6"/>
      <c r="G26" s="6"/>
      <c r="H26" s="20">
        <v>0</v>
      </c>
      <c r="I26" s="6"/>
    </row>
    <row r="27" spans="1:9" ht="12.75">
      <c r="A27" s="5" t="s">
        <v>20</v>
      </c>
      <c r="B27" s="6">
        <v>0</v>
      </c>
      <c r="C27" s="6">
        <v>0</v>
      </c>
      <c r="D27" s="6">
        <v>0</v>
      </c>
      <c r="E27" s="6"/>
      <c r="F27" s="6"/>
      <c r="G27" s="6"/>
      <c r="H27" s="20">
        <v>0</v>
      </c>
      <c r="I27" s="6"/>
    </row>
    <row r="28" spans="1:9" ht="12.75">
      <c r="A28" s="5" t="s">
        <v>21</v>
      </c>
      <c r="B28" s="6">
        <v>0</v>
      </c>
      <c r="C28" s="6">
        <v>0</v>
      </c>
      <c r="D28" s="6">
        <v>0</v>
      </c>
      <c r="E28" s="6"/>
      <c r="F28" s="6"/>
      <c r="G28" s="26"/>
      <c r="H28" s="20">
        <v>0</v>
      </c>
      <c r="I28" s="6"/>
    </row>
    <row r="29" spans="1:9" ht="12.75">
      <c r="A29" s="5" t="s">
        <v>23</v>
      </c>
      <c r="B29" s="6">
        <v>0</v>
      </c>
      <c r="C29" s="6">
        <v>0</v>
      </c>
      <c r="D29" s="6">
        <v>0</v>
      </c>
      <c r="E29" s="6"/>
      <c r="F29" s="6"/>
      <c r="G29" s="6"/>
      <c r="H29" s="20">
        <v>0</v>
      </c>
      <c r="I29" s="6"/>
    </row>
    <row r="30" spans="1:9" ht="12.75">
      <c r="A30" s="5" t="s">
        <v>25</v>
      </c>
      <c r="B30" s="6">
        <v>0</v>
      </c>
      <c r="C30" s="6">
        <v>0</v>
      </c>
      <c r="D30" s="6">
        <v>0</v>
      </c>
      <c r="E30" s="6"/>
      <c r="F30" s="6"/>
      <c r="G30" s="6"/>
      <c r="H30" s="20">
        <v>0</v>
      </c>
      <c r="I30" s="6"/>
    </row>
    <row r="31" spans="1:9" ht="12.75">
      <c r="A31" s="5" t="s">
        <v>26</v>
      </c>
      <c r="B31" s="6">
        <v>0</v>
      </c>
      <c r="C31" s="6">
        <v>0</v>
      </c>
      <c r="D31" s="6">
        <v>0</v>
      </c>
      <c r="E31" s="6"/>
      <c r="F31" s="6"/>
      <c r="G31" s="6"/>
      <c r="H31" s="20">
        <v>0</v>
      </c>
      <c r="I31" s="6"/>
    </row>
    <row r="32" spans="1:9" ht="12.75">
      <c r="A32" s="5" t="s">
        <v>28</v>
      </c>
      <c r="B32" s="6">
        <v>0</v>
      </c>
      <c r="C32" s="6">
        <v>0</v>
      </c>
      <c r="D32" s="6">
        <v>0</v>
      </c>
      <c r="E32" s="6"/>
      <c r="F32" s="6"/>
      <c r="G32" s="6"/>
      <c r="H32" s="20">
        <v>0</v>
      </c>
      <c r="I32" s="6"/>
    </row>
  </sheetData>
  <sheetProtection password="CA67" sheet="1" objects="1" scenarios="1"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zoomScale="75" zoomScaleNormal="75" zoomScalePageLayoutView="0" workbookViewId="0" topLeftCell="A1">
      <selection activeCell="E25" sqref="E25"/>
    </sheetView>
  </sheetViews>
  <sheetFormatPr defaultColWidth="9.140625" defaultRowHeight="12.75"/>
  <cols>
    <col min="1" max="1" width="2.28125" style="0" customWidth="1"/>
    <col min="2" max="2" width="21.28125" style="0" bestFit="1" customWidth="1"/>
    <col min="3" max="3" width="12.28125" style="0" customWidth="1"/>
    <col min="4" max="4" width="15.28125" style="0" customWidth="1"/>
    <col min="5" max="6" width="13.7109375" style="0" customWidth="1"/>
    <col min="7" max="9" width="12.7109375" style="0" customWidth="1"/>
    <col min="10" max="10" width="14.421875" style="39" customWidth="1"/>
    <col min="11" max="13" width="12.8515625" style="0" customWidth="1"/>
  </cols>
  <sheetData>
    <row r="1" spans="2:12" ht="12.75"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38"/>
      <c r="L1" s="38"/>
    </row>
    <row r="3" ht="12.75">
      <c r="B3" s="40"/>
    </row>
    <row r="4" spans="2:3" ht="12.75">
      <c r="B4" s="50" t="s">
        <v>68</v>
      </c>
      <c r="C4" s="40"/>
    </row>
    <row r="5" spans="2:3" ht="0.75" customHeight="1">
      <c r="B5" s="40" t="s">
        <v>60</v>
      </c>
      <c r="C5" s="40"/>
    </row>
    <row r="6" spans="2:14" ht="38.25" customHeight="1">
      <c r="B6" s="61" t="s">
        <v>0</v>
      </c>
      <c r="C6" s="57" t="s">
        <v>61</v>
      </c>
      <c r="D6" s="58"/>
      <c r="E6" s="63" t="s">
        <v>62</v>
      </c>
      <c r="F6" s="64"/>
      <c r="G6" s="63" t="s">
        <v>63</v>
      </c>
      <c r="H6" s="64"/>
      <c r="I6" s="63" t="s">
        <v>64</v>
      </c>
      <c r="J6" s="64"/>
      <c r="K6" s="57" t="s">
        <v>65</v>
      </c>
      <c r="L6" s="58"/>
      <c r="M6" s="59" t="s">
        <v>66</v>
      </c>
      <c r="N6" s="51"/>
    </row>
    <row r="7" spans="2:13" ht="12.75">
      <c r="B7" s="62"/>
      <c r="C7" s="41" t="s">
        <v>67</v>
      </c>
      <c r="D7" s="41">
        <v>0.4</v>
      </c>
      <c r="E7" s="42" t="s">
        <v>67</v>
      </c>
      <c r="F7" s="41">
        <v>0.05</v>
      </c>
      <c r="G7" s="42" t="s">
        <v>67</v>
      </c>
      <c r="H7" s="42">
        <v>0.35</v>
      </c>
      <c r="I7" s="42" t="s">
        <v>67</v>
      </c>
      <c r="J7" s="42">
        <v>0.15</v>
      </c>
      <c r="K7" s="42" t="s">
        <v>67</v>
      </c>
      <c r="L7" s="41">
        <v>0.05</v>
      </c>
      <c r="M7" s="60"/>
    </row>
    <row r="8" spans="2:13" ht="12.75">
      <c r="B8" s="43"/>
      <c r="C8" s="43"/>
      <c r="D8" s="43"/>
      <c r="E8" s="43"/>
      <c r="F8" s="43"/>
      <c r="G8" s="43"/>
      <c r="H8" s="43"/>
      <c r="I8" s="43"/>
      <c r="J8" s="44"/>
      <c r="K8" s="43"/>
      <c r="L8" s="43"/>
      <c r="M8" s="43"/>
    </row>
    <row r="9" spans="2:13" ht="18" customHeight="1">
      <c r="B9" s="30" t="s">
        <v>1</v>
      </c>
      <c r="C9" s="45"/>
      <c r="D9" s="45">
        <v>0</v>
      </c>
      <c r="E9" s="45"/>
      <c r="F9" s="45">
        <v>0</v>
      </c>
      <c r="G9" s="47"/>
      <c r="H9" s="45">
        <v>0</v>
      </c>
      <c r="I9" s="45"/>
      <c r="J9" s="45">
        <v>0</v>
      </c>
      <c r="K9" s="46"/>
      <c r="L9" s="45">
        <v>0</v>
      </c>
      <c r="M9" s="45">
        <v>0</v>
      </c>
    </row>
    <row r="10" spans="2:13" ht="18" customHeight="1">
      <c r="B10" s="30" t="s">
        <v>2</v>
      </c>
      <c r="C10" s="45"/>
      <c r="D10" s="45">
        <v>0</v>
      </c>
      <c r="E10" s="45"/>
      <c r="F10" s="45">
        <v>0</v>
      </c>
      <c r="G10" s="47"/>
      <c r="H10" s="45">
        <v>0</v>
      </c>
      <c r="I10" s="45"/>
      <c r="J10" s="45">
        <v>0</v>
      </c>
      <c r="K10" s="46"/>
      <c r="L10" s="45">
        <v>0</v>
      </c>
      <c r="M10" s="45">
        <v>0</v>
      </c>
    </row>
    <row r="11" spans="2:13" ht="18" customHeight="1">
      <c r="B11" s="30" t="s">
        <v>3</v>
      </c>
      <c r="C11" s="45"/>
      <c r="D11" s="45">
        <v>0</v>
      </c>
      <c r="E11" s="45"/>
      <c r="F11" s="45">
        <v>0</v>
      </c>
      <c r="G11" s="47"/>
      <c r="H11" s="45">
        <v>0</v>
      </c>
      <c r="I11" s="45"/>
      <c r="J11" s="45">
        <v>0</v>
      </c>
      <c r="K11" s="46"/>
      <c r="L11" s="45">
        <v>0</v>
      </c>
      <c r="M11" s="45">
        <v>0</v>
      </c>
    </row>
    <row r="12" spans="2:13" ht="18" customHeight="1">
      <c r="B12" s="30" t="s">
        <v>4</v>
      </c>
      <c r="C12" s="45"/>
      <c r="D12" s="45">
        <v>0</v>
      </c>
      <c r="E12" s="45"/>
      <c r="F12" s="45">
        <v>0</v>
      </c>
      <c r="G12" s="47"/>
      <c r="H12" s="45">
        <v>0</v>
      </c>
      <c r="I12" s="45"/>
      <c r="J12" s="45">
        <v>0</v>
      </c>
      <c r="K12" s="46"/>
      <c r="L12" s="45">
        <v>0</v>
      </c>
      <c r="M12" s="45">
        <v>0</v>
      </c>
    </row>
    <row r="13" spans="2:13" ht="18" customHeight="1">
      <c r="B13" s="30" t="s">
        <v>5</v>
      </c>
      <c r="C13" s="45"/>
      <c r="D13" s="45">
        <v>0</v>
      </c>
      <c r="E13" s="45"/>
      <c r="F13" s="45">
        <v>0</v>
      </c>
      <c r="G13" s="47"/>
      <c r="H13" s="45">
        <v>0</v>
      </c>
      <c r="I13" s="45"/>
      <c r="J13" s="45">
        <v>0</v>
      </c>
      <c r="K13" s="46"/>
      <c r="L13" s="45">
        <v>0</v>
      </c>
      <c r="M13" s="45">
        <v>0</v>
      </c>
    </row>
    <row r="14" spans="2:13" ht="18" customHeight="1">
      <c r="B14" s="30" t="s">
        <v>6</v>
      </c>
      <c r="C14" s="45"/>
      <c r="D14" s="45">
        <v>0</v>
      </c>
      <c r="E14" s="45"/>
      <c r="F14" s="45">
        <v>0</v>
      </c>
      <c r="G14" s="45"/>
      <c r="H14" s="45">
        <v>0</v>
      </c>
      <c r="I14" s="45"/>
      <c r="J14" s="45">
        <v>0</v>
      </c>
      <c r="K14" s="46"/>
      <c r="L14" s="45">
        <v>0</v>
      </c>
      <c r="M14" s="45">
        <v>0</v>
      </c>
    </row>
    <row r="15" spans="2:13" ht="18" customHeight="1">
      <c r="B15" s="30" t="s">
        <v>7</v>
      </c>
      <c r="C15" s="45"/>
      <c r="D15" s="45">
        <v>0</v>
      </c>
      <c r="E15" s="45"/>
      <c r="F15" s="45">
        <v>0</v>
      </c>
      <c r="G15" s="45"/>
      <c r="H15" s="45">
        <v>0</v>
      </c>
      <c r="I15" s="45"/>
      <c r="J15" s="45">
        <v>0</v>
      </c>
      <c r="K15" s="46"/>
      <c r="L15" s="45">
        <v>0</v>
      </c>
      <c r="M15" s="45">
        <v>0</v>
      </c>
    </row>
    <row r="16" spans="2:13" ht="18" customHeight="1">
      <c r="B16" s="30" t="s">
        <v>8</v>
      </c>
      <c r="C16" s="45"/>
      <c r="D16" s="45">
        <v>0</v>
      </c>
      <c r="E16" s="45"/>
      <c r="F16" s="45">
        <v>0</v>
      </c>
      <c r="G16" s="45"/>
      <c r="H16" s="45">
        <v>0</v>
      </c>
      <c r="I16" s="45"/>
      <c r="J16" s="45">
        <v>0</v>
      </c>
      <c r="K16" s="46"/>
      <c r="L16" s="45">
        <v>0</v>
      </c>
      <c r="M16" s="45">
        <v>0</v>
      </c>
    </row>
    <row r="17" spans="2:13" ht="18" customHeight="1">
      <c r="B17" s="30" t="s">
        <v>9</v>
      </c>
      <c r="C17" s="45"/>
      <c r="D17" s="45">
        <v>0</v>
      </c>
      <c r="E17" s="45"/>
      <c r="F17" s="45">
        <v>0</v>
      </c>
      <c r="G17" s="45"/>
      <c r="H17" s="45">
        <v>0</v>
      </c>
      <c r="I17" s="45"/>
      <c r="J17" s="45">
        <v>0</v>
      </c>
      <c r="K17" s="46"/>
      <c r="L17" s="45">
        <v>0</v>
      </c>
      <c r="M17" s="45">
        <v>0</v>
      </c>
    </row>
    <row r="18" spans="2:13" ht="18" customHeight="1">
      <c r="B18" s="30" t="s">
        <v>10</v>
      </c>
      <c r="C18" s="45"/>
      <c r="D18" s="45">
        <v>0</v>
      </c>
      <c r="E18" s="45"/>
      <c r="F18" s="45">
        <v>0</v>
      </c>
      <c r="G18" s="45"/>
      <c r="H18" s="45">
        <v>0</v>
      </c>
      <c r="I18" s="45"/>
      <c r="J18" s="45">
        <v>0</v>
      </c>
      <c r="K18" s="46"/>
      <c r="L18" s="45">
        <v>0</v>
      </c>
      <c r="M18" s="45">
        <v>0</v>
      </c>
    </row>
    <row r="19" spans="2:13" ht="18" customHeight="1">
      <c r="B19" s="30" t="s">
        <v>11</v>
      </c>
      <c r="C19" s="45"/>
      <c r="D19" s="45">
        <v>0</v>
      </c>
      <c r="E19" s="45"/>
      <c r="F19" s="45">
        <v>0</v>
      </c>
      <c r="G19" s="45"/>
      <c r="H19" s="45">
        <v>0</v>
      </c>
      <c r="I19" s="45"/>
      <c r="J19" s="45">
        <v>0</v>
      </c>
      <c r="K19" s="46"/>
      <c r="L19" s="45">
        <v>0</v>
      </c>
      <c r="M19" s="45">
        <v>0</v>
      </c>
    </row>
    <row r="20" spans="2:13" ht="18" customHeight="1">
      <c r="B20" s="30" t="s">
        <v>12</v>
      </c>
      <c r="C20" s="45"/>
      <c r="D20" s="45">
        <v>0</v>
      </c>
      <c r="E20" s="45"/>
      <c r="F20" s="45">
        <v>0</v>
      </c>
      <c r="G20" s="45"/>
      <c r="H20" s="45">
        <v>0</v>
      </c>
      <c r="I20" s="45"/>
      <c r="J20" s="45">
        <v>0</v>
      </c>
      <c r="K20" s="46"/>
      <c r="L20" s="45">
        <v>0</v>
      </c>
      <c r="M20" s="45">
        <v>0</v>
      </c>
    </row>
    <row r="21" spans="2:13" ht="18" customHeight="1">
      <c r="B21" s="30" t="s">
        <v>13</v>
      </c>
      <c r="C21" s="45"/>
      <c r="D21" s="45">
        <v>0</v>
      </c>
      <c r="E21" s="45"/>
      <c r="F21" s="45">
        <v>0</v>
      </c>
      <c r="G21" s="45"/>
      <c r="H21" s="45">
        <v>0</v>
      </c>
      <c r="I21" s="45"/>
      <c r="J21" s="45">
        <v>0</v>
      </c>
      <c r="K21" s="46"/>
      <c r="L21" s="45">
        <v>0</v>
      </c>
      <c r="M21" s="45">
        <v>0</v>
      </c>
    </row>
    <row r="22" spans="2:13" ht="18" customHeight="1">
      <c r="B22" s="30" t="s">
        <v>14</v>
      </c>
      <c r="C22" s="45"/>
      <c r="D22" s="45">
        <v>0</v>
      </c>
      <c r="E22" s="45"/>
      <c r="F22" s="45">
        <v>0</v>
      </c>
      <c r="G22" s="45"/>
      <c r="H22" s="45">
        <v>0</v>
      </c>
      <c r="I22" s="45"/>
      <c r="J22" s="45">
        <v>0</v>
      </c>
      <c r="K22" s="46"/>
      <c r="L22" s="45">
        <v>0</v>
      </c>
      <c r="M22" s="45">
        <v>0</v>
      </c>
    </row>
    <row r="23" spans="2:13" ht="18" customHeight="1">
      <c r="B23" s="30" t="s">
        <v>15</v>
      </c>
      <c r="C23" s="45"/>
      <c r="D23" s="45">
        <v>0</v>
      </c>
      <c r="E23" s="45"/>
      <c r="F23" s="45">
        <v>0</v>
      </c>
      <c r="G23" s="45"/>
      <c r="H23" s="45">
        <v>0</v>
      </c>
      <c r="I23" s="45"/>
      <c r="J23" s="45">
        <v>0</v>
      </c>
      <c r="K23" s="46"/>
      <c r="L23" s="45">
        <v>0</v>
      </c>
      <c r="M23" s="45">
        <v>0</v>
      </c>
    </row>
    <row r="24" spans="2:13" ht="18" customHeight="1">
      <c r="B24" s="30" t="s">
        <v>16</v>
      </c>
      <c r="C24" s="45"/>
      <c r="D24" s="45">
        <v>0</v>
      </c>
      <c r="E24" s="45"/>
      <c r="F24" s="45">
        <v>0</v>
      </c>
      <c r="G24" s="45"/>
      <c r="H24" s="45">
        <v>0</v>
      </c>
      <c r="I24" s="45"/>
      <c r="J24" s="45">
        <v>0</v>
      </c>
      <c r="K24" s="46"/>
      <c r="L24" s="45">
        <v>0</v>
      </c>
      <c r="M24" s="45">
        <v>0</v>
      </c>
    </row>
    <row r="25" spans="2:13" ht="18" customHeight="1">
      <c r="B25" s="30" t="s">
        <v>17</v>
      </c>
      <c r="C25" s="45"/>
      <c r="D25" s="45">
        <v>0</v>
      </c>
      <c r="E25" s="45"/>
      <c r="F25" s="45">
        <v>0</v>
      </c>
      <c r="G25" s="45"/>
      <c r="H25" s="45">
        <v>0</v>
      </c>
      <c r="I25" s="45"/>
      <c r="J25" s="45">
        <v>0</v>
      </c>
      <c r="K25" s="46"/>
      <c r="L25" s="45">
        <v>0</v>
      </c>
      <c r="M25" s="45">
        <v>0</v>
      </c>
    </row>
    <row r="26" spans="2:13" ht="18" customHeight="1">
      <c r="B26" s="30" t="s">
        <v>18</v>
      </c>
      <c r="C26" s="45"/>
      <c r="D26" s="45">
        <v>0</v>
      </c>
      <c r="E26" s="45"/>
      <c r="F26" s="45">
        <v>0</v>
      </c>
      <c r="G26" s="45"/>
      <c r="H26" s="45">
        <v>0</v>
      </c>
      <c r="I26" s="45"/>
      <c r="J26" s="45">
        <v>0</v>
      </c>
      <c r="K26" s="46"/>
      <c r="L26" s="45">
        <v>0</v>
      </c>
      <c r="M26" s="45">
        <v>0</v>
      </c>
    </row>
    <row r="27" spans="2:13" ht="18" customHeight="1">
      <c r="B27" s="30" t="s">
        <v>19</v>
      </c>
      <c r="C27" s="45"/>
      <c r="D27" s="45">
        <v>0</v>
      </c>
      <c r="E27" s="45"/>
      <c r="F27" s="45">
        <v>0</v>
      </c>
      <c r="G27" s="45"/>
      <c r="H27" s="45">
        <v>0</v>
      </c>
      <c r="I27" s="45"/>
      <c r="J27" s="45">
        <v>0</v>
      </c>
      <c r="K27" s="46"/>
      <c r="L27" s="45">
        <v>0</v>
      </c>
      <c r="M27" s="45">
        <v>0</v>
      </c>
    </row>
    <row r="28" spans="2:13" ht="18" customHeight="1">
      <c r="B28" s="30" t="s">
        <v>20</v>
      </c>
      <c r="C28" s="45"/>
      <c r="D28" s="45">
        <v>0</v>
      </c>
      <c r="E28" s="45"/>
      <c r="F28" s="45">
        <v>0</v>
      </c>
      <c r="G28" s="45"/>
      <c r="H28" s="45">
        <v>0</v>
      </c>
      <c r="I28" s="45"/>
      <c r="J28" s="45">
        <v>0</v>
      </c>
      <c r="K28" s="46"/>
      <c r="L28" s="45">
        <v>0</v>
      </c>
      <c r="M28" s="45">
        <v>0</v>
      </c>
    </row>
    <row r="29" spans="2:13" ht="18" customHeight="1">
      <c r="B29" s="30" t="s">
        <v>21</v>
      </c>
      <c r="C29" s="45"/>
      <c r="D29" s="45">
        <v>0</v>
      </c>
      <c r="E29" s="45"/>
      <c r="F29" s="45">
        <v>0</v>
      </c>
      <c r="G29" s="45"/>
      <c r="H29" s="45">
        <v>0</v>
      </c>
      <c r="I29" s="45"/>
      <c r="J29" s="45">
        <v>0</v>
      </c>
      <c r="K29" s="46"/>
      <c r="L29" s="45">
        <v>0</v>
      </c>
      <c r="M29" s="45">
        <v>0</v>
      </c>
    </row>
    <row r="30" spans="2:13" ht="18" customHeight="1">
      <c r="B30" s="30" t="s">
        <v>22</v>
      </c>
      <c r="C30" s="45"/>
      <c r="D30" s="45">
        <v>0</v>
      </c>
      <c r="E30" s="45"/>
      <c r="F30" s="45">
        <v>0</v>
      </c>
      <c r="G30" s="45"/>
      <c r="H30" s="45">
        <v>0</v>
      </c>
      <c r="I30" s="45"/>
      <c r="J30" s="45">
        <v>0</v>
      </c>
      <c r="K30" s="46"/>
      <c r="L30" s="45">
        <v>0</v>
      </c>
      <c r="M30" s="45">
        <v>0</v>
      </c>
    </row>
    <row r="31" spans="2:13" ht="18" customHeight="1">
      <c r="B31" s="30" t="s">
        <v>23</v>
      </c>
      <c r="C31" s="45"/>
      <c r="D31" s="45">
        <v>0</v>
      </c>
      <c r="E31" s="45"/>
      <c r="F31" s="45">
        <v>0</v>
      </c>
      <c r="G31" s="45"/>
      <c r="H31" s="45">
        <v>0</v>
      </c>
      <c r="I31" s="45"/>
      <c r="J31" s="45">
        <v>0</v>
      </c>
      <c r="K31" s="46"/>
      <c r="L31" s="45">
        <v>0</v>
      </c>
      <c r="M31" s="45">
        <v>0</v>
      </c>
    </row>
    <row r="32" spans="2:13" ht="18" customHeight="1">
      <c r="B32" s="30" t="s">
        <v>24</v>
      </c>
      <c r="C32" s="45"/>
      <c r="D32" s="45">
        <v>0</v>
      </c>
      <c r="E32" s="45"/>
      <c r="F32" s="45">
        <v>0</v>
      </c>
      <c r="G32" s="45"/>
      <c r="H32" s="45">
        <v>0</v>
      </c>
      <c r="I32" s="45"/>
      <c r="J32" s="45">
        <v>0</v>
      </c>
      <c r="K32" s="46"/>
      <c r="L32" s="45">
        <v>0</v>
      </c>
      <c r="M32" s="45">
        <v>0</v>
      </c>
    </row>
    <row r="33" spans="2:13" ht="18" customHeight="1">
      <c r="B33" s="30" t="s">
        <v>25</v>
      </c>
      <c r="C33" s="45"/>
      <c r="D33" s="45">
        <v>0</v>
      </c>
      <c r="E33" s="45"/>
      <c r="F33" s="45">
        <v>0</v>
      </c>
      <c r="G33" s="45"/>
      <c r="H33" s="45">
        <v>0</v>
      </c>
      <c r="I33" s="45"/>
      <c r="J33" s="45">
        <v>0</v>
      </c>
      <c r="K33" s="46"/>
      <c r="L33" s="45">
        <v>0</v>
      </c>
      <c r="M33" s="45">
        <v>0</v>
      </c>
    </row>
    <row r="34" spans="2:13" ht="18" customHeight="1">
      <c r="B34" s="30" t="s">
        <v>26</v>
      </c>
      <c r="C34" s="45"/>
      <c r="D34" s="45">
        <v>0</v>
      </c>
      <c r="E34" s="45"/>
      <c r="F34" s="45">
        <v>0</v>
      </c>
      <c r="G34" s="45"/>
      <c r="H34" s="45">
        <v>0</v>
      </c>
      <c r="I34" s="45"/>
      <c r="J34" s="45">
        <v>0</v>
      </c>
      <c r="K34" s="46"/>
      <c r="L34" s="45">
        <v>0</v>
      </c>
      <c r="M34" s="45">
        <v>0</v>
      </c>
    </row>
    <row r="35" spans="2:13" ht="18" customHeight="1">
      <c r="B35" s="30" t="s">
        <v>27</v>
      </c>
      <c r="C35" s="45"/>
      <c r="D35" s="45">
        <v>0</v>
      </c>
      <c r="E35" s="45"/>
      <c r="F35" s="45">
        <v>0</v>
      </c>
      <c r="G35" s="45"/>
      <c r="H35" s="45">
        <v>0</v>
      </c>
      <c r="I35" s="45"/>
      <c r="J35" s="45">
        <v>0</v>
      </c>
      <c r="K35" s="46"/>
      <c r="L35" s="45">
        <v>0</v>
      </c>
      <c r="M35" s="45">
        <v>0</v>
      </c>
    </row>
    <row r="36" spans="2:13" ht="18" customHeight="1">
      <c r="B36" s="30" t="s">
        <v>28</v>
      </c>
      <c r="C36" s="45"/>
      <c r="D36" s="45">
        <v>0</v>
      </c>
      <c r="E36" s="45"/>
      <c r="F36" s="45">
        <v>0</v>
      </c>
      <c r="G36" s="45"/>
      <c r="H36" s="45">
        <v>0</v>
      </c>
      <c r="I36" s="45"/>
      <c r="J36" s="45">
        <v>0</v>
      </c>
      <c r="K36" s="46"/>
      <c r="L36" s="45">
        <v>0</v>
      </c>
      <c r="M36" s="45">
        <v>0</v>
      </c>
    </row>
    <row r="37" spans="2:13" ht="18" customHeight="1">
      <c r="B37" s="48" t="s">
        <v>29</v>
      </c>
      <c r="C37" s="49" t="e">
        <v>#NUM!</v>
      </c>
      <c r="D37" s="49">
        <v>0</v>
      </c>
      <c r="E37" s="49" t="e">
        <v>#NUM!</v>
      </c>
      <c r="F37" s="49">
        <v>0</v>
      </c>
      <c r="G37" s="49" t="e">
        <v>#NUM!</v>
      </c>
      <c r="H37" s="49">
        <v>0</v>
      </c>
      <c r="I37" s="49" t="e">
        <v>#NUM!</v>
      </c>
      <c r="J37" s="49">
        <v>0</v>
      </c>
      <c r="K37" s="49" t="e">
        <v>#NUM!</v>
      </c>
      <c r="L37" s="49">
        <v>0</v>
      </c>
      <c r="M37" s="49">
        <v>0</v>
      </c>
    </row>
  </sheetData>
  <sheetProtection password="CA67" sheet="1" objects="1" scenarios="1"/>
  <mergeCells count="8">
    <mergeCell ref="K6:L6"/>
    <mergeCell ref="M6:M7"/>
    <mergeCell ref="B1:J1"/>
    <mergeCell ref="B6:B7"/>
    <mergeCell ref="C6:D6"/>
    <mergeCell ref="E6:F6"/>
    <mergeCell ref="G6:H6"/>
    <mergeCell ref="I6:J6"/>
  </mergeCells>
  <printOptions/>
  <pageMargins left="1.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9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2.8515625" style="1" customWidth="1"/>
    <col min="2" max="2" width="21.28125" style="1" bestFit="1" customWidth="1"/>
    <col min="3" max="3" width="10.28125" style="1" bestFit="1" customWidth="1"/>
    <col min="4" max="4" width="10.57421875" style="1" bestFit="1" customWidth="1"/>
    <col min="5" max="5" width="10.57421875" style="1" customWidth="1"/>
    <col min="6" max="6" width="10.57421875" style="1" bestFit="1" customWidth="1"/>
    <col min="7" max="16384" width="9.140625" style="1" customWidth="1"/>
  </cols>
  <sheetData>
    <row r="2" spans="2:5" ht="12.75">
      <c r="B2" s="65" t="s">
        <v>30</v>
      </c>
      <c r="C2" s="65"/>
      <c r="D2" s="65"/>
      <c r="E2" s="12"/>
    </row>
    <row r="4" ht="12.75">
      <c r="B4" s="2"/>
    </row>
    <row r="5" ht="12.75">
      <c r="B5" s="2"/>
    </row>
    <row r="6" s="14" customFormat="1" ht="12.75">
      <c r="B6" s="13" t="s">
        <v>54</v>
      </c>
    </row>
    <row r="7" spans="2:6" ht="12.75">
      <c r="B7" s="3" t="s">
        <v>0</v>
      </c>
      <c r="C7" s="3">
        <v>2003</v>
      </c>
      <c r="D7" s="3">
        <v>2004</v>
      </c>
      <c r="E7" s="3">
        <v>2005</v>
      </c>
      <c r="F7" s="3" t="s">
        <v>31</v>
      </c>
    </row>
    <row r="8" spans="2:6" ht="12.75">
      <c r="B8" s="4"/>
      <c r="C8" s="4"/>
      <c r="D8" s="4"/>
      <c r="E8" s="4"/>
      <c r="F8" s="4"/>
    </row>
    <row r="9" spans="2:6" ht="18" customHeight="1">
      <c r="B9" s="5" t="s">
        <v>2</v>
      </c>
      <c r="C9" s="6">
        <v>144</v>
      </c>
      <c r="D9" s="6">
        <v>100.5</v>
      </c>
      <c r="E9" s="6">
        <v>88</v>
      </c>
      <c r="F9" s="6">
        <v>332.5</v>
      </c>
    </row>
    <row r="10" spans="2:6" ht="18" customHeight="1">
      <c r="B10" s="5" t="s">
        <v>24</v>
      </c>
      <c r="C10" s="6">
        <v>105</v>
      </c>
      <c r="D10" s="6">
        <v>106.5</v>
      </c>
      <c r="E10" s="6">
        <v>93</v>
      </c>
      <c r="F10" s="6">
        <v>304.5</v>
      </c>
    </row>
    <row r="11" spans="2:6" ht="18" customHeight="1">
      <c r="B11" s="5" t="s">
        <v>17</v>
      </c>
      <c r="C11" s="6">
        <v>109</v>
      </c>
      <c r="D11" s="6">
        <v>95.5</v>
      </c>
      <c r="E11" s="6">
        <v>93</v>
      </c>
      <c r="F11" s="6">
        <v>297.5</v>
      </c>
    </row>
    <row r="12" spans="2:6" ht="18" customHeight="1">
      <c r="B12" s="5" t="s">
        <v>11</v>
      </c>
      <c r="C12" s="6">
        <v>79</v>
      </c>
      <c r="D12" s="6">
        <v>107</v>
      </c>
      <c r="E12" s="6">
        <v>106</v>
      </c>
      <c r="F12" s="6">
        <v>292</v>
      </c>
    </row>
    <row r="13" spans="2:6" ht="18" customHeight="1">
      <c r="B13" s="5" t="s">
        <v>16</v>
      </c>
      <c r="C13" s="6">
        <v>94</v>
      </c>
      <c r="D13" s="6">
        <v>82</v>
      </c>
      <c r="E13" s="6">
        <v>113</v>
      </c>
      <c r="F13" s="6">
        <v>289</v>
      </c>
    </row>
    <row r="14" spans="2:6" ht="18" customHeight="1">
      <c r="B14" s="5" t="s">
        <v>1</v>
      </c>
      <c r="C14" s="6">
        <v>121</v>
      </c>
      <c r="D14" s="6">
        <v>77</v>
      </c>
      <c r="E14" s="6">
        <v>80</v>
      </c>
      <c r="F14" s="6">
        <v>278</v>
      </c>
    </row>
    <row r="15" spans="2:6" ht="18" customHeight="1">
      <c r="B15" s="5" t="s">
        <v>9</v>
      </c>
      <c r="C15" s="6">
        <v>91</v>
      </c>
      <c r="D15" s="6">
        <v>91</v>
      </c>
      <c r="E15" s="6">
        <v>91</v>
      </c>
      <c r="F15" s="6">
        <v>273</v>
      </c>
    </row>
    <row r="16" spans="2:6" ht="18" customHeight="1">
      <c r="B16" s="5" t="s">
        <v>4</v>
      </c>
      <c r="C16" s="6">
        <v>118</v>
      </c>
      <c r="D16" s="6">
        <v>66</v>
      </c>
      <c r="E16" s="6">
        <v>86</v>
      </c>
      <c r="F16" s="6">
        <v>270</v>
      </c>
    </row>
    <row r="17" spans="2:6" ht="18" customHeight="1">
      <c r="B17" s="5" t="s">
        <v>25</v>
      </c>
      <c r="C17" s="6">
        <v>95</v>
      </c>
      <c r="D17" s="6">
        <v>75</v>
      </c>
      <c r="E17" s="6">
        <v>93</v>
      </c>
      <c r="F17" s="6">
        <v>263</v>
      </c>
    </row>
    <row r="18" spans="2:6" ht="18" customHeight="1">
      <c r="B18" s="5" t="s">
        <v>14</v>
      </c>
      <c r="C18" s="6">
        <v>126</v>
      </c>
      <c r="D18" s="6">
        <v>58</v>
      </c>
      <c r="E18" s="6">
        <v>70</v>
      </c>
      <c r="F18" s="6">
        <v>254</v>
      </c>
    </row>
    <row r="19" spans="2:6" ht="18" customHeight="1">
      <c r="B19" s="5" t="s">
        <v>15</v>
      </c>
      <c r="C19" s="6">
        <v>94</v>
      </c>
      <c r="D19" s="6">
        <v>83.5</v>
      </c>
      <c r="E19" s="6">
        <v>76</v>
      </c>
      <c r="F19" s="6">
        <v>253.5</v>
      </c>
    </row>
    <row r="20" spans="2:6" ht="18" customHeight="1">
      <c r="B20" s="5" t="s">
        <v>26</v>
      </c>
      <c r="C20" s="6">
        <v>120</v>
      </c>
      <c r="D20" s="6">
        <v>80.5</v>
      </c>
      <c r="E20" s="6">
        <v>53</v>
      </c>
      <c r="F20" s="6">
        <v>253.5</v>
      </c>
    </row>
    <row r="21" spans="2:6" ht="18" customHeight="1">
      <c r="B21" s="5" t="s">
        <v>22</v>
      </c>
      <c r="C21" s="6">
        <v>110</v>
      </c>
      <c r="D21" s="6">
        <v>65.5</v>
      </c>
      <c r="E21" s="6">
        <v>70</v>
      </c>
      <c r="F21" s="6">
        <v>245.5</v>
      </c>
    </row>
    <row r="22" spans="2:6" ht="18" customHeight="1">
      <c r="B22" s="5" t="s">
        <v>10</v>
      </c>
      <c r="C22" s="6">
        <v>99</v>
      </c>
      <c r="D22" s="6">
        <v>83.5</v>
      </c>
      <c r="E22" s="6">
        <v>54</v>
      </c>
      <c r="F22" s="6">
        <v>236.5</v>
      </c>
    </row>
    <row r="23" spans="2:6" ht="18" customHeight="1">
      <c r="B23" s="5" t="s">
        <v>13</v>
      </c>
      <c r="C23" s="6">
        <v>95</v>
      </c>
      <c r="D23" s="6">
        <v>70</v>
      </c>
      <c r="E23" s="6">
        <v>70</v>
      </c>
      <c r="F23" s="6">
        <v>235</v>
      </c>
    </row>
    <row r="24" spans="2:6" ht="18" customHeight="1">
      <c r="B24" s="5" t="s">
        <v>18</v>
      </c>
      <c r="C24" s="6">
        <v>82</v>
      </c>
      <c r="D24" s="6">
        <v>74</v>
      </c>
      <c r="E24" s="6">
        <v>72</v>
      </c>
      <c r="F24" s="6">
        <v>228</v>
      </c>
    </row>
    <row r="25" spans="2:6" ht="18" customHeight="1">
      <c r="B25" s="5" t="s">
        <v>23</v>
      </c>
      <c r="C25" s="6">
        <v>90</v>
      </c>
      <c r="D25" s="6">
        <v>63</v>
      </c>
      <c r="E25" s="6">
        <v>74</v>
      </c>
      <c r="F25" s="6">
        <v>227</v>
      </c>
    </row>
    <row r="26" spans="2:6" ht="18" customHeight="1">
      <c r="B26" s="5" t="s">
        <v>6</v>
      </c>
      <c r="C26" s="6">
        <v>109</v>
      </c>
      <c r="D26" s="6">
        <v>55</v>
      </c>
      <c r="E26" s="6">
        <v>57</v>
      </c>
      <c r="F26" s="6">
        <v>221</v>
      </c>
    </row>
    <row r="27" spans="2:6" ht="18" customHeight="1">
      <c r="B27" s="5" t="s">
        <v>3</v>
      </c>
      <c r="C27" s="6">
        <v>88</v>
      </c>
      <c r="D27" s="6">
        <v>53</v>
      </c>
      <c r="E27" s="6">
        <v>77</v>
      </c>
      <c r="F27" s="6">
        <v>218</v>
      </c>
    </row>
    <row r="28" spans="2:6" ht="18" customHeight="1">
      <c r="B28" s="5" t="s">
        <v>20</v>
      </c>
      <c r="C28" s="6">
        <v>66</v>
      </c>
      <c r="D28" s="6">
        <v>61.5</v>
      </c>
      <c r="E28" s="6">
        <v>90</v>
      </c>
      <c r="F28" s="6">
        <v>217.5</v>
      </c>
    </row>
    <row r="29" spans="2:6" ht="18" customHeight="1">
      <c r="B29" s="5" t="s">
        <v>12</v>
      </c>
      <c r="C29" s="6">
        <v>79</v>
      </c>
      <c r="D29" s="6">
        <v>77</v>
      </c>
      <c r="E29" s="6">
        <v>60</v>
      </c>
      <c r="F29" s="6">
        <v>216</v>
      </c>
    </row>
    <row r="30" spans="2:6" ht="18" customHeight="1">
      <c r="B30" s="5" t="s">
        <v>28</v>
      </c>
      <c r="C30" s="6">
        <v>85</v>
      </c>
      <c r="D30" s="6">
        <v>55</v>
      </c>
      <c r="E30" s="6">
        <v>74</v>
      </c>
      <c r="F30" s="6">
        <v>214</v>
      </c>
    </row>
    <row r="31" spans="2:6" ht="18" customHeight="1">
      <c r="B31" s="5" t="s">
        <v>7</v>
      </c>
      <c r="C31" s="6">
        <v>82</v>
      </c>
      <c r="D31" s="6">
        <v>63.5</v>
      </c>
      <c r="E31" s="6">
        <v>64</v>
      </c>
      <c r="F31" s="6">
        <v>209.5</v>
      </c>
    </row>
    <row r="32" spans="2:6" ht="18" customHeight="1">
      <c r="B32" s="5" t="s">
        <v>19</v>
      </c>
      <c r="C32" s="6">
        <v>79</v>
      </c>
      <c r="D32" s="6">
        <v>57</v>
      </c>
      <c r="E32" s="6">
        <v>70</v>
      </c>
      <c r="F32" s="6">
        <v>206</v>
      </c>
    </row>
    <row r="33" spans="2:6" ht="18" customHeight="1">
      <c r="B33" s="5" t="s">
        <v>5</v>
      </c>
      <c r="C33" s="6">
        <v>78</v>
      </c>
      <c r="D33" s="6">
        <v>37</v>
      </c>
      <c r="E33" s="6">
        <v>65</v>
      </c>
      <c r="F33" s="6">
        <v>180</v>
      </c>
    </row>
    <row r="34" spans="2:6" ht="18" customHeight="1">
      <c r="B34" s="5" t="s">
        <v>21</v>
      </c>
      <c r="C34" s="6">
        <v>74</v>
      </c>
      <c r="D34" s="6">
        <v>48.5</v>
      </c>
      <c r="E34" s="6">
        <v>57</v>
      </c>
      <c r="F34" s="6">
        <v>179.5</v>
      </c>
    </row>
    <row r="35" spans="2:6" ht="18" customHeight="1">
      <c r="B35" s="5" t="s">
        <v>27</v>
      </c>
      <c r="C35" s="6">
        <v>70</v>
      </c>
      <c r="D35" s="6">
        <v>40.5</v>
      </c>
      <c r="E35" s="6">
        <v>68</v>
      </c>
      <c r="F35" s="6">
        <v>178.5</v>
      </c>
    </row>
    <row r="36" spans="2:6" ht="18" customHeight="1">
      <c r="B36" s="5" t="s">
        <v>8</v>
      </c>
      <c r="C36" s="6">
        <v>72</v>
      </c>
      <c r="D36" s="6">
        <v>56.5</v>
      </c>
      <c r="E36" s="6">
        <v>44</v>
      </c>
      <c r="F36" s="6">
        <v>172.5</v>
      </c>
    </row>
    <row r="37" spans="2:6" ht="18" customHeight="1">
      <c r="B37" s="5" t="s">
        <v>29</v>
      </c>
      <c r="C37" s="7">
        <v>92.5</v>
      </c>
      <c r="D37" s="7">
        <v>68</v>
      </c>
      <c r="E37" s="7">
        <v>73</v>
      </c>
      <c r="F37" s="7">
        <v>233.5</v>
      </c>
    </row>
    <row r="39" spans="2:6" ht="12.75">
      <c r="B39" s="8"/>
      <c r="C39" s="9"/>
      <c r="D39" s="10"/>
      <c r="E39" s="10"/>
      <c r="F39" s="9"/>
    </row>
  </sheetData>
  <sheetProtection password="CA67" sheet="1" objects="1" scenarios="1"/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9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2.8515625" style="1" customWidth="1"/>
    <col min="2" max="2" width="21.28125" style="1" bestFit="1" customWidth="1"/>
    <col min="3" max="6" width="10.57421875" style="1" customWidth="1"/>
    <col min="7" max="7" width="10.57421875" style="1" bestFit="1" customWidth="1"/>
    <col min="8" max="16384" width="9.140625" style="1" customWidth="1"/>
  </cols>
  <sheetData>
    <row r="2" spans="2:6" ht="12.75">
      <c r="B2" s="12" t="s">
        <v>30</v>
      </c>
      <c r="C2" s="12"/>
      <c r="D2" s="12"/>
      <c r="E2" s="12"/>
      <c r="F2" s="12"/>
    </row>
    <row r="4" ht="12.75">
      <c r="B4" s="2"/>
    </row>
    <row r="5" ht="12.75">
      <c r="B5" s="2"/>
    </row>
    <row r="6" s="14" customFormat="1" ht="12.75">
      <c r="B6" s="13" t="s">
        <v>55</v>
      </c>
    </row>
    <row r="7" spans="2:7" ht="12.75">
      <c r="B7" s="3" t="s">
        <v>0</v>
      </c>
      <c r="C7" s="3">
        <v>2006</v>
      </c>
      <c r="D7" s="3">
        <v>2007</v>
      </c>
      <c r="E7" s="3">
        <v>2008</v>
      </c>
      <c r="F7" s="3">
        <v>2009</v>
      </c>
      <c r="G7" s="3" t="s">
        <v>31</v>
      </c>
    </row>
    <row r="8" spans="2:7" ht="12.75">
      <c r="B8" s="4"/>
      <c r="C8" s="4"/>
      <c r="D8" s="4"/>
      <c r="E8" s="4"/>
      <c r="F8" s="4"/>
      <c r="G8" s="4"/>
    </row>
    <row r="9" spans="2:7" ht="18" customHeight="1">
      <c r="B9" s="5" t="s">
        <v>1</v>
      </c>
      <c r="C9" s="6">
        <v>3.11</v>
      </c>
      <c r="D9" s="6">
        <v>1.97</v>
      </c>
      <c r="E9" s="25">
        <v>2.64</v>
      </c>
      <c r="F9" s="6">
        <v>2.61</v>
      </c>
      <c r="G9" s="6">
        <f aca="true" t="shared" si="0" ref="G9:G37">SUM(C9:F9)</f>
        <v>10.33</v>
      </c>
    </row>
    <row r="10" spans="2:7" ht="18" customHeight="1">
      <c r="B10" s="5" t="s">
        <v>2</v>
      </c>
      <c r="C10" s="6">
        <v>3.99</v>
      </c>
      <c r="D10" s="6">
        <v>2.14</v>
      </c>
      <c r="E10" s="25">
        <v>5</v>
      </c>
      <c r="F10" s="6">
        <v>3.46</v>
      </c>
      <c r="G10" s="6">
        <f t="shared" si="0"/>
        <v>14.59</v>
      </c>
    </row>
    <row r="11" spans="2:7" ht="18" customHeight="1">
      <c r="B11" s="5" t="s">
        <v>3</v>
      </c>
      <c r="C11" s="6">
        <v>2.19</v>
      </c>
      <c r="D11" s="6">
        <v>1.62</v>
      </c>
      <c r="E11" s="25">
        <v>3.57</v>
      </c>
      <c r="F11" s="6">
        <v>3.16</v>
      </c>
      <c r="G11" s="6">
        <f t="shared" si="0"/>
        <v>10.54</v>
      </c>
    </row>
    <row r="12" spans="2:7" ht="18" customHeight="1">
      <c r="B12" s="5" t="s">
        <v>4</v>
      </c>
      <c r="C12" s="6">
        <v>4.39</v>
      </c>
      <c r="D12" s="6">
        <v>3.75</v>
      </c>
      <c r="E12" s="25">
        <v>4.61</v>
      </c>
      <c r="F12" s="6">
        <v>3.66</v>
      </c>
      <c r="G12" s="6">
        <f t="shared" si="0"/>
        <v>16.41</v>
      </c>
    </row>
    <row r="13" spans="2:7" ht="18" customHeight="1">
      <c r="B13" s="5" t="s">
        <v>5</v>
      </c>
      <c r="C13" s="6">
        <v>3.25</v>
      </c>
      <c r="D13" s="6">
        <v>2.65</v>
      </c>
      <c r="E13" s="25">
        <v>2.91</v>
      </c>
      <c r="F13" s="6">
        <v>3.1300000000000003</v>
      </c>
      <c r="G13" s="6">
        <f t="shared" si="0"/>
        <v>11.940000000000001</v>
      </c>
    </row>
    <row r="14" spans="2:7" ht="18" customHeight="1">
      <c r="B14" s="5" t="s">
        <v>6</v>
      </c>
      <c r="C14" s="6">
        <v>2.39</v>
      </c>
      <c r="D14" s="6">
        <v>2.55</v>
      </c>
      <c r="E14" s="25">
        <v>3.93</v>
      </c>
      <c r="F14" s="6">
        <v>3.34</v>
      </c>
      <c r="G14" s="6">
        <f t="shared" si="0"/>
        <v>12.209999999999999</v>
      </c>
    </row>
    <row r="15" spans="2:7" ht="18" customHeight="1">
      <c r="B15" s="5" t="s">
        <v>7</v>
      </c>
      <c r="C15" s="6">
        <v>2.31</v>
      </c>
      <c r="D15" s="6">
        <v>1.83</v>
      </c>
      <c r="E15" s="25">
        <v>3.72</v>
      </c>
      <c r="F15" s="6">
        <v>2.31</v>
      </c>
      <c r="G15" s="6">
        <f t="shared" si="0"/>
        <v>10.170000000000002</v>
      </c>
    </row>
    <row r="16" spans="2:7" ht="18" customHeight="1">
      <c r="B16" s="5" t="s">
        <v>8</v>
      </c>
      <c r="C16" s="6">
        <v>2.31</v>
      </c>
      <c r="D16" s="6">
        <v>2.25</v>
      </c>
      <c r="E16" s="25">
        <v>3.86</v>
      </c>
      <c r="F16" s="6">
        <v>2.95</v>
      </c>
      <c r="G16" s="6">
        <f t="shared" si="0"/>
        <v>11.370000000000001</v>
      </c>
    </row>
    <row r="17" spans="2:7" ht="18" customHeight="1">
      <c r="B17" s="5" t="s">
        <v>9</v>
      </c>
      <c r="C17" s="6">
        <v>3.93</v>
      </c>
      <c r="D17" s="6">
        <v>3.26</v>
      </c>
      <c r="E17" s="25">
        <v>5.38</v>
      </c>
      <c r="F17" s="6">
        <v>4.09</v>
      </c>
      <c r="G17" s="6">
        <f t="shared" si="0"/>
        <v>16.66</v>
      </c>
    </row>
    <row r="18" spans="2:7" ht="18" customHeight="1">
      <c r="B18" s="5" t="s">
        <v>10</v>
      </c>
      <c r="C18" s="6">
        <v>3.03</v>
      </c>
      <c r="D18" s="6">
        <v>3.59</v>
      </c>
      <c r="E18" s="25">
        <v>7.13</v>
      </c>
      <c r="F18" s="6">
        <v>5.3</v>
      </c>
      <c r="G18" s="6">
        <f t="shared" si="0"/>
        <v>19.05</v>
      </c>
    </row>
    <row r="19" spans="2:7" ht="18" customHeight="1">
      <c r="B19" s="5" t="s">
        <v>11</v>
      </c>
      <c r="C19" s="6">
        <v>3.08</v>
      </c>
      <c r="D19" s="6">
        <v>3.25</v>
      </c>
      <c r="E19" s="25">
        <v>4.45</v>
      </c>
      <c r="F19" s="6">
        <v>3.08</v>
      </c>
      <c r="G19" s="6">
        <f t="shared" si="0"/>
        <v>13.860000000000001</v>
      </c>
    </row>
    <row r="20" spans="2:7" ht="18" customHeight="1">
      <c r="B20" s="5" t="s">
        <v>12</v>
      </c>
      <c r="C20" s="6">
        <v>3.04</v>
      </c>
      <c r="D20" s="6">
        <v>2.84</v>
      </c>
      <c r="E20" s="25">
        <v>4.85</v>
      </c>
      <c r="F20" s="6">
        <v>3.66</v>
      </c>
      <c r="G20" s="6">
        <f t="shared" si="0"/>
        <v>14.39</v>
      </c>
    </row>
    <row r="21" spans="2:7" ht="18" customHeight="1">
      <c r="B21" s="5" t="s">
        <v>13</v>
      </c>
      <c r="C21" s="6">
        <v>3.85</v>
      </c>
      <c r="D21" s="6">
        <v>3.86</v>
      </c>
      <c r="E21" s="25">
        <v>5.09</v>
      </c>
      <c r="F21" s="6">
        <v>4.9</v>
      </c>
      <c r="G21" s="6">
        <f t="shared" si="0"/>
        <v>17.700000000000003</v>
      </c>
    </row>
    <row r="22" spans="2:7" ht="18" customHeight="1">
      <c r="B22" s="5" t="s">
        <v>14</v>
      </c>
      <c r="C22" s="6">
        <v>3.28</v>
      </c>
      <c r="D22" s="6">
        <v>2.43</v>
      </c>
      <c r="E22" s="25">
        <v>3.98</v>
      </c>
      <c r="F22" s="6">
        <v>3.46</v>
      </c>
      <c r="G22" s="6">
        <f t="shared" si="0"/>
        <v>13.149999999999999</v>
      </c>
    </row>
    <row r="23" spans="2:7" ht="18" customHeight="1">
      <c r="B23" s="5" t="s">
        <v>15</v>
      </c>
      <c r="C23" s="6">
        <v>2.46</v>
      </c>
      <c r="D23" s="6">
        <v>2.53</v>
      </c>
      <c r="E23" s="25">
        <v>3.98</v>
      </c>
      <c r="F23" s="6">
        <v>4.71</v>
      </c>
      <c r="G23" s="6">
        <f t="shared" si="0"/>
        <v>13.68</v>
      </c>
    </row>
    <row r="24" spans="2:7" ht="18" customHeight="1">
      <c r="B24" s="5" t="s">
        <v>16</v>
      </c>
      <c r="C24" s="6">
        <v>3.47</v>
      </c>
      <c r="D24" s="6">
        <v>3.67</v>
      </c>
      <c r="E24" s="25">
        <v>5.4</v>
      </c>
      <c r="F24" s="6">
        <v>4.91</v>
      </c>
      <c r="G24" s="6">
        <f t="shared" si="0"/>
        <v>17.450000000000003</v>
      </c>
    </row>
    <row r="25" spans="2:7" ht="18" customHeight="1">
      <c r="B25" s="5" t="s">
        <v>17</v>
      </c>
      <c r="C25" s="6">
        <v>3.31</v>
      </c>
      <c r="D25" s="6">
        <v>3.08</v>
      </c>
      <c r="E25" s="25">
        <v>6.03</v>
      </c>
      <c r="F25" s="6">
        <v>4.870000000000001</v>
      </c>
      <c r="G25" s="6">
        <f t="shared" si="0"/>
        <v>17.290000000000003</v>
      </c>
    </row>
    <row r="26" spans="2:7" ht="18" customHeight="1">
      <c r="B26" s="5" t="s">
        <v>18</v>
      </c>
      <c r="C26" s="6">
        <v>3.34</v>
      </c>
      <c r="D26" s="6">
        <v>2.19</v>
      </c>
      <c r="E26" s="25">
        <v>6.31</v>
      </c>
      <c r="F26" s="6">
        <v>4.38</v>
      </c>
      <c r="G26" s="6">
        <f t="shared" si="0"/>
        <v>16.22</v>
      </c>
    </row>
    <row r="27" spans="2:7" ht="18" customHeight="1">
      <c r="B27" s="5" t="s">
        <v>19</v>
      </c>
      <c r="C27" s="6">
        <v>2.94</v>
      </c>
      <c r="D27" s="6">
        <v>2.5</v>
      </c>
      <c r="E27" s="25">
        <v>3.35</v>
      </c>
      <c r="F27" s="6">
        <v>2.23</v>
      </c>
      <c r="G27" s="6">
        <f t="shared" si="0"/>
        <v>11.02</v>
      </c>
    </row>
    <row r="28" spans="2:7" ht="18" customHeight="1">
      <c r="B28" s="5" t="s">
        <v>20</v>
      </c>
      <c r="C28" s="6">
        <v>3.39</v>
      </c>
      <c r="D28" s="6">
        <v>3</v>
      </c>
      <c r="E28" s="25">
        <v>2.31</v>
      </c>
      <c r="F28" s="6">
        <v>2.06</v>
      </c>
      <c r="G28" s="6">
        <f t="shared" si="0"/>
        <v>10.760000000000002</v>
      </c>
    </row>
    <row r="29" spans="2:7" ht="18" customHeight="1">
      <c r="B29" s="5" t="s">
        <v>21</v>
      </c>
      <c r="C29" s="6">
        <v>2</v>
      </c>
      <c r="D29" s="6">
        <v>2.03</v>
      </c>
      <c r="E29" s="25">
        <v>3.19</v>
      </c>
      <c r="F29" s="6">
        <v>1.63</v>
      </c>
      <c r="G29" s="6">
        <f t="shared" si="0"/>
        <v>8.849999999999998</v>
      </c>
    </row>
    <row r="30" spans="2:7" ht="18" customHeight="1">
      <c r="B30" s="5" t="s">
        <v>22</v>
      </c>
      <c r="C30" s="6">
        <v>2.68</v>
      </c>
      <c r="D30" s="6">
        <v>1.97</v>
      </c>
      <c r="E30" s="25">
        <v>4.12</v>
      </c>
      <c r="F30" s="6">
        <v>3.4</v>
      </c>
      <c r="G30" s="6">
        <f t="shared" si="0"/>
        <v>12.17</v>
      </c>
    </row>
    <row r="31" spans="2:7" ht="18" customHeight="1">
      <c r="B31" s="5" t="s">
        <v>23</v>
      </c>
      <c r="C31" s="6">
        <v>3.62</v>
      </c>
      <c r="D31" s="6">
        <v>3.16</v>
      </c>
      <c r="E31" s="25">
        <v>4.21</v>
      </c>
      <c r="F31" s="6">
        <v>3.7799999999999994</v>
      </c>
      <c r="G31" s="6">
        <f t="shared" si="0"/>
        <v>14.77</v>
      </c>
    </row>
    <row r="32" spans="2:7" ht="18" customHeight="1">
      <c r="B32" s="5" t="s">
        <v>24</v>
      </c>
      <c r="C32" s="6">
        <v>3.18</v>
      </c>
      <c r="D32" s="6">
        <v>3.05</v>
      </c>
      <c r="E32" s="25">
        <v>5.26</v>
      </c>
      <c r="F32" s="6">
        <v>2.75</v>
      </c>
      <c r="G32" s="6">
        <f t="shared" si="0"/>
        <v>14.24</v>
      </c>
    </row>
    <row r="33" spans="2:7" ht="18" customHeight="1">
      <c r="B33" s="5" t="s">
        <v>25</v>
      </c>
      <c r="C33" s="6">
        <v>3.85</v>
      </c>
      <c r="D33" s="6">
        <v>3.8</v>
      </c>
      <c r="E33" s="25">
        <v>3.03</v>
      </c>
      <c r="F33" s="6">
        <v>2.3600000000000003</v>
      </c>
      <c r="G33" s="6">
        <f t="shared" si="0"/>
        <v>13.04</v>
      </c>
    </row>
    <row r="34" spans="2:7" ht="18" customHeight="1">
      <c r="B34" s="5" t="s">
        <v>26</v>
      </c>
      <c r="C34" s="6">
        <v>2.41</v>
      </c>
      <c r="D34" s="6">
        <v>3.44</v>
      </c>
      <c r="E34" s="25">
        <v>3.63</v>
      </c>
      <c r="F34" s="6">
        <v>3.0300000000000002</v>
      </c>
      <c r="G34" s="6">
        <f t="shared" si="0"/>
        <v>12.510000000000002</v>
      </c>
    </row>
    <row r="35" spans="2:7" ht="18" customHeight="1">
      <c r="B35" s="5" t="s">
        <v>27</v>
      </c>
      <c r="C35" s="6">
        <v>4.34</v>
      </c>
      <c r="D35" s="6">
        <v>4.03</v>
      </c>
      <c r="E35" s="25">
        <v>4.41</v>
      </c>
      <c r="F35" s="6">
        <v>3.47</v>
      </c>
      <c r="G35" s="6">
        <f t="shared" si="0"/>
        <v>16.25</v>
      </c>
    </row>
    <row r="36" spans="2:7" ht="18" customHeight="1">
      <c r="B36" s="5" t="s">
        <v>28</v>
      </c>
      <c r="C36" s="6">
        <v>2.38</v>
      </c>
      <c r="D36" s="6">
        <v>2.46</v>
      </c>
      <c r="E36" s="25">
        <v>4.06</v>
      </c>
      <c r="F36" s="6">
        <v>2.6</v>
      </c>
      <c r="G36" s="6">
        <f t="shared" si="0"/>
        <v>11.499999999999998</v>
      </c>
    </row>
    <row r="37" spans="2:7" ht="18" customHeight="1">
      <c r="B37" s="5" t="s">
        <v>29</v>
      </c>
      <c r="C37" s="22">
        <v>3.145</v>
      </c>
      <c r="D37" s="22">
        <v>2.745</v>
      </c>
      <c r="E37" s="22">
        <v>4.09</v>
      </c>
      <c r="F37" s="22">
        <v>3.37</v>
      </c>
      <c r="G37" s="7">
        <f t="shared" si="0"/>
        <v>13.350000000000001</v>
      </c>
    </row>
    <row r="39" spans="2:7" ht="12.75">
      <c r="B39" s="8"/>
      <c r="C39" s="10"/>
      <c r="D39" s="10"/>
      <c r="E39" s="10"/>
      <c r="F39" s="10"/>
      <c r="G39" s="9"/>
    </row>
  </sheetData>
  <sheetProtection password="CA67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8515625" style="1" customWidth="1"/>
    <col min="2" max="2" width="21.28125" style="1" bestFit="1" customWidth="1"/>
    <col min="3" max="6" width="10.57421875" style="1" customWidth="1"/>
    <col min="7" max="7" width="10.57421875" style="1" bestFit="1" customWidth="1"/>
    <col min="8" max="16384" width="9.140625" style="1" customWidth="1"/>
  </cols>
  <sheetData>
    <row r="2" spans="2:6" ht="12.75">
      <c r="B2" s="12" t="s">
        <v>30</v>
      </c>
      <c r="C2" s="12"/>
      <c r="D2" s="12"/>
      <c r="E2" s="12"/>
      <c r="F2" s="12"/>
    </row>
    <row r="4" ht="12.75">
      <c r="B4" s="2"/>
    </row>
    <row r="5" ht="12.75">
      <c r="B5" s="2"/>
    </row>
    <row r="6" s="14" customFormat="1" ht="12.75">
      <c r="B6" s="53" t="s">
        <v>71</v>
      </c>
    </row>
    <row r="7" spans="2:7" ht="12.75">
      <c r="B7" s="3" t="s">
        <v>0</v>
      </c>
      <c r="C7" s="3">
        <v>2010</v>
      </c>
      <c r="D7" s="3">
        <v>2011</v>
      </c>
      <c r="E7" s="3">
        <v>2112</v>
      </c>
      <c r="F7" s="3">
        <v>2013</v>
      </c>
      <c r="G7" s="3" t="s">
        <v>31</v>
      </c>
    </row>
    <row r="8" spans="2:7" ht="12.75">
      <c r="B8" s="4"/>
      <c r="C8" s="4"/>
      <c r="D8" s="4"/>
      <c r="E8" s="4"/>
      <c r="F8" s="4"/>
      <c r="G8" s="4"/>
    </row>
    <row r="9" spans="2:7" ht="18" customHeight="1">
      <c r="B9" s="5" t="s">
        <v>1</v>
      </c>
      <c r="C9" s="54">
        <f>+'AAA Risk Assessment - SFY'!M9</f>
        <v>0</v>
      </c>
      <c r="D9" s="6"/>
      <c r="E9" s="25"/>
      <c r="F9" s="6"/>
      <c r="G9" s="6">
        <f aca="true" t="shared" si="0" ref="G9:G37">SUM(C9:F9)</f>
        <v>0</v>
      </c>
    </row>
    <row r="10" spans="2:7" ht="18" customHeight="1">
      <c r="B10" s="5" t="s">
        <v>2</v>
      </c>
      <c r="C10" s="54">
        <f>+'AAA Risk Assessment - SFY'!M10</f>
        <v>0</v>
      </c>
      <c r="D10" s="6"/>
      <c r="E10" s="25"/>
      <c r="F10" s="6"/>
      <c r="G10" s="6">
        <f t="shared" si="0"/>
        <v>0</v>
      </c>
    </row>
    <row r="11" spans="2:7" ht="18" customHeight="1">
      <c r="B11" s="5" t="s">
        <v>3</v>
      </c>
      <c r="C11" s="54">
        <f>+'AAA Risk Assessment - SFY'!M11</f>
        <v>0</v>
      </c>
      <c r="D11" s="6"/>
      <c r="E11" s="25"/>
      <c r="F11" s="6"/>
      <c r="G11" s="6">
        <f t="shared" si="0"/>
        <v>0</v>
      </c>
    </row>
    <row r="12" spans="2:7" ht="18" customHeight="1">
      <c r="B12" s="5" t="s">
        <v>4</v>
      </c>
      <c r="C12" s="54">
        <f>+'AAA Risk Assessment - SFY'!M12</f>
        <v>0</v>
      </c>
      <c r="D12" s="6"/>
      <c r="E12" s="25"/>
      <c r="F12" s="6"/>
      <c r="G12" s="6">
        <f t="shared" si="0"/>
        <v>0</v>
      </c>
    </row>
    <row r="13" spans="2:7" ht="18" customHeight="1">
      <c r="B13" s="5" t="s">
        <v>5</v>
      </c>
      <c r="C13" s="54">
        <f>+'AAA Risk Assessment - SFY'!M13</f>
        <v>0</v>
      </c>
      <c r="D13" s="6"/>
      <c r="E13" s="25"/>
      <c r="F13" s="6"/>
      <c r="G13" s="6">
        <f t="shared" si="0"/>
        <v>0</v>
      </c>
    </row>
    <row r="14" spans="2:7" ht="18" customHeight="1">
      <c r="B14" s="5" t="s">
        <v>6</v>
      </c>
      <c r="C14" s="54">
        <f>+'AAA Risk Assessment - SFY'!M14</f>
        <v>0</v>
      </c>
      <c r="D14" s="6"/>
      <c r="E14" s="25"/>
      <c r="F14" s="6"/>
      <c r="G14" s="6">
        <f t="shared" si="0"/>
        <v>0</v>
      </c>
    </row>
    <row r="15" spans="2:7" ht="18" customHeight="1">
      <c r="B15" s="5" t="s">
        <v>7</v>
      </c>
      <c r="C15" s="54">
        <f>+'AAA Risk Assessment - SFY'!M15</f>
        <v>0</v>
      </c>
      <c r="D15" s="6"/>
      <c r="E15" s="25"/>
      <c r="F15" s="6"/>
      <c r="G15" s="6">
        <f t="shared" si="0"/>
        <v>0</v>
      </c>
    </row>
    <row r="16" spans="2:7" ht="18" customHeight="1">
      <c r="B16" s="5" t="s">
        <v>8</v>
      </c>
      <c r="C16" s="54">
        <f>+'AAA Risk Assessment - SFY'!M16</f>
        <v>0</v>
      </c>
      <c r="D16" s="6"/>
      <c r="E16" s="25"/>
      <c r="F16" s="6"/>
      <c r="G16" s="6">
        <f t="shared" si="0"/>
        <v>0</v>
      </c>
    </row>
    <row r="17" spans="2:7" ht="18" customHeight="1">
      <c r="B17" s="5" t="s">
        <v>9</v>
      </c>
      <c r="C17" s="54">
        <f>+'AAA Risk Assessment - SFY'!M17</f>
        <v>0</v>
      </c>
      <c r="D17" s="6"/>
      <c r="E17" s="25"/>
      <c r="F17" s="6"/>
      <c r="G17" s="6">
        <f t="shared" si="0"/>
        <v>0</v>
      </c>
    </row>
    <row r="18" spans="2:7" ht="18" customHeight="1">
      <c r="B18" s="5" t="s">
        <v>10</v>
      </c>
      <c r="C18" s="54">
        <f>+'AAA Risk Assessment - SFY'!M18</f>
        <v>0</v>
      </c>
      <c r="D18" s="6"/>
      <c r="E18" s="25"/>
      <c r="F18" s="6"/>
      <c r="G18" s="6">
        <f t="shared" si="0"/>
        <v>0</v>
      </c>
    </row>
    <row r="19" spans="2:7" ht="18" customHeight="1">
      <c r="B19" s="5" t="s">
        <v>11</v>
      </c>
      <c r="C19" s="54">
        <f>+'AAA Risk Assessment - SFY'!M19</f>
        <v>0</v>
      </c>
      <c r="D19" s="6"/>
      <c r="E19" s="25"/>
      <c r="F19" s="6"/>
      <c r="G19" s="6">
        <f t="shared" si="0"/>
        <v>0</v>
      </c>
    </row>
    <row r="20" spans="2:7" ht="18" customHeight="1">
      <c r="B20" s="5" t="s">
        <v>12</v>
      </c>
      <c r="C20" s="54">
        <f>+'AAA Risk Assessment - SFY'!M20</f>
        <v>0</v>
      </c>
      <c r="D20" s="6"/>
      <c r="E20" s="25"/>
      <c r="F20" s="6"/>
      <c r="G20" s="6">
        <f t="shared" si="0"/>
        <v>0</v>
      </c>
    </row>
    <row r="21" spans="2:7" ht="18" customHeight="1">
      <c r="B21" s="5" t="s">
        <v>13</v>
      </c>
      <c r="C21" s="54">
        <f>+'AAA Risk Assessment - SFY'!M21</f>
        <v>0</v>
      </c>
      <c r="D21" s="6"/>
      <c r="E21" s="25"/>
      <c r="F21" s="6"/>
      <c r="G21" s="6">
        <f t="shared" si="0"/>
        <v>0</v>
      </c>
    </row>
    <row r="22" spans="2:7" ht="18" customHeight="1">
      <c r="B22" s="5" t="s">
        <v>14</v>
      </c>
      <c r="C22" s="54">
        <f>+'AAA Risk Assessment - SFY'!M22</f>
        <v>0</v>
      </c>
      <c r="D22" s="6"/>
      <c r="E22" s="25"/>
      <c r="F22" s="6"/>
      <c r="G22" s="6">
        <f t="shared" si="0"/>
        <v>0</v>
      </c>
    </row>
    <row r="23" spans="2:7" ht="18" customHeight="1">
      <c r="B23" s="5" t="s">
        <v>15</v>
      </c>
      <c r="C23" s="54">
        <f>+'AAA Risk Assessment - SFY'!M23</f>
        <v>0</v>
      </c>
      <c r="D23" s="6"/>
      <c r="E23" s="25"/>
      <c r="F23" s="6"/>
      <c r="G23" s="6">
        <f t="shared" si="0"/>
        <v>0</v>
      </c>
    </row>
    <row r="24" spans="2:7" ht="18" customHeight="1">
      <c r="B24" s="5" t="s">
        <v>16</v>
      </c>
      <c r="C24" s="54">
        <f>+'AAA Risk Assessment - SFY'!M24</f>
        <v>0</v>
      </c>
      <c r="D24" s="6"/>
      <c r="E24" s="25"/>
      <c r="F24" s="6"/>
      <c r="G24" s="6">
        <f t="shared" si="0"/>
        <v>0</v>
      </c>
    </row>
    <row r="25" spans="2:7" ht="18" customHeight="1">
      <c r="B25" s="5" t="s">
        <v>17</v>
      </c>
      <c r="C25" s="54">
        <f>+'AAA Risk Assessment - SFY'!M25</f>
        <v>0</v>
      </c>
      <c r="D25" s="6"/>
      <c r="E25" s="25"/>
      <c r="F25" s="6"/>
      <c r="G25" s="6">
        <f t="shared" si="0"/>
        <v>0</v>
      </c>
    </row>
    <row r="26" spans="2:7" ht="18" customHeight="1">
      <c r="B26" s="5" t="s">
        <v>18</v>
      </c>
      <c r="C26" s="54">
        <f>+'AAA Risk Assessment - SFY'!M26</f>
        <v>0</v>
      </c>
      <c r="D26" s="6"/>
      <c r="E26" s="25"/>
      <c r="F26" s="6"/>
      <c r="G26" s="6">
        <f t="shared" si="0"/>
        <v>0</v>
      </c>
    </row>
    <row r="27" spans="2:7" ht="18" customHeight="1">
      <c r="B27" s="5" t="s">
        <v>19</v>
      </c>
      <c r="C27" s="54">
        <f>+'AAA Risk Assessment - SFY'!M27</f>
        <v>0</v>
      </c>
      <c r="D27" s="6"/>
      <c r="E27" s="25"/>
      <c r="F27" s="6"/>
      <c r="G27" s="6">
        <f t="shared" si="0"/>
        <v>0</v>
      </c>
    </row>
    <row r="28" spans="2:7" ht="18" customHeight="1">
      <c r="B28" s="5" t="s">
        <v>20</v>
      </c>
      <c r="C28" s="54">
        <f>+'AAA Risk Assessment - SFY'!M28</f>
        <v>0</v>
      </c>
      <c r="D28" s="6"/>
      <c r="E28" s="25"/>
      <c r="F28" s="6"/>
      <c r="G28" s="6">
        <f t="shared" si="0"/>
        <v>0</v>
      </c>
    </row>
    <row r="29" spans="2:7" ht="18" customHeight="1">
      <c r="B29" s="5" t="s">
        <v>21</v>
      </c>
      <c r="C29" s="54">
        <f>+'AAA Risk Assessment - SFY'!M29</f>
        <v>0</v>
      </c>
      <c r="D29" s="6"/>
      <c r="E29" s="25"/>
      <c r="F29" s="6"/>
      <c r="G29" s="6">
        <f t="shared" si="0"/>
        <v>0</v>
      </c>
    </row>
    <row r="30" spans="2:7" ht="18" customHeight="1">
      <c r="B30" s="5" t="s">
        <v>22</v>
      </c>
      <c r="C30" s="54">
        <f>+'AAA Risk Assessment - SFY'!M30</f>
        <v>0</v>
      </c>
      <c r="D30" s="6"/>
      <c r="E30" s="25"/>
      <c r="F30" s="6"/>
      <c r="G30" s="6">
        <f t="shared" si="0"/>
        <v>0</v>
      </c>
    </row>
    <row r="31" spans="2:7" ht="18" customHeight="1">
      <c r="B31" s="5" t="s">
        <v>23</v>
      </c>
      <c r="C31" s="54">
        <f>+'AAA Risk Assessment - SFY'!M31</f>
        <v>0</v>
      </c>
      <c r="D31" s="6"/>
      <c r="E31" s="25"/>
      <c r="F31" s="6"/>
      <c r="G31" s="6">
        <f t="shared" si="0"/>
        <v>0</v>
      </c>
    </row>
    <row r="32" spans="2:7" ht="18" customHeight="1">
      <c r="B32" s="5" t="s">
        <v>24</v>
      </c>
      <c r="C32" s="54">
        <f>+'AAA Risk Assessment - SFY'!M32</f>
        <v>0</v>
      </c>
      <c r="D32" s="6"/>
      <c r="E32" s="25"/>
      <c r="F32" s="6"/>
      <c r="G32" s="6">
        <f t="shared" si="0"/>
        <v>0</v>
      </c>
    </row>
    <row r="33" spans="2:7" ht="18" customHeight="1">
      <c r="B33" s="5" t="s">
        <v>25</v>
      </c>
      <c r="C33" s="54">
        <f>+'AAA Risk Assessment - SFY'!M33</f>
        <v>0</v>
      </c>
      <c r="D33" s="6"/>
      <c r="E33" s="25"/>
      <c r="F33" s="6"/>
      <c r="G33" s="6">
        <f t="shared" si="0"/>
        <v>0</v>
      </c>
    </row>
    <row r="34" spans="2:7" ht="18" customHeight="1">
      <c r="B34" s="5" t="s">
        <v>26</v>
      </c>
      <c r="C34" s="54">
        <f>+'AAA Risk Assessment - SFY'!M34</f>
        <v>0</v>
      </c>
      <c r="D34" s="6"/>
      <c r="E34" s="25"/>
      <c r="F34" s="6"/>
      <c r="G34" s="6">
        <f t="shared" si="0"/>
        <v>0</v>
      </c>
    </row>
    <row r="35" spans="2:7" ht="18" customHeight="1">
      <c r="B35" s="5" t="s">
        <v>27</v>
      </c>
      <c r="C35" s="54">
        <f>+'AAA Risk Assessment - SFY'!M35</f>
        <v>0</v>
      </c>
      <c r="D35" s="6"/>
      <c r="E35" s="25"/>
      <c r="F35" s="6"/>
      <c r="G35" s="6">
        <f t="shared" si="0"/>
        <v>0</v>
      </c>
    </row>
    <row r="36" spans="2:7" ht="18" customHeight="1">
      <c r="B36" s="5" t="s">
        <v>28</v>
      </c>
      <c r="C36" s="54">
        <f>+'AAA Risk Assessment - SFY'!M36</f>
        <v>0</v>
      </c>
      <c r="D36" s="6"/>
      <c r="E36" s="25"/>
      <c r="F36" s="6"/>
      <c r="G36" s="6">
        <f t="shared" si="0"/>
        <v>0</v>
      </c>
    </row>
    <row r="37" spans="2:7" ht="18" customHeight="1">
      <c r="B37" s="5" t="s">
        <v>29</v>
      </c>
      <c r="C37" s="22">
        <f>+'AAA Risk Assessment - SFY'!M37</f>
        <v>0</v>
      </c>
      <c r="D37" s="22"/>
      <c r="E37" s="22"/>
      <c r="F37" s="22"/>
      <c r="G37" s="7">
        <f t="shared" si="0"/>
        <v>0</v>
      </c>
    </row>
    <row r="39" spans="2:7" ht="12.75">
      <c r="B39" s="8"/>
      <c r="C39" s="10"/>
      <c r="D39" s="10"/>
      <c r="E39" s="10"/>
      <c r="F39" s="10"/>
      <c r="G39" s="9"/>
    </row>
  </sheetData>
  <sheetProtection password="CA67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9"/>
  <sheetViews>
    <sheetView zoomScale="75" zoomScaleNormal="75" zoomScalePageLayoutView="0" workbookViewId="0" topLeftCell="E1">
      <selection activeCell="K11" sqref="K11"/>
    </sheetView>
  </sheetViews>
  <sheetFormatPr defaultColWidth="9.140625" defaultRowHeight="12.75"/>
  <cols>
    <col min="1" max="1" width="2.8515625" style="1" customWidth="1"/>
    <col min="2" max="2" width="21.28125" style="1" bestFit="1" customWidth="1"/>
    <col min="3" max="3" width="10.28125" style="1" bestFit="1" customWidth="1"/>
    <col min="4" max="4" width="10.57421875" style="1" bestFit="1" customWidth="1"/>
    <col min="5" max="5" width="10.57421875" style="1" customWidth="1"/>
    <col min="6" max="6" width="10.57421875" style="1" bestFit="1" customWidth="1"/>
    <col min="7" max="7" width="4.7109375" style="1" customWidth="1"/>
    <col min="8" max="8" width="24.140625" style="1" bestFit="1" customWidth="1"/>
    <col min="9" max="14" width="9.140625" style="1" customWidth="1"/>
    <col min="15" max="15" width="24.140625" style="1" bestFit="1" customWidth="1"/>
    <col min="16" max="16384" width="9.140625" style="1" customWidth="1"/>
  </cols>
  <sheetData>
    <row r="2" spans="2:20" ht="12.75" customHeight="1">
      <c r="B2" s="65" t="s">
        <v>30</v>
      </c>
      <c r="C2" s="65"/>
      <c r="D2" s="65"/>
      <c r="E2" s="12"/>
      <c r="H2" s="66" t="s">
        <v>69</v>
      </c>
      <c r="I2" s="66"/>
      <c r="J2" s="66"/>
      <c r="K2" s="66"/>
      <c r="L2" s="66"/>
      <c r="M2" s="66"/>
      <c r="O2" s="66" t="s">
        <v>70</v>
      </c>
      <c r="P2" s="66"/>
      <c r="Q2" s="66"/>
      <c r="R2" s="66"/>
      <c r="S2" s="66"/>
      <c r="T2" s="66"/>
    </row>
    <row r="3" spans="8:20" ht="12.75">
      <c r="H3" s="66"/>
      <c r="I3" s="66"/>
      <c r="J3" s="66"/>
      <c r="K3" s="66"/>
      <c r="L3" s="66"/>
      <c r="M3" s="66"/>
      <c r="O3" s="66"/>
      <c r="P3" s="66"/>
      <c r="Q3" s="66"/>
      <c r="R3" s="66"/>
      <c r="S3" s="66"/>
      <c r="T3" s="66"/>
    </row>
    <row r="4" spans="2:20" ht="12.75">
      <c r="B4" s="2"/>
      <c r="O4" s="52"/>
      <c r="P4" s="52"/>
      <c r="Q4" s="52"/>
      <c r="R4" s="52"/>
      <c r="S4" s="52"/>
      <c r="T4" s="52"/>
    </row>
    <row r="5" ht="12.75">
      <c r="B5" s="2"/>
    </row>
    <row r="6" spans="2:15" s="14" customFormat="1" ht="12.75">
      <c r="B6" s="13" t="s">
        <v>54</v>
      </c>
      <c r="H6" s="13" t="s">
        <v>55</v>
      </c>
      <c r="O6" s="53" t="s">
        <v>71</v>
      </c>
    </row>
    <row r="7" spans="2:20" ht="12.75">
      <c r="B7" s="3" t="s">
        <v>0</v>
      </c>
      <c r="C7" s="3">
        <v>2003</v>
      </c>
      <c r="D7" s="3">
        <v>2004</v>
      </c>
      <c r="E7" s="3">
        <v>2005</v>
      </c>
      <c r="F7" s="3" t="s">
        <v>31</v>
      </c>
      <c r="H7" s="3" t="s">
        <v>0</v>
      </c>
      <c r="I7" s="3">
        <v>2006</v>
      </c>
      <c r="J7" s="3">
        <v>2007</v>
      </c>
      <c r="K7" s="3">
        <v>2008</v>
      </c>
      <c r="L7" s="3">
        <v>2009</v>
      </c>
      <c r="M7" s="3" t="s">
        <v>31</v>
      </c>
      <c r="O7" s="3" t="s">
        <v>0</v>
      </c>
      <c r="P7" s="3">
        <v>2010</v>
      </c>
      <c r="Q7" s="3">
        <v>2011</v>
      </c>
      <c r="R7" s="3">
        <v>2012</v>
      </c>
      <c r="S7" s="3">
        <v>2013</v>
      </c>
      <c r="T7" s="3" t="s">
        <v>31</v>
      </c>
    </row>
    <row r="8" spans="2:20" ht="12.75">
      <c r="B8" s="4"/>
      <c r="C8" s="4"/>
      <c r="D8" s="4"/>
      <c r="E8" s="4"/>
      <c r="F8" s="4"/>
      <c r="H8" s="4"/>
      <c r="I8" s="4"/>
      <c r="J8" s="4"/>
      <c r="K8" s="4"/>
      <c r="L8" s="4"/>
      <c r="M8" s="4"/>
      <c r="O8" s="4"/>
      <c r="P8" s="4"/>
      <c r="Q8" s="4"/>
      <c r="R8" s="4"/>
      <c r="S8" s="4"/>
      <c r="T8" s="4"/>
    </row>
    <row r="9" spans="2:20" ht="18" customHeight="1">
      <c r="B9" s="30" t="s">
        <v>2</v>
      </c>
      <c r="C9" s="31">
        <v>144</v>
      </c>
      <c r="D9" s="31">
        <v>100.5</v>
      </c>
      <c r="E9" s="31">
        <v>88</v>
      </c>
      <c r="F9" s="31">
        <v>332.5</v>
      </c>
      <c r="G9" s="15"/>
      <c r="H9" s="34" t="s">
        <v>10</v>
      </c>
      <c r="I9" s="35">
        <v>3.03</v>
      </c>
      <c r="J9" s="35">
        <v>3.59</v>
      </c>
      <c r="K9" s="35">
        <v>7.13</v>
      </c>
      <c r="L9" s="35">
        <v>5.3</v>
      </c>
      <c r="M9" s="35">
        <v>19.05</v>
      </c>
      <c r="O9" s="33" t="s">
        <v>1</v>
      </c>
      <c r="P9" s="29"/>
      <c r="Q9" s="29"/>
      <c r="R9" s="29"/>
      <c r="S9" s="29"/>
      <c r="T9" s="29"/>
    </row>
    <row r="10" spans="2:20" ht="18" customHeight="1">
      <c r="B10" s="30" t="s">
        <v>24</v>
      </c>
      <c r="C10" s="31">
        <v>105</v>
      </c>
      <c r="D10" s="31">
        <v>106.5</v>
      </c>
      <c r="E10" s="31">
        <v>93</v>
      </c>
      <c r="F10" s="31">
        <v>304.5</v>
      </c>
      <c r="G10" s="15"/>
      <c r="H10" s="34" t="s">
        <v>13</v>
      </c>
      <c r="I10" s="35">
        <v>3.85</v>
      </c>
      <c r="J10" s="35">
        <v>3.86</v>
      </c>
      <c r="K10" s="35">
        <v>5.09</v>
      </c>
      <c r="L10" s="35">
        <v>4.9</v>
      </c>
      <c r="M10" s="35">
        <v>17.700000000000003</v>
      </c>
      <c r="O10" s="33" t="s">
        <v>2</v>
      </c>
      <c r="P10" s="29"/>
      <c r="Q10" s="29"/>
      <c r="R10" s="29"/>
      <c r="S10" s="29"/>
      <c r="T10" s="29"/>
    </row>
    <row r="11" spans="2:20" ht="18" customHeight="1">
      <c r="B11" s="36" t="s">
        <v>17</v>
      </c>
      <c r="C11" s="37">
        <v>109</v>
      </c>
      <c r="D11" s="37">
        <v>95.5</v>
      </c>
      <c r="E11" s="37">
        <v>93</v>
      </c>
      <c r="F11" s="37">
        <v>297.5</v>
      </c>
      <c r="G11" s="15"/>
      <c r="H11" s="36" t="s">
        <v>16</v>
      </c>
      <c r="I11" s="37">
        <v>3.47</v>
      </c>
      <c r="J11" s="37">
        <v>3.67</v>
      </c>
      <c r="K11" s="37">
        <v>5.4</v>
      </c>
      <c r="L11" s="37">
        <v>4.91</v>
      </c>
      <c r="M11" s="37">
        <v>17.450000000000003</v>
      </c>
      <c r="O11" s="33" t="s">
        <v>3</v>
      </c>
      <c r="P11" s="29"/>
      <c r="Q11" s="29"/>
      <c r="R11" s="29"/>
      <c r="S11" s="29"/>
      <c r="T11" s="29"/>
    </row>
    <row r="12" spans="2:20" ht="18" customHeight="1">
      <c r="B12" s="30" t="s">
        <v>11</v>
      </c>
      <c r="C12" s="31">
        <v>79</v>
      </c>
      <c r="D12" s="31">
        <v>107</v>
      </c>
      <c r="E12" s="31">
        <v>106</v>
      </c>
      <c r="F12" s="31">
        <v>292</v>
      </c>
      <c r="G12" s="15"/>
      <c r="H12" s="36" t="s">
        <v>17</v>
      </c>
      <c r="I12" s="37">
        <v>3.31</v>
      </c>
      <c r="J12" s="37">
        <v>3.08</v>
      </c>
      <c r="K12" s="37">
        <v>6.03</v>
      </c>
      <c r="L12" s="37">
        <v>4.870000000000001</v>
      </c>
      <c r="M12" s="37">
        <v>17.290000000000003</v>
      </c>
      <c r="O12" s="33" t="s">
        <v>4</v>
      </c>
      <c r="P12" s="29"/>
      <c r="Q12" s="29"/>
      <c r="R12" s="29"/>
      <c r="S12" s="29"/>
      <c r="T12" s="29"/>
    </row>
    <row r="13" spans="2:20" ht="18" customHeight="1">
      <c r="B13" s="36" t="s">
        <v>16</v>
      </c>
      <c r="C13" s="37">
        <v>94</v>
      </c>
      <c r="D13" s="37">
        <v>82</v>
      </c>
      <c r="E13" s="37">
        <v>113</v>
      </c>
      <c r="F13" s="37">
        <v>289</v>
      </c>
      <c r="G13" s="15"/>
      <c r="H13" s="34" t="s">
        <v>9</v>
      </c>
      <c r="I13" s="35">
        <v>3.93</v>
      </c>
      <c r="J13" s="35">
        <v>3.26</v>
      </c>
      <c r="K13" s="35">
        <v>5.38</v>
      </c>
      <c r="L13" s="35">
        <v>4.09</v>
      </c>
      <c r="M13" s="35">
        <v>16.66</v>
      </c>
      <c r="O13" s="33" t="s">
        <v>5</v>
      </c>
      <c r="P13" s="29"/>
      <c r="Q13" s="29"/>
      <c r="R13" s="29"/>
      <c r="S13" s="29"/>
      <c r="T13" s="29"/>
    </row>
    <row r="14" spans="2:20" ht="18" customHeight="1">
      <c r="B14" s="28" t="s">
        <v>1</v>
      </c>
      <c r="C14" s="29">
        <v>121</v>
      </c>
      <c r="D14" s="29">
        <v>77</v>
      </c>
      <c r="E14" s="29">
        <v>80</v>
      </c>
      <c r="F14" s="29">
        <v>278</v>
      </c>
      <c r="G14" s="15"/>
      <c r="H14" s="28" t="s">
        <v>4</v>
      </c>
      <c r="I14" s="29">
        <v>4.39</v>
      </c>
      <c r="J14" s="29">
        <v>3.75</v>
      </c>
      <c r="K14" s="29">
        <v>4.61</v>
      </c>
      <c r="L14" s="29">
        <v>3.66</v>
      </c>
      <c r="M14" s="29">
        <v>16.41</v>
      </c>
      <c r="O14" s="33" t="s">
        <v>6</v>
      </c>
      <c r="P14" s="29"/>
      <c r="Q14" s="29"/>
      <c r="R14" s="29"/>
      <c r="S14" s="29"/>
      <c r="T14" s="29"/>
    </row>
    <row r="15" spans="2:20" ht="18" customHeight="1">
      <c r="B15" s="34" t="s">
        <v>9</v>
      </c>
      <c r="C15" s="35">
        <v>91</v>
      </c>
      <c r="D15" s="35">
        <v>91</v>
      </c>
      <c r="E15" s="35">
        <v>91</v>
      </c>
      <c r="F15" s="35">
        <v>273</v>
      </c>
      <c r="G15" s="15"/>
      <c r="H15" s="28" t="s">
        <v>27</v>
      </c>
      <c r="I15" s="29">
        <v>4.34</v>
      </c>
      <c r="J15" s="29">
        <v>4.03</v>
      </c>
      <c r="K15" s="29">
        <v>4.41</v>
      </c>
      <c r="L15" s="29">
        <v>3.47</v>
      </c>
      <c r="M15" s="29">
        <v>16.25</v>
      </c>
      <c r="O15" s="33" t="s">
        <v>7</v>
      </c>
      <c r="P15" s="29"/>
      <c r="Q15" s="29"/>
      <c r="R15" s="29"/>
      <c r="S15" s="29"/>
      <c r="T15" s="29"/>
    </row>
    <row r="16" spans="2:20" ht="18" customHeight="1">
      <c r="B16" s="28" t="s">
        <v>4</v>
      </c>
      <c r="C16" s="29">
        <v>118</v>
      </c>
      <c r="D16" s="29">
        <v>66</v>
      </c>
      <c r="E16" s="29">
        <v>86</v>
      </c>
      <c r="F16" s="29">
        <v>270</v>
      </c>
      <c r="G16" s="15"/>
      <c r="H16" s="28" t="s">
        <v>18</v>
      </c>
      <c r="I16" s="29">
        <v>3.34</v>
      </c>
      <c r="J16" s="29">
        <v>2.19</v>
      </c>
      <c r="K16" s="29">
        <v>6.31</v>
      </c>
      <c r="L16" s="29">
        <v>4.38</v>
      </c>
      <c r="M16" s="29">
        <v>16.22</v>
      </c>
      <c r="O16" s="33" t="s">
        <v>8</v>
      </c>
      <c r="P16" s="29"/>
      <c r="Q16" s="29"/>
      <c r="R16" s="29"/>
      <c r="S16" s="29"/>
      <c r="T16" s="29"/>
    </row>
    <row r="17" spans="2:20" ht="18" customHeight="1">
      <c r="B17" s="28" t="s">
        <v>25</v>
      </c>
      <c r="C17" s="29">
        <v>95</v>
      </c>
      <c r="D17" s="29">
        <v>75</v>
      </c>
      <c r="E17" s="29">
        <v>93</v>
      </c>
      <c r="F17" s="29">
        <v>263</v>
      </c>
      <c r="G17" s="15"/>
      <c r="H17" s="28" t="s">
        <v>23</v>
      </c>
      <c r="I17" s="29">
        <v>3.62</v>
      </c>
      <c r="J17" s="29">
        <v>3.16</v>
      </c>
      <c r="K17" s="29">
        <v>4.21</v>
      </c>
      <c r="L17" s="29">
        <v>3.7799999999999994</v>
      </c>
      <c r="M17" s="29">
        <v>14.77</v>
      </c>
      <c r="O17" s="33" t="s">
        <v>9</v>
      </c>
      <c r="P17" s="29"/>
      <c r="Q17" s="29"/>
      <c r="R17" s="29"/>
      <c r="S17" s="29"/>
      <c r="T17" s="29"/>
    </row>
    <row r="18" spans="2:20" ht="18" customHeight="1">
      <c r="B18" s="28" t="s">
        <v>14</v>
      </c>
      <c r="C18" s="29">
        <v>126</v>
      </c>
      <c r="D18" s="29">
        <v>58</v>
      </c>
      <c r="E18" s="29">
        <v>70</v>
      </c>
      <c r="F18" s="29">
        <v>254</v>
      </c>
      <c r="G18" s="15"/>
      <c r="H18" s="30" t="s">
        <v>2</v>
      </c>
      <c r="I18" s="31">
        <v>3.99</v>
      </c>
      <c r="J18" s="31">
        <v>2.14</v>
      </c>
      <c r="K18" s="31">
        <v>5</v>
      </c>
      <c r="L18" s="31">
        <v>3.46</v>
      </c>
      <c r="M18" s="31">
        <v>14.59</v>
      </c>
      <c r="O18" s="33" t="s">
        <v>10</v>
      </c>
      <c r="P18" s="29"/>
      <c r="Q18" s="29"/>
      <c r="R18" s="29"/>
      <c r="S18" s="29"/>
      <c r="T18" s="29"/>
    </row>
    <row r="19" spans="2:20" ht="18" customHeight="1">
      <c r="B19" s="28" t="s">
        <v>15</v>
      </c>
      <c r="C19" s="29">
        <v>94</v>
      </c>
      <c r="D19" s="29">
        <v>83.5</v>
      </c>
      <c r="E19" s="29">
        <v>76</v>
      </c>
      <c r="F19" s="29">
        <v>253.5</v>
      </c>
      <c r="G19" s="15"/>
      <c r="H19" s="28" t="s">
        <v>12</v>
      </c>
      <c r="I19" s="29">
        <v>3.04</v>
      </c>
      <c r="J19" s="29">
        <v>2.84</v>
      </c>
      <c r="K19" s="29">
        <v>4.85</v>
      </c>
      <c r="L19" s="29">
        <v>3.66</v>
      </c>
      <c r="M19" s="29">
        <v>14.39</v>
      </c>
      <c r="O19" s="33" t="s">
        <v>11</v>
      </c>
      <c r="P19" s="29"/>
      <c r="Q19" s="29"/>
      <c r="R19" s="29"/>
      <c r="S19" s="29"/>
      <c r="T19" s="29"/>
    </row>
    <row r="20" spans="2:20" ht="18" customHeight="1">
      <c r="B20" s="28" t="s">
        <v>26</v>
      </c>
      <c r="C20" s="29">
        <v>120</v>
      </c>
      <c r="D20" s="29">
        <v>80.5</v>
      </c>
      <c r="E20" s="29">
        <v>53</v>
      </c>
      <c r="F20" s="29">
        <v>253.5</v>
      </c>
      <c r="G20" s="15"/>
      <c r="H20" s="30" t="s">
        <v>24</v>
      </c>
      <c r="I20" s="31">
        <v>3.18</v>
      </c>
      <c r="J20" s="31">
        <v>3.05</v>
      </c>
      <c r="K20" s="31">
        <v>5.26</v>
      </c>
      <c r="L20" s="31">
        <v>2.75</v>
      </c>
      <c r="M20" s="31">
        <v>14.24</v>
      </c>
      <c r="O20" s="33" t="s">
        <v>12</v>
      </c>
      <c r="P20" s="29"/>
      <c r="Q20" s="29"/>
      <c r="R20" s="29"/>
      <c r="S20" s="29"/>
      <c r="T20" s="29"/>
    </row>
    <row r="21" spans="2:20" ht="18" customHeight="1">
      <c r="B21" s="28" t="s">
        <v>22</v>
      </c>
      <c r="C21" s="29">
        <v>110</v>
      </c>
      <c r="D21" s="29">
        <v>65.5</v>
      </c>
      <c r="E21" s="29">
        <v>70</v>
      </c>
      <c r="F21" s="29">
        <v>245.5</v>
      </c>
      <c r="G21" s="15"/>
      <c r="H21" s="30" t="s">
        <v>11</v>
      </c>
      <c r="I21" s="31">
        <v>3.08</v>
      </c>
      <c r="J21" s="31">
        <v>3.25</v>
      </c>
      <c r="K21" s="31">
        <v>4.45</v>
      </c>
      <c r="L21" s="31">
        <v>3.08</v>
      </c>
      <c r="M21" s="31">
        <v>13.860000000000001</v>
      </c>
      <c r="O21" s="33" t="s">
        <v>13</v>
      </c>
      <c r="P21" s="29"/>
      <c r="Q21" s="29"/>
      <c r="R21" s="29"/>
      <c r="S21" s="29"/>
      <c r="T21" s="29"/>
    </row>
    <row r="22" spans="2:20" ht="18" customHeight="1">
      <c r="B22" s="34" t="s">
        <v>10</v>
      </c>
      <c r="C22" s="35">
        <v>99</v>
      </c>
      <c r="D22" s="35">
        <v>83.5</v>
      </c>
      <c r="E22" s="35">
        <v>54</v>
      </c>
      <c r="F22" s="35">
        <v>236.5</v>
      </c>
      <c r="G22" s="15"/>
      <c r="H22" s="28" t="s">
        <v>15</v>
      </c>
      <c r="I22" s="29">
        <v>2.46</v>
      </c>
      <c r="J22" s="29">
        <v>2.53</v>
      </c>
      <c r="K22" s="29">
        <v>3.98</v>
      </c>
      <c r="L22" s="29">
        <v>4.71</v>
      </c>
      <c r="M22" s="29">
        <v>13.68</v>
      </c>
      <c r="O22" s="33" t="s">
        <v>14</v>
      </c>
      <c r="P22" s="29"/>
      <c r="Q22" s="29"/>
      <c r="R22" s="29"/>
      <c r="S22" s="29"/>
      <c r="T22" s="29"/>
    </row>
    <row r="23" spans="2:20" ht="18" customHeight="1">
      <c r="B23" s="34" t="s">
        <v>13</v>
      </c>
      <c r="C23" s="35">
        <v>95</v>
      </c>
      <c r="D23" s="35">
        <v>70</v>
      </c>
      <c r="E23" s="35">
        <v>70</v>
      </c>
      <c r="F23" s="35">
        <v>235</v>
      </c>
      <c r="G23" s="15"/>
      <c r="H23" s="28" t="s">
        <v>14</v>
      </c>
      <c r="I23" s="29">
        <v>3.28</v>
      </c>
      <c r="J23" s="29">
        <v>2.43</v>
      </c>
      <c r="K23" s="29">
        <v>3.98</v>
      </c>
      <c r="L23" s="29">
        <v>3.46</v>
      </c>
      <c r="M23" s="29">
        <v>13.149999999999999</v>
      </c>
      <c r="O23" s="33" t="s">
        <v>15</v>
      </c>
      <c r="P23" s="29"/>
      <c r="Q23" s="29"/>
      <c r="R23" s="29"/>
      <c r="S23" s="29"/>
      <c r="T23" s="29"/>
    </row>
    <row r="24" spans="2:20" ht="18" customHeight="1">
      <c r="B24" s="28" t="s">
        <v>18</v>
      </c>
      <c r="C24" s="29">
        <v>82</v>
      </c>
      <c r="D24" s="29">
        <v>74</v>
      </c>
      <c r="E24" s="29">
        <v>72</v>
      </c>
      <c r="F24" s="29">
        <v>228</v>
      </c>
      <c r="G24" s="15"/>
      <c r="H24" s="28" t="s">
        <v>25</v>
      </c>
      <c r="I24" s="29">
        <v>3.85</v>
      </c>
      <c r="J24" s="29">
        <v>3.8</v>
      </c>
      <c r="K24" s="29">
        <v>3.03</v>
      </c>
      <c r="L24" s="29">
        <v>2.3600000000000003</v>
      </c>
      <c r="M24" s="29">
        <v>13.04</v>
      </c>
      <c r="O24" s="33" t="s">
        <v>16</v>
      </c>
      <c r="P24" s="29"/>
      <c r="Q24" s="29"/>
      <c r="R24" s="29"/>
      <c r="S24" s="29"/>
      <c r="T24" s="29"/>
    </row>
    <row r="25" spans="2:20" ht="18" customHeight="1">
      <c r="B25" s="28" t="s">
        <v>23</v>
      </c>
      <c r="C25" s="29">
        <v>90</v>
      </c>
      <c r="D25" s="29">
        <v>63</v>
      </c>
      <c r="E25" s="29">
        <v>74</v>
      </c>
      <c r="F25" s="29">
        <v>227</v>
      </c>
      <c r="G25" s="15"/>
      <c r="H25" s="28" t="s">
        <v>26</v>
      </c>
      <c r="I25" s="29">
        <v>2.41</v>
      </c>
      <c r="J25" s="29">
        <v>3.44</v>
      </c>
      <c r="K25" s="29">
        <v>3.63</v>
      </c>
      <c r="L25" s="29">
        <v>3.0300000000000002</v>
      </c>
      <c r="M25" s="29">
        <v>12.510000000000002</v>
      </c>
      <c r="O25" s="33" t="s">
        <v>17</v>
      </c>
      <c r="P25" s="29"/>
      <c r="Q25" s="29"/>
      <c r="R25" s="29"/>
      <c r="S25" s="29"/>
      <c r="T25" s="29"/>
    </row>
    <row r="26" spans="2:20" ht="18" customHeight="1">
      <c r="B26" s="28" t="s">
        <v>6</v>
      </c>
      <c r="C26" s="32">
        <v>109</v>
      </c>
      <c r="D26" s="32">
        <v>55</v>
      </c>
      <c r="E26" s="32">
        <v>57</v>
      </c>
      <c r="F26" s="32">
        <v>221</v>
      </c>
      <c r="H26" s="28" t="s">
        <v>6</v>
      </c>
      <c r="I26" s="29">
        <v>2.39</v>
      </c>
      <c r="J26" s="29">
        <v>2.55</v>
      </c>
      <c r="K26" s="29">
        <v>3.93</v>
      </c>
      <c r="L26" s="29">
        <v>3.34</v>
      </c>
      <c r="M26" s="29">
        <v>12.209999999999999</v>
      </c>
      <c r="O26" s="33" t="s">
        <v>18</v>
      </c>
      <c r="P26" s="29"/>
      <c r="Q26" s="29"/>
      <c r="R26" s="29"/>
      <c r="S26" s="29"/>
      <c r="T26" s="29"/>
    </row>
    <row r="27" spans="2:20" ht="18" customHeight="1">
      <c r="B27" s="28" t="s">
        <v>3</v>
      </c>
      <c r="C27" s="32">
        <v>88</v>
      </c>
      <c r="D27" s="32">
        <v>53</v>
      </c>
      <c r="E27" s="32">
        <v>77</v>
      </c>
      <c r="F27" s="32">
        <v>218</v>
      </c>
      <c r="H27" s="28" t="s">
        <v>22</v>
      </c>
      <c r="I27" s="29">
        <v>2.68</v>
      </c>
      <c r="J27" s="29">
        <v>1.97</v>
      </c>
      <c r="K27" s="29">
        <v>4.12</v>
      </c>
      <c r="L27" s="29">
        <v>3.4</v>
      </c>
      <c r="M27" s="29">
        <v>12.17</v>
      </c>
      <c r="O27" s="33" t="s">
        <v>19</v>
      </c>
      <c r="P27" s="29"/>
      <c r="Q27" s="29"/>
      <c r="R27" s="29"/>
      <c r="S27" s="29"/>
      <c r="T27" s="29"/>
    </row>
    <row r="28" spans="2:20" ht="18" customHeight="1">
      <c r="B28" s="28" t="s">
        <v>20</v>
      </c>
      <c r="C28" s="32">
        <v>66</v>
      </c>
      <c r="D28" s="32">
        <v>61.5</v>
      </c>
      <c r="E28" s="32">
        <v>90</v>
      </c>
      <c r="F28" s="32">
        <v>217.5</v>
      </c>
      <c r="H28" s="28" t="s">
        <v>5</v>
      </c>
      <c r="I28" s="29">
        <v>3.25</v>
      </c>
      <c r="J28" s="29">
        <v>2.65</v>
      </c>
      <c r="K28" s="29">
        <v>2.91</v>
      </c>
      <c r="L28" s="29">
        <v>3.1300000000000003</v>
      </c>
      <c r="M28" s="29">
        <v>11.940000000000001</v>
      </c>
      <c r="O28" s="33" t="s">
        <v>20</v>
      </c>
      <c r="P28" s="29"/>
      <c r="Q28" s="29"/>
      <c r="R28" s="29"/>
      <c r="S28" s="29"/>
      <c r="T28" s="29"/>
    </row>
    <row r="29" spans="2:20" ht="18" customHeight="1">
      <c r="B29" s="28" t="s">
        <v>12</v>
      </c>
      <c r="C29" s="32">
        <v>79</v>
      </c>
      <c r="D29" s="32">
        <v>77</v>
      </c>
      <c r="E29" s="32">
        <v>60</v>
      </c>
      <c r="F29" s="32">
        <v>216</v>
      </c>
      <c r="H29" s="28" t="s">
        <v>28</v>
      </c>
      <c r="I29" s="29">
        <v>2.38</v>
      </c>
      <c r="J29" s="29">
        <v>2.46</v>
      </c>
      <c r="K29" s="29">
        <v>4.06</v>
      </c>
      <c r="L29" s="29">
        <v>2.6</v>
      </c>
      <c r="M29" s="29">
        <v>11.499999999999998</v>
      </c>
      <c r="O29" s="33" t="s">
        <v>21</v>
      </c>
      <c r="P29" s="29"/>
      <c r="Q29" s="29"/>
      <c r="R29" s="29"/>
      <c r="S29" s="29"/>
      <c r="T29" s="29"/>
    </row>
    <row r="30" spans="2:20" ht="18" customHeight="1">
      <c r="B30" s="28" t="s">
        <v>28</v>
      </c>
      <c r="C30" s="32">
        <v>85</v>
      </c>
      <c r="D30" s="32">
        <v>55</v>
      </c>
      <c r="E30" s="32">
        <v>74</v>
      </c>
      <c r="F30" s="32">
        <v>214</v>
      </c>
      <c r="H30" s="28" t="s">
        <v>8</v>
      </c>
      <c r="I30" s="29">
        <v>2.31</v>
      </c>
      <c r="J30" s="29">
        <v>2.25</v>
      </c>
      <c r="K30" s="29">
        <v>3.86</v>
      </c>
      <c r="L30" s="29">
        <v>2.95</v>
      </c>
      <c r="M30" s="29">
        <v>11.370000000000001</v>
      </c>
      <c r="O30" s="33" t="s">
        <v>22</v>
      </c>
      <c r="P30" s="29"/>
      <c r="Q30" s="29"/>
      <c r="R30" s="29"/>
      <c r="S30" s="29"/>
      <c r="T30" s="29"/>
    </row>
    <row r="31" spans="2:20" ht="18" customHeight="1">
      <c r="B31" s="28" t="s">
        <v>7</v>
      </c>
      <c r="C31" s="32">
        <v>82</v>
      </c>
      <c r="D31" s="32">
        <v>63.5</v>
      </c>
      <c r="E31" s="32">
        <v>64</v>
      </c>
      <c r="F31" s="32">
        <v>209.5</v>
      </c>
      <c r="H31" s="28" t="s">
        <v>19</v>
      </c>
      <c r="I31" s="29">
        <v>2.94</v>
      </c>
      <c r="J31" s="29">
        <v>2.5</v>
      </c>
      <c r="K31" s="29">
        <v>3.35</v>
      </c>
      <c r="L31" s="29">
        <v>2.23</v>
      </c>
      <c r="M31" s="29">
        <v>11.02</v>
      </c>
      <c r="O31" s="33" t="s">
        <v>23</v>
      </c>
      <c r="P31" s="29"/>
      <c r="Q31" s="29"/>
      <c r="R31" s="29"/>
      <c r="S31" s="29"/>
      <c r="T31" s="29"/>
    </row>
    <row r="32" spans="2:20" ht="18" customHeight="1">
      <c r="B32" s="28" t="s">
        <v>19</v>
      </c>
      <c r="C32" s="32">
        <v>79</v>
      </c>
      <c r="D32" s="32">
        <v>57</v>
      </c>
      <c r="E32" s="32">
        <v>70</v>
      </c>
      <c r="F32" s="32">
        <v>206</v>
      </c>
      <c r="H32" s="28" t="s">
        <v>20</v>
      </c>
      <c r="I32" s="29">
        <v>3.39</v>
      </c>
      <c r="J32" s="29">
        <v>3</v>
      </c>
      <c r="K32" s="29">
        <v>2.31</v>
      </c>
      <c r="L32" s="29">
        <v>2.06</v>
      </c>
      <c r="M32" s="29">
        <v>10.760000000000002</v>
      </c>
      <c r="O32" s="33" t="s">
        <v>24</v>
      </c>
      <c r="P32" s="29"/>
      <c r="Q32" s="29"/>
      <c r="R32" s="29"/>
      <c r="S32" s="29"/>
      <c r="T32" s="29"/>
    </row>
    <row r="33" spans="2:20" ht="18" customHeight="1">
      <c r="B33" s="28" t="s">
        <v>5</v>
      </c>
      <c r="C33" s="32">
        <v>78</v>
      </c>
      <c r="D33" s="32">
        <v>37</v>
      </c>
      <c r="E33" s="32">
        <v>65</v>
      </c>
      <c r="F33" s="32">
        <v>180</v>
      </c>
      <c r="H33" s="28" t="s">
        <v>3</v>
      </c>
      <c r="I33" s="29">
        <v>2.19</v>
      </c>
      <c r="J33" s="29">
        <v>1.62</v>
      </c>
      <c r="K33" s="29">
        <v>3.57</v>
      </c>
      <c r="L33" s="29">
        <v>3.16</v>
      </c>
      <c r="M33" s="29">
        <v>10.54</v>
      </c>
      <c r="O33" s="33" t="s">
        <v>25</v>
      </c>
      <c r="P33" s="29"/>
      <c r="Q33" s="29"/>
      <c r="R33" s="29"/>
      <c r="S33" s="29"/>
      <c r="T33" s="29"/>
    </row>
    <row r="34" spans="2:20" ht="18" customHeight="1">
      <c r="B34" s="28" t="s">
        <v>21</v>
      </c>
      <c r="C34" s="32">
        <v>74</v>
      </c>
      <c r="D34" s="32">
        <v>48.5</v>
      </c>
      <c r="E34" s="32">
        <v>57</v>
      </c>
      <c r="F34" s="32">
        <v>179.5</v>
      </c>
      <c r="H34" s="28" t="s">
        <v>1</v>
      </c>
      <c r="I34" s="29">
        <v>3.11</v>
      </c>
      <c r="J34" s="29">
        <v>1.97</v>
      </c>
      <c r="K34" s="29">
        <v>2.64</v>
      </c>
      <c r="L34" s="29">
        <v>2.61</v>
      </c>
      <c r="M34" s="29">
        <v>10.33</v>
      </c>
      <c r="O34" s="33" t="s">
        <v>26</v>
      </c>
      <c r="P34" s="29"/>
      <c r="Q34" s="29"/>
      <c r="R34" s="29"/>
      <c r="S34" s="29"/>
      <c r="T34" s="29"/>
    </row>
    <row r="35" spans="2:20" ht="18" customHeight="1">
      <c r="B35" s="28" t="s">
        <v>27</v>
      </c>
      <c r="C35" s="32">
        <v>70</v>
      </c>
      <c r="D35" s="32">
        <v>40.5</v>
      </c>
      <c r="E35" s="32">
        <v>68</v>
      </c>
      <c r="F35" s="32">
        <v>178.5</v>
      </c>
      <c r="H35" s="28" t="s">
        <v>7</v>
      </c>
      <c r="I35" s="29">
        <v>2.31</v>
      </c>
      <c r="J35" s="29">
        <v>1.83</v>
      </c>
      <c r="K35" s="29">
        <v>3.72</v>
      </c>
      <c r="L35" s="29">
        <v>2.31</v>
      </c>
      <c r="M35" s="29">
        <v>10.170000000000002</v>
      </c>
      <c r="O35" s="33" t="s">
        <v>27</v>
      </c>
      <c r="P35" s="29"/>
      <c r="Q35" s="29"/>
      <c r="R35" s="29"/>
      <c r="S35" s="29"/>
      <c r="T35" s="29"/>
    </row>
    <row r="36" spans="2:20" ht="18" customHeight="1">
      <c r="B36" s="33" t="s">
        <v>8</v>
      </c>
      <c r="C36" s="32">
        <v>72</v>
      </c>
      <c r="D36" s="32">
        <v>56.5</v>
      </c>
      <c r="E36" s="32">
        <v>44</v>
      </c>
      <c r="F36" s="32">
        <v>172.5</v>
      </c>
      <c r="H36" s="28" t="s">
        <v>21</v>
      </c>
      <c r="I36" s="29">
        <v>2</v>
      </c>
      <c r="J36" s="29">
        <v>2.03</v>
      </c>
      <c r="K36" s="29">
        <v>3.19</v>
      </c>
      <c r="L36" s="29">
        <v>1.63</v>
      </c>
      <c r="M36" s="29">
        <v>8.849999999999998</v>
      </c>
      <c r="O36" s="33" t="s">
        <v>28</v>
      </c>
      <c r="P36" s="29"/>
      <c r="Q36" s="29"/>
      <c r="R36" s="29"/>
      <c r="S36" s="29"/>
      <c r="T36" s="29"/>
    </row>
    <row r="37" spans="2:20" ht="18" customHeight="1">
      <c r="B37" s="5" t="s">
        <v>29</v>
      </c>
      <c r="C37" s="7">
        <v>92.5</v>
      </c>
      <c r="D37" s="7">
        <v>68</v>
      </c>
      <c r="E37" s="7">
        <v>73</v>
      </c>
      <c r="F37" s="7">
        <v>233.5</v>
      </c>
      <c r="H37" s="5" t="s">
        <v>29</v>
      </c>
      <c r="I37" s="22">
        <v>3.145</v>
      </c>
      <c r="J37" s="22">
        <v>2.745</v>
      </c>
      <c r="K37" s="22">
        <v>4.09</v>
      </c>
      <c r="L37" s="22">
        <v>3.37</v>
      </c>
      <c r="M37" s="7">
        <v>13.350000000000001</v>
      </c>
      <c r="O37" s="5" t="s">
        <v>29</v>
      </c>
      <c r="P37" s="22"/>
      <c r="Q37" s="22"/>
      <c r="R37" s="22"/>
      <c r="S37" s="22"/>
      <c r="T37" s="7"/>
    </row>
    <row r="39" spans="2:6" ht="12.75">
      <c r="B39" s="8"/>
      <c r="C39" s="9"/>
      <c r="D39" s="10"/>
      <c r="E39" s="10"/>
      <c r="F39" s="9"/>
    </row>
  </sheetData>
  <sheetProtection password="CA67" sheet="1" objects="1" scenarios="1"/>
  <mergeCells count="3">
    <mergeCell ref="B2:D2"/>
    <mergeCell ref="H2:M3"/>
    <mergeCell ref="O2:T3"/>
  </mergeCells>
  <printOptions/>
  <pageMargins left="0.5" right="1.25" top="1" bottom="1" header="0.5" footer="0.5"/>
  <pageSetup fitToHeight="1" fitToWidth="1" horizontalDpi="600" verticalDpi="600" orientation="landscape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75" zoomScaleNormal="75" zoomScalePageLayoutView="0" workbookViewId="0" topLeftCell="A1">
      <pane xSplit="1" ySplit="4" topLeftCell="K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.140625" defaultRowHeight="12.75"/>
  <cols>
    <col min="1" max="1" width="21.28125" style="1" bestFit="1" customWidth="1"/>
    <col min="2" max="2" width="10.28125" style="1" bestFit="1" customWidth="1"/>
    <col min="3" max="6" width="10.57421875" style="1" bestFit="1" customWidth="1"/>
    <col min="26" max="26" width="9.140625" style="17" customWidth="1"/>
  </cols>
  <sheetData>
    <row r="1" ht="27.75" customHeight="1">
      <c r="A1" s="23" t="s">
        <v>49</v>
      </c>
    </row>
    <row r="2" spans="1:5" ht="12.75">
      <c r="A2" s="65" t="s">
        <v>30</v>
      </c>
      <c r="B2" s="65"/>
      <c r="C2" s="65"/>
      <c r="D2" s="65"/>
      <c r="E2" s="65"/>
    </row>
    <row r="3" spans="1:26" ht="26.25" customHeight="1">
      <c r="A3" s="3" t="s">
        <v>0</v>
      </c>
      <c r="B3" s="11" t="s">
        <v>33</v>
      </c>
      <c r="C3" s="11" t="s">
        <v>32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39</v>
      </c>
      <c r="J3" s="11" t="s">
        <v>40</v>
      </c>
      <c r="K3" s="11" t="s">
        <v>41</v>
      </c>
      <c r="L3" s="11" t="s">
        <v>42</v>
      </c>
      <c r="M3" s="11" t="s">
        <v>45</v>
      </c>
      <c r="N3" s="11" t="s">
        <v>46</v>
      </c>
      <c r="O3" s="11" t="s">
        <v>47</v>
      </c>
      <c r="P3" s="11" t="s">
        <v>48</v>
      </c>
      <c r="Q3" s="11" t="s">
        <v>50</v>
      </c>
      <c r="R3" s="11" t="s">
        <v>51</v>
      </c>
      <c r="S3" s="11" t="s">
        <v>52</v>
      </c>
      <c r="T3" s="11" t="s">
        <v>53</v>
      </c>
      <c r="U3" s="11" t="s">
        <v>56</v>
      </c>
      <c r="V3" s="11" t="s">
        <v>57</v>
      </c>
      <c r="W3" s="11" t="s">
        <v>58</v>
      </c>
      <c r="X3" s="11" t="s">
        <v>59</v>
      </c>
      <c r="Y3" s="55" t="s">
        <v>72</v>
      </c>
      <c r="Z3" s="18" t="s">
        <v>43</v>
      </c>
    </row>
    <row r="4" spans="1:2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9"/>
    </row>
    <row r="5" spans="1:26" ht="12.75">
      <c r="A5" s="5" t="s">
        <v>1</v>
      </c>
      <c r="B5" s="16"/>
      <c r="C5" s="16" t="s">
        <v>44</v>
      </c>
      <c r="D5" s="16"/>
      <c r="E5" s="16"/>
      <c r="F5" s="6"/>
      <c r="G5" s="6" t="s">
        <v>44</v>
      </c>
      <c r="H5" s="6"/>
      <c r="I5" s="6"/>
      <c r="J5" s="6"/>
      <c r="K5" s="6"/>
      <c r="L5" s="6"/>
      <c r="M5" s="6"/>
      <c r="N5" s="6"/>
      <c r="O5" s="6"/>
      <c r="P5" s="24"/>
      <c r="Q5" s="6" t="s">
        <v>44</v>
      </c>
      <c r="R5" s="6"/>
      <c r="S5" s="6"/>
      <c r="T5" s="6"/>
      <c r="U5" s="6"/>
      <c r="V5" s="6"/>
      <c r="W5" s="6"/>
      <c r="X5" s="6"/>
      <c r="Y5" s="6"/>
      <c r="Z5" s="21">
        <f>COUNTIF(B5:X5,"Y")</f>
        <v>3</v>
      </c>
    </row>
    <row r="6" spans="1:26" ht="12.75">
      <c r="A6" s="5" t="s">
        <v>2</v>
      </c>
      <c r="B6" s="16" t="s">
        <v>44</v>
      </c>
      <c r="C6" s="16"/>
      <c r="D6" s="16"/>
      <c r="E6" s="16"/>
      <c r="F6" s="6"/>
      <c r="G6" s="6"/>
      <c r="H6" s="6" t="s">
        <v>44</v>
      </c>
      <c r="I6" s="6" t="s">
        <v>44</v>
      </c>
      <c r="J6" s="6"/>
      <c r="K6" s="6"/>
      <c r="L6" s="6" t="s">
        <v>44</v>
      </c>
      <c r="M6" s="6"/>
      <c r="N6" s="6"/>
      <c r="O6" s="6"/>
      <c r="P6" s="24"/>
      <c r="Q6" s="6"/>
      <c r="R6" s="6" t="s">
        <v>44</v>
      </c>
      <c r="S6" s="6"/>
      <c r="T6" s="6"/>
      <c r="U6" s="6"/>
      <c r="V6" s="6"/>
      <c r="W6" s="6"/>
      <c r="X6" s="6"/>
      <c r="Y6" s="6"/>
      <c r="Z6" s="20">
        <f aca="true" t="shared" si="0" ref="Z6:Z32">COUNTIF(B6:X6,"Y")</f>
        <v>5</v>
      </c>
    </row>
    <row r="7" spans="1:26" ht="12.75">
      <c r="A7" s="5" t="s">
        <v>3</v>
      </c>
      <c r="B7" s="16"/>
      <c r="C7" s="16"/>
      <c r="D7" s="16"/>
      <c r="E7" s="16"/>
      <c r="F7" s="6"/>
      <c r="G7" s="6"/>
      <c r="H7" s="6"/>
      <c r="I7" s="6"/>
      <c r="J7" s="6"/>
      <c r="K7" s="6"/>
      <c r="L7" s="6"/>
      <c r="M7" s="6"/>
      <c r="N7" s="6"/>
      <c r="O7" s="6"/>
      <c r="P7" s="24"/>
      <c r="Q7" s="6"/>
      <c r="R7" s="6"/>
      <c r="S7" s="6"/>
      <c r="T7" s="6"/>
      <c r="U7" s="6"/>
      <c r="V7" s="6"/>
      <c r="W7" s="6"/>
      <c r="X7" s="26" t="s">
        <v>44</v>
      </c>
      <c r="Y7" s="26"/>
      <c r="Z7" s="20">
        <f t="shared" si="0"/>
        <v>1</v>
      </c>
    </row>
    <row r="8" spans="1:26" ht="12.75">
      <c r="A8" s="5" t="s">
        <v>4</v>
      </c>
      <c r="B8" s="16"/>
      <c r="C8" s="16"/>
      <c r="D8" s="16"/>
      <c r="E8" s="16"/>
      <c r="F8" s="6"/>
      <c r="G8" s="6"/>
      <c r="H8" s="6" t="s">
        <v>44</v>
      </c>
      <c r="I8" s="6"/>
      <c r="J8" s="6" t="s">
        <v>44</v>
      </c>
      <c r="K8" s="6" t="s">
        <v>44</v>
      </c>
      <c r="L8" s="6"/>
      <c r="M8" s="6"/>
      <c r="N8" s="6" t="s">
        <v>44</v>
      </c>
      <c r="O8" s="6" t="s">
        <v>44</v>
      </c>
      <c r="P8" s="24"/>
      <c r="Q8" s="6"/>
      <c r="R8" s="6"/>
      <c r="S8" s="6"/>
      <c r="T8" s="6"/>
      <c r="U8" s="6"/>
      <c r="V8" s="6"/>
      <c r="W8" s="26" t="s">
        <v>44</v>
      </c>
      <c r="X8" s="6"/>
      <c r="Y8" s="6"/>
      <c r="Z8" s="21">
        <f>COUNTIF(B8:X8,"Y")</f>
        <v>6</v>
      </c>
    </row>
    <row r="9" spans="1:26" ht="12.75">
      <c r="A9" s="5" t="s">
        <v>5</v>
      </c>
      <c r="B9" s="16"/>
      <c r="C9" s="16"/>
      <c r="D9" s="16"/>
      <c r="E9" s="16"/>
      <c r="F9" s="6"/>
      <c r="G9" s="6"/>
      <c r="H9" s="6"/>
      <c r="I9" s="6"/>
      <c r="J9" s="6"/>
      <c r="K9" s="6" t="s">
        <v>44</v>
      </c>
      <c r="L9" s="6"/>
      <c r="M9" s="6"/>
      <c r="N9" s="6"/>
      <c r="O9" s="6"/>
      <c r="P9" s="24"/>
      <c r="Q9" s="6"/>
      <c r="R9" s="6"/>
      <c r="S9" s="6"/>
      <c r="T9" s="6"/>
      <c r="U9" s="6"/>
      <c r="V9" s="6"/>
      <c r="W9" s="6"/>
      <c r="X9" s="6"/>
      <c r="Y9" s="6"/>
      <c r="Z9" s="20">
        <f t="shared" si="0"/>
        <v>1</v>
      </c>
    </row>
    <row r="10" spans="1:26" ht="12.75">
      <c r="A10" s="5" t="s">
        <v>6</v>
      </c>
      <c r="B10" s="16"/>
      <c r="C10" s="16"/>
      <c r="D10" s="16"/>
      <c r="E10" s="16"/>
      <c r="F10" s="6"/>
      <c r="G10" s="6"/>
      <c r="H10" s="6"/>
      <c r="I10" s="6"/>
      <c r="J10" s="6"/>
      <c r="K10" s="6"/>
      <c r="L10" s="6"/>
      <c r="M10" s="6"/>
      <c r="N10" s="6"/>
      <c r="O10" s="6" t="s">
        <v>44</v>
      </c>
      <c r="P10" s="24"/>
      <c r="Q10" s="6"/>
      <c r="R10" s="6"/>
      <c r="S10" s="6"/>
      <c r="T10" s="6"/>
      <c r="U10" s="6"/>
      <c r="V10" s="6"/>
      <c r="W10" s="6"/>
      <c r="X10" s="26" t="s">
        <v>44</v>
      </c>
      <c r="Y10" s="26"/>
      <c r="Z10" s="20">
        <f t="shared" si="0"/>
        <v>2</v>
      </c>
    </row>
    <row r="11" spans="1:26" ht="12.75">
      <c r="A11" s="5" t="s">
        <v>7</v>
      </c>
      <c r="B11" s="16"/>
      <c r="C11" s="16"/>
      <c r="D11" s="16"/>
      <c r="E11" s="16"/>
      <c r="F11" s="6"/>
      <c r="G11" s="6"/>
      <c r="H11" s="6"/>
      <c r="I11" s="6"/>
      <c r="J11" s="6" t="s">
        <v>44</v>
      </c>
      <c r="K11" s="6"/>
      <c r="L11" s="6"/>
      <c r="M11" s="6"/>
      <c r="N11" s="6"/>
      <c r="O11" s="6"/>
      <c r="P11" s="24"/>
      <c r="Q11" s="6"/>
      <c r="R11" s="6"/>
      <c r="S11" s="6"/>
      <c r="T11" s="6"/>
      <c r="U11" s="6"/>
      <c r="V11" s="6"/>
      <c r="W11" s="6"/>
      <c r="X11" s="6"/>
      <c r="Y11" s="6"/>
      <c r="Z11" s="20">
        <f t="shared" si="0"/>
        <v>1</v>
      </c>
    </row>
    <row r="12" spans="1:26" ht="12.75">
      <c r="A12" s="5" t="s">
        <v>8</v>
      </c>
      <c r="B12" s="16"/>
      <c r="C12" s="16"/>
      <c r="D12" s="16"/>
      <c r="E12" s="16"/>
      <c r="F12" s="6"/>
      <c r="G12" s="6"/>
      <c r="H12" s="6"/>
      <c r="I12" s="6"/>
      <c r="J12" s="6"/>
      <c r="K12" s="6"/>
      <c r="L12" s="6"/>
      <c r="M12" s="6"/>
      <c r="N12" s="6"/>
      <c r="O12" s="6"/>
      <c r="P12" s="24"/>
      <c r="Q12" s="6"/>
      <c r="R12" s="6"/>
      <c r="S12" s="6"/>
      <c r="T12" s="6"/>
      <c r="U12" s="6"/>
      <c r="V12" s="6"/>
      <c r="W12" s="6"/>
      <c r="X12" s="6"/>
      <c r="Y12" s="6"/>
      <c r="Z12" s="20">
        <f t="shared" si="0"/>
        <v>0</v>
      </c>
    </row>
    <row r="13" spans="1:26" ht="12.75">
      <c r="A13" s="5" t="s">
        <v>9</v>
      </c>
      <c r="B13" s="16" t="s">
        <v>44</v>
      </c>
      <c r="C13" s="16" t="s">
        <v>44</v>
      </c>
      <c r="D13" s="16"/>
      <c r="E13" s="16"/>
      <c r="F13" s="6"/>
      <c r="G13" s="6" t="s">
        <v>44</v>
      </c>
      <c r="H13" s="6" t="s">
        <v>44</v>
      </c>
      <c r="I13" s="6"/>
      <c r="J13" s="6" t="s">
        <v>44</v>
      </c>
      <c r="K13" s="6"/>
      <c r="L13" s="6"/>
      <c r="M13" s="6"/>
      <c r="N13" s="6" t="s">
        <v>44</v>
      </c>
      <c r="O13" s="6"/>
      <c r="P13" s="24"/>
      <c r="Q13" s="6"/>
      <c r="R13" s="6"/>
      <c r="S13" s="6" t="s">
        <v>44</v>
      </c>
      <c r="T13" s="6"/>
      <c r="U13" s="6" t="s">
        <v>44</v>
      </c>
      <c r="V13" s="6"/>
      <c r="W13" s="6"/>
      <c r="X13" s="6"/>
      <c r="Y13" s="6"/>
      <c r="Z13" s="20">
        <f t="shared" si="0"/>
        <v>8</v>
      </c>
    </row>
    <row r="14" spans="1:26" ht="12.75">
      <c r="A14" s="5" t="s">
        <v>10</v>
      </c>
      <c r="B14" s="16"/>
      <c r="C14" s="16"/>
      <c r="D14" s="16" t="s">
        <v>44</v>
      </c>
      <c r="E14" s="16"/>
      <c r="F14" s="6"/>
      <c r="G14" s="6"/>
      <c r="H14" s="6"/>
      <c r="I14" s="6"/>
      <c r="J14" s="6"/>
      <c r="K14" s="6"/>
      <c r="L14" s="6"/>
      <c r="M14" s="6"/>
      <c r="N14" s="6"/>
      <c r="O14" s="6"/>
      <c r="P14" s="24" t="s">
        <v>44</v>
      </c>
      <c r="Q14" s="6" t="s">
        <v>44</v>
      </c>
      <c r="R14" s="6" t="s">
        <v>44</v>
      </c>
      <c r="S14" s="6" t="s">
        <v>44</v>
      </c>
      <c r="T14" s="6" t="s">
        <v>44</v>
      </c>
      <c r="U14" s="6" t="s">
        <v>44</v>
      </c>
      <c r="V14" s="26" t="s">
        <v>44</v>
      </c>
      <c r="W14" s="6"/>
      <c r="X14" s="26" t="s">
        <v>44</v>
      </c>
      <c r="Y14" s="26"/>
      <c r="Z14" s="20">
        <f t="shared" si="0"/>
        <v>9</v>
      </c>
    </row>
    <row r="15" spans="1:26" ht="12.75">
      <c r="A15" s="5" t="s">
        <v>11</v>
      </c>
      <c r="B15" s="16"/>
      <c r="C15" s="16" t="s">
        <v>44</v>
      </c>
      <c r="D15" s="16" t="s">
        <v>44</v>
      </c>
      <c r="E15" s="16" t="s">
        <v>44</v>
      </c>
      <c r="F15" s="6" t="s">
        <v>44</v>
      </c>
      <c r="G15" s="6"/>
      <c r="H15" s="6"/>
      <c r="I15" s="6" t="s">
        <v>44</v>
      </c>
      <c r="J15" s="6"/>
      <c r="K15" s="6"/>
      <c r="L15" s="6"/>
      <c r="M15" s="6" t="s">
        <v>44</v>
      </c>
      <c r="N15" s="6"/>
      <c r="O15" s="6"/>
      <c r="P15" s="24"/>
      <c r="Q15" s="6" t="s">
        <v>44</v>
      </c>
      <c r="R15" s="6"/>
      <c r="S15" s="6"/>
      <c r="T15" s="6"/>
      <c r="U15" s="6"/>
      <c r="V15" s="6"/>
      <c r="W15" s="6"/>
      <c r="X15" s="6"/>
      <c r="Y15" s="6"/>
      <c r="Z15" s="20">
        <f t="shared" si="0"/>
        <v>7</v>
      </c>
    </row>
    <row r="16" spans="1:26" ht="12.75">
      <c r="A16" s="5" t="s">
        <v>12</v>
      </c>
      <c r="B16" s="16"/>
      <c r="C16" s="16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24"/>
      <c r="Q16" s="6"/>
      <c r="R16" s="6"/>
      <c r="S16" s="6"/>
      <c r="T16" s="6" t="s">
        <v>44</v>
      </c>
      <c r="U16" s="6"/>
      <c r="V16" s="26" t="s">
        <v>44</v>
      </c>
      <c r="W16" s="6"/>
      <c r="X16" s="6"/>
      <c r="Y16" s="6"/>
      <c r="Z16" s="20">
        <f t="shared" si="0"/>
        <v>2</v>
      </c>
    </row>
    <row r="17" spans="1:26" ht="12.75">
      <c r="A17" s="5" t="s">
        <v>13</v>
      </c>
      <c r="B17" s="16"/>
      <c r="C17" s="16"/>
      <c r="D17" s="16" t="s">
        <v>44</v>
      </c>
      <c r="E17" s="16"/>
      <c r="F17" s="6"/>
      <c r="G17" s="6"/>
      <c r="H17" s="6" t="s">
        <v>44</v>
      </c>
      <c r="I17" s="6" t="s">
        <v>44</v>
      </c>
      <c r="J17" s="6"/>
      <c r="K17" s="6" t="s">
        <v>44</v>
      </c>
      <c r="L17" s="6"/>
      <c r="M17" s="6"/>
      <c r="N17" s="6" t="s">
        <v>44</v>
      </c>
      <c r="O17" s="6"/>
      <c r="P17" s="24" t="s">
        <v>44</v>
      </c>
      <c r="Q17" s="6"/>
      <c r="R17" s="6"/>
      <c r="S17" s="6" t="s">
        <v>44</v>
      </c>
      <c r="T17" s="6" t="s">
        <v>44</v>
      </c>
      <c r="U17" s="6" t="s">
        <v>44</v>
      </c>
      <c r="V17" s="26" t="s">
        <v>44</v>
      </c>
      <c r="W17" s="26" t="s">
        <v>44</v>
      </c>
      <c r="X17" s="6"/>
      <c r="Y17" s="6"/>
      <c r="Z17" s="20">
        <f t="shared" si="0"/>
        <v>11</v>
      </c>
    </row>
    <row r="18" spans="1:26" ht="12.75">
      <c r="A18" s="5" t="s">
        <v>14</v>
      </c>
      <c r="B18" s="16"/>
      <c r="C18" s="16"/>
      <c r="D18" s="16"/>
      <c r="E18" s="16"/>
      <c r="F18" s="6"/>
      <c r="G18" s="6"/>
      <c r="H18" s="6"/>
      <c r="I18" s="6"/>
      <c r="J18" s="6" t="s">
        <v>44</v>
      </c>
      <c r="K18" s="6"/>
      <c r="L18" s="6"/>
      <c r="M18" s="6"/>
      <c r="N18" s="6"/>
      <c r="O18" s="6"/>
      <c r="P18" s="24"/>
      <c r="Q18" s="6"/>
      <c r="R18" s="6"/>
      <c r="S18" s="6"/>
      <c r="T18" s="6"/>
      <c r="U18" s="6"/>
      <c r="V18" s="26"/>
      <c r="W18" s="6"/>
      <c r="X18" s="6"/>
      <c r="Y18" s="6"/>
      <c r="Z18" s="20">
        <f t="shared" si="0"/>
        <v>1</v>
      </c>
    </row>
    <row r="19" spans="1:26" ht="12.75">
      <c r="A19" s="5" t="s">
        <v>15</v>
      </c>
      <c r="B19" s="16" t="s">
        <v>44</v>
      </c>
      <c r="C19" s="16"/>
      <c r="D19" s="16"/>
      <c r="E19" s="16"/>
      <c r="F19" s="6"/>
      <c r="G19" s="6"/>
      <c r="H19" s="6"/>
      <c r="I19" s="6"/>
      <c r="J19" s="6"/>
      <c r="K19" s="6"/>
      <c r="L19" s="6"/>
      <c r="M19" s="6"/>
      <c r="N19" s="6"/>
      <c r="O19" s="6"/>
      <c r="P19" s="24"/>
      <c r="Q19" s="6"/>
      <c r="R19" s="6"/>
      <c r="S19" s="6"/>
      <c r="T19" s="6" t="s">
        <v>44</v>
      </c>
      <c r="U19" s="6" t="s">
        <v>44</v>
      </c>
      <c r="V19" s="6"/>
      <c r="W19" s="6"/>
      <c r="X19" s="6"/>
      <c r="Y19" s="6"/>
      <c r="Z19" s="20">
        <f t="shared" si="0"/>
        <v>3</v>
      </c>
    </row>
    <row r="20" spans="1:26" ht="12.75">
      <c r="A20" s="5" t="s">
        <v>16</v>
      </c>
      <c r="B20" s="16"/>
      <c r="C20" s="16"/>
      <c r="D20" s="16" t="s">
        <v>44</v>
      </c>
      <c r="E20" s="16" t="s">
        <v>44</v>
      </c>
      <c r="F20" s="6" t="s">
        <v>44</v>
      </c>
      <c r="G20" s="6" t="s">
        <v>44</v>
      </c>
      <c r="H20" s="6" t="s">
        <v>44</v>
      </c>
      <c r="I20" s="6" t="s">
        <v>44</v>
      </c>
      <c r="J20" s="6"/>
      <c r="K20" s="6"/>
      <c r="L20" s="6" t="s">
        <v>44</v>
      </c>
      <c r="M20" s="6" t="s">
        <v>44</v>
      </c>
      <c r="N20" s="6" t="s">
        <v>44</v>
      </c>
      <c r="O20" s="6"/>
      <c r="P20" s="24"/>
      <c r="Q20" s="6" t="s">
        <v>44</v>
      </c>
      <c r="R20" s="6" t="s">
        <v>44</v>
      </c>
      <c r="S20" s="6"/>
      <c r="T20" s="6"/>
      <c r="U20" s="6"/>
      <c r="V20" s="26" t="s">
        <v>44</v>
      </c>
      <c r="W20" s="26" t="s">
        <v>44</v>
      </c>
      <c r="X20" s="6"/>
      <c r="Y20" s="6"/>
      <c r="Z20" s="20">
        <f t="shared" si="0"/>
        <v>13</v>
      </c>
    </row>
    <row r="21" spans="1:26" ht="12.75">
      <c r="A21" s="5" t="s">
        <v>17</v>
      </c>
      <c r="B21" s="16" t="s">
        <v>44</v>
      </c>
      <c r="C21" s="16" t="s">
        <v>44</v>
      </c>
      <c r="D21" s="16"/>
      <c r="E21" s="16" t="s">
        <v>44</v>
      </c>
      <c r="F21" s="6"/>
      <c r="G21" s="6" t="s">
        <v>44</v>
      </c>
      <c r="H21" s="6"/>
      <c r="I21" s="6"/>
      <c r="J21" s="6"/>
      <c r="K21" s="6" t="s">
        <v>44</v>
      </c>
      <c r="L21" s="6"/>
      <c r="M21" s="6"/>
      <c r="N21" s="6"/>
      <c r="O21" s="6"/>
      <c r="P21" s="24"/>
      <c r="Q21" s="6" t="s">
        <v>44</v>
      </c>
      <c r="R21" s="6" t="s">
        <v>44</v>
      </c>
      <c r="S21" s="6"/>
      <c r="T21" s="6"/>
      <c r="U21" s="6" t="s">
        <v>44</v>
      </c>
      <c r="V21" s="6"/>
      <c r="W21" s="26" t="s">
        <v>44</v>
      </c>
      <c r="X21" s="6"/>
      <c r="Y21" s="6"/>
      <c r="Z21" s="20">
        <f t="shared" si="0"/>
        <v>9</v>
      </c>
    </row>
    <row r="22" spans="1:26" ht="12.75">
      <c r="A22" s="5" t="s">
        <v>18</v>
      </c>
      <c r="B22" s="16"/>
      <c r="C22" s="16"/>
      <c r="D22" s="16"/>
      <c r="E22" s="16"/>
      <c r="F22" s="6" t="s">
        <v>44</v>
      </c>
      <c r="G22" s="6"/>
      <c r="H22" s="6"/>
      <c r="I22" s="6"/>
      <c r="J22" s="6"/>
      <c r="K22" s="6"/>
      <c r="L22" s="6"/>
      <c r="M22" s="6"/>
      <c r="N22" s="6"/>
      <c r="O22" s="6"/>
      <c r="P22" s="24"/>
      <c r="Q22" s="6"/>
      <c r="R22" s="6"/>
      <c r="S22" s="6" t="s">
        <v>44</v>
      </c>
      <c r="T22" s="6" t="s">
        <v>44</v>
      </c>
      <c r="U22" s="6"/>
      <c r="V22" s="6"/>
      <c r="W22" s="26" t="s">
        <v>44</v>
      </c>
      <c r="X22" s="26" t="s">
        <v>44</v>
      </c>
      <c r="Y22" s="26"/>
      <c r="Z22" s="20">
        <f t="shared" si="0"/>
        <v>5</v>
      </c>
    </row>
    <row r="23" spans="1:26" ht="12.75">
      <c r="A23" s="5" t="s">
        <v>19</v>
      </c>
      <c r="B23" s="16"/>
      <c r="C23" s="16"/>
      <c r="D23" s="16"/>
      <c r="E23" s="16"/>
      <c r="F23" s="6"/>
      <c r="G23" s="6"/>
      <c r="H23" s="6"/>
      <c r="I23" s="6"/>
      <c r="J23" s="6"/>
      <c r="K23" s="6"/>
      <c r="L23" s="6"/>
      <c r="M23" s="6"/>
      <c r="N23" s="6"/>
      <c r="O23" s="6"/>
      <c r="P23" s="24"/>
      <c r="Q23" s="6"/>
      <c r="R23" s="6"/>
      <c r="S23" s="6"/>
      <c r="T23" s="6"/>
      <c r="U23" s="6"/>
      <c r="V23" s="6"/>
      <c r="W23" s="6"/>
      <c r="X23" s="6"/>
      <c r="Y23" s="6"/>
      <c r="Z23" s="20">
        <f t="shared" si="0"/>
        <v>0</v>
      </c>
    </row>
    <row r="24" spans="1:26" ht="12.75">
      <c r="A24" s="5" t="s">
        <v>20</v>
      </c>
      <c r="B24" s="16"/>
      <c r="C24" s="16"/>
      <c r="D24" s="16"/>
      <c r="E24" s="16"/>
      <c r="F24" s="6" t="s">
        <v>44</v>
      </c>
      <c r="G24" s="6" t="s">
        <v>44</v>
      </c>
      <c r="H24" s="6"/>
      <c r="I24" s="6"/>
      <c r="J24" s="6"/>
      <c r="K24" s="6"/>
      <c r="L24" s="6" t="s">
        <v>44</v>
      </c>
      <c r="M24" s="6"/>
      <c r="N24" s="6"/>
      <c r="O24" s="6"/>
      <c r="P24" s="24" t="s">
        <v>44</v>
      </c>
      <c r="Q24" s="6"/>
      <c r="R24" s="6"/>
      <c r="S24" s="6"/>
      <c r="T24" s="6"/>
      <c r="U24" s="6"/>
      <c r="V24" s="6"/>
      <c r="W24" s="6"/>
      <c r="X24" s="6"/>
      <c r="Y24" s="6"/>
      <c r="Z24" s="20">
        <f t="shared" si="0"/>
        <v>4</v>
      </c>
    </row>
    <row r="25" spans="1:26" ht="12.75">
      <c r="A25" s="5" t="s">
        <v>21</v>
      </c>
      <c r="B25" s="16"/>
      <c r="C25" s="16"/>
      <c r="D25" s="16"/>
      <c r="E25" s="16"/>
      <c r="F25" s="6"/>
      <c r="G25" s="6"/>
      <c r="H25" s="6"/>
      <c r="I25" s="6"/>
      <c r="J25" s="6"/>
      <c r="K25" s="6"/>
      <c r="L25" s="6"/>
      <c r="M25" s="6"/>
      <c r="N25" s="6"/>
      <c r="O25" s="6"/>
      <c r="P25" s="24"/>
      <c r="Q25" s="6"/>
      <c r="R25" s="6"/>
      <c r="S25" s="6"/>
      <c r="T25" s="6"/>
      <c r="U25" s="6"/>
      <c r="V25" s="6"/>
      <c r="W25" s="6"/>
      <c r="X25" s="6"/>
      <c r="Y25" s="6"/>
      <c r="Z25" s="20">
        <f t="shared" si="0"/>
        <v>0</v>
      </c>
    </row>
    <row r="26" spans="1:26" ht="12.75">
      <c r="A26" s="5" t="s">
        <v>22</v>
      </c>
      <c r="B26" s="16"/>
      <c r="C26" s="16"/>
      <c r="D26" s="16"/>
      <c r="E26" s="16"/>
      <c r="F26" s="6"/>
      <c r="G26" s="6"/>
      <c r="H26" s="6"/>
      <c r="I26" s="6"/>
      <c r="J26" s="6"/>
      <c r="K26" s="6"/>
      <c r="L26" s="6"/>
      <c r="M26" s="6"/>
      <c r="N26" s="6"/>
      <c r="O26" s="6"/>
      <c r="P26" s="24"/>
      <c r="Q26" s="6"/>
      <c r="R26" s="6"/>
      <c r="S26" s="6"/>
      <c r="T26" s="6"/>
      <c r="U26" s="6"/>
      <c r="V26" s="6"/>
      <c r="W26" s="6"/>
      <c r="X26" s="26" t="s">
        <v>44</v>
      </c>
      <c r="Y26" s="26"/>
      <c r="Z26" s="20">
        <f t="shared" si="0"/>
        <v>1</v>
      </c>
    </row>
    <row r="27" spans="1:26" ht="12.75">
      <c r="A27" s="5" t="s">
        <v>23</v>
      </c>
      <c r="B27" s="16"/>
      <c r="C27" s="16"/>
      <c r="D27" s="16"/>
      <c r="E27" s="16" t="s">
        <v>44</v>
      </c>
      <c r="F27" s="6"/>
      <c r="G27" s="6"/>
      <c r="H27" s="6"/>
      <c r="I27" s="6"/>
      <c r="J27" s="6"/>
      <c r="K27" s="6" t="s">
        <v>44</v>
      </c>
      <c r="L27" s="6" t="s">
        <v>44</v>
      </c>
      <c r="M27" s="6"/>
      <c r="N27" s="6"/>
      <c r="O27" s="6" t="s">
        <v>44</v>
      </c>
      <c r="P27" s="24"/>
      <c r="Q27" s="6"/>
      <c r="R27" s="6"/>
      <c r="S27" s="6"/>
      <c r="T27" s="6"/>
      <c r="U27" s="6"/>
      <c r="V27" s="6"/>
      <c r="W27" s="6"/>
      <c r="X27" s="6"/>
      <c r="Y27" s="6"/>
      <c r="Z27" s="20">
        <f t="shared" si="0"/>
        <v>4</v>
      </c>
    </row>
    <row r="28" spans="1:26" ht="12.75">
      <c r="A28" s="5" t="s">
        <v>24</v>
      </c>
      <c r="B28" s="16" t="s">
        <v>44</v>
      </c>
      <c r="C28" s="16"/>
      <c r="D28" s="16" t="s">
        <v>44</v>
      </c>
      <c r="E28" s="16"/>
      <c r="F28" s="6" t="s">
        <v>44</v>
      </c>
      <c r="G28" s="6"/>
      <c r="H28" s="6"/>
      <c r="I28" s="6"/>
      <c r="J28" s="6"/>
      <c r="K28" s="6"/>
      <c r="L28" s="6"/>
      <c r="M28" s="6"/>
      <c r="N28" s="6"/>
      <c r="O28" s="6" t="s">
        <v>44</v>
      </c>
      <c r="P28" s="24"/>
      <c r="Q28" s="6"/>
      <c r="R28" s="6"/>
      <c r="S28" s="6" t="s">
        <v>44</v>
      </c>
      <c r="T28" s="6"/>
      <c r="U28" s="6"/>
      <c r="V28" s="6"/>
      <c r="W28" s="6"/>
      <c r="X28" s="6"/>
      <c r="Y28" s="6"/>
      <c r="Z28" s="20">
        <f t="shared" si="0"/>
        <v>5</v>
      </c>
    </row>
    <row r="29" spans="1:26" ht="12.75">
      <c r="A29" s="5" t="s">
        <v>25</v>
      </c>
      <c r="B29" s="16"/>
      <c r="C29" s="16"/>
      <c r="D29" s="16" t="s">
        <v>44</v>
      </c>
      <c r="E29" s="16" t="s">
        <v>44</v>
      </c>
      <c r="F29" s="6" t="s">
        <v>44</v>
      </c>
      <c r="G29" s="6"/>
      <c r="H29" s="6"/>
      <c r="I29" s="6" t="s">
        <v>44</v>
      </c>
      <c r="J29" s="6" t="s">
        <v>44</v>
      </c>
      <c r="K29" s="6"/>
      <c r="L29" s="6"/>
      <c r="M29" s="6" t="s">
        <v>44</v>
      </c>
      <c r="N29" s="6" t="s">
        <v>44</v>
      </c>
      <c r="O29" s="6"/>
      <c r="P29" s="24" t="s">
        <v>44</v>
      </c>
      <c r="Q29" s="6"/>
      <c r="R29" s="6"/>
      <c r="S29" s="6"/>
      <c r="T29" s="6"/>
      <c r="U29" s="6"/>
      <c r="V29" s="6"/>
      <c r="W29" s="6"/>
      <c r="X29" s="6"/>
      <c r="Y29" s="6"/>
      <c r="Z29" s="20">
        <f t="shared" si="0"/>
        <v>8</v>
      </c>
    </row>
    <row r="30" spans="1:26" ht="12.75">
      <c r="A30" s="5" t="s">
        <v>26</v>
      </c>
      <c r="B30" s="16"/>
      <c r="C30" s="16" t="s">
        <v>44</v>
      </c>
      <c r="D30" s="16"/>
      <c r="E30" s="16"/>
      <c r="F30" s="6"/>
      <c r="G30" s="6"/>
      <c r="H30" s="6"/>
      <c r="I30" s="6"/>
      <c r="J30" s="6"/>
      <c r="K30" s="6"/>
      <c r="L30" s="6"/>
      <c r="M30" s="6" t="s">
        <v>44</v>
      </c>
      <c r="N30" s="6"/>
      <c r="O30" s="6"/>
      <c r="P30" s="24" t="s">
        <v>44</v>
      </c>
      <c r="Q30" s="6"/>
      <c r="R30" s="6"/>
      <c r="S30" s="6"/>
      <c r="T30" s="6"/>
      <c r="U30" s="6"/>
      <c r="V30" s="6"/>
      <c r="W30" s="6"/>
      <c r="X30" s="6"/>
      <c r="Y30" s="6"/>
      <c r="Z30" s="20">
        <f t="shared" si="0"/>
        <v>3</v>
      </c>
    </row>
    <row r="31" spans="1:26" ht="12.75">
      <c r="A31" s="5" t="s">
        <v>27</v>
      </c>
      <c r="B31" s="16"/>
      <c r="C31" s="16"/>
      <c r="D31" s="16"/>
      <c r="E31" s="16"/>
      <c r="F31" s="6" t="s">
        <v>44</v>
      </c>
      <c r="G31" s="6"/>
      <c r="H31" s="6"/>
      <c r="I31" s="6"/>
      <c r="J31" s="6" t="s">
        <v>44</v>
      </c>
      <c r="K31" s="6" t="s">
        <v>44</v>
      </c>
      <c r="L31" s="6" t="s">
        <v>44</v>
      </c>
      <c r="M31" s="6" t="s">
        <v>44</v>
      </c>
      <c r="N31" s="6" t="s">
        <v>44</v>
      </c>
      <c r="O31" s="6" t="s">
        <v>44</v>
      </c>
      <c r="P31" s="24"/>
      <c r="Q31" s="6"/>
      <c r="R31" s="6" t="s">
        <v>44</v>
      </c>
      <c r="S31" s="6"/>
      <c r="T31" s="6"/>
      <c r="U31" s="6"/>
      <c r="V31" s="26" t="s">
        <v>44</v>
      </c>
      <c r="W31" s="6"/>
      <c r="X31" s="6"/>
      <c r="Y31" s="6"/>
      <c r="Z31" s="20">
        <f t="shared" si="0"/>
        <v>9</v>
      </c>
    </row>
    <row r="32" spans="1:26" ht="12.75">
      <c r="A32" s="5" t="s">
        <v>28</v>
      </c>
      <c r="B32" s="16"/>
      <c r="C32" s="16"/>
      <c r="D32" s="16"/>
      <c r="E32" s="16"/>
      <c r="F32" s="6"/>
      <c r="G32" s="6"/>
      <c r="H32" s="6"/>
      <c r="I32" s="6"/>
      <c r="J32" s="6"/>
      <c r="K32" s="6"/>
      <c r="L32" s="6"/>
      <c r="M32" s="6"/>
      <c r="N32" s="6"/>
      <c r="O32" s="6"/>
      <c r="P32" s="24"/>
      <c r="Q32" s="6"/>
      <c r="R32" s="6"/>
      <c r="S32" s="6"/>
      <c r="T32" s="6"/>
      <c r="U32" s="6"/>
      <c r="V32" s="6"/>
      <c r="W32" s="6"/>
      <c r="X32" s="6"/>
      <c r="Y32" s="6"/>
      <c r="Z32" s="20">
        <f t="shared" si="0"/>
        <v>0</v>
      </c>
    </row>
    <row r="33" spans="1:26" ht="12.75">
      <c r="A33" s="5" t="s">
        <v>31</v>
      </c>
      <c r="B33" s="21">
        <f aca="true" t="shared" si="1" ref="B33:Y33">COUNTIF(B5:B32,"Y")</f>
        <v>5</v>
      </c>
      <c r="C33" s="21">
        <f t="shared" si="1"/>
        <v>5</v>
      </c>
      <c r="D33" s="21">
        <f t="shared" si="1"/>
        <v>6</v>
      </c>
      <c r="E33" s="21">
        <f t="shared" si="1"/>
        <v>5</v>
      </c>
      <c r="F33" s="21">
        <f t="shared" si="1"/>
        <v>7</v>
      </c>
      <c r="G33" s="21">
        <f t="shared" si="1"/>
        <v>5</v>
      </c>
      <c r="H33" s="21">
        <f t="shared" si="1"/>
        <v>5</v>
      </c>
      <c r="I33" s="21">
        <f t="shared" si="1"/>
        <v>5</v>
      </c>
      <c r="J33" s="21">
        <f t="shared" si="1"/>
        <v>6</v>
      </c>
      <c r="K33" s="21">
        <f t="shared" si="1"/>
        <v>6</v>
      </c>
      <c r="L33" s="21">
        <f t="shared" si="1"/>
        <v>5</v>
      </c>
      <c r="M33" s="21">
        <f t="shared" si="1"/>
        <v>5</v>
      </c>
      <c r="N33" s="21">
        <f t="shared" si="1"/>
        <v>6</v>
      </c>
      <c r="O33" s="21">
        <f t="shared" si="1"/>
        <v>5</v>
      </c>
      <c r="P33" s="21">
        <f t="shared" si="1"/>
        <v>5</v>
      </c>
      <c r="Q33" s="21">
        <f t="shared" si="1"/>
        <v>5</v>
      </c>
      <c r="R33" s="21">
        <f t="shared" si="1"/>
        <v>5</v>
      </c>
      <c r="S33" s="21">
        <f t="shared" si="1"/>
        <v>5</v>
      </c>
      <c r="T33" s="21">
        <f t="shared" si="1"/>
        <v>5</v>
      </c>
      <c r="U33" s="21">
        <f t="shared" si="1"/>
        <v>5</v>
      </c>
      <c r="V33" s="21">
        <f t="shared" si="1"/>
        <v>5</v>
      </c>
      <c r="W33" s="21">
        <f t="shared" si="1"/>
        <v>5</v>
      </c>
      <c r="X33" s="21">
        <f t="shared" si="1"/>
        <v>5</v>
      </c>
      <c r="Y33" s="21">
        <f t="shared" si="1"/>
        <v>0</v>
      </c>
      <c r="Z33" s="21"/>
    </row>
  </sheetData>
  <sheetProtection password="CA67" sheet="1" objects="1" scenarios="1"/>
  <mergeCells count="1">
    <mergeCell ref="A2:E2"/>
  </mergeCells>
  <printOptions/>
  <pageMargins left="0.25" right="0.25" top="1" bottom="0.25" header="0.25" footer="0.25"/>
  <pageSetup fitToHeight="1" fitToWidth="1" horizontalDpi="600" verticalDpi="600" orientation="landscape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75" zoomScaleNormal="75" zoomScalePageLayoutView="0" workbookViewId="0" topLeftCell="H1">
      <selection activeCell="K11" sqref="K11"/>
    </sheetView>
  </sheetViews>
  <sheetFormatPr defaultColWidth="9.140625" defaultRowHeight="12.75"/>
  <cols>
    <col min="1" max="1" width="21.28125" style="1" bestFit="1" customWidth="1"/>
    <col min="2" max="2" width="10.28125" style="1" bestFit="1" customWidth="1"/>
    <col min="3" max="6" width="10.57421875" style="1" bestFit="1" customWidth="1"/>
    <col min="26" max="26" width="9.140625" style="17" customWidth="1"/>
  </cols>
  <sheetData>
    <row r="1" ht="27.75" customHeight="1">
      <c r="A1" s="23" t="s">
        <v>49</v>
      </c>
    </row>
    <row r="2" spans="1:5" ht="12.75">
      <c r="A2" s="65" t="s">
        <v>30</v>
      </c>
      <c r="B2" s="65"/>
      <c r="C2" s="65"/>
      <c r="D2" s="65"/>
      <c r="E2" s="65"/>
    </row>
    <row r="3" spans="1:26" ht="26.25" customHeight="1">
      <c r="A3" s="3" t="s">
        <v>0</v>
      </c>
      <c r="B3" s="11" t="s">
        <v>33</v>
      </c>
      <c r="C3" s="11" t="s">
        <v>32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39</v>
      </c>
      <c r="J3" s="11" t="s">
        <v>40</v>
      </c>
      <c r="K3" s="11" t="s">
        <v>41</v>
      </c>
      <c r="L3" s="11" t="s">
        <v>42</v>
      </c>
      <c r="M3" s="11" t="s">
        <v>45</v>
      </c>
      <c r="N3" s="11" t="s">
        <v>46</v>
      </c>
      <c r="O3" s="11" t="s">
        <v>47</v>
      </c>
      <c r="P3" s="11" t="s">
        <v>48</v>
      </c>
      <c r="Q3" s="11" t="s">
        <v>50</v>
      </c>
      <c r="R3" s="11" t="s">
        <v>51</v>
      </c>
      <c r="S3" s="11" t="s">
        <v>52</v>
      </c>
      <c r="T3" s="11" t="s">
        <v>53</v>
      </c>
      <c r="U3" s="11" t="s">
        <v>56</v>
      </c>
      <c r="V3" s="11" t="s">
        <v>57</v>
      </c>
      <c r="W3" s="11" t="s">
        <v>58</v>
      </c>
      <c r="X3" s="11" t="s">
        <v>59</v>
      </c>
      <c r="Y3" s="55" t="s">
        <v>72</v>
      </c>
      <c r="Z3" s="18" t="s">
        <v>43</v>
      </c>
    </row>
    <row r="4" spans="1:2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9"/>
    </row>
    <row r="5" spans="1:26" ht="12.75">
      <c r="A5" s="5" t="s">
        <v>16</v>
      </c>
      <c r="B5" s="16"/>
      <c r="C5" s="16"/>
      <c r="D5" s="16" t="s">
        <v>44</v>
      </c>
      <c r="E5" s="16" t="s">
        <v>44</v>
      </c>
      <c r="F5" s="6" t="s">
        <v>44</v>
      </c>
      <c r="G5" s="6" t="s">
        <v>44</v>
      </c>
      <c r="H5" s="6" t="s">
        <v>44</v>
      </c>
      <c r="I5" s="6" t="s">
        <v>44</v>
      </c>
      <c r="J5" s="6"/>
      <c r="K5" s="6"/>
      <c r="L5" s="6" t="s">
        <v>44</v>
      </c>
      <c r="M5" s="6" t="s">
        <v>44</v>
      </c>
      <c r="N5" s="6" t="s">
        <v>44</v>
      </c>
      <c r="O5" s="6"/>
      <c r="P5" s="24"/>
      <c r="Q5" s="6" t="s">
        <v>44</v>
      </c>
      <c r="R5" s="6" t="s">
        <v>44</v>
      </c>
      <c r="S5" s="6"/>
      <c r="T5" s="6"/>
      <c r="U5" s="6"/>
      <c r="V5" s="26" t="s">
        <v>44</v>
      </c>
      <c r="W5" s="26" t="s">
        <v>44</v>
      </c>
      <c r="X5" s="6"/>
      <c r="Y5" s="6"/>
      <c r="Z5" s="20">
        <v>13</v>
      </c>
    </row>
    <row r="6" spans="1:26" ht="12.75">
      <c r="A6" s="5" t="s">
        <v>13</v>
      </c>
      <c r="B6" s="16"/>
      <c r="C6" s="16"/>
      <c r="D6" s="16" t="s">
        <v>44</v>
      </c>
      <c r="E6" s="16"/>
      <c r="F6" s="6"/>
      <c r="G6" s="6"/>
      <c r="H6" s="6" t="s">
        <v>44</v>
      </c>
      <c r="I6" s="6" t="s">
        <v>44</v>
      </c>
      <c r="J6" s="6"/>
      <c r="K6" s="6" t="s">
        <v>44</v>
      </c>
      <c r="L6" s="6"/>
      <c r="M6" s="6"/>
      <c r="N6" s="6" t="s">
        <v>44</v>
      </c>
      <c r="O6" s="6"/>
      <c r="P6" s="24" t="s">
        <v>44</v>
      </c>
      <c r="Q6" s="6"/>
      <c r="R6" s="6"/>
      <c r="S6" s="6" t="s">
        <v>44</v>
      </c>
      <c r="T6" s="6" t="s">
        <v>44</v>
      </c>
      <c r="U6" s="6" t="s">
        <v>44</v>
      </c>
      <c r="V6" s="26" t="s">
        <v>44</v>
      </c>
      <c r="W6" s="26" t="s">
        <v>44</v>
      </c>
      <c r="X6" s="6"/>
      <c r="Y6" s="6"/>
      <c r="Z6" s="20">
        <v>11</v>
      </c>
    </row>
    <row r="7" spans="1:26" ht="12.75">
      <c r="A7" s="5" t="s">
        <v>10</v>
      </c>
      <c r="B7" s="16"/>
      <c r="C7" s="16"/>
      <c r="D7" s="16" t="s">
        <v>44</v>
      </c>
      <c r="E7" s="16"/>
      <c r="F7" s="6"/>
      <c r="G7" s="6"/>
      <c r="H7" s="6"/>
      <c r="I7" s="6"/>
      <c r="J7" s="6"/>
      <c r="K7" s="6"/>
      <c r="L7" s="6"/>
      <c r="M7" s="6"/>
      <c r="N7" s="6"/>
      <c r="O7" s="6"/>
      <c r="P7" s="24" t="s">
        <v>44</v>
      </c>
      <c r="Q7" s="6" t="s">
        <v>44</v>
      </c>
      <c r="R7" s="6" t="s">
        <v>44</v>
      </c>
      <c r="S7" s="6" t="s">
        <v>44</v>
      </c>
      <c r="T7" s="6" t="s">
        <v>44</v>
      </c>
      <c r="U7" s="6" t="s">
        <v>44</v>
      </c>
      <c r="V7" s="26" t="s">
        <v>44</v>
      </c>
      <c r="W7" s="6"/>
      <c r="X7" s="26" t="s">
        <v>44</v>
      </c>
      <c r="Y7" s="26"/>
      <c r="Z7" s="20">
        <v>9</v>
      </c>
    </row>
    <row r="8" spans="1:26" ht="12.75">
      <c r="A8" s="5" t="s">
        <v>17</v>
      </c>
      <c r="B8" s="16" t="s">
        <v>44</v>
      </c>
      <c r="C8" s="16" t="s">
        <v>44</v>
      </c>
      <c r="D8" s="16"/>
      <c r="E8" s="16" t="s">
        <v>44</v>
      </c>
      <c r="F8" s="6"/>
      <c r="G8" s="6" t="s">
        <v>44</v>
      </c>
      <c r="H8" s="6"/>
      <c r="I8" s="6"/>
      <c r="J8" s="6"/>
      <c r="K8" s="6" t="s">
        <v>44</v>
      </c>
      <c r="L8" s="6"/>
      <c r="M8" s="6"/>
      <c r="N8" s="6"/>
      <c r="O8" s="6"/>
      <c r="P8" s="24"/>
      <c r="Q8" s="6" t="s">
        <v>44</v>
      </c>
      <c r="R8" s="6" t="s">
        <v>44</v>
      </c>
      <c r="S8" s="6"/>
      <c r="T8" s="6"/>
      <c r="U8" s="6" t="s">
        <v>44</v>
      </c>
      <c r="V8" s="6"/>
      <c r="W8" s="26" t="s">
        <v>44</v>
      </c>
      <c r="X8" s="6"/>
      <c r="Y8" s="6"/>
      <c r="Z8" s="20">
        <v>9</v>
      </c>
    </row>
    <row r="9" spans="1:26" ht="12.75">
      <c r="A9" s="5" t="s">
        <v>27</v>
      </c>
      <c r="B9" s="16"/>
      <c r="C9" s="16"/>
      <c r="D9" s="16"/>
      <c r="E9" s="16"/>
      <c r="F9" s="6" t="s">
        <v>44</v>
      </c>
      <c r="G9" s="6"/>
      <c r="H9" s="6"/>
      <c r="I9" s="6"/>
      <c r="J9" s="6" t="s">
        <v>44</v>
      </c>
      <c r="K9" s="6" t="s">
        <v>44</v>
      </c>
      <c r="L9" s="6" t="s">
        <v>44</v>
      </c>
      <c r="M9" s="6" t="s">
        <v>44</v>
      </c>
      <c r="N9" s="6" t="s">
        <v>44</v>
      </c>
      <c r="O9" s="6" t="s">
        <v>44</v>
      </c>
      <c r="P9" s="24"/>
      <c r="Q9" s="6"/>
      <c r="R9" s="6" t="s">
        <v>44</v>
      </c>
      <c r="S9" s="6"/>
      <c r="T9" s="6"/>
      <c r="U9" s="6"/>
      <c r="V9" s="26" t="s">
        <v>44</v>
      </c>
      <c r="W9" s="6"/>
      <c r="X9" s="6"/>
      <c r="Y9" s="6"/>
      <c r="Z9" s="20">
        <v>9</v>
      </c>
    </row>
    <row r="10" spans="1:26" ht="12.75">
      <c r="A10" s="5" t="s">
        <v>9</v>
      </c>
      <c r="B10" s="16" t="s">
        <v>44</v>
      </c>
      <c r="C10" s="16" t="s">
        <v>44</v>
      </c>
      <c r="D10" s="16"/>
      <c r="E10" s="16"/>
      <c r="F10" s="6"/>
      <c r="G10" s="6" t="s">
        <v>44</v>
      </c>
      <c r="H10" s="6" t="s">
        <v>44</v>
      </c>
      <c r="I10" s="6"/>
      <c r="J10" s="6" t="s">
        <v>44</v>
      </c>
      <c r="K10" s="6"/>
      <c r="L10" s="6"/>
      <c r="M10" s="6"/>
      <c r="N10" s="6" t="s">
        <v>44</v>
      </c>
      <c r="O10" s="6"/>
      <c r="P10" s="24"/>
      <c r="Q10" s="6"/>
      <c r="R10" s="6"/>
      <c r="S10" s="6" t="s">
        <v>44</v>
      </c>
      <c r="T10" s="6"/>
      <c r="U10" s="6" t="s">
        <v>44</v>
      </c>
      <c r="V10" s="6"/>
      <c r="W10" s="6"/>
      <c r="X10" s="6"/>
      <c r="Y10" s="6"/>
      <c r="Z10" s="20">
        <v>8</v>
      </c>
    </row>
    <row r="11" spans="1:26" ht="12.75">
      <c r="A11" s="5" t="s">
        <v>25</v>
      </c>
      <c r="B11" s="16"/>
      <c r="C11" s="16"/>
      <c r="D11" s="16" t="s">
        <v>44</v>
      </c>
      <c r="E11" s="16" t="s">
        <v>44</v>
      </c>
      <c r="F11" s="6" t="s">
        <v>44</v>
      </c>
      <c r="G11" s="6"/>
      <c r="H11" s="6"/>
      <c r="I11" s="6" t="s">
        <v>44</v>
      </c>
      <c r="J11" s="6" t="s">
        <v>44</v>
      </c>
      <c r="K11" s="6"/>
      <c r="L11" s="6"/>
      <c r="M11" s="6" t="s">
        <v>44</v>
      </c>
      <c r="N11" s="6" t="s">
        <v>44</v>
      </c>
      <c r="O11" s="6"/>
      <c r="P11" s="24" t="s">
        <v>44</v>
      </c>
      <c r="Q11" s="6"/>
      <c r="R11" s="6"/>
      <c r="S11" s="6"/>
      <c r="T11" s="6"/>
      <c r="U11" s="6"/>
      <c r="V11" s="6"/>
      <c r="W11" s="6"/>
      <c r="X11" s="6"/>
      <c r="Y11" s="6"/>
      <c r="Z11" s="20">
        <v>8</v>
      </c>
    </row>
    <row r="12" spans="1:26" ht="12.75">
      <c r="A12" s="5" t="s">
        <v>11</v>
      </c>
      <c r="B12" s="16"/>
      <c r="C12" s="16" t="s">
        <v>44</v>
      </c>
      <c r="D12" s="16" t="s">
        <v>44</v>
      </c>
      <c r="E12" s="16" t="s">
        <v>44</v>
      </c>
      <c r="F12" s="6" t="s">
        <v>44</v>
      </c>
      <c r="G12" s="6"/>
      <c r="H12" s="6"/>
      <c r="I12" s="6" t="s">
        <v>44</v>
      </c>
      <c r="J12" s="6"/>
      <c r="K12" s="6"/>
      <c r="L12" s="6"/>
      <c r="M12" s="6" t="s">
        <v>44</v>
      </c>
      <c r="N12" s="6"/>
      <c r="O12" s="6"/>
      <c r="P12" s="24"/>
      <c r="Q12" s="6" t="s">
        <v>44</v>
      </c>
      <c r="R12" s="6"/>
      <c r="S12" s="6"/>
      <c r="T12" s="6"/>
      <c r="U12" s="6"/>
      <c r="V12" s="6"/>
      <c r="W12" s="6"/>
      <c r="X12" s="6"/>
      <c r="Y12" s="6"/>
      <c r="Z12" s="20">
        <v>7</v>
      </c>
    </row>
    <row r="13" spans="1:26" ht="12.75">
      <c r="A13" s="5" t="s">
        <v>4</v>
      </c>
      <c r="B13" s="16"/>
      <c r="C13" s="16"/>
      <c r="D13" s="16"/>
      <c r="E13" s="16"/>
      <c r="F13" s="6"/>
      <c r="G13" s="6"/>
      <c r="H13" s="6" t="s">
        <v>44</v>
      </c>
      <c r="I13" s="6"/>
      <c r="J13" s="6" t="s">
        <v>44</v>
      </c>
      <c r="K13" s="6" t="s">
        <v>44</v>
      </c>
      <c r="L13" s="6"/>
      <c r="M13" s="6"/>
      <c r="N13" s="6" t="s">
        <v>44</v>
      </c>
      <c r="O13" s="6" t="s">
        <v>44</v>
      </c>
      <c r="P13" s="24"/>
      <c r="Q13" s="6"/>
      <c r="R13" s="6"/>
      <c r="S13" s="6"/>
      <c r="T13" s="6"/>
      <c r="U13" s="6"/>
      <c r="V13" s="6"/>
      <c r="W13" s="26" t="s">
        <v>44</v>
      </c>
      <c r="X13" s="6"/>
      <c r="Y13" s="6"/>
      <c r="Z13" s="21">
        <v>6</v>
      </c>
    </row>
    <row r="14" spans="1:26" ht="12.75">
      <c r="A14" s="5" t="s">
        <v>2</v>
      </c>
      <c r="B14" s="16" t="s">
        <v>44</v>
      </c>
      <c r="C14" s="16"/>
      <c r="D14" s="16"/>
      <c r="E14" s="16"/>
      <c r="F14" s="6"/>
      <c r="G14" s="6"/>
      <c r="H14" s="6" t="s">
        <v>44</v>
      </c>
      <c r="I14" s="6" t="s">
        <v>44</v>
      </c>
      <c r="J14" s="6"/>
      <c r="K14" s="6"/>
      <c r="L14" s="6" t="s">
        <v>44</v>
      </c>
      <c r="M14" s="6"/>
      <c r="N14" s="6"/>
      <c r="O14" s="6"/>
      <c r="P14" s="24"/>
      <c r="Q14" s="6"/>
      <c r="R14" s="6" t="s">
        <v>44</v>
      </c>
      <c r="S14" s="6"/>
      <c r="T14" s="6"/>
      <c r="U14" s="6"/>
      <c r="V14" s="6"/>
      <c r="W14" s="6"/>
      <c r="X14" s="6"/>
      <c r="Y14" s="6"/>
      <c r="Z14" s="20">
        <v>5</v>
      </c>
    </row>
    <row r="15" spans="1:26" ht="12.75">
      <c r="A15" s="5" t="s">
        <v>18</v>
      </c>
      <c r="B15" s="16"/>
      <c r="C15" s="16"/>
      <c r="D15" s="16"/>
      <c r="E15" s="16"/>
      <c r="F15" s="6" t="s">
        <v>44</v>
      </c>
      <c r="G15" s="6"/>
      <c r="H15" s="6"/>
      <c r="I15" s="6"/>
      <c r="J15" s="6"/>
      <c r="K15" s="6"/>
      <c r="L15" s="6"/>
      <c r="M15" s="6"/>
      <c r="N15" s="6"/>
      <c r="O15" s="6"/>
      <c r="P15" s="24"/>
      <c r="Q15" s="6"/>
      <c r="R15" s="6"/>
      <c r="S15" s="6" t="s">
        <v>44</v>
      </c>
      <c r="T15" s="6" t="s">
        <v>44</v>
      </c>
      <c r="U15" s="6"/>
      <c r="V15" s="6"/>
      <c r="W15" s="26" t="s">
        <v>44</v>
      </c>
      <c r="X15" s="26" t="s">
        <v>44</v>
      </c>
      <c r="Y15" s="26"/>
      <c r="Z15" s="20">
        <v>5</v>
      </c>
    </row>
    <row r="16" spans="1:26" ht="12.75">
      <c r="A16" s="5" t="s">
        <v>24</v>
      </c>
      <c r="B16" s="16" t="s">
        <v>44</v>
      </c>
      <c r="C16" s="16"/>
      <c r="D16" s="16" t="s">
        <v>44</v>
      </c>
      <c r="E16" s="16"/>
      <c r="F16" s="6" t="s">
        <v>44</v>
      </c>
      <c r="G16" s="6"/>
      <c r="H16" s="6"/>
      <c r="I16" s="6"/>
      <c r="J16" s="6"/>
      <c r="K16" s="6"/>
      <c r="L16" s="6"/>
      <c r="M16" s="6"/>
      <c r="N16" s="6"/>
      <c r="O16" s="6" t="s">
        <v>44</v>
      </c>
      <c r="P16" s="24"/>
      <c r="Q16" s="6"/>
      <c r="R16" s="6"/>
      <c r="S16" s="6" t="s">
        <v>44</v>
      </c>
      <c r="T16" s="6"/>
      <c r="U16" s="6"/>
      <c r="V16" s="6"/>
      <c r="W16" s="6"/>
      <c r="X16" s="6"/>
      <c r="Y16" s="6"/>
      <c r="Z16" s="20">
        <v>5</v>
      </c>
    </row>
    <row r="17" spans="1:26" ht="12.75">
      <c r="A17" s="5" t="s">
        <v>20</v>
      </c>
      <c r="B17" s="16"/>
      <c r="C17" s="16"/>
      <c r="D17" s="16"/>
      <c r="E17" s="16"/>
      <c r="F17" s="6" t="s">
        <v>44</v>
      </c>
      <c r="G17" s="6" t="s">
        <v>44</v>
      </c>
      <c r="H17" s="6"/>
      <c r="I17" s="6"/>
      <c r="J17" s="6"/>
      <c r="K17" s="6"/>
      <c r="L17" s="6" t="s">
        <v>44</v>
      </c>
      <c r="M17" s="6"/>
      <c r="N17" s="6"/>
      <c r="O17" s="6"/>
      <c r="P17" s="24" t="s">
        <v>44</v>
      </c>
      <c r="Q17" s="6"/>
      <c r="R17" s="6"/>
      <c r="S17" s="6"/>
      <c r="T17" s="6"/>
      <c r="U17" s="6"/>
      <c r="V17" s="6"/>
      <c r="W17" s="6"/>
      <c r="X17" s="6"/>
      <c r="Y17" s="6"/>
      <c r="Z17" s="20">
        <v>4</v>
      </c>
    </row>
    <row r="18" spans="1:26" ht="12.75">
      <c r="A18" s="5" t="s">
        <v>23</v>
      </c>
      <c r="B18" s="16"/>
      <c r="C18" s="16"/>
      <c r="D18" s="16"/>
      <c r="E18" s="16" t="s">
        <v>44</v>
      </c>
      <c r="F18" s="6"/>
      <c r="G18" s="6"/>
      <c r="H18" s="6"/>
      <c r="I18" s="6"/>
      <c r="J18" s="6"/>
      <c r="K18" s="6" t="s">
        <v>44</v>
      </c>
      <c r="L18" s="6" t="s">
        <v>44</v>
      </c>
      <c r="M18" s="6"/>
      <c r="N18" s="6"/>
      <c r="O18" s="6" t="s">
        <v>44</v>
      </c>
      <c r="P18" s="24"/>
      <c r="Q18" s="6"/>
      <c r="R18" s="6"/>
      <c r="S18" s="6"/>
      <c r="T18" s="6"/>
      <c r="U18" s="6"/>
      <c r="V18" s="6"/>
      <c r="W18" s="6"/>
      <c r="X18" s="6"/>
      <c r="Y18" s="6"/>
      <c r="Z18" s="20">
        <v>4</v>
      </c>
    </row>
    <row r="19" spans="1:26" ht="12.75">
      <c r="A19" s="5" t="s">
        <v>1</v>
      </c>
      <c r="B19" s="16"/>
      <c r="C19" s="16" t="s">
        <v>44</v>
      </c>
      <c r="D19" s="16"/>
      <c r="E19" s="16"/>
      <c r="F19" s="6"/>
      <c r="G19" s="6" t="s">
        <v>44</v>
      </c>
      <c r="H19" s="6"/>
      <c r="I19" s="6"/>
      <c r="J19" s="6"/>
      <c r="K19" s="6"/>
      <c r="L19" s="6"/>
      <c r="M19" s="6"/>
      <c r="N19" s="6"/>
      <c r="O19" s="6"/>
      <c r="P19" s="24"/>
      <c r="Q19" s="6" t="s">
        <v>44</v>
      </c>
      <c r="R19" s="6"/>
      <c r="S19" s="6"/>
      <c r="T19" s="6"/>
      <c r="U19" s="6"/>
      <c r="V19" s="6"/>
      <c r="W19" s="6"/>
      <c r="X19" s="6"/>
      <c r="Y19" s="6"/>
      <c r="Z19" s="20">
        <v>3</v>
      </c>
    </row>
    <row r="20" spans="1:26" ht="12.75">
      <c r="A20" s="5" t="s">
        <v>15</v>
      </c>
      <c r="B20" s="16" t="s">
        <v>44</v>
      </c>
      <c r="C20" s="16"/>
      <c r="D20" s="16"/>
      <c r="E20" s="16"/>
      <c r="F20" s="6"/>
      <c r="G20" s="6"/>
      <c r="H20" s="6"/>
      <c r="I20" s="6"/>
      <c r="J20" s="6"/>
      <c r="K20" s="6"/>
      <c r="L20" s="6"/>
      <c r="M20" s="6"/>
      <c r="N20" s="6"/>
      <c r="O20" s="6"/>
      <c r="P20" s="24"/>
      <c r="Q20" s="6"/>
      <c r="R20" s="6"/>
      <c r="S20" s="6"/>
      <c r="T20" s="6" t="s">
        <v>44</v>
      </c>
      <c r="U20" s="6" t="s">
        <v>44</v>
      </c>
      <c r="V20" s="6"/>
      <c r="W20" s="6"/>
      <c r="X20" s="6"/>
      <c r="Y20" s="6"/>
      <c r="Z20" s="20">
        <v>3</v>
      </c>
    </row>
    <row r="21" spans="1:26" ht="12.75">
      <c r="A21" s="5" t="s">
        <v>26</v>
      </c>
      <c r="B21" s="16"/>
      <c r="C21" s="16" t="s">
        <v>44</v>
      </c>
      <c r="D21" s="16"/>
      <c r="E21" s="16"/>
      <c r="F21" s="6"/>
      <c r="G21" s="6"/>
      <c r="H21" s="6"/>
      <c r="I21" s="6"/>
      <c r="J21" s="6"/>
      <c r="K21" s="6"/>
      <c r="L21" s="6"/>
      <c r="M21" s="6" t="s">
        <v>44</v>
      </c>
      <c r="N21" s="6"/>
      <c r="O21" s="6"/>
      <c r="P21" s="24" t="s">
        <v>44</v>
      </c>
      <c r="Q21" s="6"/>
      <c r="R21" s="6"/>
      <c r="S21" s="6"/>
      <c r="T21" s="6"/>
      <c r="U21" s="6"/>
      <c r="V21" s="6"/>
      <c r="W21" s="6"/>
      <c r="X21" s="6"/>
      <c r="Y21" s="6"/>
      <c r="Z21" s="20">
        <v>3</v>
      </c>
    </row>
    <row r="22" spans="1:26" ht="12.75">
      <c r="A22" s="5" t="s">
        <v>6</v>
      </c>
      <c r="B22" s="16"/>
      <c r="C22" s="16"/>
      <c r="D22" s="16"/>
      <c r="E22" s="16"/>
      <c r="F22" s="6"/>
      <c r="G22" s="6"/>
      <c r="H22" s="6"/>
      <c r="I22" s="6"/>
      <c r="J22" s="6"/>
      <c r="K22" s="6"/>
      <c r="L22" s="6"/>
      <c r="M22" s="6"/>
      <c r="N22" s="6"/>
      <c r="O22" s="6" t="s">
        <v>44</v>
      </c>
      <c r="P22" s="24"/>
      <c r="Q22" s="6"/>
      <c r="R22" s="6"/>
      <c r="S22" s="6"/>
      <c r="T22" s="6"/>
      <c r="U22" s="6"/>
      <c r="V22" s="6"/>
      <c r="W22" s="6"/>
      <c r="X22" s="26" t="s">
        <v>44</v>
      </c>
      <c r="Y22" s="26"/>
      <c r="Z22" s="20">
        <v>2</v>
      </c>
    </row>
    <row r="23" spans="1:26" ht="12.75">
      <c r="A23" s="5" t="s">
        <v>12</v>
      </c>
      <c r="B23" s="16"/>
      <c r="C23" s="16"/>
      <c r="D23" s="16"/>
      <c r="E23" s="16"/>
      <c r="F23" s="6"/>
      <c r="G23" s="6"/>
      <c r="H23" s="6"/>
      <c r="I23" s="6"/>
      <c r="J23" s="6"/>
      <c r="K23" s="6"/>
      <c r="L23" s="6"/>
      <c r="M23" s="6"/>
      <c r="N23" s="6"/>
      <c r="O23" s="6"/>
      <c r="P23" s="24"/>
      <c r="Q23" s="6"/>
      <c r="R23" s="6"/>
      <c r="S23" s="6"/>
      <c r="T23" s="6" t="s">
        <v>44</v>
      </c>
      <c r="U23" s="6"/>
      <c r="V23" s="26" t="s">
        <v>44</v>
      </c>
      <c r="W23" s="6"/>
      <c r="X23" s="6"/>
      <c r="Y23" s="6"/>
      <c r="Z23" s="20">
        <v>2</v>
      </c>
    </row>
    <row r="24" spans="1:26" ht="12.75">
      <c r="A24" s="5" t="s">
        <v>3</v>
      </c>
      <c r="B24" s="16"/>
      <c r="C24" s="16"/>
      <c r="D24" s="16"/>
      <c r="E24" s="16"/>
      <c r="F24" s="6"/>
      <c r="G24" s="6"/>
      <c r="H24" s="6"/>
      <c r="I24" s="6"/>
      <c r="J24" s="6"/>
      <c r="K24" s="6"/>
      <c r="L24" s="6"/>
      <c r="M24" s="6"/>
      <c r="N24" s="6"/>
      <c r="O24" s="6"/>
      <c r="P24" s="24"/>
      <c r="Q24" s="6"/>
      <c r="R24" s="6"/>
      <c r="S24" s="6"/>
      <c r="T24" s="6"/>
      <c r="U24" s="6"/>
      <c r="V24" s="6"/>
      <c r="W24" s="6"/>
      <c r="X24" s="26" t="s">
        <v>44</v>
      </c>
      <c r="Y24" s="26"/>
      <c r="Z24" s="20">
        <v>1</v>
      </c>
    </row>
    <row r="25" spans="1:26" ht="12.75">
      <c r="A25" s="5" t="s">
        <v>5</v>
      </c>
      <c r="B25" s="16"/>
      <c r="C25" s="16"/>
      <c r="D25" s="16"/>
      <c r="E25" s="16"/>
      <c r="F25" s="6"/>
      <c r="G25" s="6"/>
      <c r="H25" s="6"/>
      <c r="I25" s="6"/>
      <c r="J25" s="6"/>
      <c r="K25" s="6" t="s">
        <v>44</v>
      </c>
      <c r="L25" s="6"/>
      <c r="M25" s="6"/>
      <c r="N25" s="6"/>
      <c r="O25" s="6"/>
      <c r="P25" s="24"/>
      <c r="Q25" s="6"/>
      <c r="R25" s="6"/>
      <c r="S25" s="6"/>
      <c r="T25" s="6"/>
      <c r="U25" s="6"/>
      <c r="V25" s="6"/>
      <c r="W25" s="6"/>
      <c r="X25" s="6"/>
      <c r="Y25" s="6"/>
      <c r="Z25" s="20">
        <v>1</v>
      </c>
    </row>
    <row r="26" spans="1:26" ht="12.75">
      <c r="A26" s="5" t="s">
        <v>7</v>
      </c>
      <c r="B26" s="16"/>
      <c r="C26" s="16"/>
      <c r="D26" s="16"/>
      <c r="E26" s="16"/>
      <c r="F26" s="6"/>
      <c r="G26" s="6"/>
      <c r="H26" s="6"/>
      <c r="I26" s="6"/>
      <c r="J26" s="6" t="s">
        <v>44</v>
      </c>
      <c r="K26" s="6"/>
      <c r="L26" s="6"/>
      <c r="M26" s="6"/>
      <c r="N26" s="6"/>
      <c r="O26" s="6"/>
      <c r="P26" s="24"/>
      <c r="Q26" s="6"/>
      <c r="R26" s="6"/>
      <c r="S26" s="6"/>
      <c r="T26" s="6"/>
      <c r="U26" s="6"/>
      <c r="V26" s="6"/>
      <c r="W26" s="6"/>
      <c r="X26" s="6"/>
      <c r="Y26" s="6"/>
      <c r="Z26" s="20">
        <v>1</v>
      </c>
    </row>
    <row r="27" spans="1:26" ht="12.75">
      <c r="A27" s="5" t="s">
        <v>14</v>
      </c>
      <c r="B27" s="16"/>
      <c r="C27" s="16"/>
      <c r="D27" s="16"/>
      <c r="E27" s="16"/>
      <c r="F27" s="6"/>
      <c r="G27" s="6"/>
      <c r="H27" s="6"/>
      <c r="I27" s="6"/>
      <c r="J27" s="6" t="s">
        <v>44</v>
      </c>
      <c r="K27" s="6"/>
      <c r="L27" s="6"/>
      <c r="M27" s="6"/>
      <c r="N27" s="6"/>
      <c r="O27" s="6"/>
      <c r="P27" s="24"/>
      <c r="Q27" s="6"/>
      <c r="R27" s="6"/>
      <c r="S27" s="6"/>
      <c r="T27" s="6"/>
      <c r="U27" s="6"/>
      <c r="V27" s="26"/>
      <c r="W27" s="6"/>
      <c r="X27" s="6"/>
      <c r="Y27" s="6"/>
      <c r="Z27" s="20">
        <v>1</v>
      </c>
    </row>
    <row r="28" spans="1:26" ht="12.75">
      <c r="A28" s="5" t="s">
        <v>22</v>
      </c>
      <c r="B28" s="16"/>
      <c r="C28" s="16"/>
      <c r="D28" s="16"/>
      <c r="E28" s="16"/>
      <c r="F28" s="6"/>
      <c r="G28" s="6"/>
      <c r="H28" s="6"/>
      <c r="I28" s="6"/>
      <c r="J28" s="6"/>
      <c r="K28" s="6"/>
      <c r="L28" s="6"/>
      <c r="M28" s="6"/>
      <c r="N28" s="6"/>
      <c r="O28" s="6"/>
      <c r="P28" s="24"/>
      <c r="Q28" s="6"/>
      <c r="R28" s="6"/>
      <c r="S28" s="6"/>
      <c r="T28" s="6"/>
      <c r="U28" s="6"/>
      <c r="V28" s="6"/>
      <c r="W28" s="6"/>
      <c r="X28" s="26" t="s">
        <v>44</v>
      </c>
      <c r="Y28" s="26"/>
      <c r="Z28" s="20">
        <v>1</v>
      </c>
    </row>
    <row r="29" spans="1:26" ht="12.75">
      <c r="A29" s="5" t="s">
        <v>8</v>
      </c>
      <c r="B29" s="16"/>
      <c r="C29" s="16"/>
      <c r="D29" s="16"/>
      <c r="E29" s="16"/>
      <c r="F29" s="6"/>
      <c r="G29" s="6"/>
      <c r="H29" s="6"/>
      <c r="I29" s="6"/>
      <c r="J29" s="6"/>
      <c r="K29" s="6"/>
      <c r="L29" s="6"/>
      <c r="M29" s="6"/>
      <c r="N29" s="6"/>
      <c r="O29" s="6"/>
      <c r="P29" s="24"/>
      <c r="Q29" s="6"/>
      <c r="R29" s="6"/>
      <c r="S29" s="6"/>
      <c r="T29" s="6"/>
      <c r="U29" s="6"/>
      <c r="V29" s="6"/>
      <c r="W29" s="6"/>
      <c r="X29" s="6"/>
      <c r="Y29" s="6"/>
      <c r="Z29" s="20">
        <v>0</v>
      </c>
    </row>
    <row r="30" spans="1:26" ht="12.75">
      <c r="A30" s="5" t="s">
        <v>19</v>
      </c>
      <c r="B30" s="16"/>
      <c r="C30" s="16"/>
      <c r="D30" s="16"/>
      <c r="E30" s="16"/>
      <c r="F30" s="6"/>
      <c r="G30" s="6"/>
      <c r="H30" s="6"/>
      <c r="I30" s="6"/>
      <c r="J30" s="6"/>
      <c r="K30" s="6"/>
      <c r="L30" s="6"/>
      <c r="M30" s="6"/>
      <c r="N30" s="6"/>
      <c r="O30" s="6"/>
      <c r="P30" s="24"/>
      <c r="Q30" s="6"/>
      <c r="R30" s="6"/>
      <c r="S30" s="6"/>
      <c r="T30" s="6"/>
      <c r="U30" s="6"/>
      <c r="V30" s="6"/>
      <c r="W30" s="6"/>
      <c r="X30" s="6"/>
      <c r="Y30" s="6"/>
      <c r="Z30" s="20">
        <v>0</v>
      </c>
    </row>
    <row r="31" spans="1:26" ht="12.75">
      <c r="A31" s="5" t="s">
        <v>21</v>
      </c>
      <c r="B31" s="16"/>
      <c r="C31" s="16"/>
      <c r="D31" s="16"/>
      <c r="E31" s="16"/>
      <c r="F31" s="6"/>
      <c r="G31" s="6"/>
      <c r="H31" s="6"/>
      <c r="I31" s="6"/>
      <c r="J31" s="6"/>
      <c r="K31" s="6"/>
      <c r="L31" s="6"/>
      <c r="M31" s="6"/>
      <c r="N31" s="6"/>
      <c r="O31" s="6"/>
      <c r="P31" s="24"/>
      <c r="Q31" s="6"/>
      <c r="R31" s="6"/>
      <c r="S31" s="6"/>
      <c r="T31" s="6"/>
      <c r="U31" s="6"/>
      <c r="V31" s="6"/>
      <c r="W31" s="6"/>
      <c r="X31" s="6"/>
      <c r="Y31" s="6"/>
      <c r="Z31" s="20">
        <v>0</v>
      </c>
    </row>
    <row r="32" spans="1:26" ht="12.75">
      <c r="A32" s="5" t="s">
        <v>28</v>
      </c>
      <c r="B32" s="16"/>
      <c r="C32" s="16"/>
      <c r="D32" s="16"/>
      <c r="E32" s="16"/>
      <c r="F32" s="6"/>
      <c r="G32" s="6"/>
      <c r="H32" s="6"/>
      <c r="I32" s="6"/>
      <c r="J32" s="6"/>
      <c r="K32" s="6"/>
      <c r="L32" s="6"/>
      <c r="M32" s="6"/>
      <c r="N32" s="6"/>
      <c r="O32" s="6"/>
      <c r="P32" s="24"/>
      <c r="Q32" s="6"/>
      <c r="R32" s="6"/>
      <c r="S32" s="6"/>
      <c r="T32" s="6"/>
      <c r="U32" s="6"/>
      <c r="V32" s="6"/>
      <c r="W32" s="6"/>
      <c r="X32" s="6"/>
      <c r="Y32" s="6"/>
      <c r="Z32" s="20">
        <v>0</v>
      </c>
    </row>
    <row r="33" spans="1:26" ht="12.75">
      <c r="A33" s="5" t="s">
        <v>31</v>
      </c>
      <c r="B33" s="21">
        <v>5</v>
      </c>
      <c r="C33" s="21">
        <v>5</v>
      </c>
      <c r="D33" s="21">
        <v>6</v>
      </c>
      <c r="E33" s="21">
        <v>5</v>
      </c>
      <c r="F33" s="21">
        <v>7</v>
      </c>
      <c r="G33" s="21">
        <v>5</v>
      </c>
      <c r="H33" s="21">
        <v>5</v>
      </c>
      <c r="I33" s="21">
        <v>5</v>
      </c>
      <c r="J33" s="21">
        <v>6</v>
      </c>
      <c r="K33" s="21">
        <v>6</v>
      </c>
      <c r="L33" s="21">
        <v>5</v>
      </c>
      <c r="M33" s="21">
        <v>5</v>
      </c>
      <c r="N33" s="21">
        <v>6</v>
      </c>
      <c r="O33" s="21">
        <v>5</v>
      </c>
      <c r="P33" s="21">
        <v>5</v>
      </c>
      <c r="Q33" s="21">
        <v>5</v>
      </c>
      <c r="R33" s="21">
        <v>5</v>
      </c>
      <c r="S33" s="21">
        <v>5</v>
      </c>
      <c r="T33" s="21">
        <v>5</v>
      </c>
      <c r="U33" s="21">
        <v>5</v>
      </c>
      <c r="V33" s="21">
        <v>5</v>
      </c>
      <c r="W33" s="21">
        <v>5</v>
      </c>
      <c r="X33" s="21">
        <v>5</v>
      </c>
      <c r="Y33" s="21"/>
      <c r="Z33" s="21"/>
    </row>
  </sheetData>
  <sheetProtection password="CA67" sheet="1" objects="1" scenarios="1"/>
  <mergeCells count="1">
    <mergeCell ref="A2:E2"/>
  </mergeCells>
  <printOptions/>
  <pageMargins left="0.5" right="0.5" top="1.5" bottom="0.5" header="1" footer="0.5"/>
  <pageSetup fitToHeight="1" fitToWidth="1" horizontalDpi="600" verticalDpi="600" orientation="landscape" scale="49" r:id="rId1"/>
  <headerFooter alignWithMargins="0">
    <oddHeader>&amp;CDepartment of Aging and Disability Services
Access and Intake - Area Agencies on Aging
Risk Assessment Summary
Top Five Comparisons to Prior Periods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1.28125" style="1" bestFit="1" customWidth="1"/>
    <col min="9" max="9" width="0" style="0" hidden="1" customWidth="1"/>
  </cols>
  <sheetData>
    <row r="1" ht="27.75" customHeight="1">
      <c r="A1" s="23" t="s">
        <v>73</v>
      </c>
    </row>
    <row r="2" ht="12.75">
      <c r="A2" s="27" t="s">
        <v>30</v>
      </c>
    </row>
    <row r="3" spans="1:9" ht="26.25" customHeight="1">
      <c r="A3" s="3" t="s">
        <v>0</v>
      </c>
      <c r="B3" s="55" t="s">
        <v>74</v>
      </c>
      <c r="C3" s="55" t="s">
        <v>75</v>
      </c>
      <c r="D3" s="55" t="s">
        <v>76</v>
      </c>
      <c r="E3" s="55" t="s">
        <v>77</v>
      </c>
      <c r="F3" s="55" t="s">
        <v>78</v>
      </c>
      <c r="G3" s="55" t="s">
        <v>79</v>
      </c>
      <c r="H3" s="18" t="s">
        <v>43</v>
      </c>
      <c r="I3" s="11" t="s">
        <v>59</v>
      </c>
    </row>
    <row r="4" spans="1:9" ht="12.75">
      <c r="A4" s="4"/>
      <c r="B4" s="4"/>
      <c r="C4" s="4"/>
      <c r="D4" s="4"/>
      <c r="E4" s="4"/>
      <c r="F4" s="4"/>
      <c r="G4" s="4"/>
      <c r="H4" s="19"/>
      <c r="I4" s="4"/>
    </row>
    <row r="5" spans="1:9" ht="12.75">
      <c r="A5" s="5" t="s">
        <v>1</v>
      </c>
      <c r="B5" s="6">
        <f>COUNTIF(Comparison!Q5:T5,"Y")</f>
        <v>1</v>
      </c>
      <c r="C5" s="6">
        <f>COUNTIF(Comparison!U5:X5,"Y")</f>
        <v>0</v>
      </c>
      <c r="D5" s="6">
        <f>COUNTIF(Comparison!Y5,"Y")</f>
        <v>0</v>
      </c>
      <c r="E5" s="6"/>
      <c r="F5" s="6"/>
      <c r="G5" s="26"/>
      <c r="H5" s="20">
        <f>SUM(B5:G5)</f>
        <v>1</v>
      </c>
      <c r="I5" s="6"/>
    </row>
    <row r="6" spans="1:9" ht="12.75">
      <c r="A6" s="5" t="s">
        <v>2</v>
      </c>
      <c r="B6" s="6">
        <f>COUNTIF(Comparison!Q6:T6,"Y")</f>
        <v>1</v>
      </c>
      <c r="C6" s="6">
        <f>COUNTIF(Comparison!U6:X6,"Y")</f>
        <v>0</v>
      </c>
      <c r="D6" s="6">
        <f>COUNTIF(Comparison!Y6,"Y")</f>
        <v>0</v>
      </c>
      <c r="E6" s="6"/>
      <c r="F6" s="6"/>
      <c r="G6" s="26"/>
      <c r="H6" s="20">
        <f aca="true" t="shared" si="0" ref="H6:H32">SUM(B6:G6)</f>
        <v>1</v>
      </c>
      <c r="I6" s="6"/>
    </row>
    <row r="7" spans="1:9" ht="12.75">
      <c r="A7" s="5" t="s">
        <v>3</v>
      </c>
      <c r="B7" s="6">
        <f>COUNTIF(Comparison!Q7:T7,"Y")</f>
        <v>0</v>
      </c>
      <c r="C7" s="6">
        <f>COUNTIF(Comparison!U7:X7,"Y")</f>
        <v>1</v>
      </c>
      <c r="D7" s="6">
        <f>COUNTIF(Comparison!Y7,"Y")</f>
        <v>0</v>
      </c>
      <c r="E7" s="6"/>
      <c r="F7" s="6"/>
      <c r="G7" s="26"/>
      <c r="H7" s="20">
        <f t="shared" si="0"/>
        <v>1</v>
      </c>
      <c r="I7" s="6"/>
    </row>
    <row r="8" spans="1:9" ht="12.75">
      <c r="A8" s="5" t="s">
        <v>4</v>
      </c>
      <c r="B8" s="6">
        <f>COUNTIF(Comparison!Q8:T8,"Y")</f>
        <v>0</v>
      </c>
      <c r="C8" s="6">
        <f>COUNTIF(Comparison!U8:X8,"Y")</f>
        <v>1</v>
      </c>
      <c r="D8" s="6">
        <f>COUNTIF(Comparison!Y8,"Y")</f>
        <v>0</v>
      </c>
      <c r="E8" s="6"/>
      <c r="F8" s="6"/>
      <c r="G8" s="6"/>
      <c r="H8" s="20">
        <f t="shared" si="0"/>
        <v>1</v>
      </c>
      <c r="I8" s="6"/>
    </row>
    <row r="9" spans="1:9" ht="12.75">
      <c r="A9" s="5" t="s">
        <v>5</v>
      </c>
      <c r="B9" s="6">
        <f>COUNTIF(Comparison!Q9:T9,"Y")</f>
        <v>0</v>
      </c>
      <c r="C9" s="6">
        <f>COUNTIF(Comparison!U9:X9,"Y")</f>
        <v>0</v>
      </c>
      <c r="D9" s="6">
        <f>COUNTIF(Comparison!Y9,"Y")</f>
        <v>0</v>
      </c>
      <c r="E9" s="6"/>
      <c r="F9" s="6"/>
      <c r="G9" s="6"/>
      <c r="H9" s="20">
        <f t="shared" si="0"/>
        <v>0</v>
      </c>
      <c r="I9" s="6"/>
    </row>
    <row r="10" spans="1:9" ht="12.75">
      <c r="A10" s="5" t="s">
        <v>6</v>
      </c>
      <c r="B10" s="6">
        <f>COUNTIF(Comparison!Q10:T10,"Y")</f>
        <v>0</v>
      </c>
      <c r="C10" s="6">
        <f>COUNTIF(Comparison!U10:X10,"Y")</f>
        <v>1</v>
      </c>
      <c r="D10" s="6">
        <f>COUNTIF(Comparison!Y10,"Y")</f>
        <v>0</v>
      </c>
      <c r="E10" s="6"/>
      <c r="F10" s="6"/>
      <c r="G10" s="6"/>
      <c r="H10" s="20">
        <f t="shared" si="0"/>
        <v>1</v>
      </c>
      <c r="I10" s="6"/>
    </row>
    <row r="11" spans="1:9" ht="12.75">
      <c r="A11" s="5" t="s">
        <v>7</v>
      </c>
      <c r="B11" s="6">
        <f>COUNTIF(Comparison!Q11:T11,"Y")</f>
        <v>0</v>
      </c>
      <c r="C11" s="6">
        <f>COUNTIF(Comparison!U11:X11,"Y")</f>
        <v>0</v>
      </c>
      <c r="D11" s="6">
        <f>COUNTIF(Comparison!Y11,"Y")</f>
        <v>0</v>
      </c>
      <c r="E11" s="6"/>
      <c r="F11" s="6"/>
      <c r="G11" s="26"/>
      <c r="H11" s="20">
        <f t="shared" si="0"/>
        <v>0</v>
      </c>
      <c r="I11" s="6"/>
    </row>
    <row r="12" spans="1:9" ht="12.75">
      <c r="A12" s="5" t="s">
        <v>8</v>
      </c>
      <c r="B12" s="6">
        <f>COUNTIF(Comparison!Q12:T12,"Y")</f>
        <v>0</v>
      </c>
      <c r="C12" s="6">
        <f>COUNTIF(Comparison!U12:X12,"Y")</f>
        <v>0</v>
      </c>
      <c r="D12" s="6">
        <f>COUNTIF(Comparison!Y12,"Y")</f>
        <v>0</v>
      </c>
      <c r="E12" s="6"/>
      <c r="F12" s="6"/>
      <c r="G12" s="6"/>
      <c r="H12" s="20">
        <f t="shared" si="0"/>
        <v>0</v>
      </c>
      <c r="I12" s="6"/>
    </row>
    <row r="13" spans="1:9" ht="12.75">
      <c r="A13" s="5" t="s">
        <v>9</v>
      </c>
      <c r="B13" s="6">
        <f>COUNTIF(Comparison!Q13:T13,"Y")</f>
        <v>1</v>
      </c>
      <c r="C13" s="6">
        <f>COUNTIF(Comparison!U13:X13,"Y")</f>
        <v>1</v>
      </c>
      <c r="D13" s="6">
        <f>COUNTIF(Comparison!Y13,"Y")</f>
        <v>0</v>
      </c>
      <c r="E13" s="6"/>
      <c r="F13" s="6"/>
      <c r="G13" s="26"/>
      <c r="H13" s="20">
        <f t="shared" si="0"/>
        <v>2</v>
      </c>
      <c r="I13" s="6"/>
    </row>
    <row r="14" spans="1:9" ht="12.75">
      <c r="A14" s="5" t="s">
        <v>10</v>
      </c>
      <c r="B14" s="6">
        <f>COUNTIF(Comparison!Q14:T14,"Y")</f>
        <v>4</v>
      </c>
      <c r="C14" s="6">
        <f>COUNTIF(Comparison!U14:X14,"Y")</f>
        <v>3</v>
      </c>
      <c r="D14" s="6">
        <f>COUNTIF(Comparison!Y14,"Y")</f>
        <v>0</v>
      </c>
      <c r="E14" s="6"/>
      <c r="F14" s="6"/>
      <c r="G14" s="6"/>
      <c r="H14" s="20">
        <f t="shared" si="0"/>
        <v>7</v>
      </c>
      <c r="I14" s="6"/>
    </row>
    <row r="15" spans="1:9" ht="12.75">
      <c r="A15" s="5" t="s">
        <v>11</v>
      </c>
      <c r="B15" s="6">
        <f>COUNTIF(Comparison!Q15:T15,"Y")</f>
        <v>1</v>
      </c>
      <c r="C15" s="6">
        <f>COUNTIF(Comparison!U15:X15,"Y")</f>
        <v>0</v>
      </c>
      <c r="D15" s="6">
        <f>COUNTIF(Comparison!Y15,"Y")</f>
        <v>0</v>
      </c>
      <c r="E15" s="6"/>
      <c r="F15" s="6"/>
      <c r="G15" s="6"/>
      <c r="H15" s="20">
        <f t="shared" si="0"/>
        <v>1</v>
      </c>
      <c r="I15" s="6"/>
    </row>
    <row r="16" spans="1:9" ht="12.75">
      <c r="A16" s="5" t="s">
        <v>12</v>
      </c>
      <c r="B16" s="6">
        <f>COUNTIF(Comparison!Q16:T16,"Y")</f>
        <v>1</v>
      </c>
      <c r="C16" s="6">
        <f>COUNTIF(Comparison!U16:X16,"Y")</f>
        <v>1</v>
      </c>
      <c r="D16" s="6">
        <f>COUNTIF(Comparison!Y16,"Y")</f>
        <v>0</v>
      </c>
      <c r="E16" s="6"/>
      <c r="F16" s="6"/>
      <c r="G16" s="6"/>
      <c r="H16" s="20">
        <f t="shared" si="0"/>
        <v>2</v>
      </c>
      <c r="I16" s="6"/>
    </row>
    <row r="17" spans="1:9" ht="12.75">
      <c r="A17" s="5" t="s">
        <v>13</v>
      </c>
      <c r="B17" s="6">
        <f>COUNTIF(Comparison!Q17:T17,"Y")</f>
        <v>2</v>
      </c>
      <c r="C17" s="6">
        <f>COUNTIF(Comparison!U17:X17,"Y")</f>
        <v>3</v>
      </c>
      <c r="D17" s="6">
        <f>COUNTIF(Comparison!Y17,"Y")</f>
        <v>0</v>
      </c>
      <c r="E17" s="6"/>
      <c r="F17" s="6"/>
      <c r="G17" s="6"/>
      <c r="H17" s="20">
        <f t="shared" si="0"/>
        <v>5</v>
      </c>
      <c r="I17" s="6"/>
    </row>
    <row r="18" spans="1:9" ht="12.75">
      <c r="A18" s="5" t="s">
        <v>14</v>
      </c>
      <c r="B18" s="6">
        <f>COUNTIF(Comparison!Q18:T18,"Y")</f>
        <v>0</v>
      </c>
      <c r="C18" s="6">
        <f>COUNTIF(Comparison!U18:X18,"Y")</f>
        <v>0</v>
      </c>
      <c r="D18" s="6">
        <f>COUNTIF(Comparison!Y18,"Y")</f>
        <v>0</v>
      </c>
      <c r="E18" s="6"/>
      <c r="F18" s="6"/>
      <c r="G18" s="6"/>
      <c r="H18" s="20">
        <f t="shared" si="0"/>
        <v>0</v>
      </c>
      <c r="I18" s="6"/>
    </row>
    <row r="19" spans="1:9" ht="12.75">
      <c r="A19" s="5" t="s">
        <v>15</v>
      </c>
      <c r="B19" s="6">
        <f>COUNTIF(Comparison!Q19:T19,"Y")</f>
        <v>1</v>
      </c>
      <c r="C19" s="6">
        <f>COUNTIF(Comparison!U19:X19,"Y")</f>
        <v>1</v>
      </c>
      <c r="D19" s="6">
        <f>COUNTIF(Comparison!Y19,"Y")</f>
        <v>0</v>
      </c>
      <c r="E19" s="6"/>
      <c r="F19" s="6"/>
      <c r="G19" s="6"/>
      <c r="H19" s="20">
        <f t="shared" si="0"/>
        <v>2</v>
      </c>
      <c r="I19" s="6"/>
    </row>
    <row r="20" spans="1:9" ht="12.75">
      <c r="A20" s="5" t="s">
        <v>16</v>
      </c>
      <c r="B20" s="6">
        <f>COUNTIF(Comparison!Q20:T20,"Y")</f>
        <v>2</v>
      </c>
      <c r="C20" s="6">
        <f>COUNTIF(Comparison!U20:X20,"Y")</f>
        <v>2</v>
      </c>
      <c r="D20" s="6">
        <f>COUNTIF(Comparison!Y20,"Y")</f>
        <v>0</v>
      </c>
      <c r="E20" s="6"/>
      <c r="F20" s="6"/>
      <c r="G20" s="6"/>
      <c r="H20" s="20">
        <f t="shared" si="0"/>
        <v>4</v>
      </c>
      <c r="I20" s="6"/>
    </row>
    <row r="21" spans="1:9" ht="12.75">
      <c r="A21" s="5" t="s">
        <v>17</v>
      </c>
      <c r="B21" s="6">
        <f>COUNTIF(Comparison!Q21:T21,"Y")</f>
        <v>2</v>
      </c>
      <c r="C21" s="6">
        <f>COUNTIF(Comparison!U21:X21,"Y")</f>
        <v>2</v>
      </c>
      <c r="D21" s="6">
        <f>COUNTIF(Comparison!Y21,"Y")</f>
        <v>0</v>
      </c>
      <c r="E21" s="6"/>
      <c r="F21" s="6"/>
      <c r="G21" s="6"/>
      <c r="H21" s="20">
        <f t="shared" si="0"/>
        <v>4</v>
      </c>
      <c r="I21" s="6"/>
    </row>
    <row r="22" spans="1:9" ht="12.75">
      <c r="A22" s="5" t="s">
        <v>18</v>
      </c>
      <c r="B22" s="6">
        <f>COUNTIF(Comparison!Q22:T22,"Y")</f>
        <v>2</v>
      </c>
      <c r="C22" s="6">
        <f>COUNTIF(Comparison!U22:X22,"Y")</f>
        <v>2</v>
      </c>
      <c r="D22" s="6">
        <f>COUNTIF(Comparison!Y22,"Y")</f>
        <v>0</v>
      </c>
      <c r="E22" s="6"/>
      <c r="F22" s="6"/>
      <c r="G22" s="6"/>
      <c r="H22" s="20">
        <f t="shared" si="0"/>
        <v>4</v>
      </c>
      <c r="I22" s="6"/>
    </row>
    <row r="23" spans="1:9" ht="12.75">
      <c r="A23" s="5" t="s">
        <v>19</v>
      </c>
      <c r="B23" s="6">
        <f>COUNTIF(Comparison!Q23:T23,"Y")</f>
        <v>0</v>
      </c>
      <c r="C23" s="6">
        <f>COUNTIF(Comparison!U23:X23,"Y")</f>
        <v>0</v>
      </c>
      <c r="D23" s="6">
        <f>COUNTIF(Comparison!Y23,"Y")</f>
        <v>0</v>
      </c>
      <c r="E23" s="6"/>
      <c r="F23" s="6"/>
      <c r="G23" s="6"/>
      <c r="H23" s="20">
        <f t="shared" si="0"/>
        <v>0</v>
      </c>
      <c r="I23" s="6"/>
    </row>
    <row r="24" spans="1:9" ht="12.75">
      <c r="A24" s="5" t="s">
        <v>20</v>
      </c>
      <c r="B24" s="6">
        <f>COUNTIF(Comparison!Q24:T24,"Y")</f>
        <v>0</v>
      </c>
      <c r="C24" s="6">
        <f>COUNTIF(Comparison!U24:X24,"Y")</f>
        <v>0</v>
      </c>
      <c r="D24" s="6">
        <f>COUNTIF(Comparison!Y24,"Y")</f>
        <v>0</v>
      </c>
      <c r="E24" s="6"/>
      <c r="F24" s="6"/>
      <c r="G24" s="6"/>
      <c r="H24" s="20">
        <f t="shared" si="0"/>
        <v>0</v>
      </c>
      <c r="I24" s="6"/>
    </row>
    <row r="25" spans="1:9" ht="12.75">
      <c r="A25" s="5" t="s">
        <v>21</v>
      </c>
      <c r="B25" s="6">
        <f>COUNTIF(Comparison!Q25:T25,"Y")</f>
        <v>0</v>
      </c>
      <c r="C25" s="6">
        <f>COUNTIF(Comparison!U25:X25,"Y")</f>
        <v>0</v>
      </c>
      <c r="D25" s="6">
        <f>COUNTIF(Comparison!Y25,"Y")</f>
        <v>0</v>
      </c>
      <c r="E25" s="6"/>
      <c r="F25" s="6"/>
      <c r="G25" s="26"/>
      <c r="H25" s="20">
        <f t="shared" si="0"/>
        <v>0</v>
      </c>
      <c r="I25" s="6"/>
    </row>
    <row r="26" spans="1:9" ht="12.75">
      <c r="A26" s="5" t="s">
        <v>22</v>
      </c>
      <c r="B26" s="6">
        <f>COUNTIF(Comparison!Q26:T26,"Y")</f>
        <v>0</v>
      </c>
      <c r="C26" s="6">
        <f>COUNTIF(Comparison!U26:X26,"Y")</f>
        <v>1</v>
      </c>
      <c r="D26" s="6">
        <f>COUNTIF(Comparison!Y26,"Y")</f>
        <v>0</v>
      </c>
      <c r="E26" s="6"/>
      <c r="F26" s="6"/>
      <c r="G26" s="6"/>
      <c r="H26" s="20">
        <f t="shared" si="0"/>
        <v>1</v>
      </c>
      <c r="I26" s="6"/>
    </row>
    <row r="27" spans="1:9" ht="12.75">
      <c r="A27" s="5" t="s">
        <v>23</v>
      </c>
      <c r="B27" s="6">
        <f>COUNTIF(Comparison!Q27:T27,"Y")</f>
        <v>0</v>
      </c>
      <c r="C27" s="6">
        <f>COUNTIF(Comparison!U27:X27,"Y")</f>
        <v>0</v>
      </c>
      <c r="D27" s="6">
        <f>COUNTIF(Comparison!Y27,"Y")</f>
        <v>0</v>
      </c>
      <c r="E27" s="6"/>
      <c r="F27" s="6"/>
      <c r="G27" s="6"/>
      <c r="H27" s="20">
        <f t="shared" si="0"/>
        <v>0</v>
      </c>
      <c r="I27" s="6"/>
    </row>
    <row r="28" spans="1:9" ht="12.75">
      <c r="A28" s="5" t="s">
        <v>24</v>
      </c>
      <c r="B28" s="6">
        <f>COUNTIF(Comparison!Q28:T28,"Y")</f>
        <v>1</v>
      </c>
      <c r="C28" s="6">
        <f>COUNTIF(Comparison!U28:X28,"Y")</f>
        <v>0</v>
      </c>
      <c r="D28" s="6">
        <f>COUNTIF(Comparison!Y28,"Y")</f>
        <v>0</v>
      </c>
      <c r="E28" s="6"/>
      <c r="F28" s="6"/>
      <c r="G28" s="6"/>
      <c r="H28" s="20">
        <f t="shared" si="0"/>
        <v>1</v>
      </c>
      <c r="I28" s="6"/>
    </row>
    <row r="29" spans="1:9" ht="12.75">
      <c r="A29" s="5" t="s">
        <v>25</v>
      </c>
      <c r="B29" s="6">
        <f>COUNTIF(Comparison!Q29:T29,"Y")</f>
        <v>0</v>
      </c>
      <c r="C29" s="6">
        <f>COUNTIF(Comparison!U29:X29,"Y")</f>
        <v>0</v>
      </c>
      <c r="D29" s="6">
        <f>COUNTIF(Comparison!Y29,"Y")</f>
        <v>0</v>
      </c>
      <c r="E29" s="6"/>
      <c r="F29" s="6"/>
      <c r="G29" s="6"/>
      <c r="H29" s="20">
        <f t="shared" si="0"/>
        <v>0</v>
      </c>
      <c r="I29" s="6"/>
    </row>
    <row r="30" spans="1:9" ht="12.75">
      <c r="A30" s="5" t="s">
        <v>26</v>
      </c>
      <c r="B30" s="6">
        <f>COUNTIF(Comparison!Q30:T30,"Y")</f>
        <v>0</v>
      </c>
      <c r="C30" s="6">
        <f>COUNTIF(Comparison!U30:X30,"Y")</f>
        <v>0</v>
      </c>
      <c r="D30" s="6">
        <f>COUNTIF(Comparison!Y30,"Y")</f>
        <v>0</v>
      </c>
      <c r="E30" s="6"/>
      <c r="F30" s="6"/>
      <c r="G30" s="6"/>
      <c r="H30" s="20">
        <f t="shared" si="0"/>
        <v>0</v>
      </c>
      <c r="I30" s="6"/>
    </row>
    <row r="31" spans="1:9" ht="12.75">
      <c r="A31" s="5" t="s">
        <v>27</v>
      </c>
      <c r="B31" s="6">
        <f>COUNTIF(Comparison!Q31:T31,"Y")</f>
        <v>1</v>
      </c>
      <c r="C31" s="6">
        <f>COUNTIF(Comparison!U31:X31,"Y")</f>
        <v>1</v>
      </c>
      <c r="D31" s="6">
        <f>COUNTIF(Comparison!Y31,"Y")</f>
        <v>0</v>
      </c>
      <c r="E31" s="6"/>
      <c r="F31" s="6"/>
      <c r="G31" s="6"/>
      <c r="H31" s="20">
        <f t="shared" si="0"/>
        <v>2</v>
      </c>
      <c r="I31" s="6"/>
    </row>
    <row r="32" spans="1:9" ht="12.75">
      <c r="A32" s="5" t="s">
        <v>28</v>
      </c>
      <c r="B32" s="6">
        <f>COUNTIF(Comparison!Q32:T32,"Y")</f>
        <v>0</v>
      </c>
      <c r="C32" s="6">
        <f>COUNTIF(Comparison!U32:X32,"Y")</f>
        <v>0</v>
      </c>
      <c r="D32" s="6">
        <f>COUNTIF(Comparison!Y32,"Y")</f>
        <v>0</v>
      </c>
      <c r="E32" s="6"/>
      <c r="F32" s="6"/>
      <c r="G32" s="6"/>
      <c r="H32" s="20">
        <f t="shared" si="0"/>
        <v>0</v>
      </c>
      <c r="I32" s="6"/>
    </row>
  </sheetData>
  <sheetProtection password="CA67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fore8063</dc:creator>
  <cp:keywords/>
  <dc:description/>
  <cp:lastModifiedBy>Shopfner,Rick (DADS)</cp:lastModifiedBy>
  <cp:lastPrinted>2010-08-11T14:39:51Z</cp:lastPrinted>
  <dcterms:created xsi:type="dcterms:W3CDTF">2002-11-01T19:04:41Z</dcterms:created>
  <dcterms:modified xsi:type="dcterms:W3CDTF">2012-02-13T16:47:58Z</dcterms:modified>
  <cp:category/>
  <cp:version/>
  <cp:contentType/>
  <cp:contentStatus/>
</cp:coreProperties>
</file>