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hsc0fs15\group03\P&amp;E\Research Team\AA-DataRequest and Projects\WHP\Contraceptive Claims-Drugs FY2012-FY2013\"/>
    </mc:Choice>
  </mc:AlternateContent>
  <bookViews>
    <workbookView xWindow="360" yWindow="195" windowWidth="17910" windowHeight="11760" tabRatio="826" activeTab="4"/>
  </bookViews>
  <sheets>
    <sheet name="Claims-Prescriptions FY2012" sheetId="4" r:id="rId1"/>
    <sheet name="Claims-Prescriptions FY2013" sheetId="8" r:id="rId2"/>
    <sheet name="Claims-Prescriptions FY2014" sheetId="9" r:id="rId3"/>
    <sheet name="Claims-Prescriptions FY2015" sheetId="10" r:id="rId4"/>
    <sheet name="Claims-Prescriptions FY2015 New" sheetId="11" r:id="rId5"/>
    <sheet name="NOTES" sheetId="5" r:id="rId6"/>
  </sheets>
  <definedNames>
    <definedName name="_xlnm.Print_Area" localSheetId="4">'Claims-Prescriptions FY2015 New'!$A$1:$K$118</definedName>
    <definedName name="_xlnm.Print_Titles" localSheetId="0">'Claims-Prescriptions FY2012'!$1:$5</definedName>
    <definedName name="_xlnm.Print_Titles" localSheetId="1">'Claims-Prescriptions FY2013'!$1:$5</definedName>
    <definedName name="_xlnm.Print_Titles" localSheetId="2">'Claims-Prescriptions FY2014'!$1:$5</definedName>
    <definedName name="_xlnm.Print_Titles" localSheetId="3">'Claims-Prescriptions FY2015'!$1:$5</definedName>
    <definedName name="_xlnm.Print_Titles" localSheetId="4">'Claims-Prescriptions FY2015 New'!$1:$5</definedName>
  </definedNames>
  <calcPr calcId="152511"/>
</workbook>
</file>

<file path=xl/calcChain.xml><?xml version="1.0" encoding="utf-8"?>
<calcChain xmlns="http://schemas.openxmlformats.org/spreadsheetml/2006/main">
  <c r="K74" i="11" l="1"/>
  <c r="H74" i="11"/>
  <c r="E74" i="11"/>
  <c r="K52" i="11"/>
  <c r="H52" i="11"/>
  <c r="E52" i="11"/>
  <c r="K48" i="11"/>
  <c r="H48" i="11"/>
  <c r="E48" i="11"/>
  <c r="K43" i="11"/>
  <c r="H43" i="11"/>
  <c r="E43" i="11"/>
  <c r="E33" i="11"/>
  <c r="H33" i="11"/>
  <c r="K33" i="11"/>
  <c r="K27" i="11"/>
  <c r="H27" i="11"/>
  <c r="E27" i="11"/>
  <c r="K10" i="11"/>
  <c r="J10" i="11"/>
  <c r="K10" i="10" l="1"/>
  <c r="J10" i="10"/>
  <c r="H10" i="10"/>
  <c r="G10" i="10"/>
  <c r="E10" i="10"/>
  <c r="D10" i="10"/>
  <c r="K98" i="9" l="1"/>
  <c r="J98" i="9"/>
  <c r="H98" i="9"/>
  <c r="G98" i="9"/>
  <c r="E98" i="9"/>
  <c r="D98" i="9"/>
  <c r="H33" i="9" l="1"/>
  <c r="G33" i="9"/>
  <c r="E33" i="9"/>
  <c r="D33" i="9"/>
  <c r="H27" i="9"/>
  <c r="G27" i="9"/>
  <c r="G34" i="9" s="1"/>
  <c r="G78" i="9" s="1"/>
  <c r="E27" i="9"/>
  <c r="D27" i="9"/>
  <c r="K31" i="9"/>
  <c r="K27" i="9" s="1"/>
  <c r="J31" i="9"/>
  <c r="J27" i="9" s="1"/>
  <c r="J33" i="9" l="1"/>
  <c r="J34" i="9" s="1"/>
  <c r="K33" i="9"/>
  <c r="K34" i="9" s="1"/>
  <c r="H34" i="9"/>
  <c r="H78" i="9" s="1"/>
  <c r="E34" i="9"/>
  <c r="E78" i="9" s="1"/>
  <c r="D34" i="9"/>
  <c r="D78" i="9" s="1"/>
  <c r="K102" i="9"/>
  <c r="J102" i="9"/>
  <c r="H102" i="9"/>
  <c r="G102" i="9"/>
  <c r="G101" i="9"/>
  <c r="E102" i="9"/>
  <c r="D102" i="9"/>
  <c r="J78" i="9" l="1"/>
  <c r="J101" i="9"/>
  <c r="J103" i="9" s="1"/>
  <c r="K78" i="9"/>
  <c r="K101" i="9"/>
  <c r="K103" i="9" s="1"/>
  <c r="E101" i="9"/>
  <c r="E103" i="9" s="1"/>
  <c r="H101" i="9"/>
  <c r="H103" i="9" s="1"/>
  <c r="D101" i="9"/>
  <c r="D103" i="9" s="1"/>
  <c r="G103" i="9"/>
  <c r="D28" i="8"/>
  <c r="E28" i="8" l="1"/>
  <c r="H98" i="8"/>
  <c r="H99" i="8" s="1"/>
  <c r="G98" i="8"/>
  <c r="G99" i="8" s="1"/>
  <c r="E98" i="8"/>
  <c r="E99" i="8" s="1"/>
  <c r="D98" i="8"/>
  <c r="D99" i="8" s="1"/>
  <c r="K88" i="8"/>
  <c r="J88" i="8"/>
  <c r="K92" i="8"/>
  <c r="J92" i="8"/>
  <c r="K92" i="4"/>
  <c r="J92" i="4"/>
  <c r="K88" i="4" l="1"/>
  <c r="J88" i="4"/>
  <c r="J91" i="8"/>
  <c r="K91" i="8"/>
  <c r="J93" i="8"/>
  <c r="K93" i="8"/>
  <c r="J94" i="8"/>
  <c r="K94" i="8"/>
  <c r="J95" i="8"/>
  <c r="K95" i="8"/>
  <c r="J96" i="8"/>
  <c r="K96" i="8"/>
  <c r="J97" i="8"/>
  <c r="K97" i="8"/>
  <c r="H98" i="4"/>
  <c r="H99" i="4" s="1"/>
  <c r="G98" i="4"/>
  <c r="G99" i="4" s="1"/>
  <c r="E98" i="4"/>
  <c r="E99" i="4" s="1"/>
  <c r="D98" i="4"/>
  <c r="D99" i="4" s="1"/>
  <c r="K97" i="4"/>
  <c r="J97" i="4"/>
  <c r="K96" i="4"/>
  <c r="J96" i="4"/>
  <c r="K95" i="4"/>
  <c r="J95" i="4"/>
  <c r="K94" i="4"/>
  <c r="J94" i="4"/>
  <c r="K93" i="4"/>
  <c r="J93" i="4"/>
  <c r="K91" i="4"/>
  <c r="J91" i="4"/>
  <c r="E75" i="8"/>
  <c r="D75" i="8"/>
  <c r="H75" i="8"/>
  <c r="G75" i="8"/>
  <c r="E53" i="8"/>
  <c r="D53" i="8"/>
  <c r="H53" i="8"/>
  <c r="G53" i="8"/>
  <c r="E49" i="8"/>
  <c r="D49" i="8"/>
  <c r="H49" i="8"/>
  <c r="G49" i="8"/>
  <c r="E34" i="8"/>
  <c r="E35" i="8" s="1"/>
  <c r="E102" i="8" s="1"/>
  <c r="D34" i="8"/>
  <c r="D35" i="8" s="1"/>
  <c r="D102" i="8" s="1"/>
  <c r="E44" i="8"/>
  <c r="D44" i="8"/>
  <c r="K77" i="8"/>
  <c r="J77" i="8"/>
  <c r="K74" i="8"/>
  <c r="J74" i="8"/>
  <c r="K73" i="8"/>
  <c r="J73" i="8"/>
  <c r="K72" i="8"/>
  <c r="J72" i="8"/>
  <c r="K71" i="8"/>
  <c r="J71" i="8"/>
  <c r="K70" i="8"/>
  <c r="J70" i="8"/>
  <c r="K69" i="8"/>
  <c r="J69" i="8"/>
  <c r="K68" i="8"/>
  <c r="J68" i="8"/>
  <c r="K67" i="8"/>
  <c r="J67" i="8"/>
  <c r="K66" i="8"/>
  <c r="J66" i="8"/>
  <c r="K65" i="8"/>
  <c r="J65" i="8"/>
  <c r="K64" i="8"/>
  <c r="J64" i="8"/>
  <c r="K63" i="8"/>
  <c r="J63" i="8"/>
  <c r="K61" i="8"/>
  <c r="J61" i="8"/>
  <c r="K59" i="8"/>
  <c r="J59" i="8"/>
  <c r="K57" i="8"/>
  <c r="J57" i="8"/>
  <c r="K55" i="8"/>
  <c r="J55" i="8"/>
  <c r="K52" i="8"/>
  <c r="J52" i="8"/>
  <c r="K51" i="8"/>
  <c r="J51" i="8"/>
  <c r="K48" i="8"/>
  <c r="J48" i="8"/>
  <c r="K47" i="8"/>
  <c r="J47" i="8"/>
  <c r="K46" i="8"/>
  <c r="J46" i="8"/>
  <c r="K33" i="8"/>
  <c r="J33" i="8"/>
  <c r="K31" i="8"/>
  <c r="J31" i="8"/>
  <c r="K30" i="8"/>
  <c r="J30" i="8"/>
  <c r="K43" i="8"/>
  <c r="J43" i="8"/>
  <c r="K42" i="8"/>
  <c r="J42" i="8"/>
  <c r="K41" i="8"/>
  <c r="J41" i="8"/>
  <c r="K40" i="8"/>
  <c r="J40" i="8"/>
  <c r="K39" i="8"/>
  <c r="J39" i="8"/>
  <c r="K27" i="8"/>
  <c r="J27" i="8"/>
  <c r="K26" i="8"/>
  <c r="J26" i="8"/>
  <c r="H34" i="8"/>
  <c r="G34" i="8"/>
  <c r="H44" i="8"/>
  <c r="H78" i="8" s="1"/>
  <c r="G44" i="8"/>
  <c r="G78" i="8" s="1"/>
  <c r="H28" i="8"/>
  <c r="H35" i="8" s="1"/>
  <c r="H102" i="8" s="1"/>
  <c r="G28" i="8"/>
  <c r="G35" i="8" s="1"/>
  <c r="G102" i="8" s="1"/>
  <c r="K77" i="4"/>
  <c r="J77" i="4"/>
  <c r="K74" i="4"/>
  <c r="J74" i="4"/>
  <c r="K73" i="4"/>
  <c r="J73" i="4"/>
  <c r="K72" i="4"/>
  <c r="J72" i="4"/>
  <c r="K71" i="4"/>
  <c r="J71" i="4"/>
  <c r="K70" i="4"/>
  <c r="J70" i="4"/>
  <c r="K69" i="4"/>
  <c r="J69" i="4"/>
  <c r="K68" i="4"/>
  <c r="J68" i="4"/>
  <c r="K67" i="4"/>
  <c r="J67" i="4"/>
  <c r="K66" i="4"/>
  <c r="J66" i="4"/>
  <c r="K65" i="4"/>
  <c r="J65" i="4"/>
  <c r="K64" i="4"/>
  <c r="J64" i="4"/>
  <c r="K63" i="4"/>
  <c r="J63" i="4"/>
  <c r="K61" i="4"/>
  <c r="J61" i="4"/>
  <c r="K59" i="4"/>
  <c r="J59" i="4"/>
  <c r="K57" i="4"/>
  <c r="J57" i="4"/>
  <c r="K55" i="4"/>
  <c r="J55" i="4"/>
  <c r="K52" i="4"/>
  <c r="J52" i="4"/>
  <c r="K51" i="4"/>
  <c r="J51" i="4"/>
  <c r="K48" i="4"/>
  <c r="J48" i="4"/>
  <c r="K47" i="4"/>
  <c r="J47" i="4"/>
  <c r="K46" i="4"/>
  <c r="J46" i="4"/>
  <c r="E75" i="4"/>
  <c r="D75" i="4"/>
  <c r="E53" i="4"/>
  <c r="D53" i="4"/>
  <c r="E49" i="4"/>
  <c r="D49" i="4"/>
  <c r="H75" i="4"/>
  <c r="G75" i="4"/>
  <c r="H53" i="4"/>
  <c r="G53" i="4"/>
  <c r="H49" i="4"/>
  <c r="G49" i="4"/>
  <c r="H34" i="4"/>
  <c r="G34" i="4"/>
  <c r="E34" i="4"/>
  <c r="D34" i="4"/>
  <c r="H44" i="4"/>
  <c r="G44" i="4"/>
  <c r="E44" i="4"/>
  <c r="D44" i="4"/>
  <c r="E28" i="4"/>
  <c r="G28" i="4"/>
  <c r="G35" i="4" s="1"/>
  <c r="G102" i="4" s="1"/>
  <c r="H28" i="4"/>
  <c r="D28" i="4"/>
  <c r="D35" i="4" s="1"/>
  <c r="D102" i="4" s="1"/>
  <c r="K33" i="4"/>
  <c r="J33" i="4"/>
  <c r="K31" i="4"/>
  <c r="J31" i="4"/>
  <c r="K30" i="4"/>
  <c r="J30" i="4"/>
  <c r="K43" i="4"/>
  <c r="J43" i="4"/>
  <c r="K42" i="4"/>
  <c r="J42" i="4"/>
  <c r="K41" i="4"/>
  <c r="J41" i="4"/>
  <c r="K40" i="4"/>
  <c r="J40" i="4"/>
  <c r="K39" i="4"/>
  <c r="J39" i="4"/>
  <c r="K27" i="4"/>
  <c r="J27" i="4"/>
  <c r="K26" i="4"/>
  <c r="J26" i="4"/>
  <c r="H79" i="8" l="1"/>
  <c r="E78" i="8"/>
  <c r="E79" i="8" s="1"/>
  <c r="E35" i="4"/>
  <c r="E102" i="4" s="1"/>
  <c r="H78" i="4"/>
  <c r="H103" i="4" s="1"/>
  <c r="G79" i="8"/>
  <c r="D78" i="8"/>
  <c r="D79" i="8" s="1"/>
  <c r="D78" i="4"/>
  <c r="D79" i="4" s="1"/>
  <c r="J98" i="8"/>
  <c r="J99" i="8" s="1"/>
  <c r="K98" i="8"/>
  <c r="K99" i="8" s="1"/>
  <c r="K34" i="8"/>
  <c r="K53" i="8"/>
  <c r="K75" i="8"/>
  <c r="J34" i="8"/>
  <c r="J53" i="8"/>
  <c r="J75" i="8"/>
  <c r="H35" i="4"/>
  <c r="H102" i="4" s="1"/>
  <c r="E78" i="4"/>
  <c r="E103" i="4" s="1"/>
  <c r="G78" i="4"/>
  <c r="G103" i="4" s="1"/>
  <c r="J34" i="4"/>
  <c r="J53" i="4"/>
  <c r="J75" i="4"/>
  <c r="K75" i="4"/>
  <c r="K53" i="4"/>
  <c r="J28" i="8"/>
  <c r="J44" i="8"/>
  <c r="J49" i="8"/>
  <c r="K28" i="8"/>
  <c r="K44" i="8"/>
  <c r="K49" i="8"/>
  <c r="J28" i="4"/>
  <c r="J44" i="4"/>
  <c r="J49" i="4"/>
  <c r="J98" i="4"/>
  <c r="J99" i="4" s="1"/>
  <c r="K28" i="4"/>
  <c r="K44" i="4"/>
  <c r="K49" i="4"/>
  <c r="K98" i="4"/>
  <c r="K99" i="4" s="1"/>
  <c r="K34" i="4"/>
  <c r="G103" i="8"/>
  <c r="H103" i="8"/>
  <c r="J78" i="8" l="1"/>
  <c r="J35" i="8"/>
  <c r="E103" i="8"/>
  <c r="D103" i="8"/>
  <c r="D104" i="8" s="1"/>
  <c r="D103" i="4"/>
  <c r="D104" i="4" s="1"/>
  <c r="K78" i="8"/>
  <c r="K35" i="8"/>
  <c r="K102" i="8" s="1"/>
  <c r="H104" i="8"/>
  <c r="J35" i="4"/>
  <c r="J102" i="4" s="1"/>
  <c r="J78" i="4"/>
  <c r="J103" i="4" s="1"/>
  <c r="K35" i="4"/>
  <c r="K102" i="4" s="1"/>
  <c r="K78" i="4"/>
  <c r="K103" i="4" s="1"/>
  <c r="E104" i="4"/>
  <c r="G104" i="4"/>
  <c r="H79" i="4"/>
  <c r="E79" i="4"/>
  <c r="H104" i="4"/>
  <c r="G79" i="4"/>
  <c r="G104" i="8"/>
  <c r="J79" i="8" l="1"/>
  <c r="J102" i="8"/>
  <c r="E104" i="8"/>
  <c r="J103" i="8"/>
  <c r="K79" i="8"/>
  <c r="K103" i="8"/>
  <c r="J104" i="4"/>
  <c r="K79" i="4"/>
  <c r="J79" i="4"/>
  <c r="K104" i="8"/>
  <c r="K104" i="4"/>
  <c r="J104" i="8" l="1"/>
</calcChain>
</file>

<file path=xl/sharedStrings.xml><?xml version="1.0" encoding="utf-8"?>
<sst xmlns="http://schemas.openxmlformats.org/spreadsheetml/2006/main" count="774" uniqueCount="179">
  <si>
    <t>G8A</t>
  </si>
  <si>
    <t>G8C</t>
  </si>
  <si>
    <t>G8F</t>
  </si>
  <si>
    <t>G9A</t>
  </si>
  <si>
    <t>G9B</t>
  </si>
  <si>
    <t>X1A</t>
  </si>
  <si>
    <t>X1B</t>
  </si>
  <si>
    <t>A4264</t>
  </si>
  <si>
    <t>A4266</t>
  </si>
  <si>
    <t>A4267</t>
  </si>
  <si>
    <t>A4268</t>
  </si>
  <si>
    <t>A4269</t>
  </si>
  <si>
    <t>J1050</t>
  </si>
  <si>
    <t>J1051</t>
  </si>
  <si>
    <t>J1055</t>
  </si>
  <si>
    <t>J3490</t>
  </si>
  <si>
    <t>J7300</t>
  </si>
  <si>
    <t>J7302</t>
  </si>
  <si>
    <t>J7303</t>
  </si>
  <si>
    <t>J7304</t>
  </si>
  <si>
    <t>J7307</t>
  </si>
  <si>
    <t>S4993</t>
  </si>
  <si>
    <t>A4261</t>
  </si>
  <si>
    <t>WHP</t>
  </si>
  <si>
    <t>Cost</t>
  </si>
  <si>
    <r>
      <rPr>
        <u/>
        <sz val="8"/>
        <color theme="1"/>
        <rFont val="Arial"/>
        <family val="2"/>
      </rPr>
      <t>NOTES</t>
    </r>
    <r>
      <rPr>
        <sz val="8"/>
        <color theme="1"/>
        <rFont val="Arial"/>
        <family val="2"/>
      </rPr>
      <t>:</t>
    </r>
  </si>
  <si>
    <t>Other Medicaid</t>
  </si>
  <si>
    <t>Oral Contraceptives:  Procedure code S4993.</t>
  </si>
  <si>
    <t>Vaginal Rings:  Procedure code J7303.</t>
  </si>
  <si>
    <t>Contraceptive Patch:  Procedure code J7304.</t>
  </si>
  <si>
    <t>Diaphragms:  Procedure code A4266.</t>
  </si>
  <si>
    <t>Condoms:  Procedure codes A4267 or A4268.</t>
  </si>
  <si>
    <t>Spermicide:  Procedure code A4269.</t>
  </si>
  <si>
    <t>HIC3 Codes:</t>
  </si>
  <si>
    <t>Contraceptives, Oral</t>
  </si>
  <si>
    <t>Contraceptives, Injectable</t>
  </si>
  <si>
    <t>Contraceptives, Transdermal</t>
  </si>
  <si>
    <t>Contraceptives, Intravaginal</t>
  </si>
  <si>
    <t>Contraceptives, Intravaginal, Systemic</t>
  </si>
  <si>
    <t>Condoms</t>
  </si>
  <si>
    <t>Diaphragms/Cervical Cap</t>
  </si>
  <si>
    <t>AHFS Codes:</t>
  </si>
  <si>
    <t>Contraceptives (e.g., foams, devices)</t>
  </si>
  <si>
    <t>Contraceptives</t>
  </si>
  <si>
    <t>General Therapeutic Class Codes:</t>
  </si>
  <si>
    <t>Standard Therapeutic Class Codes:</t>
  </si>
  <si>
    <t>Systemic Contraceptives</t>
  </si>
  <si>
    <t>Contraceptives, Non-Systemic</t>
  </si>
  <si>
    <t>Clients</t>
  </si>
  <si>
    <t>Spermicide</t>
  </si>
  <si>
    <t>Claims</t>
  </si>
  <si>
    <t>FISCAL YEAR:  FY2012</t>
  </si>
  <si>
    <t>FISCAL YEAR:  FY2013</t>
  </si>
  <si>
    <t>Insert Drug Implant Device</t>
  </si>
  <si>
    <t>Implant, Etonogestrel (Contraceptive)</t>
  </si>
  <si>
    <t>Injection, Medroxyprogesterone</t>
  </si>
  <si>
    <t>Injection, Medroxyprogesterone Acetate</t>
  </si>
  <si>
    <t>Injection, Medrxyprogester Acetate</t>
  </si>
  <si>
    <t>Injection, Drugs Unclassified</t>
  </si>
  <si>
    <t>Insert Intrauterine Device</t>
  </si>
  <si>
    <t>Insert Contraceptive Cap</t>
  </si>
  <si>
    <t>Cervical Cap Contraceptive</t>
  </si>
  <si>
    <t>Male Condom</t>
  </si>
  <si>
    <t>Female Condom</t>
  </si>
  <si>
    <t>Contraceptive Supply, Hormone-Patch</t>
  </si>
  <si>
    <t>Diaphragm</t>
  </si>
  <si>
    <t>Anesth, Surg Lower Abdomen</t>
  </si>
  <si>
    <t>Anesth, Tubal Ligation</t>
  </si>
  <si>
    <t>Anesth, Vaginal Procedures</t>
  </si>
  <si>
    <t>Hysteroscopy, Surgical</t>
  </si>
  <si>
    <t>Laparoscopy, Tubal Cautery</t>
  </si>
  <si>
    <t>Laparoscopy, Tubal Block</t>
  </si>
  <si>
    <t>X-Ray, Female Genital Tract</t>
  </si>
  <si>
    <t>Intratubal Occlusion Device</t>
  </si>
  <si>
    <t>Contraceptive Supply, Hormone-Vaginal Ring</t>
  </si>
  <si>
    <t>Injection, Ther, Proph, or Diag</t>
  </si>
  <si>
    <t>Fitting of Diaphragm/Cap</t>
  </si>
  <si>
    <t>Contraceptive Pills for BC</t>
  </si>
  <si>
    <t>Catheter for Hysterography</t>
  </si>
  <si>
    <t>Division of Fallopian Tube</t>
  </si>
  <si>
    <t>Ligate Oviduct(s) Add-On</t>
  </si>
  <si>
    <t>Occlude Fallopian Tube(s)</t>
  </si>
  <si>
    <t>Texas Medicaid Contraceptive Claims &amp; Prescriptions by Type Program &amp; Contraception Type for FY2012</t>
  </si>
  <si>
    <t>Texas Medicaid Contraceptive Claims &amp; Prescriptions by Type Program &amp; Contraception Type for FY2013</t>
  </si>
  <si>
    <t>TWHP</t>
  </si>
  <si>
    <t>Total WHP + Other Medicaid</t>
  </si>
  <si>
    <t>Contraceptive Implants:  Procedure codes 11981 or J7307.</t>
  </si>
  <si>
    <t>Cervical Cap:  Procedure codes 11975, 57170, or A4261.</t>
  </si>
  <si>
    <t>Contraceptive claims and prescriptions for WHP/TWHP clients were identified by matching WHP/TWHP enrollment files with all contraceptive claims and prescription drug claims by client id and calendar month.  All contraceptive claims that were not provided to WHP/TWHP clients were identified as Other Medicaid claims.</t>
  </si>
  <si>
    <t>Medicaid contraceptive services for women were defined using a list of procedure codes (see detailed list in the "Notes" tab) found in the Texas Medicaid Provider Procedures Manual.  Contraceptive services for removal of contraceptive devices, male-only procedures (e.g., vasectomy), and non-medical counseling services were excluded.  Paid, partially paid, and informational claims were included in the analysis and used to compute unduplicated client counts, claim counts, and cost.</t>
  </si>
  <si>
    <t>Medicaid prescription drugs used for contraception were defined using HIC3, AHFS, General Therapeutic Class, and Standard Therapeutic Class codes (see detailed list in the "Notes" tab).  All payment status codes were included in the analysis.  Paid claims (e.g., status code = 'PD') were used to compute unduplicated client counts and claim counts.  All claims (e.g., status code = 'PD', 'RV', 'PR') were used to compute total cost.</t>
  </si>
  <si>
    <t>Total Contraceptive Claims</t>
  </si>
  <si>
    <t>LARC:  Long-Acting Reversible Contraceptives</t>
  </si>
  <si>
    <t>Non-LARC:  All Other Contraceptives</t>
  </si>
  <si>
    <t>Total Contraceptive Prescriptions</t>
  </si>
  <si>
    <t>LARC Contraceptive Implants</t>
  </si>
  <si>
    <t>LARC Intrauterine Devices</t>
  </si>
  <si>
    <t>Non-LARC Cervical Cap</t>
  </si>
  <si>
    <t>Non-LARC Condoms</t>
  </si>
  <si>
    <t>Non-LARC Contraceptive Patch</t>
  </si>
  <si>
    <t>Non-LARC Diaphragms</t>
  </si>
  <si>
    <t>Non-LARC Oral Contraceptives</t>
  </si>
  <si>
    <t>Non-LARC Spermicide</t>
  </si>
  <si>
    <t>Non-LARC Sterilization</t>
  </si>
  <si>
    <t>Non-LARC Vaginal Rings</t>
  </si>
  <si>
    <t>LARC Claims:  Long-Acting Reversible Contraceptives</t>
  </si>
  <si>
    <t>Non-LARC Claims:  All Other Contraceptives</t>
  </si>
  <si>
    <t>SUBTOTAL:  Non-LARC Contraceptive Claims</t>
  </si>
  <si>
    <t>SUBTOTAL:  Non-LARC Condoms</t>
  </si>
  <si>
    <t>SUBTOTAL:  Non-LARC Cervical Cap</t>
  </si>
  <si>
    <t>SUBTOTAL:  LARC Contraceptive Claims</t>
  </si>
  <si>
    <t>SUBTOTAL:  LARC IUDs</t>
  </si>
  <si>
    <t>SUBTOTAL:  LARC Implants</t>
  </si>
  <si>
    <t>SUBTOTAL:  Non-LARC Sterilization</t>
  </si>
  <si>
    <t>SUBTOTAL:  LARC Contraceptive Prescriptions</t>
  </si>
  <si>
    <t>SUBTOTAL:  Non-LARC Contraceptive Prescriptions</t>
  </si>
  <si>
    <t>CONTRACEPTIVE CLAIMS</t>
  </si>
  <si>
    <t>CONTRACEPTIVE PRESCRIPTIONS</t>
  </si>
  <si>
    <t>LARC Prescriptions:  Long-Acting Reversible Contraceptives:</t>
  </si>
  <si>
    <t>Non-LARC Prescriptions:  All Other Contraceptives</t>
  </si>
  <si>
    <t>ALL CONTRACEPTIVE CLAIMS &amp; PRESCRIPTIONS</t>
  </si>
  <si>
    <t>Total Contraceptive Claims &amp; Prescriptions</t>
  </si>
  <si>
    <t>TOTAL:  LARC &amp; Non-LARC Contraceptive Claims &amp; Prescriptions</t>
  </si>
  <si>
    <t>TOTAL:  LARC &amp; Non-LARC Contraceptive Prescriptions</t>
  </si>
  <si>
    <t>TOTAL:  LARC &amp; Non-LARC Contraceptive Claims</t>
  </si>
  <si>
    <t>LARC Claims &amp; Prescriptions</t>
  </si>
  <si>
    <t>Non-LARC Claims &amp; Prescriptions</t>
  </si>
  <si>
    <r>
      <rPr>
        <b/>
        <u/>
        <sz val="8"/>
        <color theme="1"/>
        <rFont val="Arial"/>
        <family val="2"/>
      </rPr>
      <t>NOTES SUMMARY:  See detailed Notes in the "Notes" tab</t>
    </r>
    <r>
      <rPr>
        <b/>
        <sz val="8"/>
        <color theme="1"/>
        <rFont val="Arial"/>
        <family val="2"/>
      </rPr>
      <t>:</t>
    </r>
  </si>
  <si>
    <t>SUBTOTAL:  Non-LARC Injections</t>
  </si>
  <si>
    <t>Non-LARC Injected Contraceptives</t>
  </si>
  <si>
    <t>FISCAL YEAR:  FY2014</t>
  </si>
  <si>
    <t>Claim Types:  Professional, Outpatient Hospital, &amp; Family Planning</t>
  </si>
  <si>
    <t>J7301</t>
  </si>
  <si>
    <t>X1C</t>
  </si>
  <si>
    <t>Texas Medicaid Contraceptive Claims &amp; Prescriptions by Type Program &amp; Contraception Type for FY2014 (Includes Skyla)</t>
  </si>
  <si>
    <t>Long-acting reversible contraceptive (LARC) claims were defined as contraceptive implants and intrauterine devices using procedure codes 11981, 58300, J7300, J7301, J7302, and J7307.  All other procedure codes were categorized as "Other Contraceptive Services".</t>
  </si>
  <si>
    <t>Long-acting reversible contraceptive (LARC) claims were defined as contraceptive implants and intrauterine devices using procedure codes 11981, 58300, J7300, J7301, J7302, and J7307.  All other procedure codes were categorized as "Other Contraceptive Services".  (NOTE:  J7301 [Skyla] was added in SFY2014).</t>
  </si>
  <si>
    <t>Intrauterine Devices (IUDs): 50419042101 - Mirena</t>
  </si>
  <si>
    <t>Intrauterine Devices (IUDs): 50419042201 - Skyla</t>
  </si>
  <si>
    <t>Intrauterine Devices (IUDs): 50419042301 - Mirena</t>
  </si>
  <si>
    <t>Intrauterine Devices (IUDs): 51285020401 - ParaGard</t>
  </si>
  <si>
    <t>Intraut Copper Contraceptive - ParaGard</t>
  </si>
  <si>
    <t>Levonorgestrel-Releasing IUD System - Skyla</t>
  </si>
  <si>
    <t>Levonorgestrel IU Contracept - Mirena</t>
  </si>
  <si>
    <t xml:space="preserve">Long-acting reversible contraceptive (LARC) prescriptions were defined as contraceptive implants and intrauterine devices, using HIC3 code X1C.  </t>
  </si>
  <si>
    <t>Intrauterine Devices:  Procedure codes 58300, J7300, J7301, or J7302.  (NOTE:  J7301 for Skyla was added in SFY2014).</t>
  </si>
  <si>
    <t>Intrauterine Devices (IUDs).  (NOTE:  X1C for Skyla and Mirena was added in SFY2014).</t>
  </si>
  <si>
    <t>Long-acting reversible contraceptive (LARC) prescriptions were defined as contraceptive implants and intrauterine devices.  No LARC prescriptions were found in FY2012-FY2013.  HIC3 code X1C for IUDs was added in SFY2014.</t>
  </si>
  <si>
    <r>
      <rPr>
        <u/>
        <sz val="8"/>
        <color theme="1"/>
        <rFont val="Arial"/>
        <family val="2"/>
      </rPr>
      <t>SOURCES</t>
    </r>
    <r>
      <rPr>
        <sz val="8"/>
        <color theme="1"/>
        <rFont val="Arial"/>
        <family val="2"/>
      </rPr>
      <t xml:space="preserve">:  Medicaid 8th Month Eligibility Files, HHSC;   AHQP 3-Year Claims Universe, TMHP;  Best Picture 3-Year Encounters Universe, TMHP;  Medicaid Vendor Drug Files, HHSC;   Vendor Drug Reference File;  Texas Medicaid Provider Procedures Manual.  </t>
    </r>
  </si>
  <si>
    <t>Women's Health Program (WHP) clients were identified as women enrolled in Medicaid Type Program code 68 between 9/1/2011 and 8/31/2012.  Texas Women's Health Program (TWHP) clients were identified as women enrolled in Medicaid Type Program code 68 between 9/1/2012 and 8/31/2015.  Clients were enrolled in only one Medicaid program per calendar month, but they could be enrolled in both WHP/TWHP and other Medicaid programs during the same fiscal year.</t>
  </si>
  <si>
    <t>FISCAL YEAR:  FY2015 *</t>
  </si>
  <si>
    <t xml:space="preserve">    * Data for FY2015 may be incomplete.</t>
  </si>
  <si>
    <r>
      <t>LIMITATIONS</t>
    </r>
    <r>
      <rPr>
        <b/>
        <sz val="8"/>
        <color theme="1"/>
        <rFont val="Arial"/>
        <family val="2"/>
      </rPr>
      <t>:</t>
    </r>
  </si>
  <si>
    <t>* Data for FY2015 may be incomplete.  Due to administrative delays in processing claims, Medicaid claims data are not considered to be complete until 8 months after the date of service.  Data reported prior to the 8 month administrative period may be incomplete.</t>
  </si>
  <si>
    <t>Injected Contraceptives:  Procedure codes 96372**, J1050, J1051, J1055, or J3490**.</t>
  </si>
  <si>
    <t>Sterilization:  Procedure codes 00840**, 00851, 00940, 58340, 58565, 58600, 58611, 58615, 58670, 58671, 74740, or A4264.</t>
  </si>
  <si>
    <t>Medicaid</t>
  </si>
  <si>
    <t>Texas TWHP &amp; Medicaid Contraceptive Claims &amp; Prescriptions by Type Program &amp; Contraception Type for FY2015 *</t>
  </si>
  <si>
    <t>Contraceptive claims and prescriptions for WHP/TWHP clients were identified by matching WHP/TWHP enrollment files with all contraceptive claims and prescription drug claims by client id and calendar month.  All contraceptive claims that were not provided to WHP/TWHP clients were identified as Medicaid claims.</t>
  </si>
  <si>
    <t>Total TWHP + Medicaid</t>
  </si>
  <si>
    <t xml:space="preserve">TWHP and Medicaid contraceptive services for women were defined using the following list of procedure codes found in the Texas Medicaid Provider Procedures Manual.  Contraceptive services for removal of contraceptive devices, male-only procedures (e.g., vasectomy), and non-medical counseling services were excluded.  Paid, partially paid, and informational claims were included in the analysis and used to compute unduplicated client counts, claim counts, and cost.  </t>
  </si>
  <si>
    <t>Injection, Therapeutic, Prophalactic, or Diagnostic</t>
  </si>
  <si>
    <t>Anesthetic, Surgery to Lower Abdomen</t>
  </si>
  <si>
    <t>96372**</t>
  </si>
  <si>
    <t>J3490**</t>
  </si>
  <si>
    <t>00840**</t>
  </si>
  <si>
    <t>Medicaid prescription drugs used for contraception were defined using the following HIC3 codes, AHFS codes, General Therapeutic Class codes, and Standard Therapeutic Class codes (see list of contraception-related drug codes below).  All FFS and MCO prescriptions for these contraceptive-related drugs were included in the analysis, and all payment status codes were included.  Paid claims (e.g., status code = 'PD') were used to compute unduplicated client counts and claim counts.  All claims (e.g., status code = 'PD', 'RV', 'PR') were used to compute total cost.</t>
  </si>
  <si>
    <t>Texas Women's Health Plan (TWHP) and Medicaid contraceptive services were defined as paid, partially paid, and informational Fee-for-Service (FFS) claims and Managed Care (MCO) encounters for contraception-related procedure codes (see list of contraception-related procedure codes below).  FFS professional, outpatient, and family planning claims were selected using Program codes 100, 200; Claim Type codes 020, 023, 030, 031, 058; Header and Detail Status codes P, E, I; and Detail From Date of Service dates for the specific fiscal year.  MCO professional and outpatient claims were selected using 837 Transaction codes I, P; Type of Bill codes not between 110 - 129; Header Status code P; Detail Status code not equal to D; and Detail From Date of Service dates for the specific fiscal year.  Diagnosis code was not used in the analysis to differentiate contraceptive-related services from general medical services.  In addition, the analysis was not restricted to females, so the results for some contraceptive-related procedure codes that can also be used for non-contraceptive purposes may have inadvertently included males.  See the list of procedure codes and the LIMITATIONS note below for more information.</t>
  </si>
  <si>
    <t xml:space="preserve">** Diagnosis code was not used in the analysis to differentiate contraceptive-related services from general medical services.  In addition, the analysis was not restricted to females, so the results for some contraceptive-related procedure codes that can also be used for non-contraceptive purposes may have inadvertently included males.  The following procedure codes may include general medical services in addition to contraceptive-related services, which may overstate the results for contraceptive services:  </t>
  </si>
  <si>
    <t>Women's Health Program (WHP) clients were identified as women enrolled in Medicaid Type Program code 68 between 9/1/2011 and 8/31/2012.  Texas Women's Health Program (TWHP) clients were identified as women enrolled in Medicaid Type Program code 68 between 9/1/2012 and 8/31/2014.  Clients were enrolled in only one Medicaid program per calendar month, but they could be enrolled in both WHP/TWHP and other Medicaid programs during the same fiscal year.</t>
  </si>
  <si>
    <t xml:space="preserve">Women's Health Program (WHP) clients were identified as women enrolled in Medicaid Type Program code 68 between 9/1/2011 and 8/31/2012.  Texas Women's Health Program (TWHP) clients were identified as women enrolled in Medicaid Type Program code 68 between 9/1/2012 and 8/31/2014.  Clients were enrolled in only one Medicaid program per calendar month, but they could be enrolled in both WHP/TWHP and other Medicaid programs during the same fiscal year. </t>
  </si>
  <si>
    <t xml:space="preserve"> </t>
  </si>
  <si>
    <t>Injection, Therapeutic, Prophylactic, or Diagnostic</t>
  </si>
  <si>
    <t xml:space="preserve">FISCAL YEAR:  FY2015 </t>
  </si>
  <si>
    <r>
      <rPr>
        <u/>
        <sz val="8"/>
        <color theme="1"/>
        <rFont val="Arial"/>
        <family val="2"/>
      </rPr>
      <t>PREPARED BY</t>
    </r>
    <r>
      <rPr>
        <sz val="8"/>
        <color theme="1"/>
        <rFont val="Arial"/>
        <family val="2"/>
      </rPr>
      <t>:  Research Team, Strategic Decision Support, HHSC, 2/10/2016  (sb) updated 3/31/2016 (MM).</t>
    </r>
  </si>
  <si>
    <r>
      <rPr>
        <u/>
        <sz val="8"/>
        <color theme="1"/>
        <rFont val="Arial"/>
        <family val="2"/>
      </rPr>
      <t>FILE NAME</t>
    </r>
    <r>
      <rPr>
        <sz val="8"/>
        <color theme="1"/>
        <rFont val="Arial"/>
        <family val="2"/>
      </rPr>
      <t>:  Texas Medicaid Contraceptive Claims-Drugs FY2012-FY2015.xlsx</t>
    </r>
  </si>
  <si>
    <t xml:space="preserve">Texas TWHP &amp; Medicaid Contraceptive Claims &amp; Prescriptions by Type Program &amp; Contraception Type for FY2012 - FY2015 </t>
  </si>
  <si>
    <t xml:space="preserve">Texas TWHP &amp; Medicaid Contraceptive Claims &amp; Prescriptions by Type Program &amp; Contraception Type for FY2015 </t>
  </si>
  <si>
    <t>Claim Types:  Professional, Outpatient Facility &amp; Family Planning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</si>
</sst>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164" formatCode="00000"/>
    <numFmt numFmtId="165" formatCode="&quot;$&quot;#,##0"/>
    <numFmt numFmtId="166" formatCode="&quot;$&quot;#,##0.00"/>
  </numFmts>
  <fonts count="10">
    <font>
      <sz val="10"/>
      <color theme="1"/>
      <name val="Arial"/>
      <family val="2"/>
    </font>
    <font>
      <sz val="8"/>
      <color theme="1"/>
      <name val="Arial"/>
      <family val="2"/>
    </font>
    <font>
      <b/>
      <sz val="8"/>
      <color theme="1"/>
      <name val="Arial"/>
      <family val="2"/>
    </font>
    <font>
      <u/>
      <sz val="8"/>
      <color theme="1"/>
      <name val="Arial"/>
      <family val="2"/>
    </font>
    <font>
      <b/>
      <u/>
      <sz val="8"/>
      <color theme="1"/>
      <name val="Arial"/>
      <family val="2"/>
    </font>
    <font>
      <b/>
      <sz val="8"/>
      <color rgb="FF000000"/>
      <name val="Arial"/>
      <family val="2"/>
    </font>
    <font>
      <b/>
      <sz val="8"/>
      <color theme="1"/>
      <name val="Arial "/>
    </font>
    <font>
      <sz val="8"/>
      <color theme="1"/>
      <name val="Arial "/>
    </font>
    <font>
      <strike/>
      <sz val="8"/>
      <color theme="1"/>
      <name val="Arial"/>
      <family val="2"/>
    </font>
    <font>
      <sz val="8"/>
      <color theme="1"/>
      <name val="Arial Narrow"/>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rgb="FFC1C1C1"/>
      </left>
      <right/>
      <top/>
      <bottom/>
      <diagonal/>
    </border>
  </borders>
  <cellStyleXfs count="1">
    <xf numFmtId="0" fontId="0" fillId="0" borderId="0"/>
  </cellStyleXfs>
  <cellXfs count="378">
    <xf numFmtId="0" fontId="0" fillId="0" borderId="0" xfId="0"/>
    <xf numFmtId="0" fontId="1" fillId="0" borderId="0" xfId="0" applyFont="1"/>
    <xf numFmtId="0" fontId="1" fillId="0" borderId="5" xfId="0" applyFont="1" applyBorder="1"/>
    <xf numFmtId="0" fontId="1" fillId="0" borderId="0" xfId="0" applyFont="1" applyFill="1" applyBorder="1"/>
    <xf numFmtId="0" fontId="4" fillId="0" borderId="5" xfId="0" applyFont="1" applyBorder="1"/>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vertical="top"/>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indent="2"/>
    </xf>
    <xf numFmtId="0" fontId="3" fillId="0" borderId="0" xfId="0" applyFont="1" applyAlignment="1">
      <alignment horizontal="left" vertical="top" indent="1"/>
    </xf>
    <xf numFmtId="165" fontId="1" fillId="2" borderId="10" xfId="0" applyNumberFormat="1" applyFont="1" applyFill="1" applyBorder="1"/>
    <xf numFmtId="165" fontId="1" fillId="2" borderId="11" xfId="0" applyNumberFormat="1" applyFont="1" applyFill="1" applyBorder="1"/>
    <xf numFmtId="0" fontId="1" fillId="0" borderId="0" xfId="0" applyFont="1" applyBorder="1" applyAlignment="1">
      <alignment horizontal="left"/>
    </xf>
    <xf numFmtId="0" fontId="1" fillId="0" borderId="0" xfId="0" applyFont="1" applyFill="1"/>
    <xf numFmtId="0" fontId="1" fillId="0" borderId="0" xfId="0" applyFont="1" applyBorder="1"/>
    <xf numFmtId="0" fontId="1" fillId="0" borderId="0" xfId="0" applyFont="1" applyFill="1" applyAlignment="1">
      <alignment vertical="center"/>
    </xf>
    <xf numFmtId="0" fontId="4" fillId="0" borderId="0" xfId="0" applyFont="1" applyBorder="1"/>
    <xf numFmtId="0" fontId="1" fillId="0" borderId="1" xfId="0" applyFont="1" applyFill="1" applyBorder="1" applyAlignment="1">
      <alignment horizontal="left"/>
    </xf>
    <xf numFmtId="0" fontId="1" fillId="0" borderId="10" xfId="0" applyFont="1" applyBorder="1"/>
    <xf numFmtId="0" fontId="1" fillId="2" borderId="7" xfId="0" applyFont="1" applyFill="1" applyBorder="1" applyAlignment="1">
      <alignment vertical="center"/>
    </xf>
    <xf numFmtId="164" fontId="1" fillId="0" borderId="0" xfId="0" applyNumberFormat="1" applyFont="1" applyBorder="1" applyAlignment="1">
      <alignment horizontal="right"/>
    </xf>
    <xf numFmtId="0" fontId="4" fillId="0" borderId="0" xfId="0" applyFont="1" applyFill="1" applyBorder="1"/>
    <xf numFmtId="0" fontId="1" fillId="2" borderId="10" xfId="0" applyFont="1" applyFill="1" applyBorder="1" applyAlignment="1">
      <alignment vertical="center"/>
    </xf>
    <xf numFmtId="0" fontId="1" fillId="2" borderId="1" xfId="0" applyFont="1" applyFill="1" applyBorder="1" applyAlignment="1">
      <alignment vertical="center"/>
    </xf>
    <xf numFmtId="164" fontId="1" fillId="0" borderId="9" xfId="0" applyNumberFormat="1" applyFont="1" applyBorder="1" applyAlignment="1">
      <alignment horizontal="right"/>
    </xf>
    <xf numFmtId="164" fontId="4" fillId="0" borderId="5" xfId="0" applyNumberFormat="1" applyFont="1" applyBorder="1" applyAlignment="1">
      <alignment horizontal="left"/>
    </xf>
    <xf numFmtId="164" fontId="1" fillId="0" borderId="5" xfId="0" applyNumberFormat="1" applyFont="1" applyBorder="1" applyAlignment="1">
      <alignment horizontal="center"/>
    </xf>
    <xf numFmtId="164" fontId="1" fillId="0" borderId="5" xfId="0" applyNumberFormat="1" applyFont="1" applyBorder="1" applyAlignment="1">
      <alignment horizontal="right"/>
    </xf>
    <xf numFmtId="0" fontId="1" fillId="2" borderId="10" xfId="0" applyFont="1" applyFill="1" applyBorder="1"/>
    <xf numFmtId="0" fontId="1" fillId="0" borderId="5" xfId="0" applyFont="1" applyFill="1" applyBorder="1" applyAlignment="1">
      <alignment horizontal="left" vertical="center"/>
    </xf>
    <xf numFmtId="0" fontId="2" fillId="2" borderId="9"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3" fontId="1"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xf>
    <xf numFmtId="164" fontId="4" fillId="0" borderId="5" xfId="0" applyNumberFormat="1" applyFont="1" applyFill="1" applyBorder="1" applyAlignment="1">
      <alignment horizontal="left" indent="1"/>
    </xf>
    <xf numFmtId="164" fontId="1" fillId="0" borderId="5" xfId="0" applyNumberFormat="1" applyFont="1" applyFill="1" applyBorder="1" applyAlignment="1">
      <alignment horizontal="center"/>
    </xf>
    <xf numFmtId="0" fontId="4" fillId="0" borderId="5" xfId="0" applyFont="1" applyFill="1" applyBorder="1"/>
    <xf numFmtId="0" fontId="4" fillId="0" borderId="5" xfId="0" applyFont="1" applyFill="1" applyBorder="1" applyAlignment="1">
      <alignment horizontal="left" indent="1"/>
    </xf>
    <xf numFmtId="164" fontId="1" fillId="0" borderId="9" xfId="0" applyNumberFormat="1" applyFont="1" applyFill="1" applyBorder="1" applyAlignment="1">
      <alignment horizontal="right"/>
    </xf>
    <xf numFmtId="164" fontId="4" fillId="0" borderId="5" xfId="0" applyNumberFormat="1" applyFont="1" applyFill="1" applyBorder="1" applyAlignment="1">
      <alignment horizontal="left"/>
    </xf>
    <xf numFmtId="0" fontId="1" fillId="0" borderId="0" xfId="0" applyFont="1"/>
    <xf numFmtId="3" fontId="1" fillId="0" borderId="0" xfId="0" applyNumberFormat="1" applyFont="1"/>
    <xf numFmtId="3" fontId="1" fillId="0" borderId="5" xfId="0" applyNumberFormat="1" applyFont="1" applyBorder="1"/>
    <xf numFmtId="3" fontId="1" fillId="0" borderId="0" xfId="0" applyNumberFormat="1" applyFont="1" applyBorder="1"/>
    <xf numFmtId="165" fontId="1" fillId="0" borderId="0" xfId="0" applyNumberFormat="1" applyFont="1" applyBorder="1"/>
    <xf numFmtId="165" fontId="1" fillId="0" borderId="6" xfId="0" applyNumberFormat="1" applyFont="1" applyFill="1" applyBorder="1"/>
    <xf numFmtId="165" fontId="1" fillId="0" borderId="0" xfId="0" applyNumberFormat="1" applyFont="1" applyFill="1" applyBorder="1"/>
    <xf numFmtId="3" fontId="1" fillId="0" borderId="0" xfId="0" applyNumberFormat="1" applyFont="1" applyFill="1" applyBorder="1"/>
    <xf numFmtId="3" fontId="1" fillId="0" borderId="5" xfId="0" applyNumberFormat="1" applyFont="1" applyFill="1" applyBorder="1"/>
    <xf numFmtId="165" fontId="1" fillId="0" borderId="0" xfId="0" applyNumberFormat="1" applyFont="1"/>
    <xf numFmtId="0" fontId="1" fillId="0" borderId="0" xfId="0" applyFont="1" applyAlignment="1">
      <alignment vertical="top"/>
    </xf>
    <xf numFmtId="3" fontId="1" fillId="0" borderId="0" xfId="0" applyNumberFormat="1" applyFont="1" applyFill="1"/>
    <xf numFmtId="0" fontId="1" fillId="0" borderId="0" xfId="0" applyFont="1" applyFill="1"/>
    <xf numFmtId="3" fontId="1" fillId="0" borderId="7" xfId="0" applyNumberFormat="1" applyFont="1" applyFill="1" applyBorder="1"/>
    <xf numFmtId="3" fontId="1" fillId="0" borderId="1" xfId="0" applyNumberFormat="1" applyFont="1" applyFill="1" applyBorder="1"/>
    <xf numFmtId="0" fontId="1" fillId="0" borderId="0" xfId="0" applyFont="1" applyFill="1" applyBorder="1" applyAlignment="1">
      <alignment horizontal="left"/>
    </xf>
    <xf numFmtId="165" fontId="1" fillId="0" borderId="8" xfId="0" applyNumberFormat="1" applyFont="1" applyFill="1" applyBorder="1"/>
    <xf numFmtId="3" fontId="1" fillId="0" borderId="1" xfId="0" applyNumberFormat="1" applyFont="1" applyBorder="1"/>
    <xf numFmtId="3" fontId="1" fillId="0" borderId="10" xfId="0" applyNumberFormat="1" applyFont="1" applyBorder="1"/>
    <xf numFmtId="3" fontId="1" fillId="0" borderId="7" xfId="0" applyNumberFormat="1" applyFont="1" applyBorder="1"/>
    <xf numFmtId="3" fontId="1" fillId="0" borderId="9" xfId="0" applyNumberFormat="1" applyFont="1" applyBorder="1"/>
    <xf numFmtId="3" fontId="1" fillId="0" borderId="0" xfId="0" applyNumberFormat="1" applyFont="1" applyFill="1" applyBorder="1" applyAlignment="1">
      <alignment horizontal="right"/>
    </xf>
    <xf numFmtId="165" fontId="1" fillId="0" borderId="0" xfId="0" applyNumberFormat="1" applyFont="1" applyFill="1" applyBorder="1" applyAlignment="1">
      <alignment horizontal="right"/>
    </xf>
    <xf numFmtId="165" fontId="1" fillId="0" borderId="6" xfId="0" applyNumberFormat="1" applyFont="1" applyFill="1" applyBorder="1" applyAlignment="1">
      <alignment horizontal="right" vertical="center" wrapText="1"/>
    </xf>
    <xf numFmtId="165" fontId="1" fillId="0" borderId="6" xfId="0" applyNumberFormat="1" applyFont="1" applyFill="1" applyBorder="1" applyAlignment="1">
      <alignment horizontal="right"/>
    </xf>
    <xf numFmtId="165" fontId="1" fillId="0" borderId="6" xfId="0" applyNumberFormat="1" applyFont="1" applyBorder="1"/>
    <xf numFmtId="165" fontId="1" fillId="0" borderId="8" xfId="0" applyNumberFormat="1" applyFont="1" applyBorder="1"/>
    <xf numFmtId="3" fontId="1" fillId="0" borderId="5" xfId="0" applyNumberFormat="1" applyFont="1" applyFill="1" applyBorder="1" applyAlignment="1">
      <alignment horizontal="right" vertical="center" wrapText="1"/>
    </xf>
    <xf numFmtId="3" fontId="1" fillId="0" borderId="5" xfId="0" applyNumberFormat="1" applyFont="1" applyFill="1" applyBorder="1" applyAlignment="1">
      <alignment horizontal="right"/>
    </xf>
    <xf numFmtId="165" fontId="1" fillId="0" borderId="11" xfId="0" applyNumberFormat="1" applyFont="1" applyBorder="1"/>
    <xf numFmtId="165" fontId="1" fillId="0" borderId="10" xfId="0" applyNumberFormat="1" applyFont="1" applyFill="1" applyBorder="1"/>
    <xf numFmtId="3" fontId="1" fillId="0" borderId="10" xfId="0" applyNumberFormat="1" applyFont="1" applyFill="1" applyBorder="1"/>
    <xf numFmtId="165" fontId="1" fillId="0" borderId="11" xfId="0" applyNumberFormat="1" applyFont="1" applyFill="1" applyBorder="1"/>
    <xf numFmtId="3" fontId="1" fillId="2" borderId="9" xfId="0" applyNumberFormat="1" applyFont="1" applyFill="1" applyBorder="1"/>
    <xf numFmtId="3" fontId="1" fillId="2" borderId="10" xfId="0" applyNumberFormat="1" applyFont="1" applyFill="1" applyBorder="1"/>
    <xf numFmtId="165" fontId="1" fillId="0" borderId="1" xfId="0" applyNumberFormat="1" applyFont="1" applyBorder="1"/>
    <xf numFmtId="165" fontId="2" fillId="2" borderId="4" xfId="0" applyNumberFormat="1" applyFont="1" applyFill="1" applyBorder="1" applyAlignment="1">
      <alignment horizontal="right" vertical="center" wrapText="1"/>
    </xf>
    <xf numFmtId="3" fontId="1" fillId="0" borderId="0" xfId="0" applyNumberFormat="1" applyFont="1" applyFill="1" applyBorder="1" applyAlignment="1">
      <alignment horizontal="right" vertical="center" wrapText="1"/>
    </xf>
    <xf numFmtId="3" fontId="1" fillId="0" borderId="9" xfId="0" applyNumberFormat="1" applyFont="1" applyFill="1" applyBorder="1" applyAlignment="1">
      <alignment horizontal="right" vertical="center" wrapText="1"/>
    </xf>
    <xf numFmtId="165" fontId="1" fillId="0" borderId="11" xfId="0" applyNumberFormat="1" applyFont="1" applyFill="1" applyBorder="1" applyAlignment="1">
      <alignment horizontal="right" vertical="center" wrapText="1"/>
    </xf>
    <xf numFmtId="3" fontId="1" fillId="0" borderId="1" xfId="0" applyNumberFormat="1" applyFont="1" applyFill="1" applyBorder="1" applyAlignment="1">
      <alignment horizontal="right"/>
    </xf>
    <xf numFmtId="165" fontId="1" fillId="0" borderId="8" xfId="0" applyNumberFormat="1" applyFont="1" applyFill="1" applyBorder="1" applyAlignment="1">
      <alignment horizontal="right"/>
    </xf>
    <xf numFmtId="165" fontId="1" fillId="0" borderId="11" xfId="0" applyNumberFormat="1" applyFont="1" applyFill="1" applyBorder="1" applyAlignment="1">
      <alignment horizontal="right"/>
    </xf>
    <xf numFmtId="3" fontId="1" fillId="0" borderId="9" xfId="0" applyNumberFormat="1" applyFont="1" applyFill="1" applyBorder="1" applyAlignment="1">
      <alignment horizontal="right"/>
    </xf>
    <xf numFmtId="3" fontId="1" fillId="0" borderId="9" xfId="0" applyNumberFormat="1" applyFont="1" applyFill="1" applyBorder="1"/>
    <xf numFmtId="165" fontId="1" fillId="0" borderId="0" xfId="0" applyNumberFormat="1" applyFont="1" applyFill="1"/>
    <xf numFmtId="0" fontId="1" fillId="0" borderId="0" xfId="0" applyFont="1" applyAlignment="1">
      <alignment wrapText="1"/>
    </xf>
    <xf numFmtId="0" fontId="4" fillId="0" borderId="5" xfId="0" applyFont="1" applyFill="1" applyBorder="1" applyAlignment="1">
      <alignment vertical="center"/>
    </xf>
    <xf numFmtId="0" fontId="4" fillId="0" borderId="0" xfId="0" applyFont="1" applyFill="1" applyBorder="1" applyAlignment="1">
      <alignment vertical="center"/>
    </xf>
    <xf numFmtId="0" fontId="2" fillId="2" borderId="2" xfId="0" applyFont="1" applyFill="1" applyBorder="1" applyAlignment="1">
      <alignment horizontal="left" vertical="center" indent="1"/>
    </xf>
    <xf numFmtId="3" fontId="2" fillId="2" borderId="3" xfId="0" applyNumberFormat="1" applyFont="1" applyFill="1" applyBorder="1" applyAlignment="1">
      <alignment vertical="center"/>
    </xf>
    <xf numFmtId="3" fontId="2" fillId="2" borderId="2" xfId="0" applyNumberFormat="1" applyFont="1" applyFill="1" applyBorder="1" applyAlignment="1">
      <alignment vertical="center"/>
    </xf>
    <xf numFmtId="165" fontId="2" fillId="2" borderId="4" xfId="0" applyNumberFormat="1" applyFont="1" applyFill="1" applyBorder="1" applyAlignment="1">
      <alignment vertical="center"/>
    </xf>
    <xf numFmtId="164" fontId="2" fillId="2" borderId="7" xfId="0" applyNumberFormat="1" applyFont="1" applyFill="1" applyBorder="1" applyAlignment="1">
      <alignment horizontal="left" vertical="center"/>
    </xf>
    <xf numFmtId="0" fontId="2" fillId="2" borderId="1" xfId="0" applyFont="1" applyFill="1" applyBorder="1" applyAlignment="1">
      <alignment horizontal="left" vertical="center"/>
    </xf>
    <xf numFmtId="3" fontId="2" fillId="2" borderId="5" xfId="0" applyNumberFormat="1" applyFont="1" applyFill="1" applyBorder="1" applyAlignment="1">
      <alignment vertical="center"/>
    </xf>
    <xf numFmtId="3" fontId="2" fillId="2" borderId="0" xfId="0" applyNumberFormat="1" applyFont="1" applyFill="1" applyBorder="1" applyAlignment="1">
      <alignment vertical="center"/>
    </xf>
    <xf numFmtId="165" fontId="2" fillId="2" borderId="6" xfId="0" applyNumberFormat="1" applyFont="1" applyFill="1" applyBorder="1" applyAlignment="1">
      <alignment vertical="center"/>
    </xf>
    <xf numFmtId="165" fontId="2" fillId="2" borderId="2" xfId="0" applyNumberFormat="1" applyFont="1" applyFill="1" applyBorder="1" applyAlignment="1">
      <alignment vertical="center"/>
    </xf>
    <xf numFmtId="0" fontId="2" fillId="2" borderId="3" xfId="0" applyFont="1" applyFill="1" applyBorder="1"/>
    <xf numFmtId="0" fontId="2" fillId="2" borderId="2" xfId="0" applyFont="1" applyFill="1" applyBorder="1" applyAlignment="1">
      <alignment horizontal="left" indent="1"/>
    </xf>
    <xf numFmtId="3" fontId="2" fillId="2" borderId="9" xfId="0" applyNumberFormat="1" applyFont="1" applyFill="1" applyBorder="1"/>
    <xf numFmtId="3" fontId="2" fillId="2" borderId="10" xfId="0" applyNumberFormat="1" applyFont="1" applyFill="1" applyBorder="1"/>
    <xf numFmtId="165" fontId="2" fillId="2" borderId="11" xfId="0" applyNumberFormat="1" applyFont="1" applyFill="1" applyBorder="1"/>
    <xf numFmtId="3" fontId="2" fillId="2" borderId="3" xfId="0" applyNumberFormat="1" applyFont="1" applyFill="1" applyBorder="1"/>
    <xf numFmtId="3" fontId="2" fillId="2" borderId="2" xfId="0" applyNumberFormat="1" applyFont="1" applyFill="1" applyBorder="1"/>
    <xf numFmtId="165" fontId="2" fillId="2" borderId="4" xfId="0" applyNumberFormat="1" applyFont="1" applyFill="1" applyBorder="1"/>
    <xf numFmtId="0" fontId="2" fillId="2" borderId="3" xfId="0" applyFont="1" applyFill="1" applyBorder="1" applyAlignment="1">
      <alignment horizontal="left" vertical="center"/>
    </xf>
    <xf numFmtId="0" fontId="2" fillId="2" borderId="2" xfId="0" applyFont="1" applyFill="1" applyBorder="1"/>
    <xf numFmtId="3" fontId="2" fillId="2" borderId="7" xfId="0" applyNumberFormat="1" applyFont="1" applyFill="1" applyBorder="1"/>
    <xf numFmtId="165" fontId="2" fillId="2" borderId="2" xfId="0" applyNumberFormat="1" applyFont="1" applyFill="1" applyBorder="1"/>
    <xf numFmtId="3" fontId="2" fillId="2" borderId="3" xfId="0" applyNumberFormat="1" applyFont="1" applyFill="1" applyBorder="1" applyAlignment="1">
      <alignment horizontal="right"/>
    </xf>
    <xf numFmtId="3" fontId="2" fillId="2" borderId="2" xfId="0" applyNumberFormat="1" applyFont="1" applyFill="1" applyBorder="1" applyAlignment="1">
      <alignment horizontal="right"/>
    </xf>
    <xf numFmtId="165" fontId="2" fillId="2" borderId="4" xfId="0" applyNumberFormat="1" applyFont="1" applyFill="1" applyBorder="1" applyAlignment="1">
      <alignment horizontal="right"/>
    </xf>
    <xf numFmtId="164" fontId="1" fillId="0" borderId="7" xfId="0" applyNumberFormat="1" applyFont="1" applyFill="1" applyBorder="1" applyAlignment="1">
      <alignment horizontal="center"/>
    </xf>
    <xf numFmtId="165" fontId="2" fillId="2" borderId="11" xfId="0" applyNumberFormat="1" applyFont="1" applyFill="1" applyBorder="1" applyAlignment="1">
      <alignment horizontal="right" vertical="center" wrapText="1"/>
    </xf>
    <xf numFmtId="3" fontId="2" fillId="2" borderId="9" xfId="0" applyNumberFormat="1" applyFont="1" applyFill="1" applyBorder="1" applyAlignment="1">
      <alignment horizontal="right" vertical="center" wrapText="1"/>
    </xf>
    <xf numFmtId="0" fontId="4" fillId="2" borderId="5" xfId="0" applyFont="1" applyFill="1" applyBorder="1" applyAlignment="1">
      <alignment vertical="center"/>
    </xf>
    <xf numFmtId="0" fontId="4" fillId="2" borderId="0" xfId="0" applyFont="1" applyFill="1" applyBorder="1" applyAlignment="1">
      <alignment vertical="center"/>
    </xf>
    <xf numFmtId="0" fontId="2" fillId="0" borderId="0" xfId="0" applyFont="1" applyFill="1" applyAlignment="1">
      <alignment vertical="center"/>
    </xf>
    <xf numFmtId="0" fontId="2" fillId="2" borderId="10" xfId="0" applyFont="1" applyFill="1" applyBorder="1" applyAlignment="1">
      <alignment vertical="center"/>
    </xf>
    <xf numFmtId="165" fontId="2" fillId="2" borderId="6" xfId="0" applyNumberFormat="1" applyFont="1" applyFill="1" applyBorder="1" applyAlignment="1">
      <alignment horizontal="right" vertical="center" wrapText="1"/>
    </xf>
    <xf numFmtId="0" fontId="2" fillId="2" borderId="5" xfId="0" applyFont="1" applyFill="1" applyBorder="1" applyAlignment="1">
      <alignment horizontal="left" vertical="center" indent="1"/>
    </xf>
    <xf numFmtId="0" fontId="2" fillId="2" borderId="0" xfId="0" applyFont="1" applyFill="1" applyBorder="1" applyAlignment="1">
      <alignment vertical="center"/>
    </xf>
    <xf numFmtId="164" fontId="2" fillId="0" borderId="3" xfId="0" applyNumberFormat="1" applyFont="1" applyFill="1" applyBorder="1" applyAlignment="1">
      <alignment horizontal="right"/>
    </xf>
    <xf numFmtId="0" fontId="2" fillId="0" borderId="2" xfId="0" applyFont="1" applyFill="1" applyBorder="1" applyAlignment="1">
      <alignment horizontal="left" indent="1"/>
    </xf>
    <xf numFmtId="3" fontId="2" fillId="0" borderId="3" xfId="0" applyNumberFormat="1" applyFont="1" applyFill="1" applyBorder="1"/>
    <xf numFmtId="3" fontId="2" fillId="0" borderId="2" xfId="0" applyNumberFormat="1" applyFont="1" applyFill="1" applyBorder="1"/>
    <xf numFmtId="165" fontId="2" fillId="0" borderId="4" xfId="0" applyNumberFormat="1" applyFont="1" applyFill="1" applyBorder="1"/>
    <xf numFmtId="0" fontId="2" fillId="0" borderId="0" xfId="0" applyFont="1" applyBorder="1"/>
    <xf numFmtId="0" fontId="2" fillId="0" borderId="0" xfId="0" applyFont="1"/>
    <xf numFmtId="3" fontId="2" fillId="0" borderId="3" xfId="0" applyNumberFormat="1" applyFont="1" applyFill="1" applyBorder="1" applyAlignment="1">
      <alignment horizontal="right"/>
    </xf>
    <xf numFmtId="164" fontId="2" fillId="0" borderId="3" xfId="0" applyNumberFormat="1" applyFont="1" applyFill="1" applyBorder="1" applyAlignment="1">
      <alignment horizontal="left" indent="1"/>
    </xf>
    <xf numFmtId="3" fontId="1" fillId="0" borderId="0" xfId="0" applyNumberFormat="1" applyFont="1" applyFill="1" applyBorder="1" applyAlignment="1"/>
    <xf numFmtId="3" fontId="1" fillId="0" borderId="5" xfId="0" applyNumberFormat="1" applyFont="1" applyFill="1" applyBorder="1" applyAlignment="1"/>
    <xf numFmtId="3" fontId="1" fillId="0" borderId="6" xfId="0" applyNumberFormat="1" applyFont="1" applyFill="1" applyBorder="1" applyAlignment="1"/>
    <xf numFmtId="3" fontId="2" fillId="0" borderId="5" xfId="0" applyNumberFormat="1" applyFont="1" applyBorder="1" applyAlignment="1">
      <alignment horizontal="center"/>
    </xf>
    <xf numFmtId="3" fontId="2" fillId="0" borderId="0" xfId="0" applyNumberFormat="1" applyFont="1" applyBorder="1" applyAlignment="1">
      <alignment horizontal="center"/>
    </xf>
    <xf numFmtId="3" fontId="2" fillId="0" borderId="6" xfId="0" applyNumberFormat="1" applyFont="1" applyBorder="1" applyAlignment="1">
      <alignment horizontal="center"/>
    </xf>
    <xf numFmtId="164" fontId="2" fillId="2" borderId="3" xfId="0" applyNumberFormat="1" applyFont="1" applyFill="1" applyBorder="1" applyAlignment="1">
      <alignment horizontal="left" vertical="center" indent="1"/>
    </xf>
    <xf numFmtId="0" fontId="2" fillId="2" borderId="3" xfId="0" applyFont="1" applyFill="1" applyBorder="1" applyAlignment="1">
      <alignment horizontal="left" indent="1"/>
    </xf>
    <xf numFmtId="0" fontId="2" fillId="2" borderId="0" xfId="0" applyFont="1" applyFill="1" applyBorder="1"/>
    <xf numFmtId="3" fontId="2" fillId="2" borderId="0" xfId="0" applyNumberFormat="1" applyFont="1" applyFill="1" applyBorder="1"/>
    <xf numFmtId="165" fontId="2" fillId="2" borderId="0" xfId="0" applyNumberFormat="1" applyFont="1" applyFill="1" applyBorder="1"/>
    <xf numFmtId="165" fontId="2" fillId="2" borderId="6" xfId="0" applyNumberFormat="1" applyFont="1" applyFill="1" applyBorder="1"/>
    <xf numFmtId="164" fontId="4" fillId="2" borderId="9" xfId="0" applyNumberFormat="1" applyFont="1" applyFill="1" applyBorder="1" applyAlignment="1">
      <alignment horizontal="left"/>
    </xf>
    <xf numFmtId="0" fontId="4" fillId="2" borderId="2" xfId="0" applyFont="1" applyFill="1" applyBorder="1"/>
    <xf numFmtId="0" fontId="2" fillId="2" borderId="2" xfId="0" applyFont="1" applyFill="1" applyBorder="1" applyAlignment="1">
      <alignment vertical="center"/>
    </xf>
    <xf numFmtId="3" fontId="2" fillId="2" borderId="7" xfId="0" applyNumberFormat="1" applyFont="1" applyFill="1" applyBorder="1" applyAlignment="1">
      <alignment vertical="center"/>
    </xf>
    <xf numFmtId="3" fontId="2" fillId="2" borderId="1" xfId="0" applyNumberFormat="1" applyFont="1" applyFill="1" applyBorder="1" applyAlignment="1">
      <alignment vertical="center"/>
    </xf>
    <xf numFmtId="165" fontId="2" fillId="2" borderId="8" xfId="0" applyNumberFormat="1" applyFont="1" applyFill="1" applyBorder="1" applyAlignment="1">
      <alignment vertical="center"/>
    </xf>
    <xf numFmtId="0" fontId="2" fillId="0" borderId="0" xfId="0" applyFont="1" applyAlignment="1">
      <alignment vertical="top"/>
    </xf>
    <xf numFmtId="0" fontId="2" fillId="2" borderId="3" xfId="0" applyFont="1" applyFill="1" applyBorder="1" applyAlignment="1">
      <alignment horizontal="left" vertical="center" indent="3"/>
    </xf>
    <xf numFmtId="165" fontId="2" fillId="2" borderId="4" xfId="0" applyNumberFormat="1" applyFont="1" applyFill="1" applyBorder="1" applyAlignment="1">
      <alignment horizontal="center" vertical="center" wrapText="1"/>
    </xf>
    <xf numFmtId="0" fontId="1" fillId="0" borderId="5" xfId="0" applyFont="1" applyFill="1" applyBorder="1" applyAlignment="1">
      <alignment horizontal="center"/>
    </xf>
    <xf numFmtId="0" fontId="1" fillId="0" borderId="5" xfId="0" applyFont="1" applyBorder="1" applyAlignment="1">
      <alignment horizontal="center"/>
    </xf>
    <xf numFmtId="166" fontId="1" fillId="0" borderId="0" xfId="0" applyNumberFormat="1" applyFont="1" applyAlignment="1">
      <alignment vertical="top"/>
    </xf>
    <xf numFmtId="166" fontId="1" fillId="0" borderId="0" xfId="0" applyNumberFormat="1" applyFont="1"/>
    <xf numFmtId="3" fontId="1" fillId="2" borderId="0" xfId="0" applyNumberFormat="1" applyFont="1" applyFill="1" applyBorder="1" applyAlignment="1">
      <alignment horizontal="right" vertical="center" wrapText="1"/>
    </xf>
    <xf numFmtId="3" fontId="1" fillId="0" borderId="0" xfId="0" applyNumberFormat="1" applyFont="1" applyAlignment="1">
      <alignment vertical="top"/>
    </xf>
    <xf numFmtId="3" fontId="6" fillId="2" borderId="9" xfId="0" applyNumberFormat="1" applyFont="1" applyFill="1" applyBorder="1" applyAlignment="1">
      <alignment horizontal="right" vertical="center" wrapText="1"/>
    </xf>
    <xf numFmtId="3" fontId="7" fillId="0" borderId="5" xfId="0" applyNumberFormat="1" applyFont="1" applyFill="1" applyBorder="1" applyAlignment="1">
      <alignment horizontal="right" vertical="center" wrapText="1"/>
    </xf>
    <xf numFmtId="3" fontId="7" fillId="0" borderId="5" xfId="0" applyNumberFormat="1" applyFont="1" applyFill="1" applyBorder="1" applyAlignment="1">
      <alignment horizontal="right"/>
    </xf>
    <xf numFmtId="3" fontId="7" fillId="0" borderId="5" xfId="0" applyNumberFormat="1" applyFont="1" applyFill="1" applyBorder="1"/>
    <xf numFmtId="3" fontId="7" fillId="0" borderId="0" xfId="0" applyNumberFormat="1" applyFont="1" applyFill="1" applyBorder="1"/>
    <xf numFmtId="3" fontId="7" fillId="0" borderId="0" xfId="0" applyNumberFormat="1" applyFont="1" applyBorder="1"/>
    <xf numFmtId="3" fontId="7" fillId="0" borderId="0" xfId="0" applyNumberFormat="1" applyFont="1"/>
    <xf numFmtId="3" fontId="7" fillId="0" borderId="0" xfId="0" applyNumberFormat="1" applyFont="1" applyFill="1"/>
    <xf numFmtId="3" fontId="1" fillId="0" borderId="5" xfId="0" applyNumberFormat="1" applyFont="1" applyBorder="1" applyAlignment="1"/>
    <xf numFmtId="3" fontId="7" fillId="0" borderId="5" xfId="0" applyNumberFormat="1" applyFont="1" applyBorder="1" applyAlignment="1"/>
    <xf numFmtId="3" fontId="1" fillId="0" borderId="0" xfId="0" applyNumberFormat="1" applyFont="1" applyBorder="1" applyAlignment="1"/>
    <xf numFmtId="3" fontId="7" fillId="0" borderId="0" xfId="0" applyNumberFormat="1" applyFont="1" applyBorder="1" applyAlignment="1"/>
    <xf numFmtId="3" fontId="1" fillId="0" borderId="12" xfId="0" applyNumberFormat="1" applyFont="1" applyBorder="1" applyAlignment="1"/>
    <xf numFmtId="3" fontId="7" fillId="0" borderId="0" xfId="0" applyNumberFormat="1" applyFont="1" applyAlignment="1">
      <alignment vertical="top"/>
    </xf>
    <xf numFmtId="0" fontId="1" fillId="0" borderId="0" xfId="0" applyFont="1" applyAlignment="1"/>
    <xf numFmtId="3" fontId="2" fillId="2" borderId="1" xfId="0" applyNumberFormat="1" applyFont="1" applyFill="1" applyBorder="1"/>
    <xf numFmtId="0" fontId="2" fillId="0" borderId="0" xfId="0" applyFont="1" applyAlignment="1">
      <alignment vertical="center"/>
    </xf>
    <xf numFmtId="3" fontId="2" fillId="2" borderId="3" xfId="0" applyNumberFormat="1" applyFont="1" applyFill="1" applyBorder="1" applyAlignment="1">
      <alignment horizontal="right" vertical="center" wrapText="1"/>
    </xf>
    <xf numFmtId="3" fontId="2" fillId="2" borderId="2" xfId="0" applyNumberFormat="1" applyFont="1" applyFill="1" applyBorder="1" applyAlignment="1">
      <alignment horizontal="right" vertical="center" wrapText="1"/>
    </xf>
    <xf numFmtId="3" fontId="2" fillId="2" borderId="10" xfId="0" applyNumberFormat="1" applyFont="1" applyFill="1" applyBorder="1" applyAlignment="1">
      <alignment horizontal="right" vertical="center" wrapText="1"/>
    </xf>
    <xf numFmtId="3" fontId="2" fillId="2" borderId="5" xfId="0" applyNumberFormat="1" applyFont="1" applyFill="1" applyBorder="1" applyAlignment="1">
      <alignment horizontal="right" vertical="center" wrapText="1"/>
    </xf>
    <xf numFmtId="3" fontId="2" fillId="2" borderId="0" xfId="0" applyNumberFormat="1" applyFont="1" applyFill="1" applyBorder="1" applyAlignment="1">
      <alignment horizontal="right" vertical="center" wrapText="1"/>
    </xf>
    <xf numFmtId="3" fontId="2" fillId="2" borderId="5" xfId="0" applyNumberFormat="1" applyFont="1" applyFill="1" applyBorder="1"/>
    <xf numFmtId="3" fontId="1" fillId="2" borderId="10" xfId="0" applyNumberFormat="1" applyFont="1" applyFill="1" applyBorder="1" applyAlignment="1">
      <alignment horizontal="right" vertical="center" wrapText="1"/>
    </xf>
    <xf numFmtId="3" fontId="6" fillId="2" borderId="3" xfId="0" applyNumberFormat="1" applyFont="1" applyFill="1" applyBorder="1" applyAlignment="1">
      <alignment horizontal="right" vertical="center" wrapText="1"/>
    </xf>
    <xf numFmtId="3" fontId="6" fillId="2" borderId="5" xfId="0" applyNumberFormat="1" applyFont="1" applyFill="1" applyBorder="1" applyAlignment="1">
      <alignment horizontal="right" vertical="center" wrapText="1"/>
    </xf>
    <xf numFmtId="3" fontId="1" fillId="2" borderId="9" xfId="0" applyNumberFormat="1" applyFont="1" applyFill="1" applyBorder="1" applyAlignment="1">
      <alignment horizontal="right" vertical="center" wrapText="1"/>
    </xf>
    <xf numFmtId="3" fontId="7" fillId="2" borderId="9" xfId="0" applyNumberFormat="1" applyFont="1" applyFill="1" applyBorder="1" applyAlignment="1">
      <alignment horizontal="right" vertical="center" wrapText="1"/>
    </xf>
    <xf numFmtId="0" fontId="2" fillId="2" borderId="5" xfId="0" applyFont="1" applyFill="1" applyBorder="1" applyAlignment="1">
      <alignment horizontal="left" vertical="center"/>
    </xf>
    <xf numFmtId="3" fontId="1" fillId="2" borderId="5" xfId="0" applyNumberFormat="1" applyFont="1" applyFill="1" applyBorder="1" applyAlignment="1">
      <alignment horizontal="right" vertical="center" wrapText="1"/>
    </xf>
    <xf numFmtId="3" fontId="7" fillId="2" borderId="5" xfId="0" applyNumberFormat="1" applyFont="1" applyFill="1" applyBorder="1" applyAlignment="1">
      <alignment horizontal="right" vertical="center" wrapText="1"/>
    </xf>
    <xf numFmtId="3" fontId="6" fillId="2" borderId="7" xfId="0" applyNumberFormat="1" applyFont="1" applyFill="1" applyBorder="1" applyAlignment="1">
      <alignment vertical="center"/>
    </xf>
    <xf numFmtId="3" fontId="6" fillId="2" borderId="3" xfId="0" applyNumberFormat="1" applyFont="1" applyFill="1" applyBorder="1" applyAlignment="1">
      <alignment vertical="center"/>
    </xf>
    <xf numFmtId="3" fontId="7" fillId="0" borderId="0" xfId="0" applyNumberFormat="1" applyFont="1" applyFill="1" applyBorder="1" applyAlignment="1">
      <alignment horizontal="right"/>
    </xf>
    <xf numFmtId="3" fontId="7" fillId="0" borderId="1" xfId="0" applyNumberFormat="1" applyFont="1" applyBorder="1"/>
    <xf numFmtId="3" fontId="6" fillId="2" borderId="3" xfId="0" applyNumberFormat="1" applyFont="1" applyFill="1" applyBorder="1"/>
    <xf numFmtId="3" fontId="7" fillId="2" borderId="9" xfId="0" applyNumberFormat="1" applyFont="1" applyFill="1" applyBorder="1"/>
    <xf numFmtId="3" fontId="6" fillId="2" borderId="5" xfId="0" applyNumberFormat="1" applyFont="1" applyFill="1" applyBorder="1"/>
    <xf numFmtId="0" fontId="2" fillId="0" borderId="5" xfId="0" applyFont="1" applyFill="1" applyBorder="1" applyAlignment="1">
      <alignment horizontal="left" vertical="center"/>
    </xf>
    <xf numFmtId="0" fontId="2" fillId="0" borderId="0" xfId="0" applyFont="1" applyFill="1" applyBorder="1" applyAlignment="1">
      <alignment vertical="center"/>
    </xf>
    <xf numFmtId="3" fontId="2" fillId="0" borderId="9" xfId="0" applyNumberFormat="1" applyFont="1" applyFill="1" applyBorder="1" applyAlignment="1">
      <alignment horizontal="right" vertical="center" wrapText="1"/>
    </xf>
    <xf numFmtId="3" fontId="2" fillId="0" borderId="0" xfId="0" applyNumberFormat="1" applyFont="1" applyFill="1" applyBorder="1" applyAlignment="1">
      <alignment horizontal="right" vertical="center" wrapText="1"/>
    </xf>
    <xf numFmtId="3" fontId="6" fillId="0" borderId="5" xfId="0" applyNumberFormat="1" applyFont="1" applyFill="1" applyBorder="1" applyAlignment="1">
      <alignment horizontal="right" vertical="center" wrapText="1"/>
    </xf>
    <xf numFmtId="165" fontId="1" fillId="0" borderId="6" xfId="0" applyNumberFormat="1" applyFont="1" applyFill="1" applyBorder="1" applyAlignment="1"/>
    <xf numFmtId="165" fontId="2" fillId="0" borderId="6" xfId="0" applyNumberFormat="1" applyFont="1" applyBorder="1" applyAlignment="1">
      <alignment horizontal="center"/>
    </xf>
    <xf numFmtId="165" fontId="1" fillId="0" borderId="0" xfId="0" applyNumberFormat="1" applyFont="1" applyAlignment="1">
      <alignment vertical="top"/>
    </xf>
    <xf numFmtId="0" fontId="1" fillId="0" borderId="0" xfId="0" applyFont="1" applyFill="1" applyAlignment="1">
      <alignment wrapText="1"/>
    </xf>
    <xf numFmtId="0" fontId="1" fillId="0" borderId="5" xfId="0" applyFont="1" applyFill="1" applyBorder="1"/>
    <xf numFmtId="3" fontId="1" fillId="0" borderId="0" xfId="0" applyNumberFormat="1" applyFont="1" applyFill="1" applyBorder="1" applyAlignment="1">
      <alignment wrapText="1"/>
    </xf>
    <xf numFmtId="0" fontId="1" fillId="0" borderId="0" xfId="0" applyFont="1" applyFill="1" applyBorder="1" applyAlignment="1">
      <alignment horizontal="right"/>
    </xf>
    <xf numFmtId="0" fontId="1" fillId="0" borderId="0" xfId="0" applyFont="1" applyFill="1" applyBorder="1" applyAlignment="1">
      <alignment horizontal="right" wrapText="1"/>
    </xf>
    <xf numFmtId="6" fontId="1" fillId="0" borderId="0" xfId="0" applyNumberFormat="1" applyFont="1" applyFill="1" applyBorder="1" applyAlignment="1">
      <alignment horizontal="right"/>
    </xf>
    <xf numFmtId="6" fontId="1" fillId="0" borderId="0" xfId="0" applyNumberFormat="1" applyFont="1" applyFill="1" applyBorder="1" applyAlignment="1">
      <alignment horizontal="right" wrapText="1"/>
    </xf>
    <xf numFmtId="0" fontId="2" fillId="0" borderId="0" xfId="0" applyFont="1" applyFill="1" applyBorder="1" applyAlignment="1">
      <alignment horizontal="right"/>
    </xf>
    <xf numFmtId="0" fontId="1" fillId="0" borderId="0" xfId="0" applyFont="1" applyFill="1" applyBorder="1" applyAlignment="1">
      <alignment horizontal="right" vertical="center"/>
    </xf>
    <xf numFmtId="6" fontId="2" fillId="0" borderId="0" xfId="0" applyNumberFormat="1" applyFont="1" applyFill="1" applyBorder="1" applyAlignment="1">
      <alignment horizontal="right"/>
    </xf>
    <xf numFmtId="6" fontId="8" fillId="0" borderId="0" xfId="0" applyNumberFormat="1" applyFont="1" applyFill="1" applyBorder="1" applyAlignment="1">
      <alignment horizontal="right"/>
    </xf>
    <xf numFmtId="165" fontId="2" fillId="0" borderId="2" xfId="0" applyNumberFormat="1" applyFont="1" applyFill="1" applyBorder="1"/>
    <xf numFmtId="165" fontId="1" fillId="0" borderId="0" xfId="0" applyNumberFormat="1" applyFont="1" applyFill="1" applyBorder="1" applyAlignment="1">
      <alignment wrapText="1"/>
    </xf>
    <xf numFmtId="0" fontId="4" fillId="0" borderId="10" xfId="0" applyFont="1" applyFill="1" applyBorder="1"/>
    <xf numFmtId="164" fontId="2" fillId="2" borderId="2" xfId="0" applyNumberFormat="1" applyFont="1" applyFill="1" applyBorder="1" applyAlignment="1">
      <alignment horizontal="left" vertical="center" indent="1"/>
    </xf>
    <xf numFmtId="3" fontId="1" fillId="0" borderId="5" xfId="0" applyNumberFormat="1" applyFont="1" applyFill="1" applyBorder="1" applyAlignment="1">
      <alignment wrapText="1"/>
    </xf>
    <xf numFmtId="165" fontId="1" fillId="0" borderId="6" xfId="0" applyNumberFormat="1" applyFont="1" applyFill="1" applyBorder="1" applyAlignment="1">
      <alignment wrapText="1"/>
    </xf>
    <xf numFmtId="165" fontId="2" fillId="2" borderId="2" xfId="0" applyNumberFormat="1" applyFont="1" applyFill="1" applyBorder="1" applyAlignment="1">
      <alignment horizontal="center" vertical="center" wrapText="1"/>
    </xf>
    <xf numFmtId="165" fontId="2" fillId="2" borderId="10" xfId="0" applyNumberFormat="1" applyFont="1" applyFill="1" applyBorder="1" applyAlignment="1">
      <alignment horizontal="right" vertical="center" wrapText="1"/>
    </xf>
    <xf numFmtId="165" fontId="2" fillId="2" borderId="0" xfId="0" applyNumberFormat="1" applyFont="1" applyFill="1" applyBorder="1" applyAlignment="1">
      <alignment horizontal="right" vertical="center" wrapText="1"/>
    </xf>
    <xf numFmtId="165" fontId="2" fillId="2" borderId="2" xfId="0" applyNumberFormat="1" applyFont="1" applyFill="1" applyBorder="1" applyAlignment="1">
      <alignment horizontal="right" vertical="center" wrapText="1"/>
    </xf>
    <xf numFmtId="165" fontId="1" fillId="0" borderId="1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xf numFmtId="165" fontId="1" fillId="0" borderId="10" xfId="0" applyNumberFormat="1" applyFont="1" applyFill="1" applyBorder="1" applyAlignment="1">
      <alignment horizontal="right"/>
    </xf>
    <xf numFmtId="165" fontId="2" fillId="2" borderId="0" xfId="0" applyNumberFormat="1" applyFont="1" applyFill="1" applyBorder="1" applyAlignment="1">
      <alignment vertical="center"/>
    </xf>
    <xf numFmtId="165" fontId="2" fillId="0" borderId="0" xfId="0" applyNumberFormat="1" applyFont="1" applyBorder="1" applyAlignment="1">
      <alignment horizontal="center"/>
    </xf>
    <xf numFmtId="165" fontId="1" fillId="0" borderId="1" xfId="0" applyNumberFormat="1" applyFont="1" applyFill="1" applyBorder="1" applyAlignment="1">
      <alignment horizontal="right"/>
    </xf>
    <xf numFmtId="165" fontId="2" fillId="2" borderId="2" xfId="0" applyNumberFormat="1" applyFont="1" applyFill="1" applyBorder="1" applyAlignment="1">
      <alignment horizontal="right"/>
    </xf>
    <xf numFmtId="165" fontId="2" fillId="2" borderId="1" xfId="0" applyNumberFormat="1" applyFont="1" applyFill="1" applyBorder="1"/>
    <xf numFmtId="165" fontId="2" fillId="2" borderId="8" xfId="0" applyNumberFormat="1" applyFont="1" applyFill="1" applyBorder="1"/>
    <xf numFmtId="165" fontId="2" fillId="2" borderId="1" xfId="0" applyNumberFormat="1" applyFont="1" applyFill="1" applyBorder="1" applyAlignment="1">
      <alignment vertical="center"/>
    </xf>
    <xf numFmtId="165" fontId="1" fillId="0" borderId="1" xfId="0" applyNumberFormat="1" applyFont="1" applyFill="1" applyBorder="1"/>
    <xf numFmtId="165" fontId="2" fillId="2" borderId="10" xfId="0" applyNumberFormat="1" applyFont="1" applyFill="1" applyBorder="1"/>
    <xf numFmtId="0" fontId="2" fillId="0" borderId="3" xfId="0" applyFont="1" applyFill="1" applyBorder="1"/>
    <xf numFmtId="0" fontId="2" fillId="0" borderId="2" xfId="0" applyFont="1" applyFill="1" applyBorder="1"/>
    <xf numFmtId="165" fontId="1" fillId="2" borderId="10" xfId="0" applyNumberFormat="1" applyFont="1" applyFill="1" applyBorder="1" applyAlignment="1">
      <alignment horizontal="right" vertical="center" wrapText="1"/>
    </xf>
    <xf numFmtId="165" fontId="1" fillId="2" borderId="0" xfId="0" applyNumberFormat="1" applyFont="1" applyFill="1" applyBorder="1" applyAlignment="1">
      <alignment horizontal="right" vertical="center" wrapText="1"/>
    </xf>
    <xf numFmtId="165" fontId="2" fillId="0" borderId="6" xfId="0" applyNumberFormat="1" applyFont="1" applyFill="1" applyBorder="1" applyAlignment="1">
      <alignment horizontal="right" vertical="center" wrapText="1"/>
    </xf>
    <xf numFmtId="165" fontId="1" fillId="0" borderId="6" xfId="0" applyNumberFormat="1" applyFont="1" applyBorder="1" applyAlignment="1"/>
    <xf numFmtId="165" fontId="1" fillId="2" borderId="11" xfId="0" applyNumberFormat="1" applyFont="1" applyFill="1" applyBorder="1" applyAlignment="1">
      <alignment horizontal="right" vertical="center" wrapText="1"/>
    </xf>
    <xf numFmtId="165" fontId="1" fillId="2" borderId="6" xfId="0" applyNumberFormat="1" applyFont="1" applyFill="1" applyBorder="1" applyAlignment="1">
      <alignment horizontal="right" vertical="center" wrapText="1"/>
    </xf>
    <xf numFmtId="3" fontId="2" fillId="0" borderId="3" xfId="0" applyNumberFormat="1" applyFont="1" applyBorder="1"/>
    <xf numFmtId="3" fontId="2" fillId="0" borderId="2" xfId="0" applyNumberFormat="1" applyFont="1" applyBorder="1"/>
    <xf numFmtId="165" fontId="2" fillId="0" borderId="2" xfId="0" applyNumberFormat="1" applyFont="1" applyBorder="1"/>
    <xf numFmtId="165" fontId="2" fillId="0" borderId="4" xfId="0" applyNumberFormat="1" applyFont="1" applyBorder="1"/>
    <xf numFmtId="165" fontId="1" fillId="0" borderId="10" xfId="0" applyNumberFormat="1" applyFont="1" applyBorder="1"/>
    <xf numFmtId="3" fontId="7" fillId="0" borderId="9" xfId="0" applyNumberFormat="1" applyFont="1" applyBorder="1"/>
    <xf numFmtId="165" fontId="1" fillId="0" borderId="0" xfId="0" applyNumberFormat="1" applyFont="1" applyBorder="1" applyAlignment="1"/>
    <xf numFmtId="3" fontId="5" fillId="2" borderId="5" xfId="0" applyNumberFormat="1" applyFont="1" applyFill="1" applyBorder="1" applyAlignment="1">
      <alignment vertical="center"/>
    </xf>
    <xf numFmtId="3" fontId="5" fillId="2" borderId="0" xfId="0" applyNumberFormat="1" applyFont="1" applyFill="1" applyBorder="1" applyAlignment="1">
      <alignment vertical="center"/>
    </xf>
    <xf numFmtId="165" fontId="5" fillId="2" borderId="6" xfId="0" applyNumberFormat="1" applyFont="1" applyFill="1" applyBorder="1" applyAlignment="1">
      <alignment vertical="center"/>
    </xf>
    <xf numFmtId="3" fontId="5" fillId="2" borderId="7" xfId="0" applyNumberFormat="1" applyFont="1" applyFill="1" applyBorder="1" applyAlignment="1">
      <alignment vertical="center"/>
    </xf>
    <xf numFmtId="0" fontId="1" fillId="0" borderId="0" xfId="0" applyFont="1" applyAlignment="1">
      <alignment horizontal="left" vertical="top" wrapText="1"/>
    </xf>
    <xf numFmtId="3" fontId="2" fillId="0" borderId="9" xfId="0" applyNumberFormat="1" applyFont="1" applyBorder="1"/>
    <xf numFmtId="3" fontId="2" fillId="0" borderId="10" xfId="0" applyNumberFormat="1" applyFont="1" applyBorder="1"/>
    <xf numFmtId="165" fontId="2" fillId="0" borderId="10" xfId="0" applyNumberFormat="1" applyFont="1" applyBorder="1"/>
    <xf numFmtId="0" fontId="1" fillId="0" borderId="0" xfId="0" applyFont="1" applyAlignment="1">
      <alignment vertical="center" wrapText="1"/>
    </xf>
    <xf numFmtId="0" fontId="1" fillId="0" borderId="0" xfId="0" applyFont="1" applyFill="1" applyBorder="1" applyAlignment="1">
      <alignment horizontal="right" vertical="center" wrapText="1"/>
    </xf>
    <xf numFmtId="165" fontId="5" fillId="2" borderId="0" xfId="0" applyNumberFormat="1" applyFont="1" applyFill="1" applyBorder="1" applyAlignment="1">
      <alignment vertical="center"/>
    </xf>
    <xf numFmtId="165" fontId="2" fillId="0" borderId="11" xfId="0" applyNumberFormat="1" applyFont="1" applyBorder="1"/>
    <xf numFmtId="165" fontId="5" fillId="2" borderId="8" xfId="0" applyNumberFormat="1" applyFont="1" applyFill="1" applyBorder="1" applyAlignment="1">
      <alignment vertical="center" wrapText="1"/>
    </xf>
    <xf numFmtId="165" fontId="2" fillId="0" borderId="0" xfId="0" applyNumberFormat="1" applyFont="1" applyFill="1" applyBorder="1" applyAlignment="1">
      <alignment horizontal="right" vertical="center" wrapText="1"/>
    </xf>
    <xf numFmtId="3" fontId="2" fillId="0" borderId="5" xfId="0" applyNumberFormat="1" applyFont="1" applyFill="1" applyBorder="1" applyAlignment="1">
      <alignment horizontal="right" vertical="center" wrapText="1"/>
    </xf>
    <xf numFmtId="49" fontId="1" fillId="0" borderId="0" xfId="0" applyNumberFormat="1" applyFont="1" applyFill="1" applyBorder="1" applyAlignment="1">
      <alignment horizontal="left"/>
    </xf>
    <xf numFmtId="3" fontId="7" fillId="0" borderId="9" xfId="0" applyNumberFormat="1" applyFont="1" applyFill="1" applyBorder="1"/>
    <xf numFmtId="165" fontId="2" fillId="0" borderId="0" xfId="0" applyNumberFormat="1" applyFont="1"/>
    <xf numFmtId="0" fontId="1" fillId="0" borderId="0" xfId="0" applyFont="1" applyAlignment="1">
      <alignment horizontal="left" vertical="top" wrapText="1"/>
    </xf>
    <xf numFmtId="3" fontId="2" fillId="0" borderId="10" xfId="0" applyNumberFormat="1" applyFont="1" applyFill="1" applyBorder="1" applyAlignment="1">
      <alignment horizontal="right" vertical="center" wrapText="1"/>
    </xf>
    <xf numFmtId="165" fontId="2" fillId="0" borderId="11" xfId="0" applyNumberFormat="1" applyFont="1" applyFill="1" applyBorder="1" applyAlignment="1">
      <alignment horizontal="right" vertical="center" wrapText="1"/>
    </xf>
    <xf numFmtId="3" fontId="6" fillId="0" borderId="9" xfId="0" applyNumberFormat="1" applyFont="1" applyFill="1" applyBorder="1" applyAlignment="1">
      <alignment horizontal="right" vertical="center" wrapText="1"/>
    </xf>
    <xf numFmtId="165" fontId="2" fillId="0" borderId="10" xfId="0" applyNumberFormat="1" applyFont="1" applyFill="1" applyBorder="1" applyAlignment="1">
      <alignment horizontal="right" vertical="center" wrapText="1"/>
    </xf>
    <xf numFmtId="3" fontId="1" fillId="0" borderId="5" xfId="0" applyNumberFormat="1" applyFont="1" applyBorder="1" applyAlignment="1">
      <alignment vertical="center"/>
    </xf>
    <xf numFmtId="3" fontId="1" fillId="0" borderId="0" xfId="0" applyNumberFormat="1" applyFont="1" applyBorder="1" applyAlignment="1">
      <alignment vertical="center"/>
    </xf>
    <xf numFmtId="165" fontId="1" fillId="0" borderId="0" xfId="0" applyNumberFormat="1" applyFont="1" applyBorder="1" applyAlignment="1">
      <alignment vertical="center"/>
    </xf>
    <xf numFmtId="165" fontId="1" fillId="0" borderId="6" xfId="0" applyNumberFormat="1"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5" xfId="0" applyFont="1" applyBorder="1" applyAlignment="1">
      <alignment horizontal="center" vertical="center"/>
    </xf>
    <xf numFmtId="3" fontId="1" fillId="0" borderId="5" xfId="0" applyNumberFormat="1" applyFont="1" applyFill="1" applyBorder="1" applyAlignment="1">
      <alignment vertical="center"/>
    </xf>
    <xf numFmtId="3" fontId="1" fillId="0" borderId="0" xfId="0" applyNumberFormat="1" applyFont="1" applyFill="1" applyBorder="1" applyAlignment="1">
      <alignment vertical="center"/>
    </xf>
    <xf numFmtId="165" fontId="1" fillId="0" borderId="0" xfId="0" applyNumberFormat="1" applyFont="1" applyFill="1" applyBorder="1" applyAlignment="1">
      <alignment vertical="center"/>
    </xf>
    <xf numFmtId="165" fontId="1" fillId="0" borderId="6" xfId="0" applyNumberFormat="1" applyFont="1" applyFill="1" applyBorder="1" applyAlignment="1">
      <alignment vertical="center"/>
    </xf>
    <xf numFmtId="3" fontId="1" fillId="0" borderId="0" xfId="0" applyNumberFormat="1" applyFont="1" applyFill="1" applyBorder="1" applyAlignment="1">
      <alignment vertical="center" wrapText="1"/>
    </xf>
    <xf numFmtId="165" fontId="1" fillId="0" borderId="6" xfId="0" applyNumberFormat="1" applyFont="1" applyFill="1" applyBorder="1" applyAlignment="1">
      <alignment vertical="center" wrapText="1"/>
    </xf>
    <xf numFmtId="3" fontId="2" fillId="2" borderId="9" xfId="0" applyNumberFormat="1" applyFont="1" applyFill="1" applyBorder="1" applyAlignment="1">
      <alignment vertical="center" wrapText="1"/>
    </xf>
    <xf numFmtId="3" fontId="2" fillId="2" borderId="5" xfId="0" applyNumberFormat="1" applyFont="1" applyFill="1" applyBorder="1" applyAlignment="1">
      <alignment vertical="center" wrapText="1"/>
    </xf>
    <xf numFmtId="3" fontId="2" fillId="2" borderId="5" xfId="0" applyNumberFormat="1" applyFont="1" applyFill="1" applyBorder="1" applyAlignment="1">
      <alignment horizontal="right" vertical="center"/>
    </xf>
    <xf numFmtId="3" fontId="2" fillId="2" borderId="0"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0" fontId="4" fillId="0" borderId="0" xfId="0" applyFont="1" applyBorder="1" applyAlignment="1">
      <alignment vertical="center"/>
    </xf>
    <xf numFmtId="3" fontId="1" fillId="0" borderId="5" xfId="0"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165" fontId="1" fillId="0" borderId="0" xfId="0" applyNumberFormat="1" applyFont="1" applyFill="1" applyBorder="1" applyAlignment="1">
      <alignment horizontal="right" vertical="center"/>
    </xf>
    <xf numFmtId="3" fontId="7" fillId="0" borderId="5" xfId="0" applyNumberFormat="1" applyFont="1" applyFill="1" applyBorder="1" applyAlignment="1">
      <alignment horizontal="right" vertical="center"/>
    </xf>
    <xf numFmtId="165" fontId="1" fillId="0" borderId="6" xfId="0" applyNumberFormat="1" applyFont="1" applyFill="1" applyBorder="1" applyAlignment="1">
      <alignment horizontal="right" vertical="center"/>
    </xf>
    <xf numFmtId="0" fontId="4" fillId="0" borderId="5" xfId="0" applyFont="1" applyFill="1" applyBorder="1" applyAlignment="1">
      <alignment horizontal="left" vertical="center"/>
    </xf>
    <xf numFmtId="164" fontId="1" fillId="0" borderId="5" xfId="0" applyNumberFormat="1" applyFont="1" applyBorder="1" applyAlignment="1">
      <alignment horizontal="center" vertical="center"/>
    </xf>
    <xf numFmtId="0" fontId="1" fillId="0" borderId="0" xfId="0" applyFont="1" applyFill="1" applyBorder="1" applyAlignment="1">
      <alignment horizontal="left" vertical="center"/>
    </xf>
    <xf numFmtId="164" fontId="2" fillId="0" borderId="3" xfId="0" applyNumberFormat="1" applyFont="1" applyFill="1" applyBorder="1" applyAlignment="1">
      <alignment horizontal="right" vertical="center"/>
    </xf>
    <xf numFmtId="0" fontId="2" fillId="0" borderId="2" xfId="0" applyFont="1" applyFill="1" applyBorder="1" applyAlignment="1">
      <alignment horizontal="left" vertical="center"/>
    </xf>
    <xf numFmtId="3" fontId="6" fillId="0" borderId="3" xfId="0" applyNumberFormat="1" applyFont="1" applyFill="1" applyBorder="1" applyAlignment="1">
      <alignment horizontal="right" vertical="center"/>
    </xf>
    <xf numFmtId="3" fontId="2" fillId="0" borderId="2" xfId="0" applyNumberFormat="1" applyFont="1" applyFill="1" applyBorder="1" applyAlignment="1">
      <alignment vertical="center"/>
    </xf>
    <xf numFmtId="165" fontId="2" fillId="0" borderId="2" xfId="0" applyNumberFormat="1" applyFont="1" applyFill="1" applyBorder="1" applyAlignment="1">
      <alignment vertical="center"/>
    </xf>
    <xf numFmtId="165" fontId="2" fillId="0" borderId="4" xfId="0" applyNumberFormat="1" applyFont="1" applyFill="1" applyBorder="1" applyAlignment="1">
      <alignment vertical="center"/>
    </xf>
    <xf numFmtId="3" fontId="2" fillId="0" borderId="2" xfId="0" applyNumberFormat="1" applyFont="1" applyFill="1" applyBorder="1" applyAlignment="1">
      <alignment horizontal="right" vertical="center"/>
    </xf>
    <xf numFmtId="164" fontId="4" fillId="0" borderId="5" xfId="0" applyNumberFormat="1" applyFont="1" applyFill="1" applyBorder="1" applyAlignment="1">
      <alignment horizontal="left" vertical="center"/>
    </xf>
    <xf numFmtId="0" fontId="1" fillId="0" borderId="0" xfId="0" applyFont="1" applyFill="1" applyBorder="1" applyAlignment="1">
      <alignment vertical="center"/>
    </xf>
    <xf numFmtId="3" fontId="7" fillId="0" borderId="5" xfId="0" applyNumberFormat="1" applyFont="1" applyFill="1" applyBorder="1" applyAlignment="1">
      <alignment vertical="center"/>
    </xf>
    <xf numFmtId="164" fontId="1" fillId="0" borderId="5" xfId="0" applyNumberFormat="1" applyFont="1" applyFill="1" applyBorder="1" applyAlignment="1">
      <alignment horizontal="center" vertical="center"/>
    </xf>
    <xf numFmtId="3" fontId="2" fillId="0" borderId="3" xfId="0" applyNumberFormat="1" applyFont="1" applyFill="1" applyBorder="1" applyAlignment="1">
      <alignment horizontal="right" vertical="center"/>
    </xf>
    <xf numFmtId="3" fontId="6" fillId="0" borderId="9" xfId="0" applyNumberFormat="1" applyFont="1" applyFill="1" applyBorder="1" applyAlignment="1">
      <alignment horizontal="right" vertical="center"/>
    </xf>
    <xf numFmtId="3" fontId="2" fillId="0" borderId="10" xfId="0" applyNumberFormat="1" applyFont="1" applyFill="1" applyBorder="1" applyAlignment="1">
      <alignment vertical="center"/>
    </xf>
    <xf numFmtId="165" fontId="2" fillId="0" borderId="10" xfId="0" applyNumberFormat="1" applyFont="1" applyFill="1" applyBorder="1" applyAlignment="1">
      <alignment vertical="center"/>
    </xf>
    <xf numFmtId="165" fontId="2" fillId="0" borderId="11" xfId="0" applyNumberFormat="1" applyFont="1" applyFill="1" applyBorder="1" applyAlignment="1">
      <alignment vertical="center"/>
    </xf>
    <xf numFmtId="3" fontId="2" fillId="0" borderId="10" xfId="0" applyNumberFormat="1" applyFont="1" applyFill="1" applyBorder="1" applyAlignment="1">
      <alignment horizontal="right" vertical="center"/>
    </xf>
    <xf numFmtId="164" fontId="2" fillId="2" borderId="3" xfId="0" applyNumberFormat="1" applyFont="1" applyFill="1" applyBorder="1" applyAlignment="1">
      <alignment horizontal="left" vertical="center"/>
    </xf>
    <xf numFmtId="0" fontId="2" fillId="2" borderId="2" xfId="0" applyFont="1" applyFill="1" applyBorder="1" applyAlignment="1">
      <alignment horizontal="left" vertical="center"/>
    </xf>
    <xf numFmtId="3" fontId="2" fillId="2" borderId="9" xfId="0" applyNumberFormat="1" applyFont="1" applyFill="1" applyBorder="1" applyAlignment="1">
      <alignment horizontal="right" vertical="center"/>
    </xf>
    <xf numFmtId="3" fontId="2" fillId="2" borderId="10" xfId="0" applyNumberFormat="1" applyFont="1" applyFill="1" applyBorder="1" applyAlignment="1">
      <alignment vertical="center"/>
    </xf>
    <xf numFmtId="165" fontId="2" fillId="2" borderId="10" xfId="0" applyNumberFormat="1" applyFont="1" applyFill="1" applyBorder="1" applyAlignment="1">
      <alignment vertical="center"/>
    </xf>
    <xf numFmtId="165" fontId="2" fillId="2" borderId="11" xfId="0" applyNumberFormat="1" applyFont="1" applyFill="1" applyBorder="1" applyAlignment="1">
      <alignment vertical="center"/>
    </xf>
    <xf numFmtId="3" fontId="2" fillId="2" borderId="10" xfId="0" applyNumberFormat="1" applyFont="1" applyFill="1" applyBorder="1" applyAlignment="1">
      <alignment horizontal="right" vertical="center"/>
    </xf>
    <xf numFmtId="164" fontId="1" fillId="0" borderId="5" xfId="0" applyNumberFormat="1" applyFont="1" applyBorder="1" applyAlignment="1">
      <alignment horizontal="right" vertical="center"/>
    </xf>
    <xf numFmtId="3" fontId="1" fillId="0" borderId="9" xfId="0" applyNumberFormat="1" applyFont="1" applyFill="1" applyBorder="1" applyAlignment="1">
      <alignment vertical="center"/>
    </xf>
    <xf numFmtId="3" fontId="1" fillId="0" borderId="10" xfId="0" applyNumberFormat="1" applyFont="1" applyFill="1" applyBorder="1" applyAlignment="1">
      <alignment vertical="center"/>
    </xf>
    <xf numFmtId="165" fontId="1" fillId="0" borderId="10" xfId="0" applyNumberFormat="1" applyFont="1" applyFill="1" applyBorder="1" applyAlignment="1">
      <alignment vertical="center"/>
    </xf>
    <xf numFmtId="3" fontId="7" fillId="0" borderId="9" xfId="0" applyNumberFormat="1" applyFont="1" applyFill="1" applyBorder="1" applyAlignment="1">
      <alignment vertical="center"/>
    </xf>
    <xf numFmtId="165" fontId="1" fillId="0" borderId="11" xfId="0" applyNumberFormat="1" applyFont="1" applyFill="1" applyBorder="1" applyAlignment="1">
      <alignment vertical="center"/>
    </xf>
    <xf numFmtId="0" fontId="1" fillId="0" borderId="1" xfId="0" applyFont="1" applyFill="1" applyBorder="1" applyAlignment="1">
      <alignment horizontal="left" vertical="center"/>
    </xf>
    <xf numFmtId="164" fontId="2" fillId="0" borderId="3" xfId="0" applyNumberFormat="1" applyFont="1" applyFill="1" applyBorder="1" applyAlignment="1">
      <alignment horizontal="left" vertical="center"/>
    </xf>
    <xf numFmtId="164" fontId="1" fillId="0" borderId="9" xfId="0" applyNumberFormat="1" applyFont="1" applyBorder="1" applyAlignment="1">
      <alignment horizontal="right" vertical="center"/>
    </xf>
    <xf numFmtId="0" fontId="1" fillId="0" borderId="10" xfId="0" applyFont="1" applyBorder="1" applyAlignment="1">
      <alignment vertical="center"/>
    </xf>
    <xf numFmtId="164" fontId="4" fillId="0" borderId="5" xfId="0" applyNumberFormat="1" applyFont="1" applyBorder="1" applyAlignment="1">
      <alignment horizontal="left" vertical="center"/>
    </xf>
    <xf numFmtId="0" fontId="4" fillId="0" borderId="5" xfId="0" applyFont="1" applyBorder="1" applyAlignment="1">
      <alignment vertical="center"/>
    </xf>
    <xf numFmtId="0" fontId="1" fillId="0" borderId="5" xfId="0" applyFont="1" applyFill="1" applyBorder="1" applyAlignment="1">
      <alignment horizontal="center" vertical="center"/>
    </xf>
    <xf numFmtId="49" fontId="1" fillId="0" borderId="0" xfId="0" applyNumberFormat="1" applyFont="1" applyFill="1" applyBorder="1" applyAlignment="1">
      <alignment horizontal="left" vertical="center"/>
    </xf>
    <xf numFmtId="0" fontId="2" fillId="2" borderId="3" xfId="0" applyFont="1" applyFill="1" applyBorder="1" applyAlignment="1">
      <alignment vertical="center"/>
    </xf>
    <xf numFmtId="164" fontId="2" fillId="2" borderId="2" xfId="0" applyNumberFormat="1" applyFont="1" applyFill="1" applyBorder="1" applyAlignment="1">
      <alignment horizontal="left" vertical="center"/>
    </xf>
    <xf numFmtId="3" fontId="2" fillId="2" borderId="9" xfId="0" applyNumberFormat="1" applyFont="1" applyFill="1" applyBorder="1" applyAlignment="1">
      <alignment vertical="center"/>
    </xf>
    <xf numFmtId="164" fontId="4" fillId="2" borderId="9" xfId="0" applyNumberFormat="1" applyFont="1" applyFill="1" applyBorder="1" applyAlignment="1">
      <alignment horizontal="left" vertical="center"/>
    </xf>
    <xf numFmtId="3" fontId="6" fillId="2" borderId="9" xfId="0" applyNumberFormat="1" applyFont="1" applyFill="1" applyBorder="1" applyAlignment="1">
      <alignment vertical="center"/>
    </xf>
    <xf numFmtId="0" fontId="4" fillId="2" borderId="2" xfId="0" applyFont="1" applyFill="1" applyBorder="1" applyAlignment="1">
      <alignment vertical="center"/>
    </xf>
    <xf numFmtId="0" fontId="4" fillId="0" borderId="0" xfId="0" applyFont="1" applyAlignment="1">
      <alignment horizontal="left" vertical="top"/>
    </xf>
    <xf numFmtId="0" fontId="9"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indent="2"/>
    </xf>
    <xf numFmtId="164" fontId="1" fillId="0" borderId="0" xfId="0" applyNumberFormat="1" applyFont="1" applyAlignment="1">
      <alignment horizontal="left" vertical="center" indent="2"/>
    </xf>
    <xf numFmtId="49" fontId="1" fillId="0" borderId="0" xfId="0" applyNumberFormat="1" applyFont="1" applyAlignment="1">
      <alignment horizontal="left" vertical="center" indent="1"/>
    </xf>
    <xf numFmtId="164" fontId="1" fillId="0" borderId="0" xfId="0" applyNumberFormat="1" applyFont="1" applyAlignment="1">
      <alignment horizontal="left" vertical="center" indent="1"/>
    </xf>
    <xf numFmtId="0" fontId="1" fillId="0" borderId="0" xfId="0" applyFont="1" applyAlignment="1">
      <alignment horizontal="left" vertical="center" indent="1"/>
    </xf>
    <xf numFmtId="165" fontId="2" fillId="0" borderId="0" xfId="0" applyNumberFormat="1" applyFont="1" applyAlignment="1">
      <alignment vertical="center"/>
    </xf>
    <xf numFmtId="0" fontId="9"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6" xfId="0" applyFont="1" applyBorder="1" applyAlignment="1">
      <alignment horizontal="left" vertical="center"/>
    </xf>
    <xf numFmtId="0" fontId="1" fillId="0" borderId="6" xfId="0" applyFont="1" applyBorder="1" applyAlignment="1">
      <alignment vertical="center"/>
    </xf>
    <xf numFmtId="0" fontId="9" fillId="0" borderId="0" xfId="0" applyFont="1" applyAlignment="1">
      <alignment horizontal="left" vertical="center" wrapText="1"/>
    </xf>
    <xf numFmtId="3" fontId="2" fillId="2" borderId="3"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Fill="1" applyAlignment="1">
      <alignment horizontal="center"/>
    </xf>
    <xf numFmtId="0" fontId="1" fillId="0" borderId="0" xfId="0" applyFont="1" applyAlignment="1">
      <alignment horizontal="left" vertical="top" wrapText="1"/>
    </xf>
    <xf numFmtId="0" fontId="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workbookViewId="0">
      <selection sqref="A1:K1"/>
    </sheetView>
  </sheetViews>
  <sheetFormatPr defaultRowHeight="12.75" customHeight="1"/>
  <cols>
    <col min="1" max="1" width="8.7109375" style="1" customWidth="1"/>
    <col min="2" max="2" width="40" style="1" customWidth="1"/>
    <col min="3" max="4" width="7.7109375" style="44" customWidth="1"/>
    <col min="5" max="5" width="10.28515625" style="52" customWidth="1"/>
    <col min="6" max="7" width="7.7109375" style="44" customWidth="1"/>
    <col min="8" max="8" width="10.28515625" style="52" customWidth="1"/>
    <col min="9" max="10" width="7.7109375" style="44" customWidth="1"/>
    <col min="11" max="11" width="10.28515625" style="52" customWidth="1"/>
    <col min="12" max="12" width="10.7109375" style="212" customWidth="1"/>
    <col min="13" max="16384" width="9.140625" style="1"/>
  </cols>
  <sheetData>
    <row r="1" spans="1:14" ht="12.75" customHeight="1">
      <c r="A1" s="374" t="s">
        <v>82</v>
      </c>
      <c r="B1" s="374"/>
      <c r="C1" s="374"/>
      <c r="D1" s="374"/>
      <c r="E1" s="374"/>
      <c r="F1" s="374"/>
      <c r="G1" s="374"/>
      <c r="H1" s="374"/>
      <c r="I1" s="374"/>
      <c r="J1" s="374"/>
      <c r="K1" s="374"/>
    </row>
    <row r="2" spans="1:14" s="43" customFormat="1" ht="12.75" customHeight="1">
      <c r="A2" s="374" t="s">
        <v>178</v>
      </c>
      <c r="B2" s="374"/>
      <c r="C2" s="374"/>
      <c r="D2" s="374"/>
      <c r="E2" s="374"/>
      <c r="F2" s="374"/>
      <c r="G2" s="374"/>
      <c r="H2" s="374"/>
      <c r="I2" s="374"/>
      <c r="J2" s="374"/>
      <c r="K2" s="374"/>
      <c r="L2" s="212"/>
    </row>
    <row r="4" spans="1:14" s="5" customFormat="1" ht="12.75" customHeight="1">
      <c r="A4" s="32" t="s">
        <v>51</v>
      </c>
      <c r="B4" s="24"/>
      <c r="C4" s="371" t="s">
        <v>23</v>
      </c>
      <c r="D4" s="372"/>
      <c r="E4" s="373"/>
      <c r="F4" s="372" t="s">
        <v>26</v>
      </c>
      <c r="G4" s="372"/>
      <c r="H4" s="372"/>
      <c r="I4" s="371" t="s">
        <v>85</v>
      </c>
      <c r="J4" s="372"/>
      <c r="K4" s="373"/>
      <c r="L4" s="212"/>
      <c r="M4" s="1"/>
      <c r="N4" s="1"/>
    </row>
    <row r="5" spans="1:14" s="5" customFormat="1" ht="12.75" customHeight="1">
      <c r="A5" s="21"/>
      <c r="B5" s="25"/>
      <c r="C5" s="180" t="s">
        <v>48</v>
      </c>
      <c r="D5" s="181" t="s">
        <v>50</v>
      </c>
      <c r="E5" s="156" t="s">
        <v>24</v>
      </c>
      <c r="F5" s="181" t="s">
        <v>48</v>
      </c>
      <c r="G5" s="181" t="s">
        <v>50</v>
      </c>
      <c r="H5" s="226" t="s">
        <v>24</v>
      </c>
      <c r="I5" s="180" t="s">
        <v>48</v>
      </c>
      <c r="J5" s="181" t="s">
        <v>50</v>
      </c>
      <c r="K5" s="156" t="s">
        <v>24</v>
      </c>
      <c r="L5" s="212"/>
      <c r="M5" s="1"/>
      <c r="N5" s="1"/>
    </row>
    <row r="6" spans="1:14" s="17" customFormat="1" ht="9.9499999999999993" customHeight="1">
      <c r="A6" s="32"/>
      <c r="B6" s="123"/>
      <c r="C6" s="119"/>
      <c r="D6" s="182"/>
      <c r="E6" s="118"/>
      <c r="F6" s="182"/>
      <c r="G6" s="182"/>
      <c r="H6" s="227"/>
      <c r="I6" s="119"/>
      <c r="J6" s="182"/>
      <c r="K6" s="118"/>
      <c r="L6" s="212"/>
      <c r="M6" s="1"/>
      <c r="N6" s="1"/>
    </row>
    <row r="7" spans="1:14" s="17" customFormat="1" ht="12.75" customHeight="1">
      <c r="A7" s="120" t="s">
        <v>116</v>
      </c>
      <c r="B7" s="121"/>
      <c r="C7" s="183"/>
      <c r="D7" s="184"/>
      <c r="E7" s="124"/>
      <c r="F7" s="184"/>
      <c r="G7" s="184"/>
      <c r="H7" s="228"/>
      <c r="I7" s="183"/>
      <c r="J7" s="184"/>
      <c r="K7" s="124"/>
      <c r="L7" s="216"/>
      <c r="M7" s="133"/>
      <c r="N7" s="133"/>
    </row>
    <row r="8" spans="1:14" s="17" customFormat="1" ht="12.75" customHeight="1">
      <c r="A8" s="125" t="s">
        <v>92</v>
      </c>
      <c r="B8" s="126"/>
      <c r="C8" s="183">
        <v>5958</v>
      </c>
      <c r="D8" s="184">
        <v>10911</v>
      </c>
      <c r="E8" s="124">
        <v>3307377.3499999298</v>
      </c>
      <c r="F8" s="184">
        <v>31094</v>
      </c>
      <c r="G8" s="184">
        <v>59490</v>
      </c>
      <c r="H8" s="228">
        <v>18855019.450001042</v>
      </c>
      <c r="I8" s="183">
        <v>37024</v>
      </c>
      <c r="J8" s="184">
        <v>70401</v>
      </c>
      <c r="K8" s="124">
        <v>22162396.800000973</v>
      </c>
      <c r="L8" s="212"/>
      <c r="M8" s="1"/>
      <c r="N8" s="1"/>
    </row>
    <row r="9" spans="1:14" s="17" customFormat="1" ht="12.75" customHeight="1">
      <c r="A9" s="125" t="s">
        <v>93</v>
      </c>
      <c r="B9" s="126"/>
      <c r="C9" s="183">
        <v>62813</v>
      </c>
      <c r="D9" s="184">
        <v>149629</v>
      </c>
      <c r="E9" s="124">
        <v>9224696.529998444</v>
      </c>
      <c r="F9" s="184">
        <v>392133</v>
      </c>
      <c r="G9" s="184">
        <v>792636</v>
      </c>
      <c r="H9" s="228">
        <v>31025703.239974674</v>
      </c>
      <c r="I9" s="183">
        <v>452295</v>
      </c>
      <c r="J9" s="184">
        <v>942265</v>
      </c>
      <c r="K9" s="124">
        <v>40250399.769973114</v>
      </c>
      <c r="L9" s="212"/>
      <c r="M9" s="1"/>
      <c r="N9" s="1"/>
    </row>
    <row r="10" spans="1:14" s="17" customFormat="1" ht="12.75" customHeight="1">
      <c r="A10" s="155" t="s">
        <v>91</v>
      </c>
      <c r="B10" s="150"/>
      <c r="C10" s="180">
        <v>65504</v>
      </c>
      <c r="D10" s="181">
        <v>160540</v>
      </c>
      <c r="E10" s="79">
        <v>12532073.879998375</v>
      </c>
      <c r="F10" s="181">
        <v>414039</v>
      </c>
      <c r="G10" s="181">
        <v>852126</v>
      </c>
      <c r="H10" s="229">
        <v>49880722.689975716</v>
      </c>
      <c r="I10" s="180">
        <v>476646</v>
      </c>
      <c r="J10" s="181">
        <v>1012666</v>
      </c>
      <c r="K10" s="79">
        <v>62412796.569974087</v>
      </c>
      <c r="L10" s="212"/>
      <c r="M10" s="1"/>
      <c r="N10" s="1"/>
    </row>
    <row r="11" spans="1:14" s="17" customFormat="1" ht="9.9499999999999993" customHeight="1">
      <c r="A11" s="120"/>
      <c r="B11" s="121"/>
      <c r="C11" s="183"/>
      <c r="D11" s="184"/>
      <c r="E11" s="124"/>
      <c r="F11" s="184"/>
      <c r="G11" s="184"/>
      <c r="H11" s="228"/>
      <c r="I11" s="183"/>
      <c r="J11" s="184"/>
      <c r="K11" s="124"/>
      <c r="L11" s="212"/>
      <c r="M11" s="16"/>
      <c r="N11" s="16"/>
    </row>
    <row r="12" spans="1:14" s="17" customFormat="1" ht="12.75" customHeight="1">
      <c r="A12" s="120" t="s">
        <v>117</v>
      </c>
      <c r="B12" s="121"/>
      <c r="C12" s="183"/>
      <c r="D12" s="184"/>
      <c r="E12" s="124"/>
      <c r="F12" s="184"/>
      <c r="G12" s="184"/>
      <c r="H12" s="228"/>
      <c r="I12" s="183"/>
      <c r="J12" s="184"/>
      <c r="K12" s="124"/>
      <c r="L12" s="212"/>
      <c r="M12" s="16"/>
      <c r="N12" s="16"/>
    </row>
    <row r="13" spans="1:14" s="17" customFormat="1" ht="12.75" customHeight="1">
      <c r="A13" s="125" t="s">
        <v>92</v>
      </c>
      <c r="B13" s="126"/>
      <c r="C13" s="183">
        <v>0</v>
      </c>
      <c r="D13" s="184">
        <v>0</v>
      </c>
      <c r="E13" s="124">
        <v>0</v>
      </c>
      <c r="F13" s="184">
        <v>0</v>
      </c>
      <c r="G13" s="184">
        <v>0</v>
      </c>
      <c r="H13" s="228">
        <v>0</v>
      </c>
      <c r="I13" s="183">
        <v>0</v>
      </c>
      <c r="J13" s="184">
        <v>0</v>
      </c>
      <c r="K13" s="124">
        <v>0</v>
      </c>
      <c r="L13" s="212"/>
      <c r="M13" s="1"/>
      <c r="N13" s="1"/>
    </row>
    <row r="14" spans="1:14" s="17" customFormat="1" ht="12.75" customHeight="1">
      <c r="A14" s="125" t="s">
        <v>93</v>
      </c>
      <c r="B14" s="126"/>
      <c r="C14" s="183">
        <v>27438</v>
      </c>
      <c r="D14" s="184">
        <v>104730</v>
      </c>
      <c r="E14" s="124">
        <v>8515826.290000001</v>
      </c>
      <c r="F14" s="184">
        <v>84080</v>
      </c>
      <c r="G14" s="184">
        <v>217403</v>
      </c>
      <c r="H14" s="228">
        <v>13897024.67</v>
      </c>
      <c r="I14" s="183">
        <v>109603</v>
      </c>
      <c r="J14" s="184">
        <v>322133</v>
      </c>
      <c r="K14" s="124">
        <v>22412850.960000001</v>
      </c>
      <c r="L14" s="212"/>
      <c r="M14" s="1"/>
      <c r="N14" s="1"/>
    </row>
    <row r="15" spans="1:14" s="17" customFormat="1" ht="12.75" customHeight="1">
      <c r="A15" s="155" t="s">
        <v>94</v>
      </c>
      <c r="B15" s="150"/>
      <c r="C15" s="180">
        <v>27438</v>
      </c>
      <c r="D15" s="181">
        <v>104730</v>
      </c>
      <c r="E15" s="79">
        <v>8515826.290000001</v>
      </c>
      <c r="F15" s="181">
        <v>84080</v>
      </c>
      <c r="G15" s="181">
        <v>217403</v>
      </c>
      <c r="H15" s="229">
        <v>13897024.67</v>
      </c>
      <c r="I15" s="180">
        <v>109603</v>
      </c>
      <c r="J15" s="181">
        <v>322133</v>
      </c>
      <c r="K15" s="79">
        <v>22412850.960000001</v>
      </c>
      <c r="L15" s="212"/>
      <c r="M15" s="1"/>
      <c r="N15" s="1"/>
    </row>
    <row r="16" spans="1:14" s="17" customFormat="1" ht="9.9499999999999993" customHeight="1">
      <c r="A16" s="120"/>
      <c r="B16" s="121"/>
      <c r="C16" s="183"/>
      <c r="D16" s="184"/>
      <c r="E16" s="124"/>
      <c r="F16" s="184"/>
      <c r="G16" s="184"/>
      <c r="H16" s="228"/>
      <c r="I16" s="183"/>
      <c r="J16" s="184"/>
      <c r="K16" s="124"/>
      <c r="L16" s="212"/>
      <c r="M16" s="1"/>
      <c r="N16" s="1"/>
    </row>
    <row r="17" spans="1:14" s="17" customFormat="1" ht="12.75" customHeight="1">
      <c r="A17" s="120" t="s">
        <v>120</v>
      </c>
      <c r="B17" s="121"/>
      <c r="C17" s="183"/>
      <c r="D17" s="184"/>
      <c r="E17" s="124"/>
      <c r="F17" s="184"/>
      <c r="G17" s="184"/>
      <c r="H17" s="228"/>
      <c r="I17" s="183"/>
      <c r="J17" s="184"/>
      <c r="K17" s="124"/>
      <c r="L17" s="216"/>
      <c r="M17" s="133"/>
      <c r="N17" s="133"/>
    </row>
    <row r="18" spans="1:14" s="17" customFormat="1" ht="12.75" customHeight="1">
      <c r="A18" s="125" t="s">
        <v>92</v>
      </c>
      <c r="B18" s="126"/>
      <c r="C18" s="183">
        <v>5958</v>
      </c>
      <c r="D18" s="184">
        <v>10911</v>
      </c>
      <c r="E18" s="124">
        <v>3307377.3499999298</v>
      </c>
      <c r="F18" s="184">
        <v>31094</v>
      </c>
      <c r="G18" s="184">
        <v>59490</v>
      </c>
      <c r="H18" s="228">
        <v>18855019.450001042</v>
      </c>
      <c r="I18" s="183">
        <v>37024</v>
      </c>
      <c r="J18" s="184">
        <v>70401</v>
      </c>
      <c r="K18" s="124">
        <v>22162396.800000973</v>
      </c>
      <c r="L18" s="212"/>
      <c r="M18" s="1"/>
      <c r="N18" s="1"/>
    </row>
    <row r="19" spans="1:14" s="17" customFormat="1" ht="12.75" customHeight="1">
      <c r="A19" s="125" t="s">
        <v>93</v>
      </c>
      <c r="B19" s="126"/>
      <c r="C19" s="183">
        <v>84054</v>
      </c>
      <c r="D19" s="184">
        <v>254359</v>
      </c>
      <c r="E19" s="124">
        <v>17740522.819998443</v>
      </c>
      <c r="F19" s="184">
        <v>460879</v>
      </c>
      <c r="G19" s="184">
        <v>1010039</v>
      </c>
      <c r="H19" s="228">
        <v>44922727.909974672</v>
      </c>
      <c r="I19" s="183">
        <v>539395</v>
      </c>
      <c r="J19" s="184">
        <v>1264398</v>
      </c>
      <c r="K19" s="124">
        <v>62663250.729973115</v>
      </c>
      <c r="L19" s="212"/>
      <c r="M19" s="1"/>
      <c r="N19" s="1"/>
    </row>
    <row r="20" spans="1:14" s="17" customFormat="1" ht="12.75" customHeight="1">
      <c r="A20" s="155" t="s">
        <v>121</v>
      </c>
      <c r="B20" s="150"/>
      <c r="C20" s="180">
        <v>86445</v>
      </c>
      <c r="D20" s="181">
        <v>265270</v>
      </c>
      <c r="E20" s="79">
        <v>21047900.169998374</v>
      </c>
      <c r="F20" s="181">
        <v>481102</v>
      </c>
      <c r="G20" s="181">
        <v>1069529</v>
      </c>
      <c r="H20" s="229">
        <v>63777747.359975711</v>
      </c>
      <c r="I20" s="180">
        <v>561677</v>
      </c>
      <c r="J20" s="181">
        <v>1334799</v>
      </c>
      <c r="K20" s="79">
        <v>84825647.529974088</v>
      </c>
      <c r="L20" s="212"/>
      <c r="M20" s="1"/>
      <c r="N20" s="1"/>
    </row>
    <row r="21" spans="1:14" s="17" customFormat="1" ht="9.75" customHeight="1">
      <c r="A21" s="33"/>
      <c r="B21" s="34"/>
      <c r="C21" s="81"/>
      <c r="D21" s="35"/>
      <c r="E21" s="82"/>
      <c r="F21" s="35"/>
      <c r="G21" s="35"/>
      <c r="H21" s="230"/>
      <c r="I21" s="81"/>
      <c r="J21" s="35"/>
      <c r="K21" s="82"/>
      <c r="L21" s="212"/>
      <c r="M21" s="1"/>
      <c r="N21" s="1"/>
    </row>
    <row r="22" spans="1:14" s="17" customFormat="1" ht="9.75" customHeight="1">
      <c r="A22" s="90"/>
      <c r="B22" s="91"/>
      <c r="C22" s="70"/>
      <c r="D22" s="80"/>
      <c r="E22" s="66"/>
      <c r="F22" s="80"/>
      <c r="G22" s="80"/>
      <c r="H22" s="231"/>
      <c r="I22" s="70"/>
      <c r="J22" s="80"/>
      <c r="K22" s="66"/>
      <c r="L22" s="216"/>
      <c r="M22" s="133"/>
      <c r="N22" s="133"/>
    </row>
    <row r="23" spans="1:14" s="17" customFormat="1" ht="12.75" customHeight="1">
      <c r="A23" s="90" t="s">
        <v>116</v>
      </c>
      <c r="B23" s="91"/>
      <c r="C23" s="70"/>
      <c r="D23" s="80"/>
      <c r="E23" s="66"/>
      <c r="F23" s="80"/>
      <c r="G23" s="80"/>
      <c r="H23" s="231"/>
      <c r="I23" s="70"/>
      <c r="J23" s="80"/>
      <c r="K23" s="66"/>
      <c r="L23" s="212"/>
      <c r="M23" s="1"/>
      <c r="N23" s="1"/>
    </row>
    <row r="24" spans="1:14" s="16" customFormat="1" ht="12.75" customHeight="1">
      <c r="A24" s="39" t="s">
        <v>105</v>
      </c>
      <c r="B24" s="23"/>
      <c r="C24" s="137"/>
      <c r="D24" s="136"/>
      <c r="E24" s="206"/>
      <c r="F24" s="136"/>
      <c r="G24" s="136"/>
      <c r="H24" s="232"/>
      <c r="I24" s="137"/>
      <c r="J24" s="136"/>
      <c r="K24" s="138"/>
      <c r="L24" s="212"/>
      <c r="M24" s="1"/>
      <c r="N24" s="1"/>
    </row>
    <row r="25" spans="1:14" s="16" customFormat="1" ht="12.75" customHeight="1">
      <c r="A25" s="40" t="s">
        <v>95</v>
      </c>
      <c r="B25" s="23"/>
      <c r="C25" s="71"/>
      <c r="D25" s="64"/>
      <c r="E25" s="67"/>
      <c r="F25" s="64"/>
      <c r="G25" s="64"/>
      <c r="H25" s="65"/>
      <c r="I25" s="71"/>
      <c r="J25" s="64"/>
      <c r="K25" s="67"/>
      <c r="L25" s="212"/>
      <c r="M25" s="1"/>
      <c r="N25" s="1"/>
    </row>
    <row r="26" spans="1:14" s="16" customFormat="1" ht="12.75" customHeight="1">
      <c r="A26" s="38">
        <v>11981</v>
      </c>
      <c r="B26" s="58" t="s">
        <v>53</v>
      </c>
      <c r="C26" s="51">
        <v>1578</v>
      </c>
      <c r="D26" s="50">
        <v>1585</v>
      </c>
      <c r="E26" s="48">
        <v>130872.019999998</v>
      </c>
      <c r="F26" s="50">
        <v>7855</v>
      </c>
      <c r="G26" s="50">
        <v>8333</v>
      </c>
      <c r="H26" s="49">
        <v>810653.95999992103</v>
      </c>
      <c r="I26" s="51">
        <v>9431</v>
      </c>
      <c r="J26" s="64">
        <f>SUM(D26,G26)</f>
        <v>9918</v>
      </c>
      <c r="K26" s="67">
        <f>SUM(E26,H26)</f>
        <v>941525.97999991907</v>
      </c>
      <c r="L26" s="216"/>
      <c r="M26" s="133"/>
      <c r="N26" s="133"/>
    </row>
    <row r="27" spans="1:14" s="16" customFormat="1" ht="12.75" customHeight="1">
      <c r="A27" s="117" t="s">
        <v>20</v>
      </c>
      <c r="B27" s="19" t="s">
        <v>54</v>
      </c>
      <c r="C27" s="51">
        <v>2465</v>
      </c>
      <c r="D27" s="50">
        <v>2468</v>
      </c>
      <c r="E27" s="48">
        <v>1335934.7299999499</v>
      </c>
      <c r="F27" s="50">
        <v>10755</v>
      </c>
      <c r="G27" s="50">
        <v>11000</v>
      </c>
      <c r="H27" s="49">
        <v>6004871.6899991697</v>
      </c>
      <c r="I27" s="51">
        <v>13220</v>
      </c>
      <c r="J27" s="64">
        <f t="shared" ref="J27:J33" si="0">SUM(D27,G27)</f>
        <v>13468</v>
      </c>
      <c r="K27" s="67">
        <f t="shared" ref="K27:K33" si="1">SUM(E27,H27)</f>
        <v>7340806.4199991198</v>
      </c>
      <c r="L27" s="214"/>
      <c r="M27" s="1"/>
      <c r="N27" s="1"/>
    </row>
    <row r="28" spans="1:14" s="132" customFormat="1" ht="12.75" customHeight="1">
      <c r="A28" s="127"/>
      <c r="B28" s="128" t="s">
        <v>112</v>
      </c>
      <c r="C28" s="129">
        <v>2552</v>
      </c>
      <c r="D28" s="130">
        <f>SUM(D26:D27)</f>
        <v>4053</v>
      </c>
      <c r="E28" s="131">
        <f t="shared" ref="E28:K28" si="2">SUM(E26:E27)</f>
        <v>1466806.7499999478</v>
      </c>
      <c r="F28" s="130">
        <v>11490</v>
      </c>
      <c r="G28" s="130">
        <f t="shared" si="2"/>
        <v>19333</v>
      </c>
      <c r="H28" s="220">
        <f t="shared" si="2"/>
        <v>6815525.6499990905</v>
      </c>
      <c r="I28" s="129">
        <v>14040</v>
      </c>
      <c r="J28" s="130">
        <f t="shared" si="2"/>
        <v>23386</v>
      </c>
      <c r="K28" s="131">
        <f t="shared" si="2"/>
        <v>8282332.3999990392</v>
      </c>
      <c r="L28" s="214"/>
      <c r="M28" s="1"/>
      <c r="N28" s="1"/>
    </row>
    <row r="29" spans="1:14" ht="12.75" customHeight="1">
      <c r="A29" s="37" t="s">
        <v>96</v>
      </c>
      <c r="B29" s="3"/>
      <c r="C29" s="87"/>
      <c r="D29" s="74"/>
      <c r="E29" s="75"/>
      <c r="F29" s="50"/>
      <c r="G29" s="50"/>
      <c r="H29" s="49"/>
      <c r="I29" s="51"/>
      <c r="J29" s="64"/>
      <c r="K29" s="67"/>
      <c r="L29" s="214"/>
    </row>
    <row r="30" spans="1:14" ht="12.75" customHeight="1">
      <c r="A30" s="38">
        <v>58300</v>
      </c>
      <c r="B30" s="58" t="s">
        <v>59</v>
      </c>
      <c r="C30" s="51">
        <v>3407</v>
      </c>
      <c r="D30" s="50">
        <v>3445</v>
      </c>
      <c r="E30" s="48">
        <v>112077.430000002</v>
      </c>
      <c r="F30" s="50">
        <v>19499</v>
      </c>
      <c r="G30" s="50">
        <v>20545</v>
      </c>
      <c r="H30" s="49">
        <v>816411.07999989297</v>
      </c>
      <c r="I30" s="51">
        <v>22895</v>
      </c>
      <c r="J30" s="64">
        <f t="shared" si="0"/>
        <v>23990</v>
      </c>
      <c r="K30" s="67">
        <f t="shared" si="1"/>
        <v>928488.509999895</v>
      </c>
    </row>
    <row r="31" spans="1:14" ht="12.75" customHeight="1">
      <c r="A31" s="38" t="s">
        <v>16</v>
      </c>
      <c r="B31" s="58" t="s">
        <v>141</v>
      </c>
      <c r="C31" s="51">
        <v>1206</v>
      </c>
      <c r="D31" s="50">
        <v>1215</v>
      </c>
      <c r="E31" s="48">
        <v>387746.86</v>
      </c>
      <c r="F31" s="50">
        <v>3895</v>
      </c>
      <c r="G31" s="50">
        <v>4020</v>
      </c>
      <c r="H31" s="49">
        <v>1425213.58</v>
      </c>
      <c r="I31" s="51">
        <v>5100</v>
      </c>
      <c r="J31" s="64">
        <f t="shared" si="0"/>
        <v>5235</v>
      </c>
      <c r="K31" s="67">
        <f t="shared" si="1"/>
        <v>1812960.44</v>
      </c>
      <c r="M31" s="43"/>
      <c r="N31" s="43"/>
    </row>
    <row r="32" spans="1:14" s="43" customFormat="1" ht="12.75" customHeight="1">
      <c r="A32" s="28" t="s">
        <v>132</v>
      </c>
      <c r="B32" s="58" t="s">
        <v>142</v>
      </c>
      <c r="C32" s="51">
        <v>0</v>
      </c>
      <c r="D32" s="50">
        <v>0</v>
      </c>
      <c r="E32" s="48">
        <v>0</v>
      </c>
      <c r="F32" s="50">
        <v>0</v>
      </c>
      <c r="G32" s="50">
        <v>0</v>
      </c>
      <c r="H32" s="49">
        <v>0</v>
      </c>
      <c r="I32" s="51">
        <v>0</v>
      </c>
      <c r="J32" s="64">
        <v>0</v>
      </c>
      <c r="K32" s="67">
        <v>0</v>
      </c>
      <c r="L32" s="212"/>
    </row>
    <row r="33" spans="1:14" ht="12.75" customHeight="1">
      <c r="A33" s="38" t="s">
        <v>17</v>
      </c>
      <c r="B33" s="19" t="s">
        <v>143</v>
      </c>
      <c r="C33" s="51">
        <v>2182</v>
      </c>
      <c r="D33" s="50">
        <v>2198</v>
      </c>
      <c r="E33" s="48">
        <v>1340746.30999998</v>
      </c>
      <c r="F33" s="50">
        <v>15121</v>
      </c>
      <c r="G33" s="50">
        <v>15592</v>
      </c>
      <c r="H33" s="49">
        <v>9797869.1400020607</v>
      </c>
      <c r="I33" s="51">
        <v>17296</v>
      </c>
      <c r="J33" s="64">
        <f t="shared" si="0"/>
        <v>17790</v>
      </c>
      <c r="K33" s="67">
        <f t="shared" si="1"/>
        <v>11138615.450002041</v>
      </c>
      <c r="L33" s="214"/>
      <c r="M33" s="43"/>
      <c r="N33" s="43"/>
    </row>
    <row r="34" spans="1:14" s="133" customFormat="1" ht="12.75" customHeight="1">
      <c r="A34" s="134"/>
      <c r="B34" s="128" t="s">
        <v>111</v>
      </c>
      <c r="C34" s="129">
        <v>3430</v>
      </c>
      <c r="D34" s="130">
        <f>SUM(D30:D33)</f>
        <v>6858</v>
      </c>
      <c r="E34" s="131">
        <f>SUM(E30:E33)</f>
        <v>1840570.5999999819</v>
      </c>
      <c r="F34" s="130">
        <v>19780</v>
      </c>
      <c r="G34" s="130">
        <f>SUM(G30:G33)</f>
        <v>40157</v>
      </c>
      <c r="H34" s="220">
        <f>SUM(H30:H33)</f>
        <v>12039493.800001953</v>
      </c>
      <c r="I34" s="129">
        <v>23199</v>
      </c>
      <c r="J34" s="130">
        <f>SUM(J30:J33)</f>
        <v>47015</v>
      </c>
      <c r="K34" s="131">
        <f>SUM(K30:K33)</f>
        <v>13880064.400001936</v>
      </c>
      <c r="L34" s="214"/>
      <c r="M34" s="43"/>
      <c r="N34" s="43"/>
    </row>
    <row r="35" spans="1:14" ht="12.75" customHeight="1">
      <c r="A35" s="142" t="s">
        <v>110</v>
      </c>
      <c r="B35" s="92"/>
      <c r="C35" s="93">
        <v>5958</v>
      </c>
      <c r="D35" s="94">
        <f>SUM(D28,D34)</f>
        <v>10911</v>
      </c>
      <c r="E35" s="95">
        <f>SUM(E28,E34)</f>
        <v>3307377.3499999298</v>
      </c>
      <c r="F35" s="94">
        <v>31094</v>
      </c>
      <c r="G35" s="94">
        <f>SUM(G28,G34)</f>
        <v>59490</v>
      </c>
      <c r="H35" s="101">
        <f>SUM(H28,H34)</f>
        <v>18855019.450001042</v>
      </c>
      <c r="I35" s="93">
        <v>37024</v>
      </c>
      <c r="J35" s="94">
        <f>SUM(J28,J34)</f>
        <v>70401</v>
      </c>
      <c r="K35" s="95">
        <f>SUM(K28,K34)</f>
        <v>22162396.800000973</v>
      </c>
      <c r="L35" s="214"/>
      <c r="M35" s="55"/>
      <c r="N35" s="55"/>
    </row>
    <row r="36" spans="1:14" ht="9.9499999999999993" customHeight="1">
      <c r="A36" s="41"/>
      <c r="B36" s="222"/>
      <c r="C36" s="86"/>
      <c r="D36" s="36"/>
      <c r="E36" s="85"/>
      <c r="F36" s="36"/>
      <c r="G36" s="36"/>
      <c r="H36" s="233"/>
      <c r="I36" s="86"/>
      <c r="J36" s="36"/>
      <c r="K36" s="85"/>
      <c r="L36" s="214"/>
      <c r="M36" s="55"/>
      <c r="N36" s="43"/>
    </row>
    <row r="37" spans="1:14" ht="12.75" customHeight="1">
      <c r="A37" s="42" t="s">
        <v>106</v>
      </c>
      <c r="B37" s="3"/>
      <c r="C37" s="51"/>
      <c r="D37" s="50"/>
      <c r="E37" s="48"/>
      <c r="F37" s="50"/>
      <c r="G37" s="50"/>
      <c r="H37" s="49"/>
      <c r="I37" s="51"/>
      <c r="J37" s="50"/>
      <c r="K37" s="48"/>
      <c r="L37" s="214"/>
      <c r="M37" s="55"/>
    </row>
    <row r="38" spans="1:14" s="16" customFormat="1" ht="12.75" customHeight="1">
      <c r="A38" s="37" t="s">
        <v>129</v>
      </c>
      <c r="B38" s="23"/>
      <c r="C38" s="51"/>
      <c r="D38" s="50"/>
      <c r="E38" s="48"/>
      <c r="F38" s="64"/>
      <c r="G38" s="64"/>
      <c r="H38" s="65"/>
      <c r="I38" s="71"/>
      <c r="J38" s="64"/>
      <c r="K38" s="67"/>
      <c r="L38" s="212"/>
      <c r="M38" s="55"/>
      <c r="N38" s="1"/>
    </row>
    <row r="39" spans="1:14" s="16" customFormat="1" ht="12.75" customHeight="1">
      <c r="A39" s="38">
        <v>96372</v>
      </c>
      <c r="B39" s="58" t="s">
        <v>75</v>
      </c>
      <c r="C39" s="51">
        <v>1055</v>
      </c>
      <c r="D39" s="50">
        <v>2057</v>
      </c>
      <c r="E39" s="48">
        <v>109.08</v>
      </c>
      <c r="F39" s="50">
        <v>324493</v>
      </c>
      <c r="G39" s="50">
        <v>615555</v>
      </c>
      <c r="H39" s="49">
        <v>9242808.2599731404</v>
      </c>
      <c r="I39" s="51">
        <v>325503</v>
      </c>
      <c r="J39" s="64">
        <f t="shared" ref="J39:K43" si="3">SUM(D39,G39)</f>
        <v>617612</v>
      </c>
      <c r="K39" s="67">
        <f t="shared" si="3"/>
        <v>9242917.3399731405</v>
      </c>
      <c r="L39" s="212"/>
      <c r="M39" s="55"/>
      <c r="N39" s="1"/>
    </row>
    <row r="40" spans="1:14" ht="12.75" customHeight="1">
      <c r="A40" s="38" t="s">
        <v>12</v>
      </c>
      <c r="B40" s="58" t="s">
        <v>55</v>
      </c>
      <c r="C40" s="51">
        <v>0</v>
      </c>
      <c r="D40" s="50">
        <v>0</v>
      </c>
      <c r="E40" s="48">
        <v>0</v>
      </c>
      <c r="F40" s="50">
        <v>1</v>
      </c>
      <c r="G40" s="50">
        <v>1</v>
      </c>
      <c r="H40" s="49">
        <v>1.32</v>
      </c>
      <c r="I40" s="210">
        <v>1</v>
      </c>
      <c r="J40" s="64">
        <f t="shared" si="3"/>
        <v>1</v>
      </c>
      <c r="K40" s="67">
        <f t="shared" si="3"/>
        <v>1.32</v>
      </c>
      <c r="L40" s="214"/>
      <c r="M40" s="55"/>
    </row>
    <row r="41" spans="1:14" ht="12.75" customHeight="1">
      <c r="A41" s="38" t="s">
        <v>13</v>
      </c>
      <c r="B41" s="58" t="s">
        <v>56</v>
      </c>
      <c r="C41" s="51">
        <v>0</v>
      </c>
      <c r="D41" s="50">
        <v>0</v>
      </c>
      <c r="E41" s="48">
        <v>0</v>
      </c>
      <c r="F41" s="50">
        <v>749</v>
      </c>
      <c r="G41" s="50">
        <v>1211</v>
      </c>
      <c r="H41" s="49">
        <v>30568.829999999802</v>
      </c>
      <c r="I41" s="210">
        <v>749</v>
      </c>
      <c r="J41" s="64">
        <f t="shared" si="3"/>
        <v>1211</v>
      </c>
      <c r="K41" s="67">
        <f t="shared" si="3"/>
        <v>30568.829999999802</v>
      </c>
      <c r="L41" s="214"/>
      <c r="M41" s="55"/>
    </row>
    <row r="42" spans="1:14" ht="12.75" customHeight="1">
      <c r="A42" s="38" t="s">
        <v>14</v>
      </c>
      <c r="B42" s="58" t="s">
        <v>57</v>
      </c>
      <c r="C42" s="51">
        <v>22297</v>
      </c>
      <c r="D42" s="50">
        <v>46646</v>
      </c>
      <c r="E42" s="48">
        <v>2753688.08999974</v>
      </c>
      <c r="F42" s="50">
        <v>32728</v>
      </c>
      <c r="G42" s="50">
        <v>53122</v>
      </c>
      <c r="H42" s="49">
        <v>3218573.96000143</v>
      </c>
      <c r="I42" s="51">
        <v>53731</v>
      </c>
      <c r="J42" s="64">
        <f t="shared" si="3"/>
        <v>99768</v>
      </c>
      <c r="K42" s="67">
        <f t="shared" si="3"/>
        <v>5972262.0500011705</v>
      </c>
      <c r="L42" s="214"/>
      <c r="M42" s="55"/>
    </row>
    <row r="43" spans="1:14" ht="12.75" customHeight="1">
      <c r="A43" s="38" t="s">
        <v>15</v>
      </c>
      <c r="B43" s="19" t="s">
        <v>58</v>
      </c>
      <c r="C43" s="51">
        <v>205</v>
      </c>
      <c r="D43" s="50">
        <v>244</v>
      </c>
      <c r="E43" s="48">
        <v>2</v>
      </c>
      <c r="F43" s="50">
        <v>15860</v>
      </c>
      <c r="G43" s="50">
        <v>32959</v>
      </c>
      <c r="H43" s="49">
        <v>927675.49000000104</v>
      </c>
      <c r="I43" s="51">
        <v>16065</v>
      </c>
      <c r="J43" s="64">
        <f t="shared" si="3"/>
        <v>33203</v>
      </c>
      <c r="K43" s="67">
        <f t="shared" si="3"/>
        <v>927677.49000000104</v>
      </c>
      <c r="L43" s="214"/>
      <c r="M43" s="55"/>
    </row>
    <row r="44" spans="1:14" s="133" customFormat="1" ht="12.75" customHeight="1">
      <c r="A44" s="127"/>
      <c r="B44" s="128" t="s">
        <v>128</v>
      </c>
      <c r="C44" s="129">
        <v>22508</v>
      </c>
      <c r="D44" s="130">
        <f>SUM(D39:D43)</f>
        <v>48947</v>
      </c>
      <c r="E44" s="131">
        <f>SUM(E39:E43)</f>
        <v>2753799.1699997401</v>
      </c>
      <c r="F44" s="130">
        <v>348355</v>
      </c>
      <c r="G44" s="130">
        <f>SUM(G39:G43)</f>
        <v>702848</v>
      </c>
      <c r="H44" s="220">
        <f>SUM(H39:H43)</f>
        <v>13419627.859974571</v>
      </c>
      <c r="I44" s="129">
        <v>369444</v>
      </c>
      <c r="J44" s="130">
        <f>SUM(J39:J43)</f>
        <v>751795</v>
      </c>
      <c r="K44" s="131">
        <f>SUM(K39:K43)</f>
        <v>16173427.029974312</v>
      </c>
      <c r="L44" s="214"/>
      <c r="M44" s="55"/>
      <c r="N44" s="1"/>
    </row>
    <row r="45" spans="1:14" ht="12.75" customHeight="1">
      <c r="A45" s="37" t="s">
        <v>97</v>
      </c>
      <c r="B45" s="3"/>
      <c r="C45" s="51"/>
      <c r="D45" s="50"/>
      <c r="E45" s="48"/>
      <c r="F45" s="50"/>
      <c r="G45" s="50"/>
      <c r="H45" s="49"/>
      <c r="I45" s="51"/>
      <c r="J45" s="50"/>
      <c r="K45" s="48"/>
      <c r="L45" s="214"/>
      <c r="M45" s="55"/>
    </row>
    <row r="46" spans="1:14" ht="12.75" customHeight="1">
      <c r="A46" s="38">
        <v>11975</v>
      </c>
      <c r="B46" s="58" t="s">
        <v>60</v>
      </c>
      <c r="C46" s="51">
        <v>707</v>
      </c>
      <c r="D46" s="50">
        <v>707</v>
      </c>
      <c r="E46" s="48">
        <v>54825.420000000297</v>
      </c>
      <c r="F46" s="50">
        <v>3325</v>
      </c>
      <c r="G46" s="50">
        <v>3440</v>
      </c>
      <c r="H46" s="49">
        <v>300928.890000012</v>
      </c>
      <c r="I46" s="51">
        <v>4032</v>
      </c>
      <c r="J46" s="64">
        <f t="shared" ref="J46:J48" si="4">SUM(D46,G46)</f>
        <v>4147</v>
      </c>
      <c r="K46" s="67">
        <f t="shared" ref="K46:K48" si="5">SUM(E46,H46)</f>
        <v>355754.31000001228</v>
      </c>
      <c r="M46" s="55"/>
    </row>
    <row r="47" spans="1:14" ht="12.75" customHeight="1">
      <c r="A47" s="38">
        <v>57170</v>
      </c>
      <c r="B47" s="58" t="s">
        <v>76</v>
      </c>
      <c r="C47" s="51">
        <v>10</v>
      </c>
      <c r="D47" s="50">
        <v>10</v>
      </c>
      <c r="E47" s="48">
        <v>342.89</v>
      </c>
      <c r="F47" s="50">
        <v>25</v>
      </c>
      <c r="G47" s="50">
        <v>25</v>
      </c>
      <c r="H47" s="49">
        <v>809.86</v>
      </c>
      <c r="I47" s="210">
        <v>35</v>
      </c>
      <c r="J47" s="64">
        <f t="shared" si="4"/>
        <v>35</v>
      </c>
      <c r="K47" s="67">
        <f t="shared" si="5"/>
        <v>1152.75</v>
      </c>
      <c r="M47" s="55"/>
    </row>
    <row r="48" spans="1:14" ht="12.75" customHeight="1">
      <c r="A48" s="38" t="s">
        <v>22</v>
      </c>
      <c r="B48" s="19" t="s">
        <v>61</v>
      </c>
      <c r="C48" s="51">
        <v>0</v>
      </c>
      <c r="D48" s="50">
        <v>0</v>
      </c>
      <c r="E48" s="48">
        <v>0</v>
      </c>
      <c r="F48" s="50">
        <v>1</v>
      </c>
      <c r="G48" s="50">
        <v>1</v>
      </c>
      <c r="H48" s="49">
        <v>3.24</v>
      </c>
      <c r="I48" s="210">
        <v>1</v>
      </c>
      <c r="J48" s="64">
        <f t="shared" si="4"/>
        <v>1</v>
      </c>
      <c r="K48" s="67">
        <f t="shared" si="5"/>
        <v>3.24</v>
      </c>
      <c r="L48" s="214"/>
      <c r="M48" s="55"/>
      <c r="N48" s="43"/>
    </row>
    <row r="49" spans="1:14" s="133" customFormat="1" ht="12.75" customHeight="1">
      <c r="A49" s="127"/>
      <c r="B49" s="128" t="s">
        <v>109</v>
      </c>
      <c r="C49" s="129">
        <v>717</v>
      </c>
      <c r="D49" s="130">
        <f>SUM(D46:D48)</f>
        <v>717</v>
      </c>
      <c r="E49" s="131">
        <f>SUM(E46:E48)</f>
        <v>55168.310000000296</v>
      </c>
      <c r="F49" s="130">
        <v>3351</v>
      </c>
      <c r="G49" s="130">
        <f>SUM(G46:G48)</f>
        <v>3466</v>
      </c>
      <c r="H49" s="220">
        <f>SUM(H46:H48)</f>
        <v>301741.99000001198</v>
      </c>
      <c r="I49" s="129">
        <v>4068</v>
      </c>
      <c r="J49" s="130">
        <f>SUM(J46:J48)</f>
        <v>4183</v>
      </c>
      <c r="K49" s="131">
        <f>SUM(K46:K48)</f>
        <v>356910.30000001227</v>
      </c>
      <c r="L49" s="214"/>
      <c r="M49" s="55"/>
      <c r="N49" s="1"/>
    </row>
    <row r="50" spans="1:14" ht="12.75" customHeight="1">
      <c r="A50" s="37" t="s">
        <v>98</v>
      </c>
      <c r="B50" s="3"/>
      <c r="C50" s="51"/>
      <c r="D50" s="50"/>
      <c r="E50" s="48"/>
      <c r="F50" s="50"/>
      <c r="G50" s="50"/>
      <c r="H50" s="49"/>
      <c r="I50" s="51"/>
      <c r="J50" s="50"/>
      <c r="K50" s="48"/>
      <c r="L50" s="214"/>
      <c r="M50" s="55"/>
    </row>
    <row r="51" spans="1:14" ht="12.75" customHeight="1">
      <c r="A51" s="38" t="s">
        <v>9</v>
      </c>
      <c r="B51" s="58" t="s">
        <v>62</v>
      </c>
      <c r="C51" s="51">
        <v>30633</v>
      </c>
      <c r="D51" s="50">
        <v>43987</v>
      </c>
      <c r="E51" s="48">
        <v>366732.420000043</v>
      </c>
      <c r="F51" s="50">
        <v>10927</v>
      </c>
      <c r="G51" s="50">
        <v>13990</v>
      </c>
      <c r="H51" s="49">
        <v>111253.07999999799</v>
      </c>
      <c r="I51" s="51">
        <v>41108</v>
      </c>
      <c r="J51" s="64">
        <f t="shared" ref="J51:J52" si="6">SUM(D51,G51)</f>
        <v>57977</v>
      </c>
      <c r="K51" s="67">
        <f t="shared" ref="K51:K52" si="7">SUM(E51,H51)</f>
        <v>477985.50000004098</v>
      </c>
      <c r="L51" s="214"/>
      <c r="M51" s="55"/>
    </row>
    <row r="52" spans="1:14" ht="12.75" customHeight="1">
      <c r="A52" s="38" t="s">
        <v>10</v>
      </c>
      <c r="B52" s="19" t="s">
        <v>63</v>
      </c>
      <c r="C52" s="51">
        <v>276</v>
      </c>
      <c r="D52" s="50">
        <v>281</v>
      </c>
      <c r="E52" s="48">
        <v>3790.49</v>
      </c>
      <c r="F52" s="50">
        <v>90</v>
      </c>
      <c r="G52" s="50">
        <v>101</v>
      </c>
      <c r="H52" s="49">
        <v>1314.65</v>
      </c>
      <c r="I52" s="210">
        <v>366</v>
      </c>
      <c r="J52" s="64">
        <f t="shared" si="6"/>
        <v>382</v>
      </c>
      <c r="K52" s="67">
        <f t="shared" si="7"/>
        <v>5105.1399999999994</v>
      </c>
      <c r="M52" s="55"/>
    </row>
    <row r="53" spans="1:14" s="133" customFormat="1" ht="12.75" customHeight="1">
      <c r="A53" s="127"/>
      <c r="B53" s="128" t="s">
        <v>108</v>
      </c>
      <c r="C53" s="129">
        <v>30698</v>
      </c>
      <c r="D53" s="130">
        <f>SUM(D51:D52)</f>
        <v>44268</v>
      </c>
      <c r="E53" s="131">
        <f>SUM(E51:E52)</f>
        <v>370522.91000004299</v>
      </c>
      <c r="F53" s="130">
        <v>10946</v>
      </c>
      <c r="G53" s="130">
        <f>SUM(G51:G52)</f>
        <v>14091</v>
      </c>
      <c r="H53" s="220">
        <f>SUM(H51:H52)</f>
        <v>112567.72999999799</v>
      </c>
      <c r="I53" s="129">
        <v>41192</v>
      </c>
      <c r="J53" s="130">
        <f>SUM(J51:J52)</f>
        <v>58359</v>
      </c>
      <c r="K53" s="131">
        <f>SUM(K51:K52)</f>
        <v>483090.64000004099</v>
      </c>
      <c r="L53" s="212"/>
      <c r="M53" s="55"/>
      <c r="N53" s="1"/>
    </row>
    <row r="54" spans="1:14" ht="12.75" customHeight="1">
      <c r="A54" s="37" t="s">
        <v>99</v>
      </c>
      <c r="B54" s="3"/>
      <c r="C54" s="51"/>
      <c r="D54" s="50"/>
      <c r="E54" s="48"/>
      <c r="F54" s="50"/>
      <c r="G54" s="50"/>
      <c r="H54" s="49"/>
      <c r="I54" s="51"/>
      <c r="J54" s="50"/>
      <c r="K54" s="48"/>
      <c r="L54" s="214"/>
      <c r="M54" s="55"/>
    </row>
    <row r="55" spans="1:14" ht="12.75" customHeight="1">
      <c r="A55" s="38" t="s">
        <v>19</v>
      </c>
      <c r="B55" s="58" t="s">
        <v>64</v>
      </c>
      <c r="C55" s="51">
        <v>1455</v>
      </c>
      <c r="D55" s="50">
        <v>2249</v>
      </c>
      <c r="E55" s="48">
        <v>417638.12000000902</v>
      </c>
      <c r="F55" s="50">
        <v>344</v>
      </c>
      <c r="G55" s="50">
        <v>447</v>
      </c>
      <c r="H55" s="49">
        <v>59012.199999999903</v>
      </c>
      <c r="I55" s="51">
        <v>1774</v>
      </c>
      <c r="J55" s="64">
        <f>SUM(D55,G55)</f>
        <v>2696</v>
      </c>
      <c r="K55" s="67">
        <f>SUM(E55,H55)</f>
        <v>476650.32000000891</v>
      </c>
      <c r="L55" s="215"/>
      <c r="M55" s="209"/>
      <c r="N55" s="89"/>
    </row>
    <row r="56" spans="1:14" ht="12.75" customHeight="1">
      <c r="A56" s="37" t="s">
        <v>100</v>
      </c>
      <c r="B56" s="23"/>
      <c r="C56" s="51"/>
      <c r="D56" s="50"/>
      <c r="E56" s="48"/>
      <c r="F56" s="50"/>
      <c r="G56" s="50"/>
      <c r="H56" s="49"/>
      <c r="I56" s="51"/>
      <c r="J56" s="50"/>
      <c r="K56" s="48"/>
      <c r="L56" s="215"/>
      <c r="M56" s="209"/>
      <c r="N56" s="89"/>
    </row>
    <row r="57" spans="1:14" ht="12.75" customHeight="1">
      <c r="A57" s="38" t="s">
        <v>8</v>
      </c>
      <c r="B57" s="58" t="s">
        <v>65</v>
      </c>
      <c r="C57" s="51">
        <v>6</v>
      </c>
      <c r="D57" s="50">
        <v>6</v>
      </c>
      <c r="E57" s="48">
        <v>181.44</v>
      </c>
      <c r="F57" s="50">
        <v>3</v>
      </c>
      <c r="G57" s="50">
        <v>4</v>
      </c>
      <c r="H57" s="49">
        <v>41.68</v>
      </c>
      <c r="I57" s="210">
        <v>9</v>
      </c>
      <c r="J57" s="64">
        <f>SUM(D57,G57)</f>
        <v>10</v>
      </c>
      <c r="K57" s="67">
        <f>SUM(E57,H57)</f>
        <v>223.12</v>
      </c>
      <c r="M57" s="55"/>
    </row>
    <row r="58" spans="1:14" ht="12.75" customHeight="1">
      <c r="A58" s="37" t="s">
        <v>101</v>
      </c>
      <c r="B58" s="3"/>
      <c r="C58" s="51"/>
      <c r="D58" s="50"/>
      <c r="E58" s="48"/>
      <c r="F58" s="50"/>
      <c r="G58" s="50"/>
      <c r="H58" s="49"/>
      <c r="I58" s="51"/>
      <c r="J58" s="50"/>
      <c r="K58" s="48"/>
      <c r="M58" s="55"/>
    </row>
    <row r="59" spans="1:14" ht="12.75" customHeight="1">
      <c r="A59" s="38" t="s">
        <v>21</v>
      </c>
      <c r="B59" s="58" t="s">
        <v>77</v>
      </c>
      <c r="C59" s="51">
        <v>28041</v>
      </c>
      <c r="D59" s="50">
        <v>44761</v>
      </c>
      <c r="E59" s="48">
        <v>3979044.3099986701</v>
      </c>
      <c r="F59" s="50">
        <v>5944</v>
      </c>
      <c r="G59" s="50">
        <v>8064</v>
      </c>
      <c r="H59" s="49">
        <v>519075.88000001898</v>
      </c>
      <c r="I59" s="224">
        <v>33755</v>
      </c>
      <c r="J59" s="64">
        <f>SUM(D59,G59)</f>
        <v>52825</v>
      </c>
      <c r="K59" s="67">
        <f>SUM(E59,H59)</f>
        <v>4498120.1899986891</v>
      </c>
      <c r="L59" s="214"/>
      <c r="M59" s="55"/>
    </row>
    <row r="60" spans="1:14" ht="12.75" customHeight="1">
      <c r="A60" s="37" t="s">
        <v>102</v>
      </c>
      <c r="B60" s="3"/>
      <c r="C60" s="51"/>
      <c r="D60" s="50"/>
      <c r="E60" s="48"/>
      <c r="F60" s="50"/>
      <c r="G60" s="50"/>
      <c r="H60" s="49"/>
      <c r="I60" s="51"/>
      <c r="J60" s="50"/>
      <c r="K60" s="48"/>
      <c r="M60" s="55"/>
    </row>
    <row r="61" spans="1:14" ht="12.75" customHeight="1">
      <c r="A61" s="38" t="s">
        <v>11</v>
      </c>
      <c r="B61" s="58" t="s">
        <v>49</v>
      </c>
      <c r="C61" s="51">
        <v>3233</v>
      </c>
      <c r="D61" s="50">
        <v>3506</v>
      </c>
      <c r="E61" s="48">
        <v>40507.290000002104</v>
      </c>
      <c r="F61" s="50">
        <v>1340</v>
      </c>
      <c r="G61" s="50">
        <v>1460</v>
      </c>
      <c r="H61" s="49">
        <v>16111.6599999998</v>
      </c>
      <c r="I61" s="224">
        <v>4553</v>
      </c>
      <c r="J61" s="64">
        <f>SUM(D61,G61)</f>
        <v>4966</v>
      </c>
      <c r="K61" s="67">
        <f>SUM(E61,H61)</f>
        <v>56618.950000001903</v>
      </c>
      <c r="M61" s="55"/>
    </row>
    <row r="62" spans="1:14" ht="12.75" customHeight="1">
      <c r="A62" s="37" t="s">
        <v>103</v>
      </c>
      <c r="B62" s="3"/>
      <c r="C62" s="51"/>
      <c r="D62" s="50"/>
      <c r="E62" s="48"/>
      <c r="F62" s="50"/>
      <c r="G62" s="50"/>
      <c r="H62" s="49"/>
      <c r="I62" s="51"/>
      <c r="J62" s="50"/>
      <c r="K62" s="48"/>
      <c r="L62" s="214"/>
      <c r="M62" s="55"/>
    </row>
    <row r="63" spans="1:14" ht="12.75" customHeight="1">
      <c r="A63" s="38">
        <v>840</v>
      </c>
      <c r="B63" s="58" t="s">
        <v>66</v>
      </c>
      <c r="C63" s="51">
        <v>1</v>
      </c>
      <c r="D63" s="50">
        <v>2</v>
      </c>
      <c r="E63" s="48">
        <v>495.63</v>
      </c>
      <c r="F63" s="50">
        <v>16867</v>
      </c>
      <c r="G63" s="50">
        <v>22163</v>
      </c>
      <c r="H63" s="49">
        <v>4603456.7000000495</v>
      </c>
      <c r="I63" s="51">
        <v>16868</v>
      </c>
      <c r="J63" s="64">
        <f t="shared" ref="J63:J74" si="8">SUM(D63,G63)</f>
        <v>22165</v>
      </c>
      <c r="K63" s="67">
        <f t="shared" ref="K63:K74" si="9">SUM(E63,H63)</f>
        <v>4603952.3300000494</v>
      </c>
      <c r="M63" s="55"/>
    </row>
    <row r="64" spans="1:14" ht="12.75" customHeight="1">
      <c r="A64" s="38">
        <v>851</v>
      </c>
      <c r="B64" s="58" t="s">
        <v>67</v>
      </c>
      <c r="C64" s="51">
        <v>245</v>
      </c>
      <c r="D64" s="50">
        <v>306</v>
      </c>
      <c r="E64" s="48">
        <v>57539.0099999999</v>
      </c>
      <c r="F64" s="50">
        <v>7988</v>
      </c>
      <c r="G64" s="50">
        <v>10139</v>
      </c>
      <c r="H64" s="49">
        <v>1912023.4199999501</v>
      </c>
      <c r="I64" s="51">
        <v>8233</v>
      </c>
      <c r="J64" s="64">
        <f t="shared" si="8"/>
        <v>10445</v>
      </c>
      <c r="K64" s="67">
        <f t="shared" si="9"/>
        <v>1969562.4299999501</v>
      </c>
      <c r="M64" s="55"/>
    </row>
    <row r="65" spans="1:14" ht="12.75" customHeight="1">
      <c r="A65" s="38">
        <v>940</v>
      </c>
      <c r="B65" s="58" t="s">
        <v>68</v>
      </c>
      <c r="C65" s="51">
        <v>0</v>
      </c>
      <c r="D65" s="50">
        <v>0</v>
      </c>
      <c r="E65" s="48">
        <v>0</v>
      </c>
      <c r="F65" s="50">
        <v>3546</v>
      </c>
      <c r="G65" s="50">
        <v>4822</v>
      </c>
      <c r="H65" s="49">
        <v>531109.79999999702</v>
      </c>
      <c r="I65" s="51">
        <v>3546</v>
      </c>
      <c r="J65" s="64">
        <f t="shared" si="8"/>
        <v>4822</v>
      </c>
      <c r="K65" s="67">
        <f t="shared" si="9"/>
        <v>531109.79999999702</v>
      </c>
      <c r="L65" s="214"/>
      <c r="M65" s="55"/>
    </row>
    <row r="66" spans="1:14" ht="12.75" customHeight="1">
      <c r="A66" s="38">
        <v>58340</v>
      </c>
      <c r="B66" s="58" t="s">
        <v>78</v>
      </c>
      <c r="C66" s="224">
        <v>192</v>
      </c>
      <c r="D66" s="211">
        <v>198</v>
      </c>
      <c r="E66" s="225">
        <v>8328.95999999997</v>
      </c>
      <c r="F66" s="211">
        <v>493</v>
      </c>
      <c r="G66" s="211">
        <v>600</v>
      </c>
      <c r="H66" s="221">
        <v>28631.890000000101</v>
      </c>
      <c r="I66" s="210">
        <v>685</v>
      </c>
      <c r="J66" s="64">
        <f t="shared" si="8"/>
        <v>798</v>
      </c>
      <c r="K66" s="67">
        <f t="shared" si="9"/>
        <v>36960.850000000071</v>
      </c>
      <c r="M66" s="55"/>
    </row>
    <row r="67" spans="1:14" ht="12.75" customHeight="1">
      <c r="A67" s="38">
        <v>58565</v>
      </c>
      <c r="B67" s="58" t="s">
        <v>69</v>
      </c>
      <c r="C67" s="224">
        <v>279</v>
      </c>
      <c r="D67" s="211">
        <v>299</v>
      </c>
      <c r="E67" s="225">
        <v>313705.52999999898</v>
      </c>
      <c r="F67" s="211">
        <v>1930</v>
      </c>
      <c r="G67" s="211">
        <v>2329</v>
      </c>
      <c r="H67" s="221">
        <v>2154231.35</v>
      </c>
      <c r="I67" s="51">
        <v>2207</v>
      </c>
      <c r="J67" s="64">
        <f t="shared" si="8"/>
        <v>2628</v>
      </c>
      <c r="K67" s="67">
        <f t="shared" si="9"/>
        <v>2467936.879999999</v>
      </c>
      <c r="M67" s="55"/>
    </row>
    <row r="68" spans="1:14" ht="12.75" customHeight="1">
      <c r="A68" s="38">
        <v>58600</v>
      </c>
      <c r="B68" s="58" t="s">
        <v>79</v>
      </c>
      <c r="C68" s="51">
        <v>95</v>
      </c>
      <c r="D68" s="50">
        <v>100</v>
      </c>
      <c r="E68" s="48">
        <v>26086.54</v>
      </c>
      <c r="F68" s="50">
        <v>720</v>
      </c>
      <c r="G68" s="50">
        <v>838</v>
      </c>
      <c r="H68" s="49">
        <v>307743.03999999998</v>
      </c>
      <c r="I68" s="210">
        <v>815</v>
      </c>
      <c r="J68" s="64">
        <f t="shared" si="8"/>
        <v>938</v>
      </c>
      <c r="K68" s="67">
        <f t="shared" si="9"/>
        <v>333829.57999999996</v>
      </c>
      <c r="L68" s="214"/>
      <c r="M68" s="55"/>
    </row>
    <row r="69" spans="1:14" ht="12.75" customHeight="1">
      <c r="A69" s="38">
        <v>58611</v>
      </c>
      <c r="B69" s="58" t="s">
        <v>80</v>
      </c>
      <c r="C69" s="51">
        <v>0</v>
      </c>
      <c r="D69" s="50">
        <v>0</v>
      </c>
      <c r="E69" s="48">
        <v>0</v>
      </c>
      <c r="F69" s="50">
        <v>8334</v>
      </c>
      <c r="G69" s="50">
        <v>10276</v>
      </c>
      <c r="H69" s="49">
        <v>421276.35000001901</v>
      </c>
      <c r="I69" s="51">
        <v>8334</v>
      </c>
      <c r="J69" s="64">
        <f t="shared" si="8"/>
        <v>10276</v>
      </c>
      <c r="K69" s="67">
        <f t="shared" si="9"/>
        <v>421276.35000001901</v>
      </c>
      <c r="M69" s="55"/>
    </row>
    <row r="70" spans="1:14" ht="12.75" customHeight="1">
      <c r="A70" s="38">
        <v>58615</v>
      </c>
      <c r="B70" s="58" t="s">
        <v>81</v>
      </c>
      <c r="C70" s="51">
        <v>10</v>
      </c>
      <c r="D70" s="50">
        <v>10</v>
      </c>
      <c r="E70" s="48">
        <v>3257.13</v>
      </c>
      <c r="F70" s="50">
        <v>118</v>
      </c>
      <c r="G70" s="50">
        <v>131</v>
      </c>
      <c r="H70" s="49">
        <v>80898.720000000001</v>
      </c>
      <c r="I70" s="210">
        <v>128</v>
      </c>
      <c r="J70" s="64">
        <f t="shared" si="8"/>
        <v>141</v>
      </c>
      <c r="K70" s="67">
        <f t="shared" si="9"/>
        <v>84155.85</v>
      </c>
      <c r="M70" s="55"/>
    </row>
    <row r="71" spans="1:14" ht="12.75" customHeight="1">
      <c r="A71" s="38">
        <v>58670</v>
      </c>
      <c r="B71" s="58" t="s">
        <v>70</v>
      </c>
      <c r="C71" s="51">
        <v>255</v>
      </c>
      <c r="D71" s="50">
        <v>354</v>
      </c>
      <c r="E71" s="48">
        <v>144344.25</v>
      </c>
      <c r="F71" s="50">
        <v>3056</v>
      </c>
      <c r="G71" s="50">
        <v>4733</v>
      </c>
      <c r="H71" s="49">
        <v>2505813.4599999799</v>
      </c>
      <c r="I71" s="51">
        <v>3311</v>
      </c>
      <c r="J71" s="64">
        <f t="shared" si="8"/>
        <v>5087</v>
      </c>
      <c r="K71" s="67">
        <f t="shared" si="9"/>
        <v>2650157.7099999799</v>
      </c>
      <c r="L71" s="214"/>
      <c r="M71" s="55"/>
    </row>
    <row r="72" spans="1:14" ht="12.75" customHeight="1">
      <c r="A72" s="38">
        <v>58671</v>
      </c>
      <c r="B72" s="58" t="s">
        <v>71</v>
      </c>
      <c r="C72" s="51">
        <v>187</v>
      </c>
      <c r="D72" s="50">
        <v>273</v>
      </c>
      <c r="E72" s="48">
        <v>106846.709999999</v>
      </c>
      <c r="F72" s="50">
        <v>2410</v>
      </c>
      <c r="G72" s="50">
        <v>3665</v>
      </c>
      <c r="H72" s="49">
        <v>2135448.2800000701</v>
      </c>
      <c r="I72" s="51">
        <v>2597</v>
      </c>
      <c r="J72" s="64">
        <f t="shared" si="8"/>
        <v>3938</v>
      </c>
      <c r="K72" s="67">
        <f t="shared" si="9"/>
        <v>2242294.9900000691</v>
      </c>
      <c r="L72" s="214"/>
      <c r="M72" s="55"/>
    </row>
    <row r="73" spans="1:14" ht="12.75" customHeight="1">
      <c r="A73" s="38">
        <v>74740</v>
      </c>
      <c r="B73" s="58" t="s">
        <v>72</v>
      </c>
      <c r="C73" s="51">
        <v>166</v>
      </c>
      <c r="D73" s="50">
        <v>185</v>
      </c>
      <c r="E73" s="48">
        <v>13080.219999999899</v>
      </c>
      <c r="F73" s="50">
        <v>314</v>
      </c>
      <c r="G73" s="50">
        <v>448</v>
      </c>
      <c r="H73" s="49">
        <v>29648.14</v>
      </c>
      <c r="I73" s="210">
        <v>480</v>
      </c>
      <c r="J73" s="64">
        <f t="shared" si="8"/>
        <v>633</v>
      </c>
      <c r="K73" s="67">
        <f t="shared" si="9"/>
        <v>42728.359999999899</v>
      </c>
      <c r="L73" s="214"/>
      <c r="M73" s="55"/>
    </row>
    <row r="74" spans="1:14" ht="12.75" customHeight="1">
      <c r="A74" s="38" t="s">
        <v>7</v>
      </c>
      <c r="B74" s="19" t="s">
        <v>73</v>
      </c>
      <c r="C74" s="51">
        <v>260</v>
      </c>
      <c r="D74" s="50">
        <v>263</v>
      </c>
      <c r="E74" s="48">
        <v>294684.48</v>
      </c>
      <c r="F74" s="50">
        <v>1606</v>
      </c>
      <c r="G74" s="50">
        <v>1754</v>
      </c>
      <c r="H74" s="49">
        <v>1825338.8700000099</v>
      </c>
      <c r="I74" s="51">
        <v>1864</v>
      </c>
      <c r="J74" s="64">
        <f t="shared" si="8"/>
        <v>2017</v>
      </c>
      <c r="K74" s="67">
        <f t="shared" si="9"/>
        <v>2120023.3500000099</v>
      </c>
      <c r="L74" s="214"/>
      <c r="M74" s="55"/>
    </row>
    <row r="75" spans="1:14" s="133" customFormat="1" ht="12.75" customHeight="1">
      <c r="A75" s="135"/>
      <c r="B75" s="128" t="s">
        <v>113</v>
      </c>
      <c r="C75" s="129">
        <v>918</v>
      </c>
      <c r="D75" s="130">
        <f>SUM(D63:D74)</f>
        <v>1990</v>
      </c>
      <c r="E75" s="131">
        <f>SUM(E63:E74)</f>
        <v>968368.45999999775</v>
      </c>
      <c r="F75" s="130">
        <v>39361</v>
      </c>
      <c r="G75" s="130">
        <f>SUM(G63:G74)</f>
        <v>61898</v>
      </c>
      <c r="H75" s="220">
        <f>SUM(H63:H74)</f>
        <v>16535620.020000076</v>
      </c>
      <c r="I75" s="129">
        <v>40216</v>
      </c>
      <c r="J75" s="130">
        <f>SUM(J63:J74)</f>
        <v>63888</v>
      </c>
      <c r="K75" s="131">
        <f>SUM(K63:K74)</f>
        <v>17503988.480000071</v>
      </c>
      <c r="L75" s="214"/>
      <c r="M75" s="55"/>
      <c r="N75" s="1"/>
    </row>
    <row r="76" spans="1:14" ht="12.75" customHeight="1">
      <c r="A76" s="37" t="s">
        <v>104</v>
      </c>
      <c r="B76" s="3"/>
      <c r="C76" s="51"/>
      <c r="D76" s="50"/>
      <c r="E76" s="48"/>
      <c r="F76" s="50"/>
      <c r="G76" s="50"/>
      <c r="H76" s="49"/>
      <c r="I76" s="51"/>
      <c r="J76" s="50"/>
      <c r="K76" s="48"/>
      <c r="L76" s="214"/>
      <c r="M76" s="55"/>
    </row>
    <row r="77" spans="1:14" ht="12.75" customHeight="1">
      <c r="A77" s="38" t="s">
        <v>18</v>
      </c>
      <c r="B77" s="19" t="s">
        <v>74</v>
      </c>
      <c r="C77" s="51">
        <v>2068</v>
      </c>
      <c r="D77" s="50">
        <v>3185</v>
      </c>
      <c r="E77" s="48">
        <v>639466.51999998</v>
      </c>
      <c r="F77" s="50">
        <v>289</v>
      </c>
      <c r="G77" s="50">
        <v>358</v>
      </c>
      <c r="H77" s="49">
        <v>61904.22</v>
      </c>
      <c r="I77" s="51">
        <v>2343</v>
      </c>
      <c r="J77" s="64">
        <f>SUM(D77,G77)</f>
        <v>3543</v>
      </c>
      <c r="K77" s="67">
        <f>SUM(E77,H77)</f>
        <v>701370.73999997997</v>
      </c>
      <c r="L77" s="214"/>
      <c r="M77" s="55"/>
    </row>
    <row r="78" spans="1:14" ht="12.75" customHeight="1">
      <c r="A78" s="142" t="s">
        <v>107</v>
      </c>
      <c r="B78" s="92"/>
      <c r="C78" s="93">
        <v>62813</v>
      </c>
      <c r="D78" s="94">
        <f>SUM(D44,D49,D53,D55,D57,D59,D61,D75,D77)</f>
        <v>149629</v>
      </c>
      <c r="E78" s="95">
        <f>SUM(E44,E49,E53,E55,E57,E59,E61,E75,E77)</f>
        <v>9224696.529998444</v>
      </c>
      <c r="F78" s="94">
        <v>392133</v>
      </c>
      <c r="G78" s="94">
        <f>SUM(G44,G49,G53,G55,G57,G59,G61,G75,G77)</f>
        <v>792636</v>
      </c>
      <c r="H78" s="101">
        <f>SUM(H44,H49,H53,H55,H57,H59,H61,H75,H77)</f>
        <v>31025703.239974674</v>
      </c>
      <c r="I78" s="93">
        <v>452295</v>
      </c>
      <c r="J78" s="94">
        <f>SUM(J44,J49,J53,J55,J57,J59,J61,J75,J77)</f>
        <v>942265</v>
      </c>
      <c r="K78" s="95">
        <f>SUM(K44,K49,K53,K55,K57,K59,K61,K75,K77)</f>
        <v>40250399.769973114</v>
      </c>
      <c r="L78" s="214"/>
      <c r="M78" s="55"/>
    </row>
    <row r="79" spans="1:14" ht="12.75" customHeight="1">
      <c r="A79" s="96" t="s">
        <v>124</v>
      </c>
      <c r="B79" s="97"/>
      <c r="C79" s="98">
        <v>65504</v>
      </c>
      <c r="D79" s="99">
        <f>SUM(D35,D78)</f>
        <v>160540</v>
      </c>
      <c r="E79" s="100">
        <f>SUM(E35,E78)</f>
        <v>12532073.879998375</v>
      </c>
      <c r="F79" s="99">
        <v>414039</v>
      </c>
      <c r="G79" s="99">
        <f>SUM(G35,G78)</f>
        <v>852126</v>
      </c>
      <c r="H79" s="234">
        <f>SUM(H35,H78)</f>
        <v>49880722.689975716</v>
      </c>
      <c r="I79" s="98">
        <v>476646</v>
      </c>
      <c r="J79" s="99">
        <f>SUM(J35,J78)</f>
        <v>1012666</v>
      </c>
      <c r="K79" s="100">
        <f>SUM(K35,K78)</f>
        <v>62412796.569974087</v>
      </c>
      <c r="L79" s="214"/>
      <c r="M79" s="55"/>
    </row>
    <row r="80" spans="1:14" ht="14.1" customHeight="1">
      <c r="A80" s="26"/>
      <c r="B80" s="20"/>
      <c r="C80" s="63"/>
      <c r="D80" s="61"/>
      <c r="E80" s="72"/>
      <c r="F80" s="74"/>
      <c r="G80" s="74"/>
      <c r="H80" s="73"/>
      <c r="I80" s="87"/>
      <c r="J80" s="74"/>
      <c r="K80" s="75"/>
      <c r="L80" s="214"/>
      <c r="M80" s="55"/>
    </row>
    <row r="81" spans="1:14" s="43" customFormat="1" ht="14.1" customHeight="1">
      <c r="A81" s="29"/>
      <c r="B81" s="16"/>
      <c r="C81" s="45"/>
      <c r="D81" s="46"/>
      <c r="E81" s="68"/>
      <c r="F81" s="50"/>
      <c r="G81" s="50"/>
      <c r="H81" s="49"/>
      <c r="I81" s="51"/>
      <c r="J81" s="50"/>
      <c r="K81" s="48"/>
      <c r="L81" s="214"/>
      <c r="M81" s="55"/>
    </row>
    <row r="82" spans="1:14" s="43" customFormat="1" ht="12.75" customHeight="1">
      <c r="A82" s="27" t="s">
        <v>117</v>
      </c>
      <c r="B82" s="16"/>
      <c r="C82" s="45"/>
      <c r="D82" s="46"/>
      <c r="E82" s="68"/>
      <c r="F82" s="50"/>
      <c r="G82" s="50"/>
      <c r="H82" s="49"/>
      <c r="I82" s="51"/>
      <c r="J82" s="50"/>
      <c r="K82" s="48"/>
      <c r="L82" s="214"/>
      <c r="M82" s="55"/>
      <c r="N82" s="1"/>
    </row>
    <row r="83" spans="1:14" s="43" customFormat="1" ht="12.75" customHeight="1">
      <c r="A83" s="4" t="s">
        <v>118</v>
      </c>
      <c r="B83" s="16"/>
      <c r="C83" s="139"/>
      <c r="D83" s="140"/>
      <c r="E83" s="207"/>
      <c r="F83" s="140"/>
      <c r="G83" s="140"/>
      <c r="H83" s="235"/>
      <c r="I83" s="139"/>
      <c r="J83" s="140"/>
      <c r="K83" s="141"/>
      <c r="L83" s="214"/>
      <c r="M83" s="55"/>
      <c r="N83" s="1"/>
    </row>
    <row r="84" spans="1:14" s="55" customFormat="1" ht="12.75" customHeight="1">
      <c r="A84" s="157" t="s">
        <v>133</v>
      </c>
      <c r="B84" s="273" t="s">
        <v>137</v>
      </c>
      <c r="C84" s="51">
        <v>0</v>
      </c>
      <c r="D84" s="50">
        <v>0</v>
      </c>
      <c r="E84" s="48">
        <v>0</v>
      </c>
      <c r="F84" s="51">
        <v>0</v>
      </c>
      <c r="G84" s="50">
        <v>0</v>
      </c>
      <c r="H84" s="48">
        <v>0</v>
      </c>
      <c r="I84" s="51">
        <v>0</v>
      </c>
      <c r="J84" s="50">
        <v>0</v>
      </c>
      <c r="K84" s="48">
        <v>0</v>
      </c>
      <c r="L84" s="212"/>
      <c r="N84" s="43"/>
    </row>
    <row r="85" spans="1:14" s="55" customFormat="1" ht="12.75" customHeight="1">
      <c r="A85" s="157" t="s">
        <v>133</v>
      </c>
      <c r="B85" s="273" t="s">
        <v>138</v>
      </c>
      <c r="C85" s="51">
        <v>0</v>
      </c>
      <c r="D85" s="50">
        <v>0</v>
      </c>
      <c r="E85" s="48">
        <v>0</v>
      </c>
      <c r="F85" s="51">
        <v>0</v>
      </c>
      <c r="G85" s="50">
        <v>0</v>
      </c>
      <c r="H85" s="48">
        <v>0</v>
      </c>
      <c r="I85" s="51">
        <v>0</v>
      </c>
      <c r="J85" s="50">
        <v>0</v>
      </c>
      <c r="K85" s="48">
        <v>0</v>
      </c>
      <c r="L85" s="212"/>
      <c r="N85" s="43"/>
    </row>
    <row r="86" spans="1:14" s="55" customFormat="1" ht="12.75" customHeight="1">
      <c r="A86" s="157" t="s">
        <v>133</v>
      </c>
      <c r="B86" s="273" t="s">
        <v>139</v>
      </c>
      <c r="C86" s="51">
        <v>0</v>
      </c>
      <c r="D86" s="50">
        <v>0</v>
      </c>
      <c r="E86" s="48">
        <v>0</v>
      </c>
      <c r="F86" s="51">
        <v>0</v>
      </c>
      <c r="G86" s="50">
        <v>0</v>
      </c>
      <c r="H86" s="48">
        <v>0</v>
      </c>
      <c r="I86" s="51">
        <v>0</v>
      </c>
      <c r="J86" s="50">
        <v>0</v>
      </c>
      <c r="K86" s="48">
        <v>0</v>
      </c>
      <c r="L86" s="212"/>
      <c r="N86" s="43"/>
    </row>
    <row r="87" spans="1:14" s="55" customFormat="1" ht="12.75" customHeight="1">
      <c r="A87" s="157" t="s">
        <v>133</v>
      </c>
      <c r="B87" s="273" t="s">
        <v>140</v>
      </c>
      <c r="C87" s="51">
        <v>0</v>
      </c>
      <c r="D87" s="50">
        <v>0</v>
      </c>
      <c r="E87" s="48">
        <v>0</v>
      </c>
      <c r="F87" s="51">
        <v>0</v>
      </c>
      <c r="G87" s="50">
        <v>0</v>
      </c>
      <c r="H87" s="48">
        <v>0</v>
      </c>
      <c r="I87" s="51">
        <v>0</v>
      </c>
      <c r="J87" s="50">
        <v>0</v>
      </c>
      <c r="K87" s="48">
        <v>0</v>
      </c>
      <c r="L87" s="212"/>
      <c r="N87" s="43"/>
    </row>
    <row r="88" spans="1:14" s="43" customFormat="1" ht="12.75" customHeight="1">
      <c r="A88" s="143" t="s">
        <v>114</v>
      </c>
      <c r="B88" s="223"/>
      <c r="C88" s="107">
        <v>0</v>
      </c>
      <c r="D88" s="108">
        <v>0</v>
      </c>
      <c r="E88" s="109">
        <v>0</v>
      </c>
      <c r="F88" s="115">
        <v>0</v>
      </c>
      <c r="G88" s="115">
        <v>0</v>
      </c>
      <c r="H88" s="237">
        <v>0</v>
      </c>
      <c r="I88" s="114">
        <v>0</v>
      </c>
      <c r="J88" s="115">
        <f t="shared" ref="J88" si="10">SUM(D88,G88)</f>
        <v>0</v>
      </c>
      <c r="K88" s="116">
        <f t="shared" ref="K88" si="11">SUM(E88,H88)</f>
        <v>0</v>
      </c>
      <c r="L88" s="212"/>
      <c r="M88" s="55"/>
      <c r="N88" s="1"/>
    </row>
    <row r="89" spans="1:14" ht="12.75" customHeight="1">
      <c r="A89" s="2"/>
      <c r="B89" s="16"/>
      <c r="C89" s="45"/>
      <c r="D89" s="46"/>
      <c r="E89" s="68"/>
      <c r="F89" s="64"/>
      <c r="G89" s="64"/>
      <c r="H89" s="65"/>
      <c r="I89" s="71"/>
      <c r="J89" s="64"/>
      <c r="K89" s="67"/>
      <c r="L89" s="214"/>
      <c r="M89" s="55"/>
    </row>
    <row r="90" spans="1:14" ht="12.75" customHeight="1">
      <c r="A90" s="27" t="s">
        <v>119</v>
      </c>
      <c r="B90" s="16"/>
      <c r="C90" s="45"/>
      <c r="D90" s="46"/>
      <c r="E90" s="68"/>
      <c r="F90" s="64"/>
      <c r="G90" s="64"/>
      <c r="H90" s="65"/>
      <c r="I90" s="71"/>
      <c r="J90" s="64"/>
      <c r="K90" s="67"/>
      <c r="L90" s="214"/>
      <c r="M90" s="55"/>
    </row>
    <row r="91" spans="1:14" ht="12.75" customHeight="1">
      <c r="A91" s="158" t="s">
        <v>0</v>
      </c>
      <c r="B91" s="14" t="s">
        <v>34</v>
      </c>
      <c r="C91" s="45">
        <v>21143</v>
      </c>
      <c r="D91" s="46">
        <v>80208</v>
      </c>
      <c r="E91" s="68">
        <v>5645880.46</v>
      </c>
      <c r="F91" s="46">
        <v>74402</v>
      </c>
      <c r="G91" s="46">
        <v>192560</v>
      </c>
      <c r="H91" s="47">
        <v>11196040.16</v>
      </c>
      <c r="I91" s="45">
        <v>94047</v>
      </c>
      <c r="J91" s="64">
        <f t="shared" ref="J91:J97" si="12">SUM(D91,G91)</f>
        <v>272768</v>
      </c>
      <c r="K91" s="67">
        <f t="shared" ref="K91:K97" si="13">SUM(E91,H91)</f>
        <v>16841920.620000001</v>
      </c>
      <c r="L91" s="214"/>
      <c r="M91" s="55"/>
    </row>
    <row r="92" spans="1:14" ht="12.75" customHeight="1">
      <c r="A92" s="157" t="s">
        <v>1</v>
      </c>
      <c r="B92" s="58" t="s">
        <v>35</v>
      </c>
      <c r="C92" s="45">
        <v>0</v>
      </c>
      <c r="D92" s="46">
        <v>0</v>
      </c>
      <c r="E92" s="68">
        <v>0</v>
      </c>
      <c r="F92" s="46">
        <v>0</v>
      </c>
      <c r="G92" s="46">
        <v>0</v>
      </c>
      <c r="H92" s="47">
        <v>0</v>
      </c>
      <c r="I92" s="45">
        <v>0</v>
      </c>
      <c r="J92" s="64">
        <f t="shared" ref="J92" si="14">SUM(D92,G92)</f>
        <v>0</v>
      </c>
      <c r="K92" s="67">
        <f t="shared" ref="K92" si="15">SUM(E92,H92)</f>
        <v>0</v>
      </c>
      <c r="M92" s="55"/>
    </row>
    <row r="93" spans="1:14" ht="12.75" customHeight="1">
      <c r="A93" s="158" t="s">
        <v>2</v>
      </c>
      <c r="B93" s="14" t="s">
        <v>36</v>
      </c>
      <c r="C93" s="45">
        <v>2235</v>
      </c>
      <c r="D93" s="46">
        <v>8203</v>
      </c>
      <c r="E93" s="68">
        <v>968639.86</v>
      </c>
      <c r="F93" s="46">
        <v>5351</v>
      </c>
      <c r="G93" s="46">
        <v>12563</v>
      </c>
      <c r="H93" s="47">
        <v>1363024.74</v>
      </c>
      <c r="I93" s="45">
        <v>7464</v>
      </c>
      <c r="J93" s="64">
        <f t="shared" si="12"/>
        <v>20766</v>
      </c>
      <c r="K93" s="67">
        <f t="shared" si="13"/>
        <v>2331664.6</v>
      </c>
      <c r="M93" s="55"/>
    </row>
    <row r="94" spans="1:14" ht="12.75" customHeight="1">
      <c r="A94" s="158" t="s">
        <v>3</v>
      </c>
      <c r="B94" s="14" t="s">
        <v>37</v>
      </c>
      <c r="C94" s="45">
        <v>0</v>
      </c>
      <c r="D94" s="46">
        <v>0</v>
      </c>
      <c r="E94" s="68">
        <v>0</v>
      </c>
      <c r="F94" s="46">
        <v>0</v>
      </c>
      <c r="G94" s="46">
        <v>0</v>
      </c>
      <c r="H94" s="47">
        <v>0</v>
      </c>
      <c r="I94" s="45">
        <v>0</v>
      </c>
      <c r="J94" s="64">
        <f t="shared" si="12"/>
        <v>0</v>
      </c>
      <c r="K94" s="67">
        <f t="shared" si="13"/>
        <v>0</v>
      </c>
      <c r="M94" s="55"/>
    </row>
    <row r="95" spans="1:14" ht="12.75" customHeight="1">
      <c r="A95" s="158" t="s">
        <v>4</v>
      </c>
      <c r="B95" s="14" t="s">
        <v>38</v>
      </c>
      <c r="C95" s="45">
        <v>4578</v>
      </c>
      <c r="D95" s="46">
        <v>16319</v>
      </c>
      <c r="E95" s="68">
        <v>1901305.97</v>
      </c>
      <c r="F95" s="46">
        <v>5943</v>
      </c>
      <c r="G95" s="46">
        <v>12280</v>
      </c>
      <c r="H95" s="47">
        <v>1337959.77</v>
      </c>
      <c r="I95" s="45">
        <v>10315</v>
      </c>
      <c r="J95" s="64">
        <f t="shared" si="12"/>
        <v>28599</v>
      </c>
      <c r="K95" s="67">
        <f t="shared" si="13"/>
        <v>3239265.74</v>
      </c>
      <c r="M95" s="55"/>
    </row>
    <row r="96" spans="1:14" ht="12.75" customHeight="1">
      <c r="A96" s="158" t="s">
        <v>5</v>
      </c>
      <c r="B96" s="14" t="s">
        <v>39</v>
      </c>
      <c r="C96" s="45">
        <v>0</v>
      </c>
      <c r="D96" s="46">
        <v>0</v>
      </c>
      <c r="E96" s="68">
        <v>0</v>
      </c>
      <c r="F96" s="64">
        <v>0</v>
      </c>
      <c r="G96" s="64">
        <v>0</v>
      </c>
      <c r="H96" s="65">
        <v>0</v>
      </c>
      <c r="I96" s="51">
        <v>0</v>
      </c>
      <c r="J96" s="64">
        <f t="shared" si="12"/>
        <v>0</v>
      </c>
      <c r="K96" s="67">
        <f t="shared" si="13"/>
        <v>0</v>
      </c>
      <c r="M96" s="55"/>
    </row>
    <row r="97" spans="1:14" ht="12.75" customHeight="1">
      <c r="A97" s="158" t="s">
        <v>6</v>
      </c>
      <c r="B97" s="14" t="s">
        <v>40</v>
      </c>
      <c r="C97" s="62">
        <v>0</v>
      </c>
      <c r="D97" s="60">
        <v>0</v>
      </c>
      <c r="E97" s="69">
        <v>0</v>
      </c>
      <c r="F97" s="83">
        <v>0</v>
      </c>
      <c r="G97" s="83">
        <v>0</v>
      </c>
      <c r="H97" s="236">
        <v>0</v>
      </c>
      <c r="I97" s="56">
        <v>0</v>
      </c>
      <c r="J97" s="83">
        <f t="shared" si="12"/>
        <v>0</v>
      </c>
      <c r="K97" s="84">
        <f t="shared" si="13"/>
        <v>0</v>
      </c>
      <c r="M97" s="55"/>
    </row>
    <row r="98" spans="1:14" ht="12.75" customHeight="1">
      <c r="A98" s="143" t="s">
        <v>115</v>
      </c>
      <c r="B98" s="103"/>
      <c r="C98" s="104">
        <v>27438</v>
      </c>
      <c r="D98" s="105">
        <f>SUM(D91:D97)</f>
        <v>104730</v>
      </c>
      <c r="E98" s="106">
        <f>SUM(E91:E97)</f>
        <v>8515826.290000001</v>
      </c>
      <c r="F98" s="108">
        <v>84080</v>
      </c>
      <c r="G98" s="108">
        <f>SUM(G91:G97)</f>
        <v>217403</v>
      </c>
      <c r="H98" s="113">
        <f>SUM(H91:H97)</f>
        <v>13897024.67</v>
      </c>
      <c r="I98" s="107">
        <v>109603</v>
      </c>
      <c r="J98" s="108">
        <f>SUM(J91:J97)</f>
        <v>322133</v>
      </c>
      <c r="K98" s="109">
        <f>SUM(K91:K97)</f>
        <v>22412850.960000001</v>
      </c>
      <c r="M98" s="55"/>
    </row>
    <row r="99" spans="1:14" ht="12.75" customHeight="1">
      <c r="A99" s="110" t="s">
        <v>123</v>
      </c>
      <c r="B99" s="111"/>
      <c r="C99" s="107">
        <v>27438</v>
      </c>
      <c r="D99" s="108">
        <f>SUM(D88,D98)</f>
        <v>104730</v>
      </c>
      <c r="E99" s="109">
        <f>SUM(E88,E98)</f>
        <v>8515826.290000001</v>
      </c>
      <c r="F99" s="108">
        <v>84080</v>
      </c>
      <c r="G99" s="108">
        <f>SUM(G88,G98)</f>
        <v>217403</v>
      </c>
      <c r="H99" s="113">
        <f>SUM(H88,H98)</f>
        <v>13897024.67</v>
      </c>
      <c r="I99" s="107">
        <v>109603</v>
      </c>
      <c r="J99" s="108">
        <f>SUM(J88,J98)</f>
        <v>322133</v>
      </c>
      <c r="K99" s="109">
        <f>SUM(K88,K98)</f>
        <v>22412850.960000001</v>
      </c>
      <c r="M99" s="55"/>
    </row>
    <row r="100" spans="1:14" s="43" customFormat="1" ht="12.75" customHeight="1">
      <c r="A100" s="31"/>
      <c r="B100" s="3"/>
      <c r="C100" s="51"/>
      <c r="D100" s="50"/>
      <c r="E100" s="48"/>
      <c r="F100" s="50"/>
      <c r="G100" s="50"/>
      <c r="H100" s="49"/>
      <c r="I100" s="51"/>
      <c r="J100" s="50"/>
      <c r="K100" s="48"/>
      <c r="L100" s="212"/>
      <c r="M100" s="1"/>
      <c r="N100" s="1"/>
    </row>
    <row r="101" spans="1:14" ht="12.75" customHeight="1">
      <c r="A101" s="148" t="s">
        <v>120</v>
      </c>
      <c r="B101" s="30"/>
      <c r="C101" s="76"/>
      <c r="D101" s="77"/>
      <c r="E101" s="13"/>
      <c r="F101" s="77"/>
      <c r="G101" s="77"/>
      <c r="H101" s="12"/>
      <c r="I101" s="76"/>
      <c r="J101" s="77"/>
      <c r="K101" s="13"/>
    </row>
    <row r="102" spans="1:14" ht="12.75" customHeight="1">
      <c r="A102" s="125" t="s">
        <v>125</v>
      </c>
      <c r="B102" s="144"/>
      <c r="C102" s="185">
        <v>5958</v>
      </c>
      <c r="D102" s="145">
        <f>SUM(D35,D88)</f>
        <v>10911</v>
      </c>
      <c r="E102" s="147">
        <f>SUM(E35,E88)</f>
        <v>3307377.3499999298</v>
      </c>
      <c r="F102" s="145">
        <v>31094</v>
      </c>
      <c r="G102" s="145">
        <f>SUM(G35,G88)</f>
        <v>59490</v>
      </c>
      <c r="H102" s="146">
        <f>SUM(H35,H88)</f>
        <v>18855019.450001042</v>
      </c>
      <c r="I102" s="185">
        <v>37024</v>
      </c>
      <c r="J102" s="145">
        <f>SUM(J35,J88)</f>
        <v>70401</v>
      </c>
      <c r="K102" s="147">
        <f>SUM(K35,K88)</f>
        <v>22162396.800000973</v>
      </c>
    </row>
    <row r="103" spans="1:14" ht="12.75" customHeight="1">
      <c r="A103" s="125" t="s">
        <v>126</v>
      </c>
      <c r="B103" s="144"/>
      <c r="C103" s="185">
        <v>84054</v>
      </c>
      <c r="D103" s="145">
        <f>SUM(D78,D98)</f>
        <v>254359</v>
      </c>
      <c r="E103" s="147">
        <f>SUM(E78,E98)</f>
        <v>17740522.819998443</v>
      </c>
      <c r="F103" s="145">
        <v>460879</v>
      </c>
      <c r="G103" s="145">
        <f>SUM(G78,G98)</f>
        <v>1010039</v>
      </c>
      <c r="H103" s="146">
        <f>SUM(H78,H98)</f>
        <v>44922727.909974672</v>
      </c>
      <c r="I103" s="185">
        <v>539395</v>
      </c>
      <c r="J103" s="145">
        <f>SUM(J78,J98)</f>
        <v>1264398</v>
      </c>
      <c r="K103" s="147">
        <f>SUM(K78,K98)</f>
        <v>62663250.729973115</v>
      </c>
    </row>
    <row r="104" spans="1:14" ht="12.75" customHeight="1">
      <c r="A104" s="110" t="s">
        <v>122</v>
      </c>
      <c r="B104" s="149"/>
      <c r="C104" s="107">
        <v>86445</v>
      </c>
      <c r="D104" s="108">
        <f>SUM(D102:D103)</f>
        <v>265270</v>
      </c>
      <c r="E104" s="109">
        <f>SUM(E102:E103)</f>
        <v>21047900.169998374</v>
      </c>
      <c r="F104" s="108">
        <v>481102</v>
      </c>
      <c r="G104" s="108">
        <f>SUM(G102:G103)</f>
        <v>1069529</v>
      </c>
      <c r="H104" s="113">
        <f>SUM(H102:H103)</f>
        <v>63777747.359975711</v>
      </c>
      <c r="I104" s="107">
        <v>561677</v>
      </c>
      <c r="J104" s="108">
        <f>SUM(J102:J103)</f>
        <v>1334799</v>
      </c>
      <c r="K104" s="109">
        <f>SUM(K102:K103)</f>
        <v>84825647.529974088</v>
      </c>
    </row>
    <row r="105" spans="1:14" ht="12.75" customHeight="1">
      <c r="C105" s="50"/>
      <c r="D105" s="50"/>
      <c r="E105" s="49"/>
      <c r="F105" s="50"/>
      <c r="G105" s="50"/>
      <c r="H105" s="49"/>
      <c r="I105" s="50"/>
      <c r="J105" s="50"/>
      <c r="K105" s="49"/>
    </row>
    <row r="106" spans="1:14" s="89" customFormat="1" ht="12.75" customHeight="1">
      <c r="A106" s="154" t="s">
        <v>127</v>
      </c>
      <c r="B106" s="53"/>
      <c r="C106" s="162"/>
      <c r="D106" s="162"/>
      <c r="E106" s="159"/>
      <c r="F106" s="176"/>
      <c r="G106" s="162"/>
      <c r="H106" s="159"/>
      <c r="I106" s="162"/>
      <c r="J106" s="53"/>
      <c r="K106" s="160"/>
      <c r="L106" s="213"/>
      <c r="M106" s="1"/>
      <c r="N106" s="1"/>
    </row>
    <row r="107" spans="1:14" s="266" customFormat="1" ht="36" customHeight="1">
      <c r="A107" s="370" t="s">
        <v>89</v>
      </c>
      <c r="B107" s="370"/>
      <c r="C107" s="370"/>
      <c r="D107" s="370"/>
      <c r="E107" s="370"/>
      <c r="F107" s="370"/>
      <c r="G107" s="370"/>
      <c r="H107" s="370"/>
      <c r="I107" s="370"/>
      <c r="J107" s="370"/>
      <c r="K107" s="370"/>
      <c r="L107" s="267"/>
      <c r="M107" s="5"/>
      <c r="N107" s="5"/>
    </row>
    <row r="108" spans="1:14" ht="24.95" customHeight="1">
      <c r="A108" s="370" t="s">
        <v>135</v>
      </c>
      <c r="B108" s="370"/>
      <c r="C108" s="370"/>
      <c r="D108" s="370"/>
      <c r="E108" s="370"/>
      <c r="F108" s="370"/>
      <c r="G108" s="370"/>
      <c r="H108" s="370"/>
      <c r="I108" s="370"/>
      <c r="J108" s="370"/>
      <c r="K108" s="370"/>
    </row>
    <row r="109" spans="1:14" ht="36" customHeight="1">
      <c r="A109" s="370" t="s">
        <v>90</v>
      </c>
      <c r="B109" s="370"/>
      <c r="C109" s="370"/>
      <c r="D109" s="370"/>
      <c r="E109" s="370"/>
      <c r="F109" s="370"/>
      <c r="G109" s="370"/>
      <c r="H109" s="370"/>
      <c r="I109" s="370"/>
      <c r="J109" s="370"/>
      <c r="K109" s="370"/>
    </row>
    <row r="110" spans="1:14" ht="12.75" customHeight="1">
      <c r="A110" s="370" t="s">
        <v>144</v>
      </c>
      <c r="B110" s="370"/>
      <c r="C110" s="370"/>
      <c r="D110" s="370"/>
      <c r="E110" s="370"/>
      <c r="F110" s="370"/>
      <c r="G110" s="370"/>
      <c r="H110" s="370"/>
      <c r="I110" s="370"/>
      <c r="J110" s="370"/>
      <c r="K110" s="370"/>
    </row>
    <row r="111" spans="1:14" ht="36" customHeight="1">
      <c r="A111" s="370" t="s">
        <v>169</v>
      </c>
      <c r="B111" s="370"/>
      <c r="C111" s="370"/>
      <c r="D111" s="370"/>
      <c r="E111" s="370"/>
      <c r="F111" s="370"/>
      <c r="G111" s="370"/>
      <c r="H111" s="370"/>
      <c r="I111" s="370"/>
      <c r="J111" s="370"/>
      <c r="K111" s="370"/>
    </row>
    <row r="112" spans="1:14" ht="24.95" customHeight="1">
      <c r="A112" s="370" t="s">
        <v>88</v>
      </c>
      <c r="B112" s="370"/>
      <c r="C112" s="370"/>
      <c r="D112" s="370"/>
      <c r="E112" s="370"/>
      <c r="F112" s="370"/>
      <c r="G112" s="370"/>
      <c r="H112" s="370"/>
      <c r="I112" s="370"/>
      <c r="J112" s="370"/>
      <c r="K112" s="370"/>
    </row>
    <row r="113" spans="1:10" ht="12.75" customHeight="1">
      <c r="A113" s="53"/>
      <c r="B113" s="53"/>
      <c r="C113" s="53"/>
      <c r="D113" s="53"/>
      <c r="E113" s="208"/>
      <c r="F113" s="53"/>
      <c r="G113" s="53"/>
      <c r="H113" s="208"/>
      <c r="I113" s="53"/>
      <c r="J113" s="53"/>
    </row>
    <row r="114" spans="1:10" ht="12.75" customHeight="1">
      <c r="A114" s="53"/>
      <c r="B114" s="53"/>
      <c r="C114" s="53"/>
      <c r="D114" s="53"/>
      <c r="E114" s="208"/>
      <c r="F114" s="53"/>
      <c r="G114" s="53"/>
      <c r="H114" s="208"/>
      <c r="I114" s="53"/>
      <c r="J114" s="53"/>
    </row>
  </sheetData>
  <mergeCells count="11">
    <mergeCell ref="A112:K112"/>
    <mergeCell ref="C4:E4"/>
    <mergeCell ref="F4:H4"/>
    <mergeCell ref="I4:K4"/>
    <mergeCell ref="A1:K1"/>
    <mergeCell ref="A107:K107"/>
    <mergeCell ref="A108:K108"/>
    <mergeCell ref="A109:K109"/>
    <mergeCell ref="A110:K110"/>
    <mergeCell ref="A111:K111"/>
    <mergeCell ref="A2:K2"/>
  </mergeCells>
  <pageMargins left="0.65" right="0.65" top="0.55000000000000004" bottom="0.55000000000000004" header="0.3" footer="0.3"/>
  <pageSetup orientation="landscape" r:id="rId1"/>
  <headerFooter>
    <oddFooter>&amp;C&amp;"Arial Narrow,Regular"&amp;8Page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5"/>
  <sheetViews>
    <sheetView workbookViewId="0">
      <selection sqref="A1:K1"/>
    </sheetView>
  </sheetViews>
  <sheetFormatPr defaultRowHeight="12.75" customHeight="1"/>
  <cols>
    <col min="1" max="1" width="8.7109375" style="1" customWidth="1"/>
    <col min="2" max="2" width="36.7109375" style="1" customWidth="1"/>
    <col min="3" max="4" width="7.7109375" style="44" customWidth="1"/>
    <col min="5" max="5" width="10.28515625" style="52" customWidth="1"/>
    <col min="6" max="7" width="7.7109375" style="44" customWidth="1"/>
    <col min="8" max="8" width="10.28515625" style="52" customWidth="1"/>
    <col min="9" max="10" width="7.7109375" style="44" customWidth="1"/>
    <col min="11" max="11" width="10.28515625" style="52" customWidth="1"/>
    <col min="12" max="12" width="9.140625" style="1" customWidth="1"/>
    <col min="13" max="13" width="10.7109375" style="212" customWidth="1"/>
    <col min="14" max="16384" width="9.140625" style="1"/>
  </cols>
  <sheetData>
    <row r="1" spans="1:13" ht="12.75" customHeight="1">
      <c r="A1" s="374" t="s">
        <v>83</v>
      </c>
      <c r="B1" s="374"/>
      <c r="C1" s="374"/>
      <c r="D1" s="374"/>
      <c r="E1" s="374"/>
      <c r="F1" s="374"/>
      <c r="G1" s="374"/>
      <c r="H1" s="374"/>
      <c r="I1" s="374"/>
      <c r="J1" s="374"/>
      <c r="K1" s="374"/>
    </row>
    <row r="2" spans="1:13" s="43" customFormat="1" ht="12.75" customHeight="1">
      <c r="A2" s="374" t="s">
        <v>178</v>
      </c>
      <c r="B2" s="374"/>
      <c r="C2" s="374"/>
      <c r="D2" s="374"/>
      <c r="E2" s="374"/>
      <c r="F2" s="374"/>
      <c r="G2" s="374"/>
      <c r="H2" s="374"/>
      <c r="I2" s="374"/>
      <c r="J2" s="374"/>
      <c r="K2" s="374"/>
      <c r="M2" s="212"/>
    </row>
    <row r="4" spans="1:13" s="5" customFormat="1" ht="12.75" customHeight="1">
      <c r="A4" s="32" t="s">
        <v>52</v>
      </c>
      <c r="B4" s="24"/>
      <c r="C4" s="371" t="s">
        <v>84</v>
      </c>
      <c r="D4" s="372"/>
      <c r="E4" s="373"/>
      <c r="F4" s="372" t="s">
        <v>156</v>
      </c>
      <c r="G4" s="372"/>
      <c r="H4" s="372"/>
      <c r="I4" s="371" t="s">
        <v>159</v>
      </c>
      <c r="J4" s="372"/>
      <c r="K4" s="373"/>
      <c r="M4" s="217"/>
    </row>
    <row r="5" spans="1:13" s="5" customFormat="1" ht="12.75" customHeight="1">
      <c r="A5" s="21"/>
      <c r="B5" s="25"/>
      <c r="C5" s="180" t="s">
        <v>48</v>
      </c>
      <c r="D5" s="181" t="s">
        <v>50</v>
      </c>
      <c r="E5" s="156" t="s">
        <v>24</v>
      </c>
      <c r="F5" s="181" t="s">
        <v>48</v>
      </c>
      <c r="G5" s="181" t="s">
        <v>50</v>
      </c>
      <c r="H5" s="226" t="s">
        <v>24</v>
      </c>
      <c r="I5" s="180" t="s">
        <v>48</v>
      </c>
      <c r="J5" s="181" t="s">
        <v>50</v>
      </c>
      <c r="K5" s="156" t="s">
        <v>24</v>
      </c>
      <c r="M5" s="217"/>
    </row>
    <row r="6" spans="1:13" s="5" customFormat="1" ht="9.9499999999999993" customHeight="1">
      <c r="A6" s="32"/>
      <c r="B6" s="123"/>
      <c r="C6" s="119"/>
      <c r="D6" s="182"/>
      <c r="E6" s="118"/>
      <c r="F6" s="182"/>
      <c r="G6" s="182"/>
      <c r="H6" s="227"/>
      <c r="I6" s="119"/>
      <c r="J6" s="182"/>
      <c r="K6" s="118"/>
      <c r="M6" s="217"/>
    </row>
    <row r="7" spans="1:13" s="5" customFormat="1" ht="12.75" customHeight="1">
      <c r="A7" s="120" t="s">
        <v>116</v>
      </c>
      <c r="B7" s="121"/>
      <c r="C7" s="183"/>
      <c r="D7" s="184"/>
      <c r="E7" s="124"/>
      <c r="F7" s="184"/>
      <c r="G7" s="184"/>
      <c r="H7" s="228"/>
      <c r="I7" s="183"/>
      <c r="J7" s="184"/>
      <c r="K7" s="124"/>
      <c r="M7" s="217"/>
    </row>
    <row r="8" spans="1:13" s="5" customFormat="1" ht="12.75" customHeight="1">
      <c r="A8" s="125" t="s">
        <v>92</v>
      </c>
      <c r="B8" s="126"/>
      <c r="C8" s="185">
        <v>5023</v>
      </c>
      <c r="D8" s="184">
        <v>9634</v>
      </c>
      <c r="E8" s="124">
        <v>2708238.3399999849</v>
      </c>
      <c r="F8" s="99">
        <v>28805</v>
      </c>
      <c r="G8" s="184">
        <v>58819</v>
      </c>
      <c r="H8" s="228">
        <v>17450339.470000558</v>
      </c>
      <c r="I8" s="98">
        <v>33798</v>
      </c>
      <c r="J8" s="184">
        <v>68453</v>
      </c>
      <c r="K8" s="124">
        <v>20158577.810000539</v>
      </c>
      <c r="M8" s="217"/>
    </row>
    <row r="9" spans="1:13" s="5" customFormat="1" ht="12.75" customHeight="1">
      <c r="A9" s="125" t="s">
        <v>93</v>
      </c>
      <c r="B9" s="126"/>
      <c r="C9" s="185">
        <v>41730</v>
      </c>
      <c r="D9" s="184">
        <v>114159</v>
      </c>
      <c r="E9" s="124">
        <v>6030733.4699997306</v>
      </c>
      <c r="F9" s="99">
        <v>402579</v>
      </c>
      <c r="G9" s="184">
        <v>822290</v>
      </c>
      <c r="H9" s="228">
        <v>30483876.289973147</v>
      </c>
      <c r="I9" s="98">
        <v>442292</v>
      </c>
      <c r="J9" s="184">
        <v>936449</v>
      </c>
      <c r="K9" s="124">
        <v>36514609.75997287</v>
      </c>
      <c r="M9" s="217"/>
    </row>
    <row r="10" spans="1:13" s="5" customFormat="1" ht="12.75" customHeight="1">
      <c r="A10" s="155" t="s">
        <v>91</v>
      </c>
      <c r="B10" s="150"/>
      <c r="C10" s="93">
        <v>45071</v>
      </c>
      <c r="D10" s="181">
        <v>123793</v>
      </c>
      <c r="E10" s="79">
        <v>8738971.8099997155</v>
      </c>
      <c r="F10" s="94">
        <v>424652</v>
      </c>
      <c r="G10" s="181">
        <v>881109</v>
      </c>
      <c r="H10" s="229">
        <v>47934215.759973705</v>
      </c>
      <c r="I10" s="93">
        <v>467459</v>
      </c>
      <c r="J10" s="181">
        <v>1004902</v>
      </c>
      <c r="K10" s="79">
        <v>56673187.569973409</v>
      </c>
      <c r="M10" s="217"/>
    </row>
    <row r="11" spans="1:13" s="5" customFormat="1" ht="9.9499999999999993" customHeight="1">
      <c r="A11" s="120"/>
      <c r="B11" s="121"/>
      <c r="C11" s="183"/>
      <c r="D11" s="184"/>
      <c r="E11" s="124"/>
      <c r="F11" s="184"/>
      <c r="G11" s="184"/>
      <c r="H11" s="228"/>
      <c r="I11" s="183"/>
      <c r="J11" s="184"/>
      <c r="K11" s="124"/>
      <c r="M11" s="217"/>
    </row>
    <row r="12" spans="1:13" s="5" customFormat="1" ht="12.75" customHeight="1">
      <c r="A12" s="120" t="s">
        <v>117</v>
      </c>
      <c r="B12" s="121"/>
      <c r="C12" s="183"/>
      <c r="D12" s="184"/>
      <c r="E12" s="124"/>
      <c r="F12" s="184"/>
      <c r="G12" s="184"/>
      <c r="H12" s="228"/>
      <c r="I12" s="183"/>
      <c r="J12" s="184"/>
      <c r="K12" s="124"/>
      <c r="M12" s="217"/>
    </row>
    <row r="13" spans="1:13" s="5" customFormat="1" ht="12.75" customHeight="1">
      <c r="A13" s="125" t="s">
        <v>92</v>
      </c>
      <c r="B13" s="126"/>
      <c r="C13" s="183">
        <v>0</v>
      </c>
      <c r="D13" s="184">
        <v>0</v>
      </c>
      <c r="E13" s="124">
        <v>0</v>
      </c>
      <c r="F13" s="184">
        <v>0</v>
      </c>
      <c r="G13" s="184">
        <v>0</v>
      </c>
      <c r="H13" s="228">
        <v>0</v>
      </c>
      <c r="I13" s="183">
        <v>0</v>
      </c>
      <c r="J13" s="184">
        <v>0</v>
      </c>
      <c r="K13" s="124">
        <v>0</v>
      </c>
      <c r="M13" s="217"/>
    </row>
    <row r="14" spans="1:13" s="5" customFormat="1" ht="12.75" customHeight="1">
      <c r="A14" s="125" t="s">
        <v>93</v>
      </c>
      <c r="B14" s="126"/>
      <c r="C14" s="183">
        <v>29400</v>
      </c>
      <c r="D14" s="184">
        <v>120117</v>
      </c>
      <c r="E14" s="124">
        <v>9298634.6600000001</v>
      </c>
      <c r="F14" s="184">
        <v>86823</v>
      </c>
      <c r="G14" s="184">
        <v>233670</v>
      </c>
      <c r="H14" s="228">
        <v>13040226.359999999</v>
      </c>
      <c r="I14" s="183">
        <v>114247</v>
      </c>
      <c r="J14" s="184">
        <v>353787</v>
      </c>
      <c r="K14" s="124">
        <v>22338861.019999996</v>
      </c>
      <c r="M14" s="217"/>
    </row>
    <row r="15" spans="1:13" s="5" customFormat="1" ht="12.75" customHeight="1">
      <c r="A15" s="155" t="s">
        <v>94</v>
      </c>
      <c r="B15" s="150"/>
      <c r="C15" s="180">
        <v>29400</v>
      </c>
      <c r="D15" s="181">
        <v>120117</v>
      </c>
      <c r="E15" s="79">
        <v>9298634.6600000001</v>
      </c>
      <c r="F15" s="181">
        <v>86823</v>
      </c>
      <c r="G15" s="181">
        <v>233670</v>
      </c>
      <c r="H15" s="229">
        <v>13040226.359999999</v>
      </c>
      <c r="I15" s="180">
        <v>114247</v>
      </c>
      <c r="J15" s="181">
        <v>353787</v>
      </c>
      <c r="K15" s="79">
        <v>22338861.019999996</v>
      </c>
      <c r="M15" s="217"/>
    </row>
    <row r="16" spans="1:13" s="5" customFormat="1" ht="9.9499999999999993" customHeight="1">
      <c r="A16" s="120"/>
      <c r="B16" s="121"/>
      <c r="C16" s="183"/>
      <c r="D16" s="184"/>
      <c r="E16" s="124"/>
      <c r="F16" s="184"/>
      <c r="G16" s="184"/>
      <c r="H16" s="228"/>
      <c r="I16" s="183"/>
      <c r="J16" s="184"/>
      <c r="K16" s="124"/>
      <c r="M16" s="217"/>
    </row>
    <row r="17" spans="1:13" s="5" customFormat="1" ht="12.75" customHeight="1">
      <c r="A17" s="120" t="s">
        <v>120</v>
      </c>
      <c r="B17" s="121"/>
      <c r="C17" s="183"/>
      <c r="D17" s="184"/>
      <c r="E17" s="124"/>
      <c r="F17" s="184"/>
      <c r="G17" s="184"/>
      <c r="H17" s="228"/>
      <c r="I17" s="183"/>
      <c r="J17" s="184"/>
      <c r="K17" s="124"/>
      <c r="M17" s="217"/>
    </row>
    <row r="18" spans="1:13" s="5" customFormat="1" ht="12.75" customHeight="1">
      <c r="A18" s="125" t="s">
        <v>92</v>
      </c>
      <c r="B18" s="126"/>
      <c r="C18" s="183">
        <v>5023</v>
      </c>
      <c r="D18" s="184">
        <v>9634</v>
      </c>
      <c r="E18" s="124">
        <v>2708238.3399999849</v>
      </c>
      <c r="F18" s="184">
        <v>28805</v>
      </c>
      <c r="G18" s="184">
        <v>58819</v>
      </c>
      <c r="H18" s="228">
        <v>17450339.470000558</v>
      </c>
      <c r="I18" s="183">
        <v>33798</v>
      </c>
      <c r="J18" s="184">
        <v>68453</v>
      </c>
      <c r="K18" s="124">
        <v>20158577.810000539</v>
      </c>
      <c r="M18" s="217"/>
    </row>
    <row r="19" spans="1:13" s="5" customFormat="1" ht="12.75" customHeight="1">
      <c r="A19" s="125" t="s">
        <v>93</v>
      </c>
      <c r="B19" s="126"/>
      <c r="C19" s="183">
        <v>66353</v>
      </c>
      <c r="D19" s="184">
        <v>234276</v>
      </c>
      <c r="E19" s="124">
        <v>15329368.129999731</v>
      </c>
      <c r="F19" s="184">
        <v>470703</v>
      </c>
      <c r="G19" s="184">
        <v>1055960</v>
      </c>
      <c r="H19" s="228">
        <v>43524102.649973147</v>
      </c>
      <c r="I19" s="183">
        <v>532256</v>
      </c>
      <c r="J19" s="184">
        <v>1290236</v>
      </c>
      <c r="K19" s="124">
        <v>58853470.779972866</v>
      </c>
      <c r="M19" s="217"/>
    </row>
    <row r="20" spans="1:13" s="5" customFormat="1" ht="12.75" customHeight="1">
      <c r="A20" s="155" t="s">
        <v>121</v>
      </c>
      <c r="B20" s="150"/>
      <c r="C20" s="180">
        <v>69333</v>
      </c>
      <c r="D20" s="181">
        <v>243910</v>
      </c>
      <c r="E20" s="79">
        <v>18037606.469999716</v>
      </c>
      <c r="F20" s="181">
        <v>491111</v>
      </c>
      <c r="G20" s="181">
        <v>1114779</v>
      </c>
      <c r="H20" s="229">
        <v>60974442.119973704</v>
      </c>
      <c r="I20" s="107">
        <v>555306</v>
      </c>
      <c r="J20" s="181">
        <v>1358689</v>
      </c>
      <c r="K20" s="79">
        <v>79012048.589973405</v>
      </c>
      <c r="M20" s="217"/>
    </row>
    <row r="21" spans="1:13" s="17" customFormat="1" ht="9.9499999999999993" customHeight="1">
      <c r="A21" s="90"/>
      <c r="B21" s="91"/>
      <c r="C21" s="70"/>
      <c r="D21" s="80"/>
      <c r="E21" s="66"/>
      <c r="F21" s="80"/>
      <c r="G21" s="80"/>
      <c r="H21" s="231"/>
      <c r="I21" s="70"/>
      <c r="J21" s="80"/>
      <c r="K21" s="66"/>
      <c r="M21" s="217"/>
    </row>
    <row r="22" spans="1:13" s="17" customFormat="1" ht="9.9499999999999993" customHeight="1">
      <c r="A22" s="90"/>
      <c r="B22" s="91"/>
      <c r="C22" s="70"/>
      <c r="D22" s="80"/>
      <c r="E22" s="66"/>
      <c r="F22" s="80"/>
      <c r="G22" s="80"/>
      <c r="H22" s="231"/>
      <c r="I22" s="70"/>
      <c r="J22" s="80"/>
      <c r="K22" s="66"/>
      <c r="M22" s="217"/>
    </row>
    <row r="23" spans="1:13" s="17" customFormat="1" ht="12.75" customHeight="1">
      <c r="A23" s="90" t="s">
        <v>116</v>
      </c>
      <c r="B23" s="91"/>
      <c r="C23" s="70"/>
      <c r="D23" s="80"/>
      <c r="E23" s="66"/>
      <c r="F23" s="80"/>
      <c r="G23" s="80"/>
      <c r="H23" s="231"/>
      <c r="I23" s="70"/>
      <c r="J23" s="80"/>
      <c r="K23" s="66"/>
      <c r="M23" s="217"/>
    </row>
    <row r="24" spans="1:13" s="16" customFormat="1" ht="12.75" customHeight="1">
      <c r="A24" s="39" t="s">
        <v>105</v>
      </c>
      <c r="B24" s="18"/>
      <c r="C24" s="71"/>
      <c r="D24" s="64"/>
      <c r="E24" s="67"/>
      <c r="F24" s="64"/>
      <c r="G24" s="64"/>
      <c r="H24" s="65"/>
      <c r="I24" s="71"/>
      <c r="J24" s="64"/>
      <c r="K24" s="67"/>
      <c r="M24" s="212"/>
    </row>
    <row r="25" spans="1:13" s="16" customFormat="1" ht="12.75" customHeight="1">
      <c r="A25" s="40" t="s">
        <v>95</v>
      </c>
      <c r="B25" s="18"/>
      <c r="C25" s="71"/>
      <c r="D25" s="64"/>
      <c r="E25" s="67"/>
      <c r="F25" s="64"/>
      <c r="G25" s="64"/>
      <c r="H25" s="65"/>
      <c r="I25" s="71"/>
      <c r="J25" s="64"/>
      <c r="K25" s="67"/>
      <c r="M25" s="214"/>
    </row>
    <row r="26" spans="1:13" s="16" customFormat="1" ht="12.75" customHeight="1">
      <c r="A26" s="28">
        <v>11981</v>
      </c>
      <c r="B26" s="58" t="s">
        <v>53</v>
      </c>
      <c r="C26" s="51">
        <v>2280</v>
      </c>
      <c r="D26" s="50">
        <v>2310</v>
      </c>
      <c r="E26" s="48">
        <v>198652.95999999499</v>
      </c>
      <c r="F26" s="50">
        <v>11926</v>
      </c>
      <c r="G26" s="50">
        <v>13018</v>
      </c>
      <c r="H26" s="49">
        <v>1374588.50000002</v>
      </c>
      <c r="I26" s="51">
        <v>14204</v>
      </c>
      <c r="J26" s="64">
        <f>SUM(D26,G26)</f>
        <v>15328</v>
      </c>
      <c r="K26" s="67">
        <f>SUM(E26,H26)</f>
        <v>1573241.4600000151</v>
      </c>
      <c r="M26" s="214"/>
    </row>
    <row r="27" spans="1:13" s="16" customFormat="1" ht="12.75" customHeight="1">
      <c r="A27" s="28" t="s">
        <v>20</v>
      </c>
      <c r="B27" s="19" t="s">
        <v>54</v>
      </c>
      <c r="C27" s="51">
        <v>2227</v>
      </c>
      <c r="D27" s="50">
        <v>2229</v>
      </c>
      <c r="E27" s="48">
        <v>1166443.8699999701</v>
      </c>
      <c r="F27" s="50">
        <v>11148</v>
      </c>
      <c r="G27" s="50">
        <v>11551</v>
      </c>
      <c r="H27" s="49">
        <v>6184763.1399991997</v>
      </c>
      <c r="I27" s="51">
        <v>13375</v>
      </c>
      <c r="J27" s="64">
        <f t="shared" ref="J27:K33" si="0">SUM(D27,G27)</f>
        <v>13780</v>
      </c>
      <c r="K27" s="67">
        <f t="shared" si="0"/>
        <v>7351207.00999917</v>
      </c>
      <c r="M27" s="214"/>
    </row>
    <row r="28" spans="1:13" s="16" customFormat="1" ht="12.75" customHeight="1">
      <c r="A28" s="127"/>
      <c r="B28" s="128" t="s">
        <v>112</v>
      </c>
      <c r="C28" s="129">
        <v>2452</v>
      </c>
      <c r="D28" s="130">
        <f>SUM(D26:D27)</f>
        <v>4539</v>
      </c>
      <c r="E28" s="131">
        <f>SUM(E26:E27)</f>
        <v>1365096.8299999651</v>
      </c>
      <c r="F28" s="130">
        <v>12292</v>
      </c>
      <c r="G28" s="130">
        <f>SUM(G26:G27)</f>
        <v>24569</v>
      </c>
      <c r="H28" s="220">
        <f>SUM(H26:H27)</f>
        <v>7559351.6399992201</v>
      </c>
      <c r="I28" s="129">
        <v>14742</v>
      </c>
      <c r="J28" s="130">
        <f t="shared" ref="J28:K28" si="1">SUM(J26:J27)</f>
        <v>29108</v>
      </c>
      <c r="K28" s="131">
        <f t="shared" si="1"/>
        <v>8924448.4699991848</v>
      </c>
      <c r="M28" s="212"/>
    </row>
    <row r="29" spans="1:13" ht="12.75" customHeight="1">
      <c r="A29" s="37" t="s">
        <v>96</v>
      </c>
      <c r="B29" s="3"/>
      <c r="C29" s="51"/>
      <c r="D29" s="50"/>
      <c r="E29" s="48"/>
      <c r="F29" s="50"/>
      <c r="G29" s="50"/>
      <c r="H29" s="49"/>
      <c r="I29" s="51"/>
      <c r="J29" s="64"/>
      <c r="K29" s="67"/>
    </row>
    <row r="30" spans="1:13" ht="12.75" customHeight="1">
      <c r="A30" s="38">
        <v>58300</v>
      </c>
      <c r="B30" s="58" t="s">
        <v>59</v>
      </c>
      <c r="C30" s="51">
        <v>2507</v>
      </c>
      <c r="D30" s="50">
        <v>2560</v>
      </c>
      <c r="E30" s="48">
        <v>79637.590000000506</v>
      </c>
      <c r="F30" s="50">
        <v>16459</v>
      </c>
      <c r="G30" s="50">
        <v>17835</v>
      </c>
      <c r="H30" s="49">
        <v>724500.48999990802</v>
      </c>
      <c r="I30" s="51">
        <v>18954</v>
      </c>
      <c r="J30" s="64">
        <f t="shared" si="0"/>
        <v>20395</v>
      </c>
      <c r="K30" s="67">
        <f t="shared" si="0"/>
        <v>804138.07999990857</v>
      </c>
      <c r="M30" s="214"/>
    </row>
    <row r="31" spans="1:13" ht="12.75" customHeight="1">
      <c r="A31" s="38" t="s">
        <v>16</v>
      </c>
      <c r="B31" s="58" t="s">
        <v>141</v>
      </c>
      <c r="C31" s="51">
        <v>826</v>
      </c>
      <c r="D31" s="50">
        <v>841</v>
      </c>
      <c r="E31" s="48">
        <v>255261.52999999901</v>
      </c>
      <c r="F31" s="50">
        <v>3030</v>
      </c>
      <c r="G31" s="50">
        <v>3195</v>
      </c>
      <c r="H31" s="49">
        <v>1057923.74</v>
      </c>
      <c r="I31" s="51">
        <v>3854</v>
      </c>
      <c r="J31" s="64">
        <f t="shared" si="0"/>
        <v>4036</v>
      </c>
      <c r="K31" s="67">
        <f t="shared" si="0"/>
        <v>1313185.2699999991</v>
      </c>
      <c r="M31" s="214"/>
    </row>
    <row r="32" spans="1:13" s="43" customFormat="1" ht="12.75" customHeight="1">
      <c r="A32" s="28" t="s">
        <v>132</v>
      </c>
      <c r="B32" s="58" t="s">
        <v>142</v>
      </c>
      <c r="C32" s="51">
        <v>0</v>
      </c>
      <c r="D32" s="50">
        <v>0</v>
      </c>
      <c r="E32" s="48">
        <v>0</v>
      </c>
      <c r="F32" s="50">
        <v>0</v>
      </c>
      <c r="G32" s="50">
        <v>0</v>
      </c>
      <c r="H32" s="49">
        <v>0</v>
      </c>
      <c r="I32" s="51">
        <v>0</v>
      </c>
      <c r="J32" s="64">
        <v>0</v>
      </c>
      <c r="K32" s="67">
        <v>0</v>
      </c>
      <c r="M32" s="214"/>
    </row>
    <row r="33" spans="1:13" ht="12.75" customHeight="1">
      <c r="A33" s="38" t="s">
        <v>17</v>
      </c>
      <c r="B33" s="19" t="s">
        <v>143</v>
      </c>
      <c r="C33" s="51">
        <v>1670</v>
      </c>
      <c r="D33" s="50">
        <v>1694</v>
      </c>
      <c r="E33" s="48">
        <v>1008242.39000002</v>
      </c>
      <c r="F33" s="50">
        <v>12686</v>
      </c>
      <c r="G33" s="50">
        <v>13220</v>
      </c>
      <c r="H33" s="49">
        <v>8108563.6000014301</v>
      </c>
      <c r="I33" s="51">
        <v>14352</v>
      </c>
      <c r="J33" s="64">
        <f t="shared" si="0"/>
        <v>14914</v>
      </c>
      <c r="K33" s="67">
        <f t="shared" si="0"/>
        <v>9116805.9900014494</v>
      </c>
      <c r="M33" s="214"/>
    </row>
    <row r="34" spans="1:13" ht="12.75" customHeight="1">
      <c r="A34" s="134"/>
      <c r="B34" s="128" t="s">
        <v>111</v>
      </c>
      <c r="C34" s="129">
        <v>2587</v>
      </c>
      <c r="D34" s="130">
        <f>SUM(D30:D33)</f>
        <v>5095</v>
      </c>
      <c r="E34" s="131">
        <f>SUM(E30:E33)</f>
        <v>1343141.5100000196</v>
      </c>
      <c r="F34" s="130">
        <v>16668</v>
      </c>
      <c r="G34" s="130">
        <f>SUM(G30:G33)</f>
        <v>34250</v>
      </c>
      <c r="H34" s="220">
        <f>SUM(H30:H33)</f>
        <v>9890987.8300013375</v>
      </c>
      <c r="I34" s="129">
        <v>19243</v>
      </c>
      <c r="J34" s="130">
        <f>SUM(J30:J33)</f>
        <v>39345</v>
      </c>
      <c r="K34" s="131">
        <f>SUM(K30:K33)</f>
        <v>11234129.340001356</v>
      </c>
      <c r="M34" s="214"/>
    </row>
    <row r="35" spans="1:13" s="133" customFormat="1" ht="12.75" customHeight="1">
      <c r="A35" s="142" t="s">
        <v>110</v>
      </c>
      <c r="B35" s="92"/>
      <c r="C35" s="107">
        <v>5023</v>
      </c>
      <c r="D35" s="94">
        <f>SUM(D28,D34)</f>
        <v>9634</v>
      </c>
      <c r="E35" s="95">
        <f>SUM(E28,E34)</f>
        <v>2708238.3399999849</v>
      </c>
      <c r="F35" s="108">
        <v>28805</v>
      </c>
      <c r="G35" s="94">
        <f>SUM(G28,G34)</f>
        <v>58819</v>
      </c>
      <c r="H35" s="101">
        <f>SUM(H28,H34)</f>
        <v>17450339.470000558</v>
      </c>
      <c r="I35" s="107">
        <v>33798</v>
      </c>
      <c r="J35" s="94">
        <f>SUM(J28,J34)</f>
        <v>68453</v>
      </c>
      <c r="K35" s="95">
        <f>SUM(K28,K34)</f>
        <v>20158577.810000539</v>
      </c>
      <c r="M35" s="218"/>
    </row>
    <row r="36" spans="1:13" ht="12.75" customHeight="1">
      <c r="A36" s="29"/>
      <c r="B36" s="18"/>
      <c r="C36" s="45"/>
      <c r="D36" s="46"/>
      <c r="E36" s="68"/>
      <c r="F36" s="46"/>
      <c r="G36" s="46"/>
      <c r="H36" s="47"/>
      <c r="I36" s="45"/>
      <c r="J36" s="64"/>
      <c r="K36" s="67"/>
    </row>
    <row r="37" spans="1:13" ht="12.75" customHeight="1">
      <c r="A37" s="42" t="s">
        <v>106</v>
      </c>
      <c r="B37" s="3"/>
      <c r="C37" s="45"/>
      <c r="D37" s="46"/>
      <c r="E37" s="68"/>
      <c r="F37" s="46"/>
      <c r="G37" s="46"/>
      <c r="H37" s="47"/>
      <c r="I37" s="45"/>
      <c r="J37" s="50"/>
      <c r="K37" s="48"/>
    </row>
    <row r="38" spans="1:13" s="16" customFormat="1" ht="12.75" customHeight="1">
      <c r="A38" s="37" t="s">
        <v>129</v>
      </c>
      <c r="B38" s="23"/>
      <c r="C38" s="45"/>
      <c r="D38" s="46"/>
      <c r="E38" s="68"/>
      <c r="F38" s="50"/>
      <c r="G38" s="50"/>
      <c r="H38" s="49"/>
      <c r="I38" s="45"/>
      <c r="J38" s="64"/>
      <c r="K38" s="67"/>
      <c r="M38" s="214"/>
    </row>
    <row r="39" spans="1:13" s="16" customFormat="1" ht="12.75" customHeight="1">
      <c r="A39" s="38">
        <v>96372</v>
      </c>
      <c r="B39" s="58" t="s">
        <v>75</v>
      </c>
      <c r="C39" s="51">
        <v>11537</v>
      </c>
      <c r="D39" s="50">
        <v>20132</v>
      </c>
      <c r="E39" s="48">
        <v>310456.50999998301</v>
      </c>
      <c r="F39" s="50">
        <v>341341</v>
      </c>
      <c r="G39" s="50">
        <v>642334</v>
      </c>
      <c r="H39" s="49">
        <v>10275453.2599735</v>
      </c>
      <c r="I39" s="51">
        <v>352217</v>
      </c>
      <c r="J39" s="64">
        <f t="shared" ref="J39:K43" si="2">SUM(D39,G39)</f>
        <v>662466</v>
      </c>
      <c r="K39" s="67">
        <f t="shared" si="2"/>
        <v>10585909.769973483</v>
      </c>
      <c r="M39" s="214"/>
    </row>
    <row r="40" spans="1:13" ht="12.75" customHeight="1">
      <c r="A40" s="38" t="s">
        <v>12</v>
      </c>
      <c r="B40" s="58" t="s">
        <v>55</v>
      </c>
      <c r="C40" s="51">
        <v>12012</v>
      </c>
      <c r="D40" s="50">
        <v>21080</v>
      </c>
      <c r="E40" s="48">
        <v>1023729.56999981</v>
      </c>
      <c r="F40" s="50">
        <v>22964</v>
      </c>
      <c r="G40" s="50">
        <v>35405</v>
      </c>
      <c r="H40" s="49">
        <v>1759139.32999977</v>
      </c>
      <c r="I40" s="51">
        <v>34510</v>
      </c>
      <c r="J40" s="64">
        <f t="shared" si="2"/>
        <v>56485</v>
      </c>
      <c r="K40" s="67">
        <f t="shared" si="2"/>
        <v>2782868.8999995799</v>
      </c>
      <c r="M40" s="214"/>
    </row>
    <row r="41" spans="1:13" ht="12.75" customHeight="1">
      <c r="A41" s="38" t="s">
        <v>13</v>
      </c>
      <c r="B41" s="58" t="s">
        <v>56</v>
      </c>
      <c r="C41" s="51">
        <v>19</v>
      </c>
      <c r="D41" s="50">
        <v>23</v>
      </c>
      <c r="E41" s="48">
        <v>0</v>
      </c>
      <c r="F41" s="50">
        <v>321</v>
      </c>
      <c r="G41" s="50">
        <v>390</v>
      </c>
      <c r="H41" s="49">
        <v>12154.5699999999</v>
      </c>
      <c r="I41" s="210">
        <v>340</v>
      </c>
      <c r="J41" s="64">
        <f t="shared" si="2"/>
        <v>413</v>
      </c>
      <c r="K41" s="67">
        <f t="shared" si="2"/>
        <v>12154.5699999999</v>
      </c>
      <c r="M41" s="214"/>
    </row>
    <row r="42" spans="1:13" ht="12.75" customHeight="1">
      <c r="A42" s="38" t="s">
        <v>14</v>
      </c>
      <c r="B42" s="58" t="s">
        <v>57</v>
      </c>
      <c r="C42" s="51">
        <v>12021</v>
      </c>
      <c r="D42" s="50">
        <v>15014</v>
      </c>
      <c r="E42" s="48">
        <v>858336.90999988001</v>
      </c>
      <c r="F42" s="50">
        <v>15744</v>
      </c>
      <c r="G42" s="50">
        <v>18356</v>
      </c>
      <c r="H42" s="49">
        <v>1065426.48999978</v>
      </c>
      <c r="I42" s="51">
        <v>27656</v>
      </c>
      <c r="J42" s="64">
        <f t="shared" si="2"/>
        <v>33370</v>
      </c>
      <c r="K42" s="67">
        <f t="shared" si="2"/>
        <v>1923763.39999966</v>
      </c>
      <c r="M42" s="214"/>
    </row>
    <row r="43" spans="1:13" ht="12.75" customHeight="1">
      <c r="A43" s="38" t="s">
        <v>15</v>
      </c>
      <c r="B43" s="19" t="s">
        <v>58</v>
      </c>
      <c r="C43" s="51">
        <v>75</v>
      </c>
      <c r="D43" s="50">
        <v>107</v>
      </c>
      <c r="E43" s="48">
        <v>0</v>
      </c>
      <c r="F43" s="50">
        <v>20399</v>
      </c>
      <c r="G43" s="50">
        <v>43168</v>
      </c>
      <c r="H43" s="49">
        <v>443692.07000000501</v>
      </c>
      <c r="I43" s="51">
        <v>20474</v>
      </c>
      <c r="J43" s="64">
        <f t="shared" si="2"/>
        <v>43275</v>
      </c>
      <c r="K43" s="67">
        <f t="shared" si="2"/>
        <v>443692.07000000501</v>
      </c>
      <c r="M43" s="214"/>
    </row>
    <row r="44" spans="1:13" ht="12.75" customHeight="1">
      <c r="A44" s="127"/>
      <c r="B44" s="128" t="s">
        <v>128</v>
      </c>
      <c r="C44" s="129">
        <v>18710</v>
      </c>
      <c r="D44" s="130">
        <f>SUM(D39:D43)</f>
        <v>56356</v>
      </c>
      <c r="E44" s="131">
        <f>SUM(E39:E43)</f>
        <v>2192522.9899996729</v>
      </c>
      <c r="F44" s="130">
        <v>363978</v>
      </c>
      <c r="G44" s="130">
        <f>SUM(G39:G43)</f>
        <v>739653</v>
      </c>
      <c r="H44" s="220">
        <f>SUM(H39:H43)</f>
        <v>13555865.719973058</v>
      </c>
      <c r="I44" s="129">
        <v>381411</v>
      </c>
      <c r="J44" s="130">
        <f>SUM(J39:J43)</f>
        <v>796009</v>
      </c>
      <c r="K44" s="131">
        <f>SUM(K39:K43)</f>
        <v>15748388.709972728</v>
      </c>
    </row>
    <row r="45" spans="1:13" ht="12.75" customHeight="1">
      <c r="A45" s="37" t="s">
        <v>97</v>
      </c>
      <c r="B45" s="3"/>
      <c r="C45" s="51"/>
      <c r="D45" s="50"/>
      <c r="E45" s="48"/>
      <c r="F45" s="50"/>
      <c r="G45" s="50"/>
      <c r="H45" s="49"/>
      <c r="I45" s="51"/>
      <c r="J45" s="50"/>
      <c r="K45" s="48"/>
    </row>
    <row r="46" spans="1:13" ht="12.75" customHeight="1">
      <c r="A46" s="28">
        <v>11975</v>
      </c>
      <c r="B46" s="58" t="s">
        <v>60</v>
      </c>
      <c r="C46" s="51">
        <v>4</v>
      </c>
      <c r="D46" s="50">
        <v>4</v>
      </c>
      <c r="E46" s="48">
        <v>0</v>
      </c>
      <c r="F46" s="50">
        <v>0</v>
      </c>
      <c r="G46" s="50">
        <v>0</v>
      </c>
      <c r="H46" s="49">
        <v>0</v>
      </c>
      <c r="I46" s="210">
        <v>4</v>
      </c>
      <c r="J46" s="64">
        <f t="shared" ref="J46:K48" si="3">SUM(D46,G46)</f>
        <v>4</v>
      </c>
      <c r="K46" s="67">
        <f t="shared" si="3"/>
        <v>0</v>
      </c>
      <c r="M46" s="214"/>
    </row>
    <row r="47" spans="1:13" ht="12.75" customHeight="1">
      <c r="A47" s="28">
        <v>57170</v>
      </c>
      <c r="B47" s="58" t="s">
        <v>76</v>
      </c>
      <c r="C47" s="51">
        <v>6</v>
      </c>
      <c r="D47" s="50">
        <v>6</v>
      </c>
      <c r="E47" s="48">
        <v>217.85</v>
      </c>
      <c r="F47" s="50">
        <v>16</v>
      </c>
      <c r="G47" s="50">
        <v>16</v>
      </c>
      <c r="H47" s="49">
        <v>504.06</v>
      </c>
      <c r="I47" s="210">
        <v>22</v>
      </c>
      <c r="J47" s="64">
        <f t="shared" si="3"/>
        <v>22</v>
      </c>
      <c r="K47" s="67">
        <f t="shared" si="3"/>
        <v>721.91</v>
      </c>
      <c r="M47" s="214"/>
    </row>
    <row r="48" spans="1:13" ht="12.75" customHeight="1">
      <c r="A48" s="28" t="s">
        <v>22</v>
      </c>
      <c r="B48" s="19" t="s">
        <v>61</v>
      </c>
      <c r="C48" s="51">
        <v>1</v>
      </c>
      <c r="D48" s="50">
        <v>1</v>
      </c>
      <c r="E48" s="48">
        <v>0</v>
      </c>
      <c r="F48" s="50">
        <v>1</v>
      </c>
      <c r="G48" s="50">
        <v>1</v>
      </c>
      <c r="H48" s="49">
        <v>0</v>
      </c>
      <c r="I48" s="210">
        <v>2</v>
      </c>
      <c r="J48" s="64">
        <f t="shared" si="3"/>
        <v>2</v>
      </c>
      <c r="K48" s="67">
        <f t="shared" si="3"/>
        <v>0</v>
      </c>
      <c r="M48" s="214"/>
    </row>
    <row r="49" spans="1:13" ht="12.75" customHeight="1">
      <c r="A49" s="127"/>
      <c r="B49" s="128" t="s">
        <v>109</v>
      </c>
      <c r="C49" s="243">
        <v>11</v>
      </c>
      <c r="D49" s="130">
        <f>SUM(D46:D48)</f>
        <v>11</v>
      </c>
      <c r="E49" s="131">
        <f>SUM(E46:E48)</f>
        <v>217.85</v>
      </c>
      <c r="F49" s="244">
        <v>17</v>
      </c>
      <c r="G49" s="130">
        <f>SUM(G46:G48)</f>
        <v>17</v>
      </c>
      <c r="H49" s="220">
        <f>SUM(H46:H48)</f>
        <v>504.06</v>
      </c>
      <c r="I49" s="243">
        <v>28</v>
      </c>
      <c r="J49" s="130">
        <f>SUM(J46:J48)</f>
        <v>28</v>
      </c>
      <c r="K49" s="131">
        <f>SUM(K46:K48)</f>
        <v>721.91</v>
      </c>
      <c r="M49" s="214"/>
    </row>
    <row r="50" spans="1:13" ht="12.75" customHeight="1">
      <c r="A50" s="37" t="s">
        <v>98</v>
      </c>
      <c r="B50" s="3"/>
      <c r="C50" s="51"/>
      <c r="D50" s="50"/>
      <c r="E50" s="48"/>
      <c r="F50" s="50"/>
      <c r="G50" s="50"/>
      <c r="H50" s="49"/>
      <c r="I50" s="51"/>
      <c r="J50" s="50"/>
      <c r="K50" s="48"/>
    </row>
    <row r="51" spans="1:13" ht="12.75" customHeight="1">
      <c r="A51" s="38" t="s">
        <v>9</v>
      </c>
      <c r="B51" s="58" t="s">
        <v>62</v>
      </c>
      <c r="C51" s="51">
        <v>19686</v>
      </c>
      <c r="D51" s="50">
        <v>29206</v>
      </c>
      <c r="E51" s="48">
        <v>204252.80000002301</v>
      </c>
      <c r="F51" s="50">
        <v>9747</v>
      </c>
      <c r="G51" s="50">
        <v>12863</v>
      </c>
      <c r="H51" s="49">
        <v>95387.239999996295</v>
      </c>
      <c r="I51" s="51">
        <v>29102</v>
      </c>
      <c r="J51" s="64">
        <f t="shared" ref="J51:K52" si="4">SUM(D51,G51)</f>
        <v>42069</v>
      </c>
      <c r="K51" s="67">
        <f t="shared" si="4"/>
        <v>299640.0400000193</v>
      </c>
    </row>
    <row r="52" spans="1:13" ht="12.75" customHeight="1">
      <c r="A52" s="38" t="s">
        <v>10</v>
      </c>
      <c r="B52" s="19" t="s">
        <v>63</v>
      </c>
      <c r="C52" s="51">
        <v>71</v>
      </c>
      <c r="D52" s="50">
        <v>73</v>
      </c>
      <c r="E52" s="48">
        <v>1212.8599999999999</v>
      </c>
      <c r="F52" s="50">
        <v>72</v>
      </c>
      <c r="G52" s="50">
        <v>84</v>
      </c>
      <c r="H52" s="49">
        <v>1469.44</v>
      </c>
      <c r="I52" s="210">
        <v>143</v>
      </c>
      <c r="J52" s="64">
        <f t="shared" si="4"/>
        <v>157</v>
      </c>
      <c r="K52" s="67">
        <f t="shared" si="4"/>
        <v>2682.3</v>
      </c>
      <c r="M52" s="214"/>
    </row>
    <row r="53" spans="1:13" ht="12.75" customHeight="1">
      <c r="A53" s="127"/>
      <c r="B53" s="128" t="s">
        <v>108</v>
      </c>
      <c r="C53" s="129">
        <v>19707</v>
      </c>
      <c r="D53" s="130">
        <f>SUM(D51:D52)</f>
        <v>29279</v>
      </c>
      <c r="E53" s="131">
        <f>SUM(E51:E52)</f>
        <v>205465.660000023</v>
      </c>
      <c r="F53" s="130">
        <v>9765</v>
      </c>
      <c r="G53" s="130">
        <f>SUM(G51:G52)</f>
        <v>12947</v>
      </c>
      <c r="H53" s="220">
        <f>SUM(H51:H52)</f>
        <v>96856.679999996297</v>
      </c>
      <c r="I53" s="129">
        <v>29140</v>
      </c>
      <c r="J53" s="130">
        <f>SUM(J51:J52)</f>
        <v>42226</v>
      </c>
      <c r="K53" s="131">
        <f>SUM(K51:K52)</f>
        <v>302322.34000001929</v>
      </c>
      <c r="M53" s="214"/>
    </row>
    <row r="54" spans="1:13" ht="12.75" customHeight="1">
      <c r="A54" s="37" t="s">
        <v>99</v>
      </c>
      <c r="B54" s="3"/>
      <c r="C54" s="51"/>
      <c r="D54" s="50"/>
      <c r="E54" s="48"/>
      <c r="F54" s="50"/>
      <c r="G54" s="50"/>
      <c r="H54" s="49"/>
      <c r="I54" s="51"/>
      <c r="J54" s="50"/>
      <c r="K54" s="48"/>
      <c r="M54" s="214"/>
    </row>
    <row r="55" spans="1:13" ht="12.75" customHeight="1">
      <c r="A55" s="38" t="s">
        <v>19</v>
      </c>
      <c r="B55" s="58" t="s">
        <v>64</v>
      </c>
      <c r="C55" s="51">
        <v>740</v>
      </c>
      <c r="D55" s="50">
        <v>1280</v>
      </c>
      <c r="E55" s="48">
        <v>244189.410000003</v>
      </c>
      <c r="F55" s="50">
        <v>209</v>
      </c>
      <c r="G55" s="50">
        <v>262</v>
      </c>
      <c r="H55" s="49">
        <v>25465.09</v>
      </c>
      <c r="I55" s="210">
        <v>927</v>
      </c>
      <c r="J55" s="64">
        <f>SUM(D55,G55)</f>
        <v>1542</v>
      </c>
      <c r="K55" s="67">
        <f>SUM(E55,H55)</f>
        <v>269654.50000000303</v>
      </c>
    </row>
    <row r="56" spans="1:13" ht="12.75" customHeight="1">
      <c r="A56" s="37" t="s">
        <v>100</v>
      </c>
      <c r="B56" s="23"/>
      <c r="C56" s="51"/>
      <c r="D56" s="50"/>
      <c r="E56" s="48"/>
      <c r="F56" s="50"/>
      <c r="G56" s="50"/>
      <c r="H56" s="49"/>
      <c r="I56" s="51"/>
      <c r="J56" s="50"/>
      <c r="K56" s="48"/>
    </row>
    <row r="57" spans="1:13" ht="12.75" customHeight="1">
      <c r="A57" s="38" t="s">
        <v>8</v>
      </c>
      <c r="B57" s="58" t="s">
        <v>65</v>
      </c>
      <c r="C57" s="51">
        <v>2</v>
      </c>
      <c r="D57" s="50">
        <v>2</v>
      </c>
      <c r="E57" s="48">
        <v>63.44</v>
      </c>
      <c r="F57" s="50">
        <v>1</v>
      </c>
      <c r="G57" s="50">
        <v>1</v>
      </c>
      <c r="H57" s="49">
        <v>0</v>
      </c>
      <c r="I57" s="210">
        <v>3</v>
      </c>
      <c r="J57" s="64">
        <f>SUM(D57,G57)</f>
        <v>3</v>
      </c>
      <c r="K57" s="67">
        <f>SUM(E57,H57)</f>
        <v>63.44</v>
      </c>
      <c r="M57" s="214"/>
    </row>
    <row r="58" spans="1:13" ht="12.75" customHeight="1">
      <c r="A58" s="37" t="s">
        <v>101</v>
      </c>
      <c r="B58" s="3"/>
      <c r="C58" s="51"/>
      <c r="D58" s="50"/>
      <c r="E58" s="48"/>
      <c r="F58" s="50"/>
      <c r="G58" s="50"/>
      <c r="H58" s="49"/>
      <c r="I58" s="51"/>
      <c r="J58" s="50"/>
      <c r="K58" s="48"/>
    </row>
    <row r="59" spans="1:13" ht="12.75" customHeight="1">
      <c r="A59" s="38" t="s">
        <v>21</v>
      </c>
      <c r="B59" s="58" t="s">
        <v>77</v>
      </c>
      <c r="C59" s="51">
        <v>14658</v>
      </c>
      <c r="D59" s="50">
        <v>21148</v>
      </c>
      <c r="E59" s="48">
        <v>1921045.45000004</v>
      </c>
      <c r="F59" s="50">
        <v>4822</v>
      </c>
      <c r="G59" s="50">
        <v>6256</v>
      </c>
      <c r="H59" s="49">
        <v>475427.95000000502</v>
      </c>
      <c r="I59" s="51">
        <v>19373</v>
      </c>
      <c r="J59" s="64">
        <f>SUM(D59,G59)</f>
        <v>27404</v>
      </c>
      <c r="K59" s="67">
        <f>SUM(E59,H59)</f>
        <v>2396473.4000000451</v>
      </c>
    </row>
    <row r="60" spans="1:13" ht="12.75" customHeight="1">
      <c r="A60" s="37" t="s">
        <v>102</v>
      </c>
      <c r="B60" s="3"/>
      <c r="C60" s="51"/>
      <c r="D60" s="50"/>
      <c r="E60" s="48"/>
      <c r="F60" s="50"/>
      <c r="G60" s="50"/>
      <c r="H60" s="49"/>
      <c r="I60" s="51"/>
      <c r="J60" s="50"/>
      <c r="K60" s="48"/>
      <c r="M60" s="214"/>
    </row>
    <row r="61" spans="1:13" ht="12.75" customHeight="1">
      <c r="A61" s="38" t="s">
        <v>11</v>
      </c>
      <c r="B61" s="58" t="s">
        <v>49</v>
      </c>
      <c r="C61" s="51">
        <v>2008</v>
      </c>
      <c r="D61" s="50">
        <v>2162</v>
      </c>
      <c r="E61" s="48">
        <v>29713.680000000899</v>
      </c>
      <c r="F61" s="50">
        <v>916</v>
      </c>
      <c r="G61" s="50">
        <v>965</v>
      </c>
      <c r="H61" s="49">
        <v>12945.1499999999</v>
      </c>
      <c r="I61" s="51">
        <v>2904</v>
      </c>
      <c r="J61" s="64">
        <f>SUM(D61,G61)</f>
        <v>3127</v>
      </c>
      <c r="K61" s="67">
        <f>SUM(E61,H61)</f>
        <v>42658.830000000802</v>
      </c>
    </row>
    <row r="62" spans="1:13" ht="12.75" customHeight="1">
      <c r="A62" s="37" t="s">
        <v>103</v>
      </c>
      <c r="B62" s="3"/>
      <c r="C62" s="51"/>
      <c r="D62" s="50"/>
      <c r="E62" s="48"/>
      <c r="F62" s="50"/>
      <c r="G62" s="50"/>
      <c r="H62" s="49"/>
      <c r="I62" s="51"/>
      <c r="J62" s="50"/>
      <c r="K62" s="48"/>
    </row>
    <row r="63" spans="1:13" ht="12.75" customHeight="1">
      <c r="A63" s="38">
        <v>840</v>
      </c>
      <c r="B63" s="58" t="s">
        <v>66</v>
      </c>
      <c r="C63" s="51">
        <v>0</v>
      </c>
      <c r="D63" s="50">
        <v>0</v>
      </c>
      <c r="E63" s="48">
        <v>0</v>
      </c>
      <c r="F63" s="50">
        <v>16140</v>
      </c>
      <c r="G63" s="50">
        <v>21281</v>
      </c>
      <c r="H63" s="49">
        <v>4372896.4600000503</v>
      </c>
      <c r="I63" s="51">
        <v>16140</v>
      </c>
      <c r="J63" s="64">
        <f t="shared" ref="J63:K74" si="5">SUM(D63,G63)</f>
        <v>21281</v>
      </c>
      <c r="K63" s="67">
        <f t="shared" si="5"/>
        <v>4372896.4600000503</v>
      </c>
      <c r="M63" s="214"/>
    </row>
    <row r="64" spans="1:13" ht="12.75" customHeight="1">
      <c r="A64" s="38">
        <v>851</v>
      </c>
      <c r="B64" s="58" t="s">
        <v>67</v>
      </c>
      <c r="C64" s="51">
        <v>307</v>
      </c>
      <c r="D64" s="50">
        <v>396</v>
      </c>
      <c r="E64" s="48">
        <v>74381.039999999906</v>
      </c>
      <c r="F64" s="50">
        <v>7754</v>
      </c>
      <c r="G64" s="50">
        <v>10473</v>
      </c>
      <c r="H64" s="49">
        <v>1965209.9599999599</v>
      </c>
      <c r="I64" s="51">
        <v>8061</v>
      </c>
      <c r="J64" s="64">
        <f t="shared" si="5"/>
        <v>10869</v>
      </c>
      <c r="K64" s="67">
        <f t="shared" si="5"/>
        <v>2039590.9999999597</v>
      </c>
    </row>
    <row r="65" spans="1:13" ht="12.75" customHeight="1">
      <c r="A65" s="38">
        <v>940</v>
      </c>
      <c r="B65" s="58" t="s">
        <v>68</v>
      </c>
      <c r="C65" s="51">
        <v>0</v>
      </c>
      <c r="D65" s="50">
        <v>0</v>
      </c>
      <c r="E65" s="48">
        <v>0</v>
      </c>
      <c r="F65" s="50">
        <v>3505</v>
      </c>
      <c r="G65" s="50">
        <v>4834</v>
      </c>
      <c r="H65" s="49">
        <v>538403.450000001</v>
      </c>
      <c r="I65" s="51">
        <v>3505</v>
      </c>
      <c r="J65" s="64">
        <f t="shared" si="5"/>
        <v>4834</v>
      </c>
      <c r="K65" s="67">
        <f t="shared" si="5"/>
        <v>538403.450000001</v>
      </c>
    </row>
    <row r="66" spans="1:13" ht="12.75" customHeight="1">
      <c r="A66" s="38">
        <v>58340</v>
      </c>
      <c r="B66" s="58" t="s">
        <v>78</v>
      </c>
      <c r="C66" s="51">
        <v>151</v>
      </c>
      <c r="D66" s="50">
        <v>154</v>
      </c>
      <c r="E66" s="48">
        <v>6499.9899999999698</v>
      </c>
      <c r="F66" s="50">
        <v>498</v>
      </c>
      <c r="G66" s="50">
        <v>621</v>
      </c>
      <c r="H66" s="49">
        <v>34834.6</v>
      </c>
      <c r="I66" s="210">
        <v>649</v>
      </c>
      <c r="J66" s="64">
        <f t="shared" si="5"/>
        <v>775</v>
      </c>
      <c r="K66" s="67">
        <f t="shared" si="5"/>
        <v>41334.589999999967</v>
      </c>
      <c r="M66" s="214"/>
    </row>
    <row r="67" spans="1:13" ht="12.75" customHeight="1">
      <c r="A67" s="38">
        <v>58565</v>
      </c>
      <c r="B67" s="58" t="s">
        <v>69</v>
      </c>
      <c r="C67" s="51">
        <v>297</v>
      </c>
      <c r="D67" s="50">
        <v>330</v>
      </c>
      <c r="E67" s="48">
        <v>316708.76999999897</v>
      </c>
      <c r="F67" s="50">
        <v>2032</v>
      </c>
      <c r="G67" s="50">
        <v>2467</v>
      </c>
      <c r="H67" s="49">
        <v>2157649.36</v>
      </c>
      <c r="I67" s="51">
        <v>2326</v>
      </c>
      <c r="J67" s="64">
        <f t="shared" si="5"/>
        <v>2797</v>
      </c>
      <c r="K67" s="67">
        <f t="shared" si="5"/>
        <v>2474358.129999999</v>
      </c>
    </row>
    <row r="68" spans="1:13" ht="12.75" customHeight="1">
      <c r="A68" s="38">
        <v>58600</v>
      </c>
      <c r="B68" s="58" t="s">
        <v>79</v>
      </c>
      <c r="C68" s="51">
        <v>129</v>
      </c>
      <c r="D68" s="50">
        <v>141</v>
      </c>
      <c r="E68" s="48">
        <v>36760.839999999902</v>
      </c>
      <c r="F68" s="50">
        <v>607</v>
      </c>
      <c r="G68" s="50">
        <v>734</v>
      </c>
      <c r="H68" s="49">
        <v>242374.899999999</v>
      </c>
      <c r="I68" s="210">
        <v>736</v>
      </c>
      <c r="J68" s="64">
        <f t="shared" si="5"/>
        <v>875</v>
      </c>
      <c r="K68" s="67">
        <f t="shared" si="5"/>
        <v>279135.73999999888</v>
      </c>
    </row>
    <row r="69" spans="1:13" ht="12.75" customHeight="1">
      <c r="A69" s="38">
        <v>58611</v>
      </c>
      <c r="B69" s="58" t="s">
        <v>80</v>
      </c>
      <c r="C69" s="51">
        <v>2</v>
      </c>
      <c r="D69" s="50">
        <v>2</v>
      </c>
      <c r="E69" s="48">
        <v>0</v>
      </c>
      <c r="F69" s="50">
        <v>8620</v>
      </c>
      <c r="G69" s="50">
        <v>10988</v>
      </c>
      <c r="H69" s="49">
        <v>401535.56000001699</v>
      </c>
      <c r="I69" s="51">
        <v>8622</v>
      </c>
      <c r="J69" s="64">
        <f t="shared" si="5"/>
        <v>10990</v>
      </c>
      <c r="K69" s="67">
        <f t="shared" si="5"/>
        <v>401535.56000001699</v>
      </c>
      <c r="M69" s="214"/>
    </row>
    <row r="70" spans="1:13" ht="12.75" customHeight="1">
      <c r="A70" s="38">
        <v>58615</v>
      </c>
      <c r="B70" s="58" t="s">
        <v>81</v>
      </c>
      <c r="C70" s="51">
        <v>10</v>
      </c>
      <c r="D70" s="50">
        <v>10</v>
      </c>
      <c r="E70" s="48">
        <v>3295.93</v>
      </c>
      <c r="F70" s="50">
        <v>146</v>
      </c>
      <c r="G70" s="50">
        <v>162</v>
      </c>
      <c r="H70" s="49">
        <v>67898.949999999895</v>
      </c>
      <c r="I70" s="210">
        <v>156</v>
      </c>
      <c r="J70" s="64">
        <f t="shared" si="5"/>
        <v>172</v>
      </c>
      <c r="K70" s="67">
        <f t="shared" si="5"/>
        <v>71194.879999999888</v>
      </c>
      <c r="M70" s="214"/>
    </row>
    <row r="71" spans="1:13" ht="12.75" customHeight="1">
      <c r="A71" s="38">
        <v>58670</v>
      </c>
      <c r="B71" s="58" t="s">
        <v>70</v>
      </c>
      <c r="C71" s="51">
        <v>299</v>
      </c>
      <c r="D71" s="50">
        <v>437</v>
      </c>
      <c r="E71" s="48">
        <v>173032.13</v>
      </c>
      <c r="F71" s="50">
        <v>2823</v>
      </c>
      <c r="G71" s="50">
        <v>4438</v>
      </c>
      <c r="H71" s="49">
        <v>2416058.5799999698</v>
      </c>
      <c r="I71" s="51">
        <v>3122</v>
      </c>
      <c r="J71" s="64">
        <f t="shared" si="5"/>
        <v>4875</v>
      </c>
      <c r="K71" s="67">
        <f t="shared" si="5"/>
        <v>2589090.7099999697</v>
      </c>
      <c r="M71" s="214"/>
    </row>
    <row r="72" spans="1:13" ht="12.75" customHeight="1">
      <c r="A72" s="38">
        <v>58671</v>
      </c>
      <c r="B72" s="58" t="s">
        <v>71</v>
      </c>
      <c r="C72" s="51">
        <v>215</v>
      </c>
      <c r="D72" s="50">
        <v>315</v>
      </c>
      <c r="E72" s="48">
        <v>124784.159999999</v>
      </c>
      <c r="F72" s="50">
        <v>2348</v>
      </c>
      <c r="G72" s="50">
        <v>3603</v>
      </c>
      <c r="H72" s="49">
        <v>2134089.2800000599</v>
      </c>
      <c r="I72" s="51">
        <v>2563</v>
      </c>
      <c r="J72" s="64">
        <f t="shared" si="5"/>
        <v>3918</v>
      </c>
      <c r="K72" s="67">
        <f t="shared" si="5"/>
        <v>2258873.4400000591</v>
      </c>
      <c r="M72" s="214"/>
    </row>
    <row r="73" spans="1:13" ht="12.75" customHeight="1">
      <c r="A73" s="38">
        <v>74740</v>
      </c>
      <c r="B73" s="58" t="s">
        <v>72</v>
      </c>
      <c r="C73" s="51">
        <v>125</v>
      </c>
      <c r="D73" s="50">
        <v>143</v>
      </c>
      <c r="E73" s="48">
        <v>13902.0899999999</v>
      </c>
      <c r="F73" s="50">
        <v>344</v>
      </c>
      <c r="G73" s="50">
        <v>496</v>
      </c>
      <c r="H73" s="49">
        <v>36483.6899999999</v>
      </c>
      <c r="I73" s="210">
        <v>469</v>
      </c>
      <c r="J73" s="64">
        <f t="shared" si="5"/>
        <v>639</v>
      </c>
      <c r="K73" s="67">
        <f t="shared" si="5"/>
        <v>50385.779999999802</v>
      </c>
      <c r="M73" s="214"/>
    </row>
    <row r="74" spans="1:13" ht="12.75" customHeight="1">
      <c r="A74" s="38" t="s">
        <v>7</v>
      </c>
      <c r="B74" s="19" t="s">
        <v>73</v>
      </c>
      <c r="C74" s="51">
        <v>280</v>
      </c>
      <c r="D74" s="50">
        <v>289</v>
      </c>
      <c r="E74" s="48">
        <v>321529.36999999901</v>
      </c>
      <c r="F74" s="50">
        <v>1724</v>
      </c>
      <c r="G74" s="50">
        <v>1890</v>
      </c>
      <c r="H74" s="49">
        <v>1915391.7800000301</v>
      </c>
      <c r="I74" s="51">
        <v>2000</v>
      </c>
      <c r="J74" s="64">
        <f t="shared" si="5"/>
        <v>2179</v>
      </c>
      <c r="K74" s="67">
        <f t="shared" si="5"/>
        <v>2236921.1500000292</v>
      </c>
      <c r="M74" s="214"/>
    </row>
    <row r="75" spans="1:13" ht="12.75" customHeight="1">
      <c r="A75" s="135"/>
      <c r="B75" s="128" t="s">
        <v>113</v>
      </c>
      <c r="C75" s="129">
        <v>1024</v>
      </c>
      <c r="D75" s="130">
        <f>SUM(D63:D74)</f>
        <v>2217</v>
      </c>
      <c r="E75" s="131">
        <f>SUM(E63:E74)</f>
        <v>1070894.3199999966</v>
      </c>
      <c r="F75" s="130">
        <v>38823</v>
      </c>
      <c r="G75" s="130">
        <f>SUM(G63:G74)</f>
        <v>61987</v>
      </c>
      <c r="H75" s="220">
        <f>SUM(H63:H74)</f>
        <v>16282826.570000086</v>
      </c>
      <c r="I75" s="129">
        <v>39799</v>
      </c>
      <c r="J75" s="130">
        <f>SUM(J63:J74)</f>
        <v>64204</v>
      </c>
      <c r="K75" s="131">
        <f>SUM(K63:K74)</f>
        <v>17353720.890000083</v>
      </c>
      <c r="M75" s="214"/>
    </row>
    <row r="76" spans="1:13" ht="12.75" customHeight="1">
      <c r="A76" s="37" t="s">
        <v>104</v>
      </c>
      <c r="B76" s="3"/>
      <c r="C76" s="87"/>
      <c r="D76" s="74"/>
      <c r="E76" s="75"/>
      <c r="F76" s="74"/>
      <c r="G76" s="74"/>
      <c r="H76" s="73"/>
      <c r="I76" s="87"/>
      <c r="J76" s="74"/>
      <c r="K76" s="75"/>
      <c r="M76" s="214"/>
    </row>
    <row r="77" spans="1:13" ht="12.75" customHeight="1">
      <c r="A77" s="38" t="s">
        <v>18</v>
      </c>
      <c r="B77" s="19" t="s">
        <v>74</v>
      </c>
      <c r="C77" s="56">
        <v>1144</v>
      </c>
      <c r="D77" s="57">
        <v>1704</v>
      </c>
      <c r="E77" s="59">
        <v>366620.66999999399</v>
      </c>
      <c r="F77" s="57">
        <v>162</v>
      </c>
      <c r="G77" s="57">
        <v>202</v>
      </c>
      <c r="H77" s="241">
        <v>33985.07</v>
      </c>
      <c r="I77" s="56">
        <v>1296</v>
      </c>
      <c r="J77" s="83">
        <f>SUM(D77,G77)</f>
        <v>1906</v>
      </c>
      <c r="K77" s="84">
        <f>SUM(E77,H77)</f>
        <v>400605.739999994</v>
      </c>
      <c r="M77" s="214"/>
    </row>
    <row r="78" spans="1:13" s="133" customFormat="1" ht="12.75" customHeight="1">
      <c r="A78" s="142" t="s">
        <v>107</v>
      </c>
      <c r="B78" s="92"/>
      <c r="C78" s="112">
        <v>41730</v>
      </c>
      <c r="D78" s="152">
        <f>SUM(D44,D49,D53,D55,D57,D59,D61,D75,D77)</f>
        <v>114159</v>
      </c>
      <c r="E78" s="153">
        <f>SUM(E44,E49,E53,E55,E57,E59,E61,E75,E77)</f>
        <v>6030733.4699997306</v>
      </c>
      <c r="F78" s="152">
        <v>402579</v>
      </c>
      <c r="G78" s="152">
        <f>SUM(G44,G49,G53,G55,G57,G59,G61,G75,G77)</f>
        <v>822290</v>
      </c>
      <c r="H78" s="240">
        <f>SUM(H44,H49,H53,H55,H57,H59,H61,H75,H77)</f>
        <v>30483876.289973147</v>
      </c>
      <c r="I78" s="112">
        <v>442292</v>
      </c>
      <c r="J78" s="152">
        <f>SUM(J44,J49,J53,J55,J57,J59,J61,J75,J77)</f>
        <v>936449</v>
      </c>
      <c r="K78" s="153">
        <f>SUM(K44,K49,K53,K55,K57,K59,K61,K75,K77)</f>
        <v>36514609.75997287</v>
      </c>
      <c r="M78" s="218"/>
    </row>
    <row r="79" spans="1:13" s="133" customFormat="1" ht="12.75" customHeight="1">
      <c r="A79" s="96" t="s">
        <v>124</v>
      </c>
      <c r="B79" s="97"/>
      <c r="C79" s="104">
        <v>45071</v>
      </c>
      <c r="D79" s="99">
        <f>SUM(D35,D78)</f>
        <v>123793</v>
      </c>
      <c r="E79" s="100">
        <f>SUM(E35,E78)</f>
        <v>8738971.8099997155</v>
      </c>
      <c r="F79" s="99">
        <v>424652</v>
      </c>
      <c r="G79" s="99">
        <f>SUM(G35,G78)</f>
        <v>881109</v>
      </c>
      <c r="H79" s="234">
        <f>SUM(H35,H78)</f>
        <v>47934215.759973705</v>
      </c>
      <c r="I79" s="104">
        <v>467459</v>
      </c>
      <c r="J79" s="99">
        <f>SUM(J35,J78)</f>
        <v>1004902</v>
      </c>
      <c r="K79" s="100">
        <f>SUM(K35,K78)</f>
        <v>56673187.569973409</v>
      </c>
      <c r="M79" s="218"/>
    </row>
    <row r="80" spans="1:13" ht="14.1" customHeight="1">
      <c r="A80" s="26"/>
      <c r="B80" s="20"/>
      <c r="C80" s="63"/>
      <c r="D80" s="61"/>
      <c r="E80" s="72"/>
      <c r="F80" s="74"/>
      <c r="G80" s="74"/>
      <c r="H80" s="73"/>
      <c r="I80" s="87"/>
      <c r="J80" s="74"/>
      <c r="K80" s="75"/>
      <c r="M80" s="214"/>
    </row>
    <row r="81" spans="1:13" s="43" customFormat="1" ht="14.1" customHeight="1">
      <c r="A81" s="29"/>
      <c r="B81" s="16"/>
      <c r="C81" s="45"/>
      <c r="D81" s="46"/>
      <c r="E81" s="68"/>
      <c r="F81" s="50"/>
      <c r="G81" s="50"/>
      <c r="H81" s="49"/>
      <c r="I81" s="51"/>
      <c r="J81" s="50"/>
      <c r="K81" s="48"/>
      <c r="M81" s="214"/>
    </row>
    <row r="82" spans="1:13" s="43" customFormat="1" ht="12.75" customHeight="1">
      <c r="A82" s="27" t="s">
        <v>117</v>
      </c>
      <c r="B82" s="16"/>
      <c r="C82" s="45"/>
      <c r="D82" s="46"/>
      <c r="E82" s="68"/>
      <c r="F82" s="50"/>
      <c r="G82" s="50"/>
      <c r="H82" s="49"/>
      <c r="I82" s="51"/>
      <c r="J82" s="50"/>
      <c r="K82" s="48"/>
      <c r="M82" s="212"/>
    </row>
    <row r="83" spans="1:13" ht="12.75" customHeight="1">
      <c r="A83" s="4" t="s">
        <v>118</v>
      </c>
      <c r="B83" s="16"/>
      <c r="C83" s="45"/>
      <c r="D83" s="46"/>
      <c r="E83" s="68"/>
      <c r="F83" s="50"/>
      <c r="G83" s="50"/>
      <c r="H83" s="49"/>
      <c r="I83" s="51"/>
      <c r="J83" s="50"/>
      <c r="K83" s="48"/>
    </row>
    <row r="84" spans="1:13" s="55" customFormat="1" ht="12.75" customHeight="1">
      <c r="A84" s="157" t="s">
        <v>133</v>
      </c>
      <c r="B84" s="273" t="s">
        <v>137</v>
      </c>
      <c r="C84" s="51">
        <v>0</v>
      </c>
      <c r="D84" s="50">
        <v>0</v>
      </c>
      <c r="E84" s="48">
        <v>0</v>
      </c>
      <c r="F84" s="51">
        <v>0</v>
      </c>
      <c r="G84" s="50">
        <v>0</v>
      </c>
      <c r="H84" s="48">
        <v>0</v>
      </c>
      <c r="I84" s="51">
        <v>0</v>
      </c>
      <c r="J84" s="50">
        <v>0</v>
      </c>
      <c r="K84" s="48">
        <v>0</v>
      </c>
      <c r="M84" s="214"/>
    </row>
    <row r="85" spans="1:13" s="55" customFormat="1" ht="12.75" customHeight="1">
      <c r="A85" s="157" t="s">
        <v>133</v>
      </c>
      <c r="B85" s="273" t="s">
        <v>138</v>
      </c>
      <c r="C85" s="51">
        <v>0</v>
      </c>
      <c r="D85" s="50">
        <v>0</v>
      </c>
      <c r="E85" s="48">
        <v>0</v>
      </c>
      <c r="F85" s="51">
        <v>0</v>
      </c>
      <c r="G85" s="50">
        <v>0</v>
      </c>
      <c r="H85" s="48">
        <v>0</v>
      </c>
      <c r="I85" s="51">
        <v>0</v>
      </c>
      <c r="J85" s="50">
        <v>0</v>
      </c>
      <c r="K85" s="48">
        <v>0</v>
      </c>
      <c r="M85" s="214"/>
    </row>
    <row r="86" spans="1:13" s="55" customFormat="1" ht="12.75" customHeight="1">
      <c r="A86" s="157" t="s">
        <v>133</v>
      </c>
      <c r="B86" s="273" t="s">
        <v>139</v>
      </c>
      <c r="C86" s="51">
        <v>0</v>
      </c>
      <c r="D86" s="50">
        <v>0</v>
      </c>
      <c r="E86" s="48">
        <v>0</v>
      </c>
      <c r="F86" s="51">
        <v>0</v>
      </c>
      <c r="G86" s="50">
        <v>0</v>
      </c>
      <c r="H86" s="48">
        <v>0</v>
      </c>
      <c r="I86" s="51">
        <v>0</v>
      </c>
      <c r="J86" s="50">
        <v>0</v>
      </c>
      <c r="K86" s="48">
        <v>0</v>
      </c>
      <c r="M86" s="214"/>
    </row>
    <row r="87" spans="1:13" s="55" customFormat="1" ht="12.75" customHeight="1">
      <c r="A87" s="157" t="s">
        <v>133</v>
      </c>
      <c r="B87" s="273" t="s">
        <v>140</v>
      </c>
      <c r="C87" s="51">
        <v>0</v>
      </c>
      <c r="D87" s="50">
        <v>0</v>
      </c>
      <c r="E87" s="48">
        <v>0</v>
      </c>
      <c r="F87" s="51">
        <v>0</v>
      </c>
      <c r="G87" s="50">
        <v>0</v>
      </c>
      <c r="H87" s="48">
        <v>0</v>
      </c>
      <c r="I87" s="51">
        <v>0</v>
      </c>
      <c r="J87" s="50">
        <v>0</v>
      </c>
      <c r="K87" s="48">
        <v>0</v>
      </c>
      <c r="M87" s="214"/>
    </row>
    <row r="88" spans="1:13" s="133" customFormat="1" ht="12.75" customHeight="1">
      <c r="A88" s="143" t="s">
        <v>114</v>
      </c>
      <c r="B88" s="223"/>
      <c r="C88" s="107">
        <v>0</v>
      </c>
      <c r="D88" s="108">
        <v>0</v>
      </c>
      <c r="E88" s="109">
        <v>0</v>
      </c>
      <c r="F88" s="115">
        <v>0</v>
      </c>
      <c r="G88" s="115">
        <v>0</v>
      </c>
      <c r="H88" s="237">
        <v>0</v>
      </c>
      <c r="I88" s="114">
        <v>0</v>
      </c>
      <c r="J88" s="115">
        <f t="shared" ref="J88:K88" si="6">SUM(D88,G88)</f>
        <v>0</v>
      </c>
      <c r="K88" s="116">
        <f t="shared" si="6"/>
        <v>0</v>
      </c>
      <c r="M88" s="218"/>
    </row>
    <row r="89" spans="1:13" ht="12.75" customHeight="1">
      <c r="A89" s="2"/>
      <c r="B89" s="16"/>
      <c r="C89" s="45"/>
      <c r="D89" s="46"/>
      <c r="E89" s="68"/>
      <c r="F89" s="64"/>
      <c r="G89" s="64"/>
      <c r="H89" s="65"/>
      <c r="I89" s="71"/>
      <c r="J89" s="64"/>
      <c r="K89" s="67"/>
      <c r="M89" s="214"/>
    </row>
    <row r="90" spans="1:13" ht="12.75" customHeight="1">
      <c r="A90" s="27" t="s">
        <v>119</v>
      </c>
      <c r="B90" s="16"/>
      <c r="C90" s="45"/>
      <c r="D90" s="46"/>
      <c r="E90" s="68"/>
      <c r="F90" s="64"/>
      <c r="G90" s="64"/>
      <c r="H90" s="65"/>
      <c r="I90" s="71"/>
      <c r="J90" s="64"/>
      <c r="K90" s="67"/>
      <c r="M90" s="219"/>
    </row>
    <row r="91" spans="1:13" ht="12.75" customHeight="1">
      <c r="A91" s="158" t="s">
        <v>0</v>
      </c>
      <c r="B91" s="14" t="s">
        <v>34</v>
      </c>
      <c r="C91" s="45">
        <v>23485</v>
      </c>
      <c r="D91" s="46">
        <v>95296</v>
      </c>
      <c r="E91" s="68">
        <v>6268397.5099999998</v>
      </c>
      <c r="F91" s="46">
        <v>74570</v>
      </c>
      <c r="G91" s="46">
        <v>204297</v>
      </c>
      <c r="H91" s="47">
        <v>10143893.029999999</v>
      </c>
      <c r="I91" s="45">
        <v>96530</v>
      </c>
      <c r="J91" s="64">
        <f t="shared" ref="J91:J97" si="7">SUM(D91,G91)</f>
        <v>299593</v>
      </c>
      <c r="K91" s="67">
        <f t="shared" ref="K91:K97" si="8">SUM(E91,H91)</f>
        <v>16412290.539999999</v>
      </c>
    </row>
    <row r="92" spans="1:13" ht="12.75" customHeight="1">
      <c r="A92" s="157" t="s">
        <v>1</v>
      </c>
      <c r="B92" s="58" t="s">
        <v>35</v>
      </c>
      <c r="C92" s="51">
        <v>753</v>
      </c>
      <c r="D92" s="50">
        <v>1033</v>
      </c>
      <c r="E92" s="48">
        <v>56424.87</v>
      </c>
      <c r="F92" s="50">
        <v>4081</v>
      </c>
      <c r="G92" s="50">
        <v>5157</v>
      </c>
      <c r="H92" s="49">
        <v>229497.92</v>
      </c>
      <c r="I92" s="51">
        <v>4810</v>
      </c>
      <c r="J92" s="64">
        <f>SUM(D92,G92)</f>
        <v>6190</v>
      </c>
      <c r="K92" s="67">
        <f>SUM(E92,H92)</f>
        <v>285922.79000000004</v>
      </c>
    </row>
    <row r="93" spans="1:13" ht="12.75" customHeight="1">
      <c r="A93" s="158" t="s">
        <v>2</v>
      </c>
      <c r="B93" s="14" t="s">
        <v>36</v>
      </c>
      <c r="C93" s="45">
        <v>2063</v>
      </c>
      <c r="D93" s="46">
        <v>9029</v>
      </c>
      <c r="E93" s="68">
        <v>1162311.03</v>
      </c>
      <c r="F93" s="46">
        <v>5268</v>
      </c>
      <c r="G93" s="46">
        <v>13352</v>
      </c>
      <c r="H93" s="47">
        <v>1492256.8</v>
      </c>
      <c r="I93" s="45">
        <v>7201</v>
      </c>
      <c r="J93" s="64">
        <f t="shared" si="7"/>
        <v>22381</v>
      </c>
      <c r="K93" s="67">
        <f t="shared" si="8"/>
        <v>2654567.83</v>
      </c>
    </row>
    <row r="94" spans="1:13" ht="12.75" customHeight="1">
      <c r="A94" s="158" t="s">
        <v>3</v>
      </c>
      <c r="B94" s="14" t="s">
        <v>37</v>
      </c>
      <c r="C94" s="45">
        <v>0</v>
      </c>
      <c r="D94" s="46">
        <v>0</v>
      </c>
      <c r="E94" s="68">
        <v>0</v>
      </c>
      <c r="F94" s="46">
        <v>0</v>
      </c>
      <c r="G94" s="46">
        <v>0</v>
      </c>
      <c r="H94" s="47">
        <v>0</v>
      </c>
      <c r="I94" s="45">
        <v>0</v>
      </c>
      <c r="J94" s="64">
        <f t="shared" si="7"/>
        <v>0</v>
      </c>
      <c r="K94" s="67">
        <f t="shared" si="8"/>
        <v>0</v>
      </c>
    </row>
    <row r="95" spans="1:13" ht="12.75" customHeight="1">
      <c r="A95" s="158" t="s">
        <v>4</v>
      </c>
      <c r="B95" s="14" t="s">
        <v>38</v>
      </c>
      <c r="C95" s="45">
        <v>3710</v>
      </c>
      <c r="D95" s="46">
        <v>14759</v>
      </c>
      <c r="E95" s="68">
        <v>1811501.25</v>
      </c>
      <c r="F95" s="46">
        <v>4892</v>
      </c>
      <c r="G95" s="46">
        <v>10864</v>
      </c>
      <c r="H95" s="47">
        <v>1174578.6100000001</v>
      </c>
      <c r="I95" s="45">
        <v>8393</v>
      </c>
      <c r="J95" s="64">
        <f t="shared" si="7"/>
        <v>25623</v>
      </c>
      <c r="K95" s="67">
        <f t="shared" si="8"/>
        <v>2986079.8600000003</v>
      </c>
    </row>
    <row r="96" spans="1:13" ht="12.75" customHeight="1">
      <c r="A96" s="158" t="s">
        <v>5</v>
      </c>
      <c r="B96" s="14" t="s">
        <v>39</v>
      </c>
      <c r="C96" s="45">
        <v>0</v>
      </c>
      <c r="D96" s="46">
        <v>0</v>
      </c>
      <c r="E96" s="68">
        <v>0</v>
      </c>
      <c r="F96" s="46">
        <v>0</v>
      </c>
      <c r="G96" s="46">
        <v>0</v>
      </c>
      <c r="H96" s="47">
        <v>0</v>
      </c>
      <c r="I96" s="51">
        <v>0</v>
      </c>
      <c r="J96" s="64">
        <f t="shared" si="7"/>
        <v>0</v>
      </c>
      <c r="K96" s="67">
        <f t="shared" si="8"/>
        <v>0</v>
      </c>
    </row>
    <row r="97" spans="1:13" s="133" customFormat="1" ht="12.75" customHeight="1">
      <c r="A97" s="158" t="s">
        <v>6</v>
      </c>
      <c r="B97" s="14" t="s">
        <v>40</v>
      </c>
      <c r="C97" s="62">
        <v>0</v>
      </c>
      <c r="D97" s="60">
        <v>0</v>
      </c>
      <c r="E97" s="69">
        <v>0</v>
      </c>
      <c r="F97" s="60">
        <v>0</v>
      </c>
      <c r="G97" s="60">
        <v>0</v>
      </c>
      <c r="H97" s="78">
        <v>0</v>
      </c>
      <c r="I97" s="56">
        <v>0</v>
      </c>
      <c r="J97" s="83">
        <f t="shared" si="7"/>
        <v>0</v>
      </c>
      <c r="K97" s="84">
        <f t="shared" si="8"/>
        <v>0</v>
      </c>
      <c r="M97" s="216"/>
    </row>
    <row r="98" spans="1:13" s="133" customFormat="1" ht="12.75" customHeight="1">
      <c r="A98" s="143" t="s">
        <v>115</v>
      </c>
      <c r="B98" s="103"/>
      <c r="C98" s="107">
        <v>29400</v>
      </c>
      <c r="D98" s="105">
        <f>SUM(D91:D97)</f>
        <v>120117</v>
      </c>
      <c r="E98" s="106">
        <f>SUM(E91:E97)</f>
        <v>9298634.6600000001</v>
      </c>
      <c r="F98" s="108">
        <v>86823</v>
      </c>
      <c r="G98" s="105">
        <f>SUM(G91:G97)</f>
        <v>233670</v>
      </c>
      <c r="H98" s="242">
        <f>SUM(H91:H97)</f>
        <v>13040226.359999999</v>
      </c>
      <c r="I98" s="107">
        <v>114247</v>
      </c>
      <c r="J98" s="105">
        <f>SUM(J91:J97)</f>
        <v>353787</v>
      </c>
      <c r="K98" s="106">
        <f>SUM(K91:K97)</f>
        <v>22338861.019999996</v>
      </c>
      <c r="M98" s="216"/>
    </row>
    <row r="99" spans="1:13" ht="12.75" customHeight="1">
      <c r="A99" s="110" t="s">
        <v>123</v>
      </c>
      <c r="B99" s="111"/>
      <c r="C99" s="107">
        <v>29400</v>
      </c>
      <c r="D99" s="108">
        <f>SUM(D88,D98)</f>
        <v>120117</v>
      </c>
      <c r="E99" s="109">
        <f>SUM(E88,E98)</f>
        <v>9298634.6600000001</v>
      </c>
      <c r="F99" s="108">
        <v>86823</v>
      </c>
      <c r="G99" s="108">
        <f>SUM(G88,G98)</f>
        <v>233670</v>
      </c>
      <c r="H99" s="113">
        <f>SUM(H88,H98)</f>
        <v>13040226.359999999</v>
      </c>
      <c r="I99" s="107">
        <v>114247</v>
      </c>
      <c r="J99" s="108">
        <f>SUM(J88,J98)</f>
        <v>353787</v>
      </c>
      <c r="K99" s="109">
        <f>SUM(K88,K98)</f>
        <v>22338861.019999996</v>
      </c>
    </row>
    <row r="100" spans="1:13" s="43" customFormat="1" ht="12.75" customHeight="1">
      <c r="A100" s="31"/>
      <c r="B100" s="3"/>
      <c r="C100" s="51"/>
      <c r="D100" s="50"/>
      <c r="E100" s="48"/>
      <c r="F100" s="50"/>
      <c r="G100" s="50"/>
      <c r="H100" s="49"/>
      <c r="I100" s="51"/>
      <c r="J100" s="50"/>
      <c r="K100" s="48"/>
      <c r="M100" s="212"/>
    </row>
    <row r="101" spans="1:13" s="133" customFormat="1" ht="12.75" customHeight="1">
      <c r="A101" s="148" t="s">
        <v>120</v>
      </c>
      <c r="B101" s="30"/>
      <c r="C101" s="76"/>
      <c r="D101" s="77"/>
      <c r="E101" s="13"/>
      <c r="F101" s="77"/>
      <c r="G101" s="77"/>
      <c r="H101" s="12"/>
      <c r="I101" s="76"/>
      <c r="J101" s="77"/>
      <c r="K101" s="13"/>
      <c r="M101" s="216"/>
    </row>
    <row r="102" spans="1:13" s="133" customFormat="1" ht="12.75" customHeight="1">
      <c r="A102" s="125" t="s">
        <v>125</v>
      </c>
      <c r="B102" s="144"/>
      <c r="C102" s="185">
        <v>5023</v>
      </c>
      <c r="D102" s="99">
        <f>SUM(D35,D88)</f>
        <v>9634</v>
      </c>
      <c r="E102" s="100">
        <f>SUM(E35,E88)</f>
        <v>2708238.3399999849</v>
      </c>
      <c r="F102" s="145">
        <v>28805</v>
      </c>
      <c r="G102" s="99">
        <f>SUM(G35,G88)</f>
        <v>58819</v>
      </c>
      <c r="H102" s="234">
        <f>SUM(H35,H88)</f>
        <v>17450339.470000558</v>
      </c>
      <c r="I102" s="185">
        <v>33798</v>
      </c>
      <c r="J102" s="99">
        <f>SUM(J35,J88)</f>
        <v>68453</v>
      </c>
      <c r="K102" s="100">
        <f>SUM(K35,K88)</f>
        <v>20158577.810000539</v>
      </c>
      <c r="M102" s="216"/>
    </row>
    <row r="103" spans="1:13" s="133" customFormat="1" ht="12.75" customHeight="1">
      <c r="A103" s="125" t="s">
        <v>126</v>
      </c>
      <c r="B103" s="144"/>
      <c r="C103" s="112">
        <v>66353</v>
      </c>
      <c r="D103" s="178">
        <f>SUM(D78,D98)</f>
        <v>234276</v>
      </c>
      <c r="E103" s="239">
        <f>SUM(E78,E98)</f>
        <v>15329368.129999731</v>
      </c>
      <c r="F103" s="178">
        <v>470703</v>
      </c>
      <c r="G103" s="178">
        <f>SUM(G78,G98)</f>
        <v>1055960</v>
      </c>
      <c r="H103" s="238">
        <f>SUM(H78,H98)</f>
        <v>43524102.649973147</v>
      </c>
      <c r="I103" s="112">
        <v>532256</v>
      </c>
      <c r="J103" s="178">
        <f>SUM(J78,J98)</f>
        <v>1290236</v>
      </c>
      <c r="K103" s="239">
        <f>SUM(K78,K98)</f>
        <v>58853470.779972866</v>
      </c>
      <c r="M103" s="216"/>
    </row>
    <row r="104" spans="1:13" ht="12.75" customHeight="1">
      <c r="A104" s="110" t="s">
        <v>122</v>
      </c>
      <c r="B104" s="149"/>
      <c r="C104" s="112">
        <v>69333</v>
      </c>
      <c r="D104" s="178">
        <f>SUM(D102:D103)</f>
        <v>243910</v>
      </c>
      <c r="E104" s="238">
        <f>SUM(E102:E103)</f>
        <v>18037606.469999716</v>
      </c>
      <c r="F104" s="112">
        <v>491111</v>
      </c>
      <c r="G104" s="178">
        <f>SUM(G102:G103)</f>
        <v>1114779</v>
      </c>
      <c r="H104" s="238">
        <f>SUM(H102:H103)</f>
        <v>60974442.119973704</v>
      </c>
      <c r="I104" s="112">
        <v>555306</v>
      </c>
      <c r="J104" s="178">
        <f>SUM(J102:J103)</f>
        <v>1358689</v>
      </c>
      <c r="K104" s="239">
        <f>SUM(K102:K103)</f>
        <v>79012048.589973405</v>
      </c>
    </row>
    <row r="105" spans="1:13" ht="12.75" customHeight="1">
      <c r="C105" s="50"/>
      <c r="D105" s="50"/>
      <c r="E105" s="49"/>
      <c r="F105" s="50"/>
      <c r="G105" s="50"/>
      <c r="H105" s="49"/>
      <c r="I105" s="50"/>
      <c r="J105" s="50"/>
      <c r="K105" s="49"/>
    </row>
    <row r="106" spans="1:13" s="89" customFormat="1" ht="12.75" customHeight="1">
      <c r="A106" s="154" t="s">
        <v>127</v>
      </c>
      <c r="B106" s="53"/>
      <c r="C106" s="162"/>
      <c r="D106" s="162"/>
      <c r="E106" s="159"/>
      <c r="F106" s="176"/>
      <c r="G106" s="162"/>
      <c r="H106" s="159"/>
      <c r="I106" s="162"/>
      <c r="J106" s="53"/>
      <c r="K106" s="160"/>
      <c r="M106" s="213"/>
    </row>
    <row r="107" spans="1:13" s="266" customFormat="1" ht="36" customHeight="1">
      <c r="A107" s="370" t="s">
        <v>89</v>
      </c>
      <c r="B107" s="370"/>
      <c r="C107" s="370"/>
      <c r="D107" s="370"/>
      <c r="E107" s="370"/>
      <c r="F107" s="370"/>
      <c r="G107" s="370"/>
      <c r="H107" s="370"/>
      <c r="I107" s="370"/>
      <c r="J107" s="370"/>
      <c r="K107" s="370"/>
      <c r="M107" s="267"/>
    </row>
    <row r="108" spans="1:13" s="5" customFormat="1" ht="24.95" customHeight="1">
      <c r="A108" s="370" t="s">
        <v>135</v>
      </c>
      <c r="B108" s="370"/>
      <c r="C108" s="370"/>
      <c r="D108" s="370"/>
      <c r="E108" s="370"/>
      <c r="F108" s="370"/>
      <c r="G108" s="370"/>
      <c r="H108" s="370"/>
      <c r="I108" s="370"/>
      <c r="J108" s="370"/>
      <c r="K108" s="370"/>
      <c r="M108" s="217"/>
    </row>
    <row r="109" spans="1:13" s="5" customFormat="1" ht="33.75" customHeight="1">
      <c r="A109" s="370" t="s">
        <v>90</v>
      </c>
      <c r="B109" s="370"/>
      <c r="C109" s="370"/>
      <c r="D109" s="370"/>
      <c r="E109" s="370"/>
      <c r="F109" s="370"/>
      <c r="G109" s="370"/>
      <c r="H109" s="370"/>
      <c r="I109" s="370"/>
      <c r="J109" s="370"/>
      <c r="K109" s="370"/>
      <c r="M109" s="217"/>
    </row>
    <row r="110" spans="1:13" s="5" customFormat="1" ht="12.75" customHeight="1">
      <c r="A110" s="370" t="s">
        <v>144</v>
      </c>
      <c r="B110" s="370"/>
      <c r="C110" s="370"/>
      <c r="D110" s="370"/>
      <c r="E110" s="370"/>
      <c r="F110" s="370"/>
      <c r="G110" s="370"/>
      <c r="H110" s="370"/>
      <c r="I110" s="370"/>
      <c r="J110" s="370"/>
      <c r="K110" s="370"/>
      <c r="M110" s="217"/>
    </row>
    <row r="111" spans="1:13" s="5" customFormat="1" ht="38.1" customHeight="1">
      <c r="A111" s="370" t="s">
        <v>170</v>
      </c>
      <c r="B111" s="370"/>
      <c r="C111" s="370"/>
      <c r="D111" s="370"/>
      <c r="E111" s="370"/>
      <c r="F111" s="370"/>
      <c r="G111" s="370"/>
      <c r="H111" s="370"/>
      <c r="I111" s="370"/>
      <c r="J111" s="370"/>
      <c r="K111" s="370"/>
      <c r="M111" s="217"/>
    </row>
    <row r="112" spans="1:13" s="5" customFormat="1" ht="24.95" customHeight="1">
      <c r="A112" s="370" t="s">
        <v>88</v>
      </c>
      <c r="B112" s="370"/>
      <c r="C112" s="370"/>
      <c r="D112" s="370"/>
      <c r="E112" s="370"/>
      <c r="F112" s="370"/>
      <c r="G112" s="370"/>
      <c r="H112" s="370"/>
      <c r="I112" s="370"/>
      <c r="J112" s="370"/>
      <c r="K112" s="370"/>
      <c r="M112" s="217"/>
    </row>
    <row r="113" spans="1:11" ht="12.75" customHeight="1">
      <c r="A113" s="22"/>
      <c r="B113" s="16"/>
      <c r="C113" s="50"/>
      <c r="D113" s="50"/>
      <c r="E113" s="49"/>
      <c r="F113" s="50"/>
      <c r="G113" s="50"/>
      <c r="H113" s="49"/>
      <c r="I113" s="50"/>
      <c r="J113" s="50"/>
      <c r="K113" s="49"/>
    </row>
    <row r="114" spans="1:11" ht="12.75" customHeight="1">
      <c r="A114" s="16"/>
      <c r="B114" s="16"/>
      <c r="C114" s="50"/>
      <c r="D114" s="50"/>
      <c r="E114" s="49"/>
      <c r="F114" s="50"/>
      <c r="G114" s="50"/>
      <c r="H114" s="49"/>
      <c r="I114" s="50"/>
      <c r="J114" s="50"/>
      <c r="K114" s="49"/>
    </row>
    <row r="115" spans="1:11" ht="12.75" customHeight="1">
      <c r="B115" s="3"/>
      <c r="C115" s="50"/>
      <c r="D115" s="50"/>
      <c r="E115" s="49"/>
      <c r="F115" s="50"/>
      <c r="G115" s="50"/>
      <c r="H115" s="49"/>
      <c r="I115" s="50"/>
      <c r="J115" s="46"/>
      <c r="K115" s="49"/>
    </row>
    <row r="116" spans="1:11" ht="12.75" customHeight="1">
      <c r="B116" s="16"/>
      <c r="C116" s="50"/>
      <c r="D116" s="50"/>
      <c r="E116" s="49"/>
      <c r="F116" s="50"/>
      <c r="G116" s="50"/>
      <c r="H116" s="49"/>
      <c r="I116" s="50"/>
      <c r="J116" s="46"/>
      <c r="K116" s="47"/>
    </row>
    <row r="117" spans="1:11" ht="12.75" customHeight="1">
      <c r="B117" s="16"/>
      <c r="C117" s="50"/>
      <c r="D117" s="50"/>
      <c r="E117" s="49"/>
      <c r="F117" s="50"/>
      <c r="G117" s="50"/>
      <c r="H117" s="49"/>
      <c r="I117" s="50"/>
      <c r="J117" s="46"/>
      <c r="K117" s="47"/>
    </row>
    <row r="118" spans="1:11" ht="12.75" customHeight="1">
      <c r="B118" s="16"/>
      <c r="C118" s="50"/>
      <c r="D118" s="50"/>
      <c r="E118" s="49"/>
      <c r="F118" s="50"/>
      <c r="G118" s="50"/>
      <c r="H118" s="49"/>
      <c r="I118" s="50"/>
      <c r="J118" s="46"/>
      <c r="K118" s="47"/>
    </row>
    <row r="119" spans="1:11" ht="12.75" customHeight="1">
      <c r="B119" s="16"/>
      <c r="C119" s="50"/>
      <c r="D119" s="50"/>
      <c r="E119" s="49"/>
      <c r="F119" s="50"/>
      <c r="G119" s="50"/>
      <c r="H119" s="49"/>
      <c r="I119" s="50"/>
      <c r="J119" s="46"/>
      <c r="K119" s="47"/>
    </row>
    <row r="120" spans="1:11" ht="12.75" customHeight="1">
      <c r="B120" s="16"/>
      <c r="C120" s="50"/>
      <c r="D120" s="50"/>
      <c r="E120" s="49"/>
      <c r="F120" s="50"/>
      <c r="G120" s="50"/>
      <c r="H120" s="49"/>
      <c r="I120" s="50"/>
      <c r="K120" s="47"/>
    </row>
    <row r="121" spans="1:11" ht="12.75" customHeight="1">
      <c r="B121" s="16"/>
      <c r="C121" s="50"/>
      <c r="D121" s="50"/>
      <c r="E121" s="49"/>
      <c r="F121" s="50"/>
      <c r="G121" s="50"/>
      <c r="H121" s="49"/>
      <c r="I121" s="50"/>
    </row>
    <row r="122" spans="1:11" ht="12.75" customHeight="1">
      <c r="B122" s="16"/>
      <c r="C122" s="50"/>
      <c r="D122" s="50"/>
      <c r="E122" s="49"/>
      <c r="F122" s="50"/>
      <c r="G122" s="50"/>
      <c r="H122" s="49"/>
      <c r="I122" s="50"/>
    </row>
    <row r="123" spans="1:11" ht="12.75" customHeight="1">
      <c r="B123" s="16"/>
      <c r="C123" s="50"/>
      <c r="D123" s="50"/>
      <c r="E123" s="49"/>
      <c r="F123" s="50"/>
      <c r="G123" s="50"/>
      <c r="H123" s="49"/>
      <c r="I123" s="50"/>
    </row>
    <row r="124" spans="1:11" ht="12.75" customHeight="1">
      <c r="B124" s="16"/>
      <c r="C124" s="50"/>
      <c r="D124" s="50"/>
      <c r="E124" s="49"/>
      <c r="F124" s="50"/>
      <c r="G124" s="50"/>
      <c r="H124" s="49"/>
      <c r="I124" s="50"/>
      <c r="J124" s="1"/>
      <c r="K124" s="1"/>
    </row>
    <row r="125" spans="1:11" ht="12.75" customHeight="1">
      <c r="B125" s="16"/>
      <c r="C125" s="50"/>
      <c r="D125" s="50"/>
      <c r="E125" s="49"/>
      <c r="F125" s="46"/>
      <c r="G125" s="46"/>
      <c r="H125" s="47"/>
      <c r="I125" s="50"/>
      <c r="J125" s="1"/>
      <c r="K125" s="1"/>
    </row>
    <row r="126" spans="1:11" ht="12.75" customHeight="1">
      <c r="B126" s="16"/>
      <c r="C126" s="50"/>
      <c r="D126" s="50"/>
      <c r="E126" s="49"/>
      <c r="F126" s="46"/>
      <c r="G126" s="46"/>
      <c r="H126" s="47"/>
      <c r="I126" s="50"/>
      <c r="J126" s="1"/>
      <c r="K126" s="1"/>
    </row>
    <row r="127" spans="1:11" ht="12.75" customHeight="1">
      <c r="B127" s="16"/>
      <c r="C127" s="50"/>
      <c r="D127" s="50"/>
      <c r="E127" s="49"/>
      <c r="F127" s="46"/>
      <c r="G127" s="46"/>
      <c r="H127" s="47"/>
      <c r="I127" s="50"/>
      <c r="J127" s="1"/>
      <c r="K127" s="1"/>
    </row>
    <row r="128" spans="1:11" ht="12.75" customHeight="1">
      <c r="B128" s="16"/>
      <c r="C128" s="50"/>
      <c r="D128" s="50"/>
      <c r="E128" s="49"/>
      <c r="F128" s="46"/>
      <c r="G128" s="46"/>
      <c r="H128" s="47"/>
      <c r="I128" s="50"/>
      <c r="J128" s="1"/>
      <c r="K128" s="1"/>
    </row>
    <row r="129" spans="2:11" ht="12.75" customHeight="1">
      <c r="B129" s="16"/>
      <c r="C129" s="64"/>
      <c r="D129" s="64"/>
      <c r="E129" s="65"/>
      <c r="F129" s="46"/>
      <c r="G129" s="46"/>
      <c r="H129" s="47"/>
      <c r="I129" s="50"/>
      <c r="J129" s="1"/>
      <c r="K129" s="1"/>
    </row>
    <row r="130" spans="2:11" ht="12.75" customHeight="1">
      <c r="B130" s="16"/>
      <c r="C130" s="64"/>
      <c r="D130" s="64"/>
      <c r="E130" s="65"/>
      <c r="I130" s="50"/>
      <c r="J130" s="1"/>
      <c r="K130" s="1"/>
    </row>
    <row r="131" spans="2:11" ht="12.75" customHeight="1">
      <c r="B131" s="16"/>
      <c r="C131" s="64"/>
      <c r="D131" s="64"/>
      <c r="E131" s="65"/>
      <c r="I131" s="50"/>
      <c r="J131" s="1"/>
      <c r="K131" s="1"/>
    </row>
    <row r="132" spans="2:11" ht="12.75" customHeight="1">
      <c r="B132" s="16"/>
      <c r="C132" s="50"/>
      <c r="D132" s="50"/>
      <c r="E132" s="49"/>
      <c r="I132" s="50"/>
      <c r="J132" s="1"/>
      <c r="K132" s="1"/>
    </row>
    <row r="133" spans="2:11" ht="12.75" customHeight="1">
      <c r="B133" s="16"/>
      <c r="C133" s="50"/>
      <c r="D133" s="50"/>
      <c r="E133" s="49"/>
      <c r="I133" s="50"/>
      <c r="J133" s="1"/>
      <c r="K133" s="1"/>
    </row>
    <row r="134" spans="2:11" ht="12.75" customHeight="1">
      <c r="B134" s="16"/>
      <c r="C134" s="50"/>
      <c r="D134" s="50"/>
      <c r="E134" s="49"/>
      <c r="I134" s="46"/>
      <c r="J134" s="1"/>
      <c r="K134" s="1"/>
    </row>
    <row r="135" spans="2:11" ht="12.75" customHeight="1">
      <c r="B135" s="16"/>
      <c r="C135" s="50"/>
      <c r="D135" s="50"/>
      <c r="E135" s="49"/>
      <c r="I135" s="46"/>
      <c r="J135" s="1"/>
      <c r="K135" s="1"/>
    </row>
    <row r="136" spans="2:11" ht="12.75" customHeight="1">
      <c r="B136" s="16"/>
      <c r="C136" s="50"/>
      <c r="D136" s="50"/>
      <c r="E136" s="49"/>
      <c r="I136" s="46"/>
      <c r="J136" s="1"/>
      <c r="K136" s="1"/>
    </row>
    <row r="137" spans="2:11" ht="12.75" customHeight="1">
      <c r="B137" s="16"/>
      <c r="C137" s="50"/>
      <c r="D137" s="50"/>
      <c r="E137" s="49"/>
      <c r="I137" s="46"/>
      <c r="J137" s="1"/>
      <c r="K137" s="1"/>
    </row>
    <row r="138" spans="2:11" ht="12.75" customHeight="1">
      <c r="B138" s="16"/>
      <c r="C138" s="50"/>
      <c r="D138" s="50"/>
      <c r="E138" s="49"/>
      <c r="I138" s="46"/>
      <c r="J138" s="1"/>
      <c r="K138" s="1"/>
    </row>
    <row r="139" spans="2:11" ht="12.75" customHeight="1">
      <c r="B139" s="16"/>
      <c r="C139" s="50"/>
      <c r="D139" s="50"/>
      <c r="E139" s="49"/>
      <c r="J139" s="1"/>
      <c r="K139" s="1"/>
    </row>
    <row r="140" spans="2:11" ht="12.75" customHeight="1">
      <c r="B140" s="16"/>
      <c r="C140" s="50"/>
      <c r="D140" s="50"/>
      <c r="E140" s="49"/>
    </row>
    <row r="141" spans="2:11" ht="12.75" customHeight="1">
      <c r="B141" s="16"/>
      <c r="C141" s="50"/>
      <c r="D141" s="50"/>
      <c r="E141" s="49"/>
    </row>
    <row r="142" spans="2:11" ht="12.75" customHeight="1">
      <c r="B142" s="16"/>
      <c r="C142" s="50"/>
      <c r="D142" s="50"/>
      <c r="E142" s="49"/>
    </row>
    <row r="143" spans="2:11" ht="12.75" customHeight="1">
      <c r="B143" s="16"/>
      <c r="C143" s="50"/>
      <c r="D143" s="50"/>
      <c r="E143" s="49"/>
    </row>
    <row r="144" spans="2:11" ht="12.75" customHeight="1">
      <c r="B144" s="16"/>
      <c r="C144" s="50"/>
      <c r="D144" s="50"/>
      <c r="E144" s="49"/>
    </row>
    <row r="145" spans="1:13" ht="12.75" customHeight="1">
      <c r="B145" s="16"/>
      <c r="C145" s="50"/>
      <c r="D145" s="50"/>
      <c r="E145" s="49"/>
    </row>
    <row r="146" spans="1:13" s="15" customFormat="1" ht="12.75" customHeight="1">
      <c r="A146" s="1"/>
      <c r="B146" s="1"/>
      <c r="C146" s="50"/>
      <c r="D146" s="50"/>
      <c r="E146" s="49"/>
      <c r="F146" s="44"/>
      <c r="G146" s="44"/>
      <c r="H146" s="52"/>
      <c r="I146" s="44"/>
      <c r="J146" s="44"/>
      <c r="K146" s="52"/>
      <c r="M146" s="212"/>
    </row>
    <row r="147" spans="1:13" s="15" customFormat="1" ht="12.75" customHeight="1">
      <c r="A147" s="1"/>
      <c r="B147" s="1"/>
      <c r="C147" s="50"/>
      <c r="D147" s="50"/>
      <c r="E147" s="49"/>
      <c r="F147" s="44"/>
      <c r="G147" s="44"/>
      <c r="H147" s="52"/>
      <c r="I147" s="44"/>
      <c r="J147" s="44"/>
      <c r="K147" s="52"/>
      <c r="M147" s="212"/>
    </row>
    <row r="148" spans="1:13" s="15" customFormat="1" ht="12.75" customHeight="1">
      <c r="C148" s="50"/>
      <c r="D148" s="50"/>
      <c r="E148" s="49"/>
      <c r="F148" s="54"/>
      <c r="G148" s="54"/>
      <c r="H148" s="88"/>
      <c r="I148" s="54"/>
      <c r="J148" s="54"/>
      <c r="K148" s="88"/>
      <c r="M148" s="212"/>
    </row>
    <row r="149" spans="1:13" s="15" customFormat="1" ht="12.75" customHeight="1">
      <c r="C149" s="50"/>
      <c r="D149" s="50"/>
      <c r="E149" s="49"/>
      <c r="F149" s="54"/>
      <c r="G149" s="54"/>
      <c r="H149" s="88"/>
      <c r="I149" s="54"/>
      <c r="J149" s="54"/>
      <c r="K149" s="88"/>
      <c r="M149" s="212"/>
    </row>
    <row r="150" spans="1:13" s="15" customFormat="1" ht="12.75" customHeight="1">
      <c r="C150" s="50"/>
      <c r="D150" s="50"/>
      <c r="E150" s="49"/>
      <c r="F150" s="54"/>
      <c r="G150" s="54"/>
      <c r="H150" s="88"/>
      <c r="I150" s="54"/>
      <c r="J150" s="54"/>
      <c r="K150" s="88"/>
      <c r="M150" s="212"/>
    </row>
    <row r="151" spans="1:13" s="15" customFormat="1" ht="12.75" customHeight="1">
      <c r="C151" s="50"/>
      <c r="D151" s="50"/>
      <c r="E151" s="49"/>
      <c r="F151" s="54"/>
      <c r="G151" s="54"/>
      <c r="H151" s="88"/>
      <c r="I151" s="54"/>
      <c r="J151" s="54"/>
      <c r="K151" s="88"/>
      <c r="M151" s="212"/>
    </row>
    <row r="152" spans="1:13" s="15" customFormat="1" ht="12.75" customHeight="1">
      <c r="C152" s="50"/>
      <c r="D152" s="50"/>
      <c r="E152" s="49"/>
      <c r="F152" s="54"/>
      <c r="G152" s="54"/>
      <c r="H152" s="88"/>
      <c r="I152" s="54"/>
      <c r="J152" s="54"/>
      <c r="K152" s="88"/>
      <c r="M152" s="212"/>
    </row>
    <row r="153" spans="1:13" s="15" customFormat="1" ht="12.75" customHeight="1">
      <c r="C153" s="50"/>
      <c r="D153" s="50"/>
      <c r="E153" s="49"/>
      <c r="F153" s="54"/>
      <c r="G153" s="54"/>
      <c r="H153" s="88"/>
      <c r="I153" s="54"/>
      <c r="J153" s="54"/>
      <c r="K153" s="88"/>
      <c r="M153" s="212"/>
    </row>
    <row r="154" spans="1:13" s="15" customFormat="1" ht="12.75" customHeight="1">
      <c r="C154" s="50"/>
      <c r="D154" s="50"/>
      <c r="E154" s="49"/>
      <c r="F154" s="54"/>
      <c r="G154" s="54"/>
      <c r="H154" s="88"/>
      <c r="I154" s="54"/>
      <c r="J154" s="54"/>
      <c r="K154" s="88"/>
      <c r="M154" s="212"/>
    </row>
    <row r="155" spans="1:13" s="15" customFormat="1" ht="12.75" customHeight="1">
      <c r="C155" s="50"/>
      <c r="D155" s="50"/>
      <c r="E155" s="49"/>
      <c r="F155" s="54"/>
      <c r="G155" s="54"/>
      <c r="H155" s="88"/>
      <c r="I155" s="54"/>
      <c r="J155" s="54"/>
      <c r="K155" s="88"/>
      <c r="M155" s="212"/>
    </row>
    <row r="156" spans="1:13" s="15" customFormat="1" ht="12.75" customHeight="1">
      <c r="C156" s="50"/>
      <c r="D156" s="50"/>
      <c r="E156" s="49"/>
      <c r="F156" s="54"/>
      <c r="G156" s="54"/>
      <c r="H156" s="88"/>
      <c r="I156" s="54"/>
      <c r="J156" s="54"/>
      <c r="K156" s="88"/>
      <c r="M156" s="212"/>
    </row>
    <row r="157" spans="1:13" s="15" customFormat="1" ht="12.75" customHeight="1">
      <c r="C157" s="50"/>
      <c r="D157" s="50"/>
      <c r="E157" s="49"/>
      <c r="F157" s="54"/>
      <c r="G157" s="54"/>
      <c r="H157" s="88"/>
      <c r="I157" s="54"/>
      <c r="J157" s="54"/>
      <c r="K157" s="88"/>
      <c r="M157" s="212"/>
    </row>
    <row r="158" spans="1:13" s="15" customFormat="1" ht="12.75" customHeight="1">
      <c r="C158" s="50"/>
      <c r="D158" s="50"/>
      <c r="E158" s="49"/>
      <c r="F158" s="54"/>
      <c r="G158" s="54"/>
      <c r="H158" s="88"/>
      <c r="I158" s="54"/>
      <c r="J158" s="54"/>
      <c r="K158" s="88"/>
      <c r="M158" s="212"/>
    </row>
    <row r="159" spans="1:13" s="15" customFormat="1" ht="12.75" customHeight="1">
      <c r="C159" s="50"/>
      <c r="D159" s="50"/>
      <c r="E159" s="49"/>
      <c r="F159" s="54"/>
      <c r="G159" s="54"/>
      <c r="H159" s="88"/>
      <c r="I159" s="54"/>
      <c r="J159" s="54"/>
      <c r="K159" s="88"/>
      <c r="M159" s="212"/>
    </row>
    <row r="160" spans="1:13" s="15" customFormat="1" ht="12.75" customHeight="1">
      <c r="C160" s="50"/>
      <c r="D160" s="50"/>
      <c r="E160" s="49"/>
      <c r="F160" s="54"/>
      <c r="G160" s="54"/>
      <c r="H160" s="88"/>
      <c r="I160" s="54"/>
      <c r="J160" s="54"/>
      <c r="K160" s="88"/>
      <c r="M160" s="212"/>
    </row>
    <row r="161" spans="3:13" s="15" customFormat="1" ht="12.75" customHeight="1">
      <c r="C161" s="50"/>
      <c r="D161" s="50"/>
      <c r="E161" s="49"/>
      <c r="F161" s="54"/>
      <c r="G161" s="54"/>
      <c r="H161" s="88"/>
      <c r="I161" s="54"/>
      <c r="J161" s="54"/>
      <c r="K161" s="88"/>
      <c r="M161" s="212"/>
    </row>
    <row r="162" spans="3:13" s="15" customFormat="1" ht="12.75" customHeight="1">
      <c r="C162" s="50"/>
      <c r="D162" s="50"/>
      <c r="E162" s="49"/>
      <c r="F162" s="54"/>
      <c r="G162" s="54"/>
      <c r="H162" s="88"/>
      <c r="I162" s="54"/>
      <c r="J162" s="54"/>
      <c r="K162" s="88"/>
      <c r="M162" s="212"/>
    </row>
    <row r="163" spans="3:13" s="15" customFormat="1" ht="12.75" customHeight="1">
      <c r="C163" s="50"/>
      <c r="D163" s="50"/>
      <c r="E163" s="49"/>
      <c r="F163" s="54"/>
      <c r="G163" s="54"/>
      <c r="H163" s="88"/>
      <c r="I163" s="54"/>
      <c r="J163" s="54"/>
      <c r="K163" s="88"/>
      <c r="M163" s="212"/>
    </row>
    <row r="164" spans="3:13" s="15" customFormat="1" ht="12.75" customHeight="1">
      <c r="C164" s="50"/>
      <c r="D164" s="50"/>
      <c r="E164" s="49"/>
      <c r="F164" s="54"/>
      <c r="G164" s="54"/>
      <c r="H164" s="88"/>
      <c r="I164" s="54"/>
      <c r="J164" s="54"/>
      <c r="K164" s="88"/>
      <c r="M164" s="212"/>
    </row>
    <row r="165" spans="3:13" s="15" customFormat="1" ht="12.75" customHeight="1">
      <c r="C165" s="50"/>
      <c r="D165" s="50"/>
      <c r="E165" s="49"/>
      <c r="F165" s="54"/>
      <c r="G165" s="54"/>
      <c r="H165" s="88"/>
      <c r="I165" s="54"/>
      <c r="J165" s="54"/>
      <c r="K165" s="88"/>
      <c r="M165" s="212"/>
    </row>
    <row r="166" spans="3:13" s="15" customFormat="1" ht="12.75" customHeight="1">
      <c r="C166" s="50"/>
      <c r="D166" s="50"/>
      <c r="E166" s="49"/>
      <c r="F166" s="54"/>
      <c r="G166" s="54"/>
      <c r="H166" s="88"/>
      <c r="I166" s="54"/>
      <c r="J166" s="54"/>
      <c r="K166" s="88"/>
      <c r="M166" s="212"/>
    </row>
    <row r="167" spans="3:13" s="15" customFormat="1" ht="12.75" customHeight="1">
      <c r="C167" s="50"/>
      <c r="D167" s="50"/>
      <c r="E167" s="49"/>
      <c r="F167" s="54"/>
      <c r="G167" s="54"/>
      <c r="H167" s="88"/>
      <c r="I167" s="54"/>
      <c r="J167" s="54"/>
      <c r="K167" s="88"/>
      <c r="M167" s="212"/>
    </row>
    <row r="168" spans="3:13" s="15" customFormat="1" ht="12.75" customHeight="1">
      <c r="C168" s="50"/>
      <c r="D168" s="50"/>
      <c r="E168" s="49"/>
      <c r="F168" s="54"/>
      <c r="G168" s="54"/>
      <c r="H168" s="88"/>
      <c r="I168" s="54"/>
      <c r="J168" s="54"/>
      <c r="K168" s="88"/>
      <c r="M168" s="212"/>
    </row>
    <row r="169" spans="3:13" s="15" customFormat="1" ht="12.75" customHeight="1">
      <c r="C169" s="50"/>
      <c r="D169" s="50"/>
      <c r="E169" s="49"/>
      <c r="F169" s="54"/>
      <c r="G169" s="54"/>
      <c r="H169" s="88"/>
      <c r="I169" s="54"/>
      <c r="J169" s="54"/>
      <c r="K169" s="88"/>
      <c r="M169" s="212"/>
    </row>
    <row r="170" spans="3:13" s="15" customFormat="1" ht="12.75" customHeight="1">
      <c r="C170" s="50"/>
      <c r="D170" s="50"/>
      <c r="E170" s="49"/>
      <c r="F170" s="54"/>
      <c r="G170" s="54"/>
      <c r="H170" s="88"/>
      <c r="I170" s="54"/>
      <c r="J170" s="54"/>
      <c r="K170" s="88"/>
      <c r="M170" s="212"/>
    </row>
    <row r="171" spans="3:13" s="15" customFormat="1" ht="12.75" customHeight="1">
      <c r="C171" s="50"/>
      <c r="D171" s="50"/>
      <c r="E171" s="49"/>
      <c r="F171" s="54"/>
      <c r="G171" s="54"/>
      <c r="H171" s="88"/>
      <c r="I171" s="54"/>
      <c r="J171" s="54"/>
      <c r="K171" s="88"/>
      <c r="M171" s="212"/>
    </row>
    <row r="172" spans="3:13" s="15" customFormat="1" ht="12.75" customHeight="1">
      <c r="C172" s="54"/>
      <c r="D172" s="54"/>
      <c r="E172" s="88"/>
      <c r="F172" s="54"/>
      <c r="G172" s="54"/>
      <c r="H172" s="88"/>
      <c r="I172" s="54"/>
      <c r="J172" s="54"/>
      <c r="K172" s="88"/>
      <c r="M172" s="212"/>
    </row>
    <row r="173" spans="3:13" s="15" customFormat="1" ht="12.75" customHeight="1">
      <c r="C173" s="54"/>
      <c r="D173" s="54"/>
      <c r="E173" s="88"/>
      <c r="F173" s="54"/>
      <c r="G173" s="54"/>
      <c r="H173" s="88"/>
      <c r="I173" s="54"/>
      <c r="J173" s="54"/>
      <c r="K173" s="88"/>
      <c r="M173" s="212"/>
    </row>
    <row r="174" spans="3:13" s="15" customFormat="1" ht="12.75" customHeight="1">
      <c r="C174" s="54"/>
      <c r="D174" s="54"/>
      <c r="E174" s="88"/>
      <c r="F174" s="54"/>
      <c r="G174" s="54"/>
      <c r="H174" s="88"/>
      <c r="I174" s="54"/>
      <c r="J174" s="54"/>
      <c r="K174" s="88"/>
      <c r="M174" s="212"/>
    </row>
    <row r="175" spans="3:13" s="15" customFormat="1" ht="12.75" customHeight="1">
      <c r="C175" s="54"/>
      <c r="D175" s="54"/>
      <c r="E175" s="88"/>
      <c r="F175" s="54"/>
      <c r="G175" s="54"/>
      <c r="H175" s="88"/>
      <c r="I175" s="54"/>
      <c r="J175" s="54"/>
      <c r="K175" s="88"/>
      <c r="M175" s="212"/>
    </row>
    <row r="176" spans="3:13" s="15" customFormat="1" ht="12.75" customHeight="1">
      <c r="C176" s="54"/>
      <c r="D176" s="54"/>
      <c r="E176" s="88"/>
      <c r="F176" s="54"/>
      <c r="G176" s="54"/>
      <c r="H176" s="88"/>
      <c r="I176" s="54"/>
      <c r="J176" s="54"/>
      <c r="K176" s="88"/>
      <c r="M176" s="212"/>
    </row>
    <row r="177" spans="3:13" s="15" customFormat="1" ht="12.75" customHeight="1">
      <c r="C177" s="54"/>
      <c r="D177" s="54"/>
      <c r="E177" s="88"/>
      <c r="F177" s="54"/>
      <c r="G177" s="54"/>
      <c r="H177" s="88"/>
      <c r="I177" s="54"/>
      <c r="J177" s="54"/>
      <c r="K177" s="88"/>
      <c r="M177" s="212"/>
    </row>
    <row r="178" spans="3:13" s="15" customFormat="1" ht="12.75" customHeight="1">
      <c r="C178" s="54"/>
      <c r="D178" s="54"/>
      <c r="E178" s="88"/>
      <c r="F178" s="54"/>
      <c r="G178" s="54"/>
      <c r="H178" s="88"/>
      <c r="I178" s="54"/>
      <c r="J178" s="54"/>
      <c r="K178" s="88"/>
      <c r="M178" s="212"/>
    </row>
    <row r="179" spans="3:13" s="15" customFormat="1" ht="12.75" customHeight="1">
      <c r="C179" s="54"/>
      <c r="D179" s="54"/>
      <c r="E179" s="88"/>
      <c r="F179" s="54"/>
      <c r="G179" s="54"/>
      <c r="H179" s="88"/>
      <c r="I179" s="54"/>
      <c r="J179" s="54"/>
      <c r="K179" s="88"/>
      <c r="M179" s="212"/>
    </row>
    <row r="180" spans="3:13" s="15" customFormat="1" ht="12.75" customHeight="1">
      <c r="C180" s="54"/>
      <c r="D180" s="54"/>
      <c r="E180" s="88"/>
      <c r="F180" s="54"/>
      <c r="G180" s="54"/>
      <c r="H180" s="88"/>
      <c r="I180" s="54"/>
      <c r="J180" s="54"/>
      <c r="K180" s="88"/>
      <c r="M180" s="212"/>
    </row>
    <row r="181" spans="3:13" s="15" customFormat="1" ht="12.75" customHeight="1">
      <c r="C181" s="54"/>
      <c r="D181" s="54"/>
      <c r="E181" s="88"/>
      <c r="F181" s="54"/>
      <c r="G181" s="54"/>
      <c r="H181" s="88"/>
      <c r="I181" s="54"/>
      <c r="J181" s="54"/>
      <c r="K181" s="88"/>
      <c r="M181" s="212"/>
    </row>
    <row r="182" spans="3:13" s="15" customFormat="1" ht="12.75" customHeight="1">
      <c r="C182" s="54"/>
      <c r="D182" s="54"/>
      <c r="E182" s="88"/>
      <c r="F182" s="54"/>
      <c r="G182" s="54"/>
      <c r="H182" s="88"/>
      <c r="I182" s="54"/>
      <c r="J182" s="54"/>
      <c r="K182" s="88"/>
      <c r="M182" s="212"/>
    </row>
    <row r="183" spans="3:13" s="15" customFormat="1" ht="12.75" customHeight="1">
      <c r="C183" s="54"/>
      <c r="D183" s="54"/>
      <c r="E183" s="88"/>
      <c r="F183" s="54"/>
      <c r="G183" s="54"/>
      <c r="H183" s="88"/>
      <c r="I183" s="54"/>
      <c r="J183" s="54"/>
      <c r="K183" s="88"/>
      <c r="M183" s="212"/>
    </row>
    <row r="184" spans="3:13" s="15" customFormat="1" ht="12.75" customHeight="1">
      <c r="C184" s="54"/>
      <c r="D184" s="54"/>
      <c r="E184" s="88"/>
      <c r="F184" s="54"/>
      <c r="G184" s="54"/>
      <c r="H184" s="88"/>
      <c r="I184" s="54"/>
      <c r="J184" s="54"/>
      <c r="K184" s="88"/>
      <c r="M184" s="212"/>
    </row>
    <row r="185" spans="3:13" s="15" customFormat="1" ht="12.75" customHeight="1">
      <c r="C185" s="54"/>
      <c r="D185" s="54"/>
      <c r="E185" s="88"/>
      <c r="F185" s="54"/>
      <c r="G185" s="54"/>
      <c r="H185" s="88"/>
      <c r="I185" s="54"/>
      <c r="J185" s="54"/>
      <c r="K185" s="88"/>
      <c r="M185" s="212"/>
    </row>
    <row r="186" spans="3:13" s="15" customFormat="1" ht="12.75" customHeight="1">
      <c r="C186" s="54"/>
      <c r="D186" s="54"/>
      <c r="E186" s="88"/>
      <c r="F186" s="54"/>
      <c r="G186" s="54"/>
      <c r="H186" s="88"/>
      <c r="I186" s="54"/>
      <c r="J186" s="54"/>
      <c r="K186" s="88"/>
      <c r="M186" s="212"/>
    </row>
    <row r="187" spans="3:13" s="15" customFormat="1" ht="12.75" customHeight="1">
      <c r="C187" s="54"/>
      <c r="D187" s="54"/>
      <c r="E187" s="88"/>
      <c r="F187" s="54"/>
      <c r="G187" s="54"/>
      <c r="H187" s="88"/>
      <c r="I187" s="54"/>
      <c r="J187" s="54"/>
      <c r="K187" s="88"/>
      <c r="M187" s="212"/>
    </row>
    <row r="188" spans="3:13" s="15" customFormat="1" ht="12.75" customHeight="1">
      <c r="C188" s="54"/>
      <c r="D188" s="54"/>
      <c r="E188" s="88"/>
      <c r="F188" s="54"/>
      <c r="G188" s="54"/>
      <c r="H188" s="88"/>
      <c r="I188" s="54"/>
      <c r="J188" s="54"/>
      <c r="K188" s="88"/>
      <c r="M188" s="212"/>
    </row>
    <row r="189" spans="3:13" s="15" customFormat="1" ht="12.75" customHeight="1">
      <c r="C189" s="54"/>
      <c r="D189" s="54"/>
      <c r="E189" s="88"/>
      <c r="F189" s="54"/>
      <c r="G189" s="54"/>
      <c r="H189" s="88"/>
      <c r="I189" s="54"/>
      <c r="J189" s="54"/>
      <c r="K189" s="88"/>
      <c r="M189" s="212"/>
    </row>
    <row r="190" spans="3:13" s="15" customFormat="1" ht="12.75" customHeight="1">
      <c r="C190" s="54"/>
      <c r="D190" s="54"/>
      <c r="E190" s="88"/>
      <c r="F190" s="54"/>
      <c r="G190" s="54"/>
      <c r="H190" s="88"/>
      <c r="I190" s="54"/>
      <c r="J190" s="54"/>
      <c r="K190" s="88"/>
      <c r="M190" s="212"/>
    </row>
    <row r="191" spans="3:13" s="15" customFormat="1" ht="12.75" customHeight="1">
      <c r="C191" s="54"/>
      <c r="D191" s="54"/>
      <c r="E191" s="88"/>
      <c r="F191" s="54"/>
      <c r="G191" s="54"/>
      <c r="H191" s="88"/>
      <c r="I191" s="54"/>
      <c r="J191" s="54"/>
      <c r="K191" s="88"/>
      <c r="M191" s="212"/>
    </row>
    <row r="192" spans="3:13" s="15" customFormat="1" ht="12.75" customHeight="1">
      <c r="C192" s="54"/>
      <c r="D192" s="54"/>
      <c r="E192" s="88"/>
      <c r="F192" s="54"/>
      <c r="G192" s="54"/>
      <c r="H192" s="88"/>
      <c r="I192" s="54"/>
      <c r="J192" s="54"/>
      <c r="K192" s="88"/>
      <c r="M192" s="212"/>
    </row>
    <row r="193" spans="1:13" s="15" customFormat="1" ht="12.75" customHeight="1">
      <c r="C193" s="54"/>
      <c r="D193" s="54"/>
      <c r="E193" s="88"/>
      <c r="F193" s="54"/>
      <c r="G193" s="54"/>
      <c r="H193" s="88"/>
      <c r="I193" s="54"/>
      <c r="J193" s="54"/>
      <c r="K193" s="88"/>
      <c r="M193" s="212"/>
    </row>
    <row r="194" spans="1:13" s="15" customFormat="1" ht="12.75" customHeight="1">
      <c r="C194" s="54"/>
      <c r="D194" s="54"/>
      <c r="E194" s="88"/>
      <c r="F194" s="54"/>
      <c r="G194" s="54"/>
      <c r="H194" s="88"/>
      <c r="I194" s="54"/>
      <c r="J194" s="54"/>
      <c r="K194" s="88"/>
      <c r="M194" s="212"/>
    </row>
    <row r="195" spans="1:13" s="15" customFormat="1" ht="12.75" customHeight="1">
      <c r="C195" s="54"/>
      <c r="D195" s="54"/>
      <c r="E195" s="88"/>
      <c r="F195" s="54"/>
      <c r="G195" s="54"/>
      <c r="H195" s="88"/>
      <c r="I195" s="54"/>
      <c r="J195" s="54"/>
      <c r="K195" s="88"/>
      <c r="M195" s="212"/>
    </row>
    <row r="196" spans="1:13" s="15" customFormat="1" ht="12.75" customHeight="1">
      <c r="C196" s="54"/>
      <c r="D196" s="54"/>
      <c r="E196" s="88"/>
      <c r="F196" s="54"/>
      <c r="G196" s="54"/>
      <c r="H196" s="88"/>
      <c r="I196" s="54"/>
      <c r="J196" s="54"/>
      <c r="K196" s="88"/>
      <c r="M196" s="212"/>
    </row>
    <row r="197" spans="1:13" s="15" customFormat="1" ht="12.75" customHeight="1">
      <c r="C197" s="54"/>
      <c r="D197" s="54"/>
      <c r="E197" s="88"/>
      <c r="F197" s="54"/>
      <c r="G197" s="54"/>
      <c r="H197" s="88"/>
      <c r="I197" s="54"/>
      <c r="J197" s="54"/>
      <c r="K197" s="88"/>
      <c r="M197" s="212"/>
    </row>
    <row r="198" spans="1:13" s="15" customFormat="1" ht="12.75" customHeight="1">
      <c r="C198" s="54"/>
      <c r="D198" s="54"/>
      <c r="E198" s="88"/>
      <c r="F198" s="54"/>
      <c r="G198" s="54"/>
      <c r="H198" s="88"/>
      <c r="I198" s="54"/>
      <c r="J198" s="54"/>
      <c r="K198" s="88"/>
      <c r="M198" s="212"/>
    </row>
    <row r="199" spans="1:13" s="15" customFormat="1" ht="12.75" customHeight="1">
      <c r="C199" s="54"/>
      <c r="D199" s="54"/>
      <c r="E199" s="88"/>
      <c r="F199" s="54"/>
      <c r="G199" s="54"/>
      <c r="H199" s="88"/>
      <c r="I199" s="54"/>
      <c r="J199" s="54"/>
      <c r="K199" s="88"/>
      <c r="M199" s="212"/>
    </row>
    <row r="200" spans="1:13" s="15" customFormat="1" ht="12.75" customHeight="1">
      <c r="C200" s="54"/>
      <c r="D200" s="54"/>
      <c r="E200" s="88"/>
      <c r="F200" s="54"/>
      <c r="G200" s="54"/>
      <c r="H200" s="88"/>
      <c r="I200" s="54"/>
      <c r="J200" s="54"/>
      <c r="K200" s="88"/>
      <c r="M200" s="212"/>
    </row>
    <row r="201" spans="1:13" s="15" customFormat="1" ht="12.75" customHeight="1">
      <c r="C201" s="54"/>
      <c r="D201" s="54"/>
      <c r="E201" s="88"/>
      <c r="F201" s="54"/>
      <c r="G201" s="54"/>
      <c r="H201" s="88"/>
      <c r="I201" s="54"/>
      <c r="J201" s="54"/>
      <c r="K201" s="88"/>
      <c r="M201" s="212"/>
    </row>
    <row r="202" spans="1:13" s="15" customFormat="1" ht="12.75" customHeight="1">
      <c r="C202" s="54"/>
      <c r="D202" s="54"/>
      <c r="E202" s="88"/>
      <c r="F202" s="54"/>
      <c r="G202" s="54"/>
      <c r="H202" s="88"/>
      <c r="I202" s="54"/>
      <c r="J202" s="54"/>
      <c r="K202" s="88"/>
      <c r="M202" s="212"/>
    </row>
    <row r="203" spans="1:13" s="15" customFormat="1" ht="12.75" customHeight="1">
      <c r="C203" s="54"/>
      <c r="D203" s="54"/>
      <c r="E203" s="88"/>
      <c r="F203" s="54"/>
      <c r="G203" s="54"/>
      <c r="H203" s="88"/>
      <c r="I203" s="54"/>
      <c r="J203" s="54"/>
      <c r="K203" s="88"/>
      <c r="M203" s="212"/>
    </row>
    <row r="204" spans="1:13" ht="12.75" customHeight="1">
      <c r="A204" s="15"/>
      <c r="B204" s="15"/>
      <c r="C204" s="54"/>
      <c r="D204" s="54"/>
      <c r="E204" s="88"/>
      <c r="F204" s="54"/>
      <c r="G204" s="54"/>
      <c r="H204" s="88"/>
      <c r="I204" s="54"/>
      <c r="J204" s="54"/>
      <c r="K204" s="88"/>
    </row>
    <row r="205" spans="1:13" ht="12.75" customHeight="1">
      <c r="A205" s="15"/>
      <c r="B205" s="15"/>
      <c r="C205" s="54"/>
      <c r="D205" s="54"/>
      <c r="E205" s="88"/>
      <c r="F205" s="54"/>
      <c r="G205" s="54"/>
      <c r="H205" s="88"/>
      <c r="I205" s="54"/>
      <c r="J205" s="54"/>
      <c r="K205" s="88"/>
    </row>
  </sheetData>
  <mergeCells count="11">
    <mergeCell ref="A111:K111"/>
    <mergeCell ref="A112:K112"/>
    <mergeCell ref="A107:K107"/>
    <mergeCell ref="A108:K108"/>
    <mergeCell ref="A109:K109"/>
    <mergeCell ref="A1:K1"/>
    <mergeCell ref="C4:E4"/>
    <mergeCell ref="F4:H4"/>
    <mergeCell ref="I4:K4"/>
    <mergeCell ref="A110:K110"/>
    <mergeCell ref="A2:K2"/>
  </mergeCells>
  <pageMargins left="0.65" right="0.65" top="0.55000000000000004" bottom="0.55000000000000004" header="0.3" footer="0.3"/>
  <pageSetup orientation="landscape" r:id="rId1"/>
  <headerFooter>
    <oddFooter>&amp;C&amp;"Arial Narrow,Regular"&amp;8Page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4"/>
  <sheetViews>
    <sheetView zoomScaleNormal="100" workbookViewId="0">
      <selection sqref="A1:K1"/>
    </sheetView>
  </sheetViews>
  <sheetFormatPr defaultRowHeight="11.25"/>
  <cols>
    <col min="1" max="1" width="7.7109375" style="43" customWidth="1"/>
    <col min="2" max="2" width="36.7109375" style="43" customWidth="1"/>
    <col min="3" max="4" width="6.7109375" style="44" customWidth="1"/>
    <col min="5" max="5" width="10.7109375" style="52" customWidth="1"/>
    <col min="6" max="6" width="6.7109375" style="169" customWidth="1"/>
    <col min="7" max="7" width="7.7109375" style="44" customWidth="1"/>
    <col min="8" max="8" width="10.7109375" style="52" customWidth="1"/>
    <col min="9" max="9" width="6.7109375" style="44" customWidth="1"/>
    <col min="10" max="10" width="7.7109375" style="44" customWidth="1"/>
    <col min="11" max="11" width="10.7109375" style="52" customWidth="1"/>
    <col min="12" max="13" width="9.140625" style="43"/>
    <col min="14" max="15" width="9.5703125" style="43" bestFit="1" customWidth="1"/>
    <col min="16" max="16384" width="9.140625" style="43"/>
  </cols>
  <sheetData>
    <row r="1" spans="1:11" ht="12.75" customHeight="1">
      <c r="A1" s="375" t="s">
        <v>134</v>
      </c>
      <c r="B1" s="375"/>
      <c r="C1" s="375"/>
      <c r="D1" s="375"/>
      <c r="E1" s="375"/>
      <c r="F1" s="375"/>
      <c r="G1" s="375"/>
      <c r="H1" s="375"/>
      <c r="I1" s="375"/>
      <c r="J1" s="375"/>
      <c r="K1" s="375"/>
    </row>
    <row r="2" spans="1:11" ht="12.75" customHeight="1">
      <c r="A2" s="374" t="s">
        <v>178</v>
      </c>
      <c r="B2" s="374"/>
      <c r="C2" s="374"/>
      <c r="D2" s="374"/>
      <c r="E2" s="374"/>
      <c r="F2" s="374"/>
      <c r="G2" s="374"/>
      <c r="H2" s="374"/>
      <c r="I2" s="374"/>
      <c r="J2" s="374"/>
      <c r="K2" s="374"/>
    </row>
    <row r="4" spans="1:11" s="5" customFormat="1" ht="12.75" customHeight="1">
      <c r="A4" s="32" t="s">
        <v>130</v>
      </c>
      <c r="B4" s="24"/>
      <c r="C4" s="371" t="s">
        <v>84</v>
      </c>
      <c r="D4" s="372"/>
      <c r="E4" s="373"/>
      <c r="F4" s="371" t="s">
        <v>156</v>
      </c>
      <c r="G4" s="372"/>
      <c r="H4" s="372"/>
      <c r="I4" s="371" t="s">
        <v>159</v>
      </c>
      <c r="J4" s="372"/>
      <c r="K4" s="373"/>
    </row>
    <row r="5" spans="1:11" s="5" customFormat="1" ht="12.75" customHeight="1">
      <c r="A5" s="21"/>
      <c r="B5" s="25"/>
      <c r="C5" s="180" t="s">
        <v>48</v>
      </c>
      <c r="D5" s="181" t="s">
        <v>50</v>
      </c>
      <c r="E5" s="156" t="s">
        <v>24</v>
      </c>
      <c r="F5" s="187" t="s">
        <v>48</v>
      </c>
      <c r="G5" s="181" t="s">
        <v>50</v>
      </c>
      <c r="H5" s="226" t="s">
        <v>24</v>
      </c>
      <c r="I5" s="180" t="s">
        <v>48</v>
      </c>
      <c r="J5" s="181" t="s">
        <v>50</v>
      </c>
      <c r="K5" s="156" t="s">
        <v>24</v>
      </c>
    </row>
    <row r="6" spans="1:11" s="5" customFormat="1" ht="9.9499999999999993" customHeight="1">
      <c r="A6" s="32"/>
      <c r="B6" s="123"/>
      <c r="C6" s="119"/>
      <c r="D6" s="186"/>
      <c r="E6" s="118"/>
      <c r="F6" s="163"/>
      <c r="G6" s="186"/>
      <c r="H6" s="227"/>
      <c r="I6" s="119"/>
      <c r="J6" s="182"/>
      <c r="K6" s="118"/>
    </row>
    <row r="7" spans="1:11" s="5" customFormat="1" ht="12.75" customHeight="1">
      <c r="A7" s="120" t="s">
        <v>116</v>
      </c>
      <c r="B7" s="121"/>
      <c r="C7" s="183"/>
      <c r="D7" s="161"/>
      <c r="E7" s="124"/>
      <c r="F7" s="188"/>
      <c r="G7" s="161"/>
      <c r="H7" s="228"/>
      <c r="I7" s="183"/>
      <c r="J7" s="184"/>
      <c r="K7" s="124"/>
    </row>
    <row r="8" spans="1:11" s="5" customFormat="1" ht="12.75" customHeight="1">
      <c r="A8" s="191" t="s">
        <v>92</v>
      </c>
      <c r="B8" s="126"/>
      <c r="C8" s="258">
        <v>5298</v>
      </c>
      <c r="D8" s="259">
        <v>10081</v>
      </c>
      <c r="E8" s="260">
        <v>3305007.86</v>
      </c>
      <c r="F8" s="258">
        <v>31938</v>
      </c>
      <c r="G8" s="259">
        <v>64927</v>
      </c>
      <c r="H8" s="268">
        <v>21177857.219999999</v>
      </c>
      <c r="I8" s="98">
        <v>37200</v>
      </c>
      <c r="J8" s="99">
        <v>75008</v>
      </c>
      <c r="K8" s="100">
        <v>24482865.079999998</v>
      </c>
    </row>
    <row r="9" spans="1:11" s="5" customFormat="1" ht="12.75" customHeight="1">
      <c r="A9" s="191" t="s">
        <v>93</v>
      </c>
      <c r="B9" s="126"/>
      <c r="C9" s="261">
        <v>29839</v>
      </c>
      <c r="D9" s="259">
        <v>92815</v>
      </c>
      <c r="E9" s="270">
        <v>4997414.58</v>
      </c>
      <c r="F9" s="261">
        <v>388692</v>
      </c>
      <c r="G9" s="259">
        <v>795456</v>
      </c>
      <c r="H9" s="268">
        <v>32127233.629999999</v>
      </c>
      <c r="I9" s="151">
        <v>413780</v>
      </c>
      <c r="J9" s="99">
        <v>888271</v>
      </c>
      <c r="K9" s="153">
        <v>37124648.210000001</v>
      </c>
    </row>
    <row r="10" spans="1:11" s="5" customFormat="1" ht="12.75" customHeight="1">
      <c r="A10" s="110" t="s">
        <v>91</v>
      </c>
      <c r="B10" s="150"/>
      <c r="C10" s="93">
        <v>33603</v>
      </c>
      <c r="D10" s="181">
        <v>102896</v>
      </c>
      <c r="E10" s="79">
        <v>8302422.4399999995</v>
      </c>
      <c r="F10" s="93">
        <v>413398</v>
      </c>
      <c r="G10" s="181">
        <v>860383</v>
      </c>
      <c r="H10" s="229">
        <v>53305090.849999994</v>
      </c>
      <c r="I10" s="93">
        <v>441926</v>
      </c>
      <c r="J10" s="181">
        <v>963279</v>
      </c>
      <c r="K10" s="79">
        <v>61607513.289999999</v>
      </c>
    </row>
    <row r="11" spans="1:11" s="5" customFormat="1" ht="9.9499999999999993" customHeight="1">
      <c r="A11" s="120"/>
      <c r="B11" s="121"/>
      <c r="C11" s="189"/>
      <c r="D11" s="186"/>
      <c r="E11" s="249"/>
      <c r="F11" s="190"/>
      <c r="G11" s="186"/>
      <c r="H11" s="245"/>
      <c r="I11" s="189"/>
      <c r="J11" s="186"/>
      <c r="K11" s="249"/>
    </row>
    <row r="12" spans="1:11" s="5" customFormat="1" ht="12.75" customHeight="1">
      <c r="A12" s="120" t="s">
        <v>117</v>
      </c>
      <c r="B12" s="121"/>
      <c r="C12" s="192"/>
      <c r="D12" s="161"/>
      <c r="E12" s="250"/>
      <c r="F12" s="193"/>
      <c r="G12" s="161"/>
      <c r="H12" s="246"/>
      <c r="I12" s="192"/>
      <c r="J12" s="161"/>
      <c r="K12" s="250"/>
    </row>
    <row r="13" spans="1:11" s="179" customFormat="1" ht="12.75" customHeight="1">
      <c r="A13" s="191" t="s">
        <v>92</v>
      </c>
      <c r="B13" s="126"/>
      <c r="C13" s="183">
        <v>20</v>
      </c>
      <c r="D13" s="184">
        <v>20</v>
      </c>
      <c r="E13" s="124">
        <v>15647.86</v>
      </c>
      <c r="F13" s="188">
        <v>52</v>
      </c>
      <c r="G13" s="184">
        <v>52</v>
      </c>
      <c r="H13" s="228">
        <v>43716.06</v>
      </c>
      <c r="I13" s="183">
        <v>72</v>
      </c>
      <c r="J13" s="184">
        <v>72</v>
      </c>
      <c r="K13" s="124">
        <v>59363.92</v>
      </c>
    </row>
    <row r="14" spans="1:11" s="179" customFormat="1" ht="12.75" customHeight="1">
      <c r="A14" s="191" t="s">
        <v>93</v>
      </c>
      <c r="B14" s="126"/>
      <c r="C14" s="151">
        <v>27640</v>
      </c>
      <c r="D14" s="99">
        <v>111609</v>
      </c>
      <c r="E14" s="100">
        <v>7908955.8600000003</v>
      </c>
      <c r="F14" s="194">
        <v>87445</v>
      </c>
      <c r="G14" s="99">
        <v>246983</v>
      </c>
      <c r="H14" s="234">
        <v>12490553.359999999</v>
      </c>
      <c r="I14" s="151">
        <v>112967</v>
      </c>
      <c r="J14" s="99">
        <v>358592</v>
      </c>
      <c r="K14" s="100">
        <v>20399509.219999999</v>
      </c>
    </row>
    <row r="15" spans="1:11" s="5" customFormat="1" ht="12.75" customHeight="1">
      <c r="A15" s="110" t="s">
        <v>94</v>
      </c>
      <c r="B15" s="150"/>
      <c r="C15" s="93">
        <v>27665</v>
      </c>
      <c r="D15" s="94">
        <v>111629</v>
      </c>
      <c r="E15" s="95">
        <v>7924603.7200000007</v>
      </c>
      <c r="F15" s="195">
        <v>87491</v>
      </c>
      <c r="G15" s="94">
        <v>247035</v>
      </c>
      <c r="H15" s="101">
        <v>12534269.42</v>
      </c>
      <c r="I15" s="93">
        <v>113026</v>
      </c>
      <c r="J15" s="94">
        <v>358664</v>
      </c>
      <c r="K15" s="95">
        <v>20458873.140000001</v>
      </c>
    </row>
    <row r="16" spans="1:11" s="5" customFormat="1" ht="9.9499999999999993" customHeight="1">
      <c r="A16" s="120"/>
      <c r="B16" s="121"/>
      <c r="C16" s="183"/>
      <c r="D16" s="161"/>
      <c r="E16" s="124"/>
      <c r="F16" s="188"/>
      <c r="G16" s="161"/>
      <c r="H16" s="228"/>
      <c r="I16" s="183"/>
      <c r="J16" s="184"/>
      <c r="K16" s="124"/>
    </row>
    <row r="17" spans="1:11" s="5" customFormat="1" ht="12.75" customHeight="1">
      <c r="A17" s="120" t="s">
        <v>120</v>
      </c>
      <c r="B17" s="121"/>
      <c r="C17" s="183"/>
      <c r="D17" s="161"/>
      <c r="E17" s="124"/>
      <c r="F17" s="188"/>
      <c r="G17" s="161"/>
      <c r="H17" s="228"/>
      <c r="I17" s="183"/>
      <c r="J17" s="184"/>
      <c r="K17" s="124"/>
    </row>
    <row r="18" spans="1:11" s="179" customFormat="1" ht="12.75" customHeight="1">
      <c r="A18" s="191" t="s">
        <v>92</v>
      </c>
      <c r="B18" s="126"/>
      <c r="C18" s="98">
        <v>5316</v>
      </c>
      <c r="D18" s="99">
        <v>10101</v>
      </c>
      <c r="E18" s="100">
        <v>3320655.7199999997</v>
      </c>
      <c r="F18" s="98">
        <v>31980</v>
      </c>
      <c r="G18" s="99">
        <v>64979</v>
      </c>
      <c r="H18" s="234">
        <v>21221573.279999997</v>
      </c>
      <c r="I18" s="98">
        <v>37260</v>
      </c>
      <c r="J18" s="99">
        <v>75080</v>
      </c>
      <c r="K18" s="100">
        <v>24542229</v>
      </c>
    </row>
    <row r="19" spans="1:11" s="179" customFormat="1" ht="12.75" customHeight="1">
      <c r="A19" s="191" t="s">
        <v>93</v>
      </c>
      <c r="B19" s="126"/>
      <c r="C19" s="183">
        <v>54355</v>
      </c>
      <c r="D19" s="184">
        <v>204424</v>
      </c>
      <c r="E19" s="124">
        <v>12906370.440000001</v>
      </c>
      <c r="F19" s="188">
        <v>456110</v>
      </c>
      <c r="G19" s="184">
        <v>1042439</v>
      </c>
      <c r="H19" s="228">
        <v>44617786.989999995</v>
      </c>
      <c r="I19" s="183">
        <v>502871</v>
      </c>
      <c r="J19" s="184">
        <v>1246863</v>
      </c>
      <c r="K19" s="124">
        <v>57524157.43</v>
      </c>
    </row>
    <row r="20" spans="1:11" s="179" customFormat="1" ht="12.75" customHeight="1">
      <c r="A20" s="110" t="s">
        <v>121</v>
      </c>
      <c r="B20" s="150"/>
      <c r="C20" s="180">
        <v>57677</v>
      </c>
      <c r="D20" s="181">
        <v>214525</v>
      </c>
      <c r="E20" s="79">
        <v>16227026.16</v>
      </c>
      <c r="F20" s="187">
        <v>478961</v>
      </c>
      <c r="G20" s="181">
        <v>1107418</v>
      </c>
      <c r="H20" s="229">
        <v>65839360.269999996</v>
      </c>
      <c r="I20" s="180">
        <v>528603</v>
      </c>
      <c r="J20" s="181">
        <v>1321943</v>
      </c>
      <c r="K20" s="79">
        <v>82066386.430000007</v>
      </c>
    </row>
    <row r="21" spans="1:11" s="122" customFormat="1" ht="9.9499999999999993" customHeight="1">
      <c r="A21" s="201"/>
      <c r="B21" s="202"/>
      <c r="C21" s="203"/>
      <c r="D21" s="204"/>
      <c r="E21" s="247"/>
      <c r="F21" s="205"/>
      <c r="G21" s="204"/>
      <c r="H21" s="271"/>
      <c r="I21" s="272"/>
      <c r="J21" s="204"/>
      <c r="K21" s="247"/>
    </row>
    <row r="22" spans="1:11" s="17" customFormat="1" ht="12.75" customHeight="1">
      <c r="A22" s="90" t="s">
        <v>116</v>
      </c>
      <c r="B22" s="91"/>
      <c r="C22" s="70"/>
      <c r="D22" s="80"/>
      <c r="E22" s="66"/>
      <c r="F22" s="164"/>
      <c r="G22" s="80"/>
      <c r="H22" s="231"/>
      <c r="I22" s="70"/>
      <c r="J22" s="80"/>
      <c r="K22" s="66"/>
    </row>
    <row r="23" spans="1:11" s="16" customFormat="1" ht="12.75" customHeight="1">
      <c r="A23" s="39" t="s">
        <v>105</v>
      </c>
      <c r="B23" s="18"/>
      <c r="C23" s="71"/>
      <c r="D23" s="64"/>
      <c r="E23" s="67"/>
      <c r="F23" s="165"/>
      <c r="G23" s="64"/>
      <c r="H23" s="65"/>
      <c r="I23" s="71"/>
      <c r="J23" s="64"/>
      <c r="K23" s="67"/>
    </row>
    <row r="24" spans="1:11" s="16" customFormat="1" ht="12.75" customHeight="1">
      <c r="A24" s="40" t="s">
        <v>95</v>
      </c>
      <c r="B24" s="18"/>
      <c r="C24" s="71"/>
      <c r="D24" s="64"/>
      <c r="E24" s="67"/>
      <c r="F24" s="165"/>
      <c r="G24" s="64"/>
      <c r="H24" s="65"/>
      <c r="I24" s="71"/>
      <c r="J24" s="64"/>
      <c r="K24" s="67"/>
    </row>
    <row r="25" spans="1:11" s="16" customFormat="1" ht="12.75" customHeight="1">
      <c r="A25" s="28">
        <v>11981</v>
      </c>
      <c r="B25" s="58" t="s">
        <v>53</v>
      </c>
      <c r="C25" s="45">
        <v>2951</v>
      </c>
      <c r="D25" s="46">
        <v>2959</v>
      </c>
      <c r="E25" s="68">
        <v>274508.86</v>
      </c>
      <c r="F25" s="45">
        <v>15830</v>
      </c>
      <c r="G25" s="46">
        <v>17390</v>
      </c>
      <c r="H25" s="47">
        <v>1799726.53</v>
      </c>
      <c r="I25" s="45">
        <v>18779</v>
      </c>
      <c r="J25" s="46">
        <v>20349</v>
      </c>
      <c r="K25" s="68">
        <v>2074235.39</v>
      </c>
    </row>
    <row r="26" spans="1:11" s="16" customFormat="1" ht="12.75" customHeight="1">
      <c r="A26" s="28" t="s">
        <v>20</v>
      </c>
      <c r="B26" s="19" t="s">
        <v>54</v>
      </c>
      <c r="C26" s="45">
        <v>2847</v>
      </c>
      <c r="D26" s="46">
        <v>2847</v>
      </c>
      <c r="E26" s="68">
        <v>1707040.48</v>
      </c>
      <c r="F26" s="45">
        <v>15175</v>
      </c>
      <c r="G26" s="46">
        <v>15746</v>
      </c>
      <c r="H26" s="47">
        <v>9321938.9600000009</v>
      </c>
      <c r="I26" s="45">
        <v>18021</v>
      </c>
      <c r="J26" s="46">
        <v>18593</v>
      </c>
      <c r="K26" s="68">
        <v>11028979.439999999</v>
      </c>
    </row>
    <row r="27" spans="1:11" s="16" customFormat="1" ht="12.75" customHeight="1">
      <c r="A27" s="127"/>
      <c r="B27" s="128" t="s">
        <v>112</v>
      </c>
      <c r="C27" s="251">
        <v>3129</v>
      </c>
      <c r="D27" s="252">
        <f>SUM(D25:D26)</f>
        <v>5806</v>
      </c>
      <c r="E27" s="254">
        <f>SUM(E25:E26)</f>
        <v>1981549.3399999999</v>
      </c>
      <c r="F27" s="251">
        <v>16560</v>
      </c>
      <c r="G27" s="252">
        <f>SUM(G25:G26)</f>
        <v>33136</v>
      </c>
      <c r="H27" s="253">
        <f>SUM(H25:H26)</f>
        <v>11121665.49</v>
      </c>
      <c r="I27" s="251">
        <v>19687</v>
      </c>
      <c r="J27" s="252">
        <f>SUM(J25:J26)</f>
        <v>38942</v>
      </c>
      <c r="K27" s="254">
        <f>SUM(K25:K26)</f>
        <v>13103214.83</v>
      </c>
    </row>
    <row r="28" spans="1:11" ht="12.75" customHeight="1">
      <c r="A28" s="37" t="s">
        <v>96</v>
      </c>
      <c r="B28" s="3"/>
      <c r="C28" s="45"/>
      <c r="D28" s="46"/>
      <c r="E28" s="68"/>
      <c r="F28" s="167"/>
      <c r="G28" s="50"/>
      <c r="H28" s="49"/>
      <c r="I28" s="45"/>
      <c r="J28" s="46"/>
      <c r="K28" s="68"/>
    </row>
    <row r="29" spans="1:11" ht="12.75" customHeight="1">
      <c r="A29" s="38">
        <v>58300</v>
      </c>
      <c r="B29" s="58" t="s">
        <v>59</v>
      </c>
      <c r="C29" s="45">
        <v>2150</v>
      </c>
      <c r="D29" s="46">
        <v>2178</v>
      </c>
      <c r="E29" s="68">
        <v>100155.88</v>
      </c>
      <c r="F29" s="45">
        <v>14917</v>
      </c>
      <c r="G29" s="46">
        <v>16328</v>
      </c>
      <c r="H29" s="47">
        <v>877192.27</v>
      </c>
      <c r="I29" s="45">
        <v>17051</v>
      </c>
      <c r="J29" s="46">
        <v>18506</v>
      </c>
      <c r="K29" s="68">
        <v>977348.15</v>
      </c>
    </row>
    <row r="30" spans="1:11" ht="12.75" customHeight="1">
      <c r="A30" s="38" t="s">
        <v>16</v>
      </c>
      <c r="B30" s="58" t="s">
        <v>141</v>
      </c>
      <c r="C30" s="45">
        <v>670</v>
      </c>
      <c r="D30" s="46">
        <v>676</v>
      </c>
      <c r="E30" s="68">
        <v>360437.86</v>
      </c>
      <c r="F30" s="45">
        <v>4017</v>
      </c>
      <c r="G30" s="46">
        <v>4280</v>
      </c>
      <c r="H30" s="47">
        <v>2236673.67</v>
      </c>
      <c r="I30" s="45">
        <v>4687</v>
      </c>
      <c r="J30" s="46">
        <v>4956</v>
      </c>
      <c r="K30" s="68">
        <v>2597111.5299999998</v>
      </c>
    </row>
    <row r="31" spans="1:11" s="16" customFormat="1" ht="12.75" customHeight="1">
      <c r="A31" s="28" t="s">
        <v>132</v>
      </c>
      <c r="B31" s="58" t="s">
        <v>142</v>
      </c>
      <c r="C31" s="45">
        <v>8</v>
      </c>
      <c r="D31" s="46">
        <v>8</v>
      </c>
      <c r="E31" s="68">
        <v>5245.29</v>
      </c>
      <c r="F31" s="45">
        <v>114</v>
      </c>
      <c r="G31" s="46">
        <v>127</v>
      </c>
      <c r="H31" s="47">
        <v>75803.67</v>
      </c>
      <c r="I31" s="45">
        <v>122</v>
      </c>
      <c r="J31" s="46">
        <f>SUM(D31,G31)</f>
        <v>135</v>
      </c>
      <c r="K31" s="68">
        <f>SUM(E31,H31)</f>
        <v>81048.959999999992</v>
      </c>
    </row>
    <row r="32" spans="1:11" ht="12.75" customHeight="1">
      <c r="A32" s="38" t="s">
        <v>17</v>
      </c>
      <c r="B32" s="19" t="s">
        <v>143</v>
      </c>
      <c r="C32" s="45">
        <v>1397</v>
      </c>
      <c r="D32" s="46">
        <v>1413</v>
      </c>
      <c r="E32" s="68">
        <v>857619.49</v>
      </c>
      <c r="F32" s="45">
        <v>10583</v>
      </c>
      <c r="G32" s="46">
        <v>11056</v>
      </c>
      <c r="H32" s="47">
        <v>6866522.1200000001</v>
      </c>
      <c r="I32" s="45">
        <v>11971</v>
      </c>
      <c r="J32" s="46">
        <v>12469</v>
      </c>
      <c r="K32" s="68">
        <v>7724141.6100000003</v>
      </c>
    </row>
    <row r="33" spans="1:11" ht="12.75" customHeight="1">
      <c r="A33" s="134"/>
      <c r="B33" s="128" t="s">
        <v>111</v>
      </c>
      <c r="C33" s="263">
        <v>2191</v>
      </c>
      <c r="D33" s="264">
        <f>SUM(D29:D32)</f>
        <v>4275</v>
      </c>
      <c r="E33" s="269">
        <f>SUM(E29:E32)</f>
        <v>1323458.52</v>
      </c>
      <c r="F33" s="251">
        <v>15592</v>
      </c>
      <c r="G33" s="264">
        <f>SUM(G29:G32)</f>
        <v>31791</v>
      </c>
      <c r="H33" s="265">
        <f>SUM(H29:H32)</f>
        <v>10056191.73</v>
      </c>
      <c r="I33" s="251">
        <v>17767</v>
      </c>
      <c r="J33" s="264">
        <f>SUM(J29:J32)</f>
        <v>36066</v>
      </c>
      <c r="K33" s="269">
        <f>SUM(K29:K32)</f>
        <v>11379650.25</v>
      </c>
    </row>
    <row r="34" spans="1:11" s="133" customFormat="1" ht="12.75" customHeight="1">
      <c r="A34" s="142" t="s">
        <v>110</v>
      </c>
      <c r="B34" s="92"/>
      <c r="C34" s="107">
        <v>5298</v>
      </c>
      <c r="D34" s="108">
        <f>SUM(D27,D33)</f>
        <v>10081</v>
      </c>
      <c r="E34" s="109">
        <f>SUM(E27,E33)</f>
        <v>3305007.86</v>
      </c>
      <c r="F34" s="178">
        <v>31938</v>
      </c>
      <c r="G34" s="108">
        <f>SUM(G27,G33)</f>
        <v>64927</v>
      </c>
      <c r="H34" s="113">
        <f>SUM(H27,H33)</f>
        <v>21177857.219999999</v>
      </c>
      <c r="I34" s="112">
        <v>37200</v>
      </c>
      <c r="J34" s="108">
        <f>SUM(J27,J33)</f>
        <v>75008</v>
      </c>
      <c r="K34" s="109">
        <f>SUM(K27,K33)</f>
        <v>24482865.079999998</v>
      </c>
    </row>
    <row r="35" spans="1:11" ht="9.9499999999999993" customHeight="1">
      <c r="A35" s="29"/>
      <c r="B35" s="18"/>
      <c r="C35" s="45"/>
      <c r="D35" s="46"/>
      <c r="E35" s="68"/>
      <c r="F35" s="256"/>
      <c r="G35" s="61"/>
      <c r="H35" s="255"/>
      <c r="I35" s="63"/>
      <c r="J35" s="61"/>
      <c r="K35" s="72"/>
    </row>
    <row r="36" spans="1:11" ht="12.75" customHeight="1">
      <c r="A36" s="42" t="s">
        <v>106</v>
      </c>
      <c r="B36" s="3"/>
      <c r="C36" s="171"/>
      <c r="D36" s="173"/>
      <c r="E36" s="248"/>
      <c r="F36" s="172"/>
      <c r="G36" s="173"/>
      <c r="H36" s="257"/>
      <c r="I36" s="171"/>
      <c r="J36" s="173"/>
      <c r="K36" s="248"/>
    </row>
    <row r="37" spans="1:11" ht="12.75" customHeight="1">
      <c r="A37" s="37" t="s">
        <v>129</v>
      </c>
      <c r="B37" s="23"/>
      <c r="C37" s="45"/>
      <c r="D37" s="46"/>
      <c r="E37" s="68"/>
      <c r="F37" s="166"/>
      <c r="G37" s="50"/>
      <c r="H37" s="49"/>
      <c r="I37" s="45"/>
      <c r="J37" s="46"/>
      <c r="K37" s="68"/>
    </row>
    <row r="38" spans="1:11" ht="12.75" customHeight="1">
      <c r="A38" s="38">
        <v>96372</v>
      </c>
      <c r="B38" s="58" t="s">
        <v>75</v>
      </c>
      <c r="C38" s="45">
        <v>12732</v>
      </c>
      <c r="D38" s="46">
        <v>26006</v>
      </c>
      <c r="E38" s="68">
        <v>462604.91</v>
      </c>
      <c r="F38" s="45">
        <v>326361</v>
      </c>
      <c r="G38" s="46">
        <v>614656</v>
      </c>
      <c r="H38" s="47">
        <v>10678520.75</v>
      </c>
      <c r="I38" s="45">
        <v>336676</v>
      </c>
      <c r="J38" s="46">
        <v>640662</v>
      </c>
      <c r="K38" s="68">
        <v>11141125.66</v>
      </c>
    </row>
    <row r="39" spans="1:11" ht="12.75" customHeight="1">
      <c r="A39" s="38" t="s">
        <v>12</v>
      </c>
      <c r="B39" s="58" t="s">
        <v>55</v>
      </c>
      <c r="C39" s="45">
        <v>13766</v>
      </c>
      <c r="D39" s="46">
        <v>28288</v>
      </c>
      <c r="E39" s="68">
        <v>1456967.6</v>
      </c>
      <c r="F39" s="45">
        <v>31920</v>
      </c>
      <c r="G39" s="46">
        <v>52464</v>
      </c>
      <c r="H39" s="47">
        <v>2587305.29</v>
      </c>
      <c r="I39" s="45">
        <v>42968</v>
      </c>
      <c r="J39" s="46">
        <v>80752</v>
      </c>
      <c r="K39" s="68">
        <v>4044272.89</v>
      </c>
    </row>
    <row r="40" spans="1:11" ht="12.75" customHeight="1">
      <c r="A40" s="38" t="s">
        <v>13</v>
      </c>
      <c r="B40" s="58" t="s">
        <v>56</v>
      </c>
      <c r="C40" s="45">
        <v>3</v>
      </c>
      <c r="D40" s="46">
        <v>4</v>
      </c>
      <c r="E40" s="68">
        <v>0</v>
      </c>
      <c r="F40" s="45">
        <v>0</v>
      </c>
      <c r="G40" s="46">
        <v>0</v>
      </c>
      <c r="H40" s="47">
        <v>0</v>
      </c>
      <c r="I40" s="45">
        <v>3</v>
      </c>
      <c r="J40" s="46">
        <v>4</v>
      </c>
      <c r="K40" s="68">
        <v>0</v>
      </c>
    </row>
    <row r="41" spans="1:11" ht="12.75" customHeight="1">
      <c r="A41" s="38" t="s">
        <v>14</v>
      </c>
      <c r="B41" s="58" t="s">
        <v>57</v>
      </c>
      <c r="C41" s="45">
        <v>57</v>
      </c>
      <c r="D41" s="46">
        <v>72</v>
      </c>
      <c r="E41" s="68">
        <v>0</v>
      </c>
      <c r="F41" s="45">
        <v>27</v>
      </c>
      <c r="G41" s="46">
        <v>31</v>
      </c>
      <c r="H41" s="47">
        <v>0</v>
      </c>
      <c r="I41" s="45">
        <v>82</v>
      </c>
      <c r="J41" s="46">
        <v>103</v>
      </c>
      <c r="K41" s="68">
        <v>0</v>
      </c>
    </row>
    <row r="42" spans="1:11" ht="12.75" customHeight="1">
      <c r="A42" s="38" t="s">
        <v>15</v>
      </c>
      <c r="B42" s="19" t="s">
        <v>58</v>
      </c>
      <c r="C42" s="45">
        <v>70</v>
      </c>
      <c r="D42" s="46">
        <v>75</v>
      </c>
      <c r="E42" s="68">
        <v>10.64</v>
      </c>
      <c r="F42" s="45">
        <v>22708</v>
      </c>
      <c r="G42" s="46">
        <v>48139</v>
      </c>
      <c r="H42" s="47">
        <v>348474.99</v>
      </c>
      <c r="I42" s="45">
        <v>22778</v>
      </c>
      <c r="J42" s="46">
        <v>48214</v>
      </c>
      <c r="K42" s="68">
        <v>348485.63</v>
      </c>
    </row>
    <row r="43" spans="1:11" ht="12.75" customHeight="1">
      <c r="A43" s="127"/>
      <c r="B43" s="128" t="s">
        <v>128</v>
      </c>
      <c r="C43" s="251">
        <v>15028</v>
      </c>
      <c r="D43" s="252">
        <v>54445</v>
      </c>
      <c r="E43" s="254">
        <v>1919583.15</v>
      </c>
      <c r="F43" s="251">
        <v>349780</v>
      </c>
      <c r="G43" s="252">
        <v>715290</v>
      </c>
      <c r="H43" s="253">
        <v>13614301.029999999</v>
      </c>
      <c r="I43" s="251">
        <v>361707</v>
      </c>
      <c r="J43" s="252">
        <v>769735</v>
      </c>
      <c r="K43" s="254">
        <v>15533884.18</v>
      </c>
    </row>
    <row r="44" spans="1:11" ht="12.75" customHeight="1">
      <c r="A44" s="37" t="s">
        <v>97</v>
      </c>
      <c r="B44" s="3"/>
      <c r="C44" s="137"/>
      <c r="D44" s="173"/>
      <c r="E44" s="248"/>
      <c r="F44" s="174"/>
      <c r="G44" s="173"/>
      <c r="H44" s="257"/>
      <c r="I44" s="171"/>
      <c r="J44" s="136"/>
      <c r="K44" s="206"/>
    </row>
    <row r="45" spans="1:11" ht="12.75" customHeight="1">
      <c r="A45" s="28">
        <v>11975</v>
      </c>
      <c r="B45" s="58" t="s">
        <v>60</v>
      </c>
      <c r="C45" s="45">
        <v>4</v>
      </c>
      <c r="D45" s="46">
        <v>4</v>
      </c>
      <c r="E45" s="68">
        <v>0</v>
      </c>
      <c r="F45" s="45">
        <v>2</v>
      </c>
      <c r="G45" s="46">
        <v>2</v>
      </c>
      <c r="H45" s="47">
        <v>0</v>
      </c>
      <c r="I45" s="45">
        <v>6</v>
      </c>
      <c r="J45" s="46">
        <v>6</v>
      </c>
      <c r="K45" s="68">
        <v>0</v>
      </c>
    </row>
    <row r="46" spans="1:11" ht="12.75" customHeight="1">
      <c r="A46" s="28">
        <v>57170</v>
      </c>
      <c r="B46" s="58" t="s">
        <v>76</v>
      </c>
      <c r="C46" s="45">
        <v>4</v>
      </c>
      <c r="D46" s="46">
        <v>4</v>
      </c>
      <c r="E46" s="68">
        <v>149.47999999999999</v>
      </c>
      <c r="F46" s="45">
        <v>18</v>
      </c>
      <c r="G46" s="46">
        <v>19</v>
      </c>
      <c r="H46" s="47">
        <v>616.61</v>
      </c>
      <c r="I46" s="45">
        <v>22</v>
      </c>
      <c r="J46" s="46">
        <v>23</v>
      </c>
      <c r="K46" s="68">
        <v>766.09</v>
      </c>
    </row>
    <row r="47" spans="1:11" ht="12.75" customHeight="1">
      <c r="A47" s="28" t="s">
        <v>22</v>
      </c>
      <c r="B47" s="19" t="s">
        <v>61</v>
      </c>
      <c r="C47" s="45">
        <v>0</v>
      </c>
      <c r="D47" s="46">
        <v>0</v>
      </c>
      <c r="E47" s="68">
        <v>0</v>
      </c>
      <c r="F47" s="45">
        <v>1</v>
      </c>
      <c r="G47" s="46">
        <v>1</v>
      </c>
      <c r="H47" s="47">
        <v>0</v>
      </c>
      <c r="I47" s="45">
        <v>1</v>
      </c>
      <c r="J47" s="46">
        <v>1</v>
      </c>
      <c r="K47" s="68">
        <v>0</v>
      </c>
    </row>
    <row r="48" spans="1:11" ht="12.75" customHeight="1">
      <c r="A48" s="127"/>
      <c r="B48" s="128" t="s">
        <v>109</v>
      </c>
      <c r="C48" s="251">
        <v>8</v>
      </c>
      <c r="D48" s="252">
        <v>8</v>
      </c>
      <c r="E48" s="254">
        <v>149.47999999999999</v>
      </c>
      <c r="F48" s="251">
        <v>20</v>
      </c>
      <c r="G48" s="252">
        <v>22</v>
      </c>
      <c r="H48" s="253">
        <v>616.61</v>
      </c>
      <c r="I48" s="251">
        <v>28</v>
      </c>
      <c r="J48" s="252">
        <v>30</v>
      </c>
      <c r="K48" s="254">
        <v>766.09</v>
      </c>
    </row>
    <row r="49" spans="1:11" ht="12.75" customHeight="1">
      <c r="A49" s="37" t="s">
        <v>98</v>
      </c>
      <c r="B49" s="3"/>
      <c r="C49" s="171"/>
      <c r="D49" s="173"/>
      <c r="E49" s="248"/>
      <c r="F49" s="174"/>
      <c r="G49" s="173"/>
      <c r="H49" s="257"/>
      <c r="I49" s="171"/>
      <c r="J49" s="173"/>
      <c r="K49" s="248"/>
    </row>
    <row r="50" spans="1:11" ht="12.75" customHeight="1">
      <c r="A50" s="38" t="s">
        <v>9</v>
      </c>
      <c r="B50" s="58" t="s">
        <v>62</v>
      </c>
      <c r="C50" s="45">
        <v>13557</v>
      </c>
      <c r="D50" s="46">
        <v>20233</v>
      </c>
      <c r="E50" s="68">
        <v>144272.53</v>
      </c>
      <c r="F50" s="45">
        <v>9964</v>
      </c>
      <c r="G50" s="46">
        <v>12249</v>
      </c>
      <c r="H50" s="47">
        <v>97387.53</v>
      </c>
      <c r="I50" s="45">
        <v>22513</v>
      </c>
      <c r="J50" s="46">
        <v>32482</v>
      </c>
      <c r="K50" s="68">
        <v>241660.06</v>
      </c>
    </row>
    <row r="51" spans="1:11" ht="12.75" customHeight="1">
      <c r="A51" s="38" t="s">
        <v>10</v>
      </c>
      <c r="B51" s="19" t="s">
        <v>63</v>
      </c>
      <c r="C51" s="45">
        <v>25</v>
      </c>
      <c r="D51" s="46">
        <v>26</v>
      </c>
      <c r="E51" s="68">
        <v>300.08</v>
      </c>
      <c r="F51" s="45">
        <v>63</v>
      </c>
      <c r="G51" s="46">
        <v>64</v>
      </c>
      <c r="H51" s="47">
        <v>1038.33</v>
      </c>
      <c r="I51" s="45">
        <v>88</v>
      </c>
      <c r="J51" s="46">
        <v>90</v>
      </c>
      <c r="K51" s="68">
        <v>1338.41</v>
      </c>
    </row>
    <row r="52" spans="1:11" ht="12.75" customHeight="1">
      <c r="A52" s="127"/>
      <c r="B52" s="128" t="s">
        <v>108</v>
      </c>
      <c r="C52" s="251">
        <v>13562</v>
      </c>
      <c r="D52" s="252">
        <v>20259</v>
      </c>
      <c r="E52" s="254">
        <v>144572.60999999999</v>
      </c>
      <c r="F52" s="251">
        <v>9979</v>
      </c>
      <c r="G52" s="252">
        <v>12313</v>
      </c>
      <c r="H52" s="253">
        <v>98425.86</v>
      </c>
      <c r="I52" s="251">
        <v>22533</v>
      </c>
      <c r="J52" s="252">
        <v>32572</v>
      </c>
      <c r="K52" s="254">
        <v>242998.47</v>
      </c>
    </row>
    <row r="53" spans="1:11" ht="12.75" customHeight="1">
      <c r="A53" s="37" t="s">
        <v>99</v>
      </c>
      <c r="B53" s="3"/>
      <c r="C53" s="171"/>
      <c r="D53" s="173"/>
      <c r="E53" s="248"/>
      <c r="F53" s="174"/>
      <c r="G53" s="173"/>
      <c r="H53" s="257"/>
      <c r="I53" s="171"/>
      <c r="J53" s="173"/>
      <c r="K53" s="248"/>
    </row>
    <row r="54" spans="1:11" ht="12.75" customHeight="1">
      <c r="A54" s="38" t="s">
        <v>19</v>
      </c>
      <c r="B54" s="58" t="s">
        <v>64</v>
      </c>
      <c r="C54" s="45">
        <v>670</v>
      </c>
      <c r="D54" s="46">
        <v>1070</v>
      </c>
      <c r="E54" s="68">
        <v>360065.47</v>
      </c>
      <c r="F54" s="45">
        <v>314</v>
      </c>
      <c r="G54" s="46">
        <v>375</v>
      </c>
      <c r="H54" s="47">
        <v>117620.07</v>
      </c>
      <c r="I54" s="45">
        <v>911</v>
      </c>
      <c r="J54" s="46">
        <v>1445</v>
      </c>
      <c r="K54" s="68">
        <v>477685.54</v>
      </c>
    </row>
    <row r="55" spans="1:11" ht="12.75" customHeight="1">
      <c r="A55" s="37" t="s">
        <v>100</v>
      </c>
      <c r="B55" s="23"/>
      <c r="C55" s="171"/>
      <c r="D55" s="173"/>
      <c r="E55" s="248"/>
      <c r="F55" s="174"/>
      <c r="G55" s="173"/>
      <c r="H55" s="257"/>
      <c r="I55" s="171"/>
      <c r="J55" s="173"/>
      <c r="K55" s="248"/>
    </row>
    <row r="56" spans="1:11" ht="12.75" customHeight="1">
      <c r="A56" s="38" t="s">
        <v>8</v>
      </c>
      <c r="B56" s="58" t="s">
        <v>65</v>
      </c>
      <c r="C56" s="45">
        <v>6</v>
      </c>
      <c r="D56" s="46">
        <v>6</v>
      </c>
      <c r="E56" s="68">
        <v>192.03</v>
      </c>
      <c r="F56" s="45">
        <v>2</v>
      </c>
      <c r="G56" s="46">
        <v>2</v>
      </c>
      <c r="H56" s="47">
        <v>66.86</v>
      </c>
      <c r="I56" s="45">
        <v>8</v>
      </c>
      <c r="J56" s="46">
        <v>8</v>
      </c>
      <c r="K56" s="68">
        <v>258.89</v>
      </c>
    </row>
    <row r="57" spans="1:11" ht="12.75" customHeight="1">
      <c r="A57" s="37" t="s">
        <v>101</v>
      </c>
      <c r="B57" s="3"/>
      <c r="C57" s="171"/>
      <c r="D57" s="173"/>
      <c r="E57" s="248"/>
      <c r="F57" s="174"/>
      <c r="G57" s="173"/>
      <c r="H57" s="257"/>
      <c r="I57" s="171"/>
      <c r="J57" s="175"/>
      <c r="K57" s="248"/>
    </row>
    <row r="58" spans="1:11" ht="12.75" customHeight="1">
      <c r="A58" s="38" t="s">
        <v>21</v>
      </c>
      <c r="B58" s="58" t="s">
        <v>77</v>
      </c>
      <c r="C58" s="45">
        <v>8084</v>
      </c>
      <c r="D58" s="46">
        <v>11878</v>
      </c>
      <c r="E58" s="68">
        <v>1005473.79</v>
      </c>
      <c r="F58" s="45">
        <v>4848</v>
      </c>
      <c r="G58" s="46">
        <v>6026</v>
      </c>
      <c r="H58" s="47">
        <v>438037.19</v>
      </c>
      <c r="I58" s="45">
        <v>12315</v>
      </c>
      <c r="J58" s="46">
        <v>17904</v>
      </c>
      <c r="K58" s="68">
        <v>1443510.98</v>
      </c>
    </row>
    <row r="59" spans="1:11" ht="12.75" customHeight="1">
      <c r="A59" s="37" t="s">
        <v>102</v>
      </c>
      <c r="B59" s="3"/>
      <c r="C59" s="171"/>
      <c r="D59" s="173"/>
      <c r="E59" s="248"/>
      <c r="F59" s="174"/>
      <c r="G59" s="173"/>
      <c r="H59" s="257"/>
      <c r="I59" s="171"/>
      <c r="J59" s="175"/>
      <c r="K59" s="248"/>
    </row>
    <row r="60" spans="1:11" ht="12.75" customHeight="1">
      <c r="A60" s="38" t="s">
        <v>11</v>
      </c>
      <c r="B60" s="58" t="s">
        <v>49</v>
      </c>
      <c r="C60" s="45">
        <v>1660</v>
      </c>
      <c r="D60" s="46">
        <v>1789</v>
      </c>
      <c r="E60" s="68">
        <v>26203.42</v>
      </c>
      <c r="F60" s="45">
        <v>995</v>
      </c>
      <c r="G60" s="46">
        <v>1037</v>
      </c>
      <c r="H60" s="47">
        <v>14770.37</v>
      </c>
      <c r="I60" s="45">
        <v>2624</v>
      </c>
      <c r="J60" s="46">
        <v>2826</v>
      </c>
      <c r="K60" s="68">
        <v>40973.79</v>
      </c>
    </row>
    <row r="61" spans="1:11" ht="12.75" customHeight="1">
      <c r="A61" s="37" t="s">
        <v>103</v>
      </c>
      <c r="B61" s="3"/>
      <c r="C61" s="171"/>
      <c r="D61" s="173"/>
      <c r="E61" s="248"/>
      <c r="F61" s="174"/>
      <c r="G61" s="173"/>
      <c r="H61" s="257"/>
      <c r="I61" s="171"/>
      <c r="J61" s="173"/>
      <c r="K61" s="248"/>
    </row>
    <row r="62" spans="1:11" s="177" customFormat="1" ht="12.75" customHeight="1">
      <c r="A62" s="38">
        <v>840</v>
      </c>
      <c r="B62" s="58" t="s">
        <v>66</v>
      </c>
      <c r="C62" s="45">
        <v>0</v>
      </c>
      <c r="D62" s="46">
        <v>0</v>
      </c>
      <c r="E62" s="68">
        <v>0</v>
      </c>
      <c r="F62" s="45">
        <v>15434</v>
      </c>
      <c r="G62" s="46">
        <v>20537</v>
      </c>
      <c r="H62" s="47">
        <v>4421493.3499999996</v>
      </c>
      <c r="I62" s="45">
        <v>15434</v>
      </c>
      <c r="J62" s="46">
        <v>20537</v>
      </c>
      <c r="K62" s="68">
        <v>4421493.3499999996</v>
      </c>
    </row>
    <row r="63" spans="1:11" ht="12.75" customHeight="1">
      <c r="A63" s="38">
        <v>851</v>
      </c>
      <c r="B63" s="58" t="s">
        <v>67</v>
      </c>
      <c r="C63" s="45">
        <v>287</v>
      </c>
      <c r="D63" s="46">
        <v>382</v>
      </c>
      <c r="E63" s="68">
        <v>75327.55</v>
      </c>
      <c r="F63" s="45">
        <v>7479</v>
      </c>
      <c r="G63" s="46">
        <v>9607</v>
      </c>
      <c r="H63" s="47">
        <v>1868521.53</v>
      </c>
      <c r="I63" s="45">
        <v>7766</v>
      </c>
      <c r="J63" s="46">
        <v>9989</v>
      </c>
      <c r="K63" s="68">
        <v>1943849.08</v>
      </c>
    </row>
    <row r="64" spans="1:11" ht="12.75" customHeight="1">
      <c r="A64" s="38">
        <v>940</v>
      </c>
      <c r="B64" s="58" t="s">
        <v>68</v>
      </c>
      <c r="C64" s="45">
        <v>1</v>
      </c>
      <c r="D64" s="46">
        <v>1</v>
      </c>
      <c r="E64" s="68">
        <v>109.35</v>
      </c>
      <c r="F64" s="45">
        <v>3163</v>
      </c>
      <c r="G64" s="46">
        <v>4345</v>
      </c>
      <c r="H64" s="47">
        <v>512445.64</v>
      </c>
      <c r="I64" s="45">
        <v>3164</v>
      </c>
      <c r="J64" s="46">
        <v>4346</v>
      </c>
      <c r="K64" s="68">
        <v>512554.99</v>
      </c>
    </row>
    <row r="65" spans="1:11" ht="12.75" customHeight="1">
      <c r="A65" s="38">
        <v>58340</v>
      </c>
      <c r="B65" s="58" t="s">
        <v>78</v>
      </c>
      <c r="C65" s="45">
        <v>131</v>
      </c>
      <c r="D65" s="46">
        <v>135</v>
      </c>
      <c r="E65" s="68">
        <v>5620.02</v>
      </c>
      <c r="F65" s="45">
        <v>533</v>
      </c>
      <c r="G65" s="46">
        <v>665</v>
      </c>
      <c r="H65" s="47">
        <v>46369.52</v>
      </c>
      <c r="I65" s="45">
        <v>664</v>
      </c>
      <c r="J65" s="46">
        <v>800</v>
      </c>
      <c r="K65" s="68">
        <v>51989.54</v>
      </c>
    </row>
    <row r="66" spans="1:11" ht="12.75" customHeight="1">
      <c r="A66" s="38">
        <v>58565</v>
      </c>
      <c r="B66" s="58" t="s">
        <v>69</v>
      </c>
      <c r="C66" s="45">
        <v>238</v>
      </c>
      <c r="D66" s="46">
        <v>258</v>
      </c>
      <c r="E66" s="68">
        <v>321125.75</v>
      </c>
      <c r="F66" s="45">
        <v>1958</v>
      </c>
      <c r="G66" s="46">
        <v>2365</v>
      </c>
      <c r="H66" s="47">
        <v>2777861.76</v>
      </c>
      <c r="I66" s="45">
        <v>2195</v>
      </c>
      <c r="J66" s="46">
        <v>2623</v>
      </c>
      <c r="K66" s="68">
        <v>3098987.51</v>
      </c>
    </row>
    <row r="67" spans="1:11" ht="12.75" customHeight="1">
      <c r="A67" s="38">
        <v>58600</v>
      </c>
      <c r="B67" s="58" t="s">
        <v>79</v>
      </c>
      <c r="C67" s="45">
        <v>100</v>
      </c>
      <c r="D67" s="46">
        <v>109</v>
      </c>
      <c r="E67" s="68">
        <v>31596.23</v>
      </c>
      <c r="F67" s="45">
        <v>600</v>
      </c>
      <c r="G67" s="46">
        <v>724</v>
      </c>
      <c r="H67" s="47">
        <v>284656.86</v>
      </c>
      <c r="I67" s="45">
        <v>700</v>
      </c>
      <c r="J67" s="46">
        <v>833</v>
      </c>
      <c r="K67" s="68">
        <v>316253.09000000003</v>
      </c>
    </row>
    <row r="68" spans="1:11" ht="12.75" customHeight="1">
      <c r="A68" s="38">
        <v>58611</v>
      </c>
      <c r="B68" s="58" t="s">
        <v>80</v>
      </c>
      <c r="C68" s="51">
        <v>0</v>
      </c>
      <c r="D68" s="50">
        <v>0</v>
      </c>
      <c r="E68" s="48">
        <v>0</v>
      </c>
      <c r="F68" s="51">
        <v>8731</v>
      </c>
      <c r="G68" s="50">
        <v>10907</v>
      </c>
      <c r="H68" s="49">
        <v>455647.79</v>
      </c>
      <c r="I68" s="51">
        <v>8731</v>
      </c>
      <c r="J68" s="50">
        <v>10907</v>
      </c>
      <c r="K68" s="48">
        <v>455647.79</v>
      </c>
    </row>
    <row r="69" spans="1:11" ht="12.75" customHeight="1">
      <c r="A69" s="38">
        <v>58615</v>
      </c>
      <c r="B69" s="58" t="s">
        <v>81</v>
      </c>
      <c r="C69" s="45">
        <v>5</v>
      </c>
      <c r="D69" s="46">
        <v>5</v>
      </c>
      <c r="E69" s="68">
        <v>2124.71</v>
      </c>
      <c r="F69" s="45">
        <v>109</v>
      </c>
      <c r="G69" s="46">
        <v>118</v>
      </c>
      <c r="H69" s="47">
        <v>57864.53</v>
      </c>
      <c r="I69" s="45">
        <v>114</v>
      </c>
      <c r="J69" s="46">
        <v>123</v>
      </c>
      <c r="K69" s="68">
        <v>59989.24</v>
      </c>
    </row>
    <row r="70" spans="1:11" ht="12.75" customHeight="1">
      <c r="A70" s="38">
        <v>58670</v>
      </c>
      <c r="B70" s="58" t="s">
        <v>70</v>
      </c>
      <c r="C70" s="45">
        <v>254</v>
      </c>
      <c r="D70" s="46">
        <v>377</v>
      </c>
      <c r="E70" s="68">
        <v>147665.89000000001</v>
      </c>
      <c r="F70" s="45">
        <v>2854</v>
      </c>
      <c r="G70" s="46">
        <v>4502</v>
      </c>
      <c r="H70" s="47">
        <v>2477514.04</v>
      </c>
      <c r="I70" s="45">
        <v>3108</v>
      </c>
      <c r="J70" s="46">
        <v>4879</v>
      </c>
      <c r="K70" s="68">
        <v>2625179.9300000002</v>
      </c>
    </row>
    <row r="71" spans="1:11" ht="12.75" customHeight="1">
      <c r="A71" s="38">
        <v>58671</v>
      </c>
      <c r="B71" s="58" t="s">
        <v>71</v>
      </c>
      <c r="C71" s="45">
        <v>190</v>
      </c>
      <c r="D71" s="46">
        <v>273</v>
      </c>
      <c r="E71" s="68">
        <v>105077.27</v>
      </c>
      <c r="F71" s="45">
        <v>2418</v>
      </c>
      <c r="G71" s="46">
        <v>3744</v>
      </c>
      <c r="H71" s="47">
        <v>2218204.0699999998</v>
      </c>
      <c r="I71" s="45">
        <v>2608</v>
      </c>
      <c r="J71" s="46">
        <v>4017</v>
      </c>
      <c r="K71" s="68">
        <v>2323281.34</v>
      </c>
    </row>
    <row r="72" spans="1:11" ht="12.75" customHeight="1">
      <c r="A72" s="38">
        <v>74740</v>
      </c>
      <c r="B72" s="58" t="s">
        <v>72</v>
      </c>
      <c r="C72" s="45">
        <v>103</v>
      </c>
      <c r="D72" s="46">
        <v>114</v>
      </c>
      <c r="E72" s="68">
        <v>5132</v>
      </c>
      <c r="F72" s="45">
        <v>371</v>
      </c>
      <c r="G72" s="46">
        <v>545</v>
      </c>
      <c r="H72" s="47">
        <v>21936.44</v>
      </c>
      <c r="I72" s="45">
        <v>474</v>
      </c>
      <c r="J72" s="46">
        <v>659</v>
      </c>
      <c r="K72" s="68">
        <v>27068.44</v>
      </c>
    </row>
    <row r="73" spans="1:11" ht="12.75" customHeight="1">
      <c r="A73" s="38" t="s">
        <v>7</v>
      </c>
      <c r="B73" s="19" t="s">
        <v>73</v>
      </c>
      <c r="C73" s="51">
        <v>238</v>
      </c>
      <c r="D73" s="50">
        <v>247</v>
      </c>
      <c r="E73" s="48">
        <v>372080</v>
      </c>
      <c r="F73" s="51">
        <v>1798</v>
      </c>
      <c r="G73" s="50">
        <v>1980</v>
      </c>
      <c r="H73" s="49">
        <v>2595979.75</v>
      </c>
      <c r="I73" s="51">
        <v>2034</v>
      </c>
      <c r="J73" s="50">
        <v>2227</v>
      </c>
      <c r="K73" s="48">
        <v>2968059.75</v>
      </c>
    </row>
    <row r="74" spans="1:11" ht="12.75" customHeight="1">
      <c r="A74" s="135"/>
      <c r="B74" s="128" t="s">
        <v>113</v>
      </c>
      <c r="C74" s="251">
        <v>879</v>
      </c>
      <c r="D74" s="252">
        <v>1901</v>
      </c>
      <c r="E74" s="254">
        <v>1065858.77</v>
      </c>
      <c r="F74" s="251">
        <v>37805</v>
      </c>
      <c r="G74" s="252">
        <v>60039</v>
      </c>
      <c r="H74" s="253">
        <v>17738495.280000001</v>
      </c>
      <c r="I74" s="251">
        <v>38637</v>
      </c>
      <c r="J74" s="252">
        <v>61940</v>
      </c>
      <c r="K74" s="254">
        <v>18804354.050000001</v>
      </c>
    </row>
    <row r="75" spans="1:11" ht="12.75" customHeight="1">
      <c r="A75" s="37" t="s">
        <v>104</v>
      </c>
      <c r="B75" s="3"/>
      <c r="C75" s="171"/>
      <c r="D75" s="173"/>
      <c r="E75" s="248"/>
      <c r="F75" s="174"/>
      <c r="G75" s="173"/>
      <c r="H75" s="257"/>
      <c r="I75" s="171"/>
      <c r="J75" s="173"/>
      <c r="K75" s="248"/>
    </row>
    <row r="76" spans="1:11" ht="12.75" customHeight="1">
      <c r="A76" s="38" t="s">
        <v>18</v>
      </c>
      <c r="B76" s="19" t="s">
        <v>74</v>
      </c>
      <c r="C76" s="45">
        <v>996</v>
      </c>
      <c r="D76" s="46">
        <v>1459</v>
      </c>
      <c r="E76" s="68">
        <v>475315.86</v>
      </c>
      <c r="F76" s="45">
        <v>306</v>
      </c>
      <c r="G76" s="46">
        <v>352</v>
      </c>
      <c r="H76" s="47">
        <v>104900.36</v>
      </c>
      <c r="I76" s="45">
        <v>1238</v>
      </c>
      <c r="J76" s="46">
        <v>1811</v>
      </c>
      <c r="K76" s="68">
        <v>580216.22</v>
      </c>
    </row>
    <row r="77" spans="1:11" s="133" customFormat="1" ht="12.75" customHeight="1">
      <c r="A77" s="142" t="s">
        <v>107</v>
      </c>
      <c r="B77" s="92"/>
      <c r="C77" s="104">
        <v>29839</v>
      </c>
      <c r="D77" s="105">
        <v>92815</v>
      </c>
      <c r="E77" s="106">
        <v>4997414.58</v>
      </c>
      <c r="F77" s="107">
        <v>388692</v>
      </c>
      <c r="G77" s="108">
        <v>795456</v>
      </c>
      <c r="H77" s="113">
        <v>32127233.629999999</v>
      </c>
      <c r="I77" s="107">
        <v>413780</v>
      </c>
      <c r="J77" s="108">
        <v>888271</v>
      </c>
      <c r="K77" s="109">
        <v>37124648.210000001</v>
      </c>
    </row>
    <row r="78" spans="1:11" s="133" customFormat="1" ht="12.75" customHeight="1">
      <c r="A78" s="96" t="s">
        <v>124</v>
      </c>
      <c r="B78" s="97"/>
      <c r="C78" s="107">
        <v>33603</v>
      </c>
      <c r="D78" s="108">
        <f>SUM(D34,D77)</f>
        <v>102896</v>
      </c>
      <c r="E78" s="109">
        <f>SUM(E34,E77)</f>
        <v>8302422.4399999995</v>
      </c>
      <c r="F78" s="178">
        <v>413398</v>
      </c>
      <c r="G78" s="108">
        <f>SUM(G34,G77)</f>
        <v>860383</v>
      </c>
      <c r="H78" s="113">
        <f>SUM(H34,H77)</f>
        <v>53305090.849999994</v>
      </c>
      <c r="I78" s="112">
        <v>441926</v>
      </c>
      <c r="J78" s="108">
        <f>SUM(J34,J77)</f>
        <v>963279</v>
      </c>
      <c r="K78" s="109">
        <f>SUM(K34,K77)</f>
        <v>61607513.289999999</v>
      </c>
    </row>
    <row r="79" spans="1:11" ht="12.75" customHeight="1">
      <c r="A79" s="26"/>
      <c r="B79" s="20"/>
      <c r="C79" s="63"/>
      <c r="D79" s="61"/>
      <c r="E79" s="255"/>
      <c r="F79" s="274"/>
      <c r="G79" s="74"/>
      <c r="H79" s="75"/>
      <c r="I79" s="74"/>
      <c r="J79" s="74"/>
      <c r="K79" s="75"/>
    </row>
    <row r="80" spans="1:11" ht="12.75" customHeight="1">
      <c r="A80" s="29"/>
      <c r="B80" s="16"/>
      <c r="C80" s="45"/>
      <c r="D80" s="46"/>
      <c r="E80" s="47"/>
      <c r="F80" s="166"/>
      <c r="G80" s="50"/>
      <c r="H80" s="48"/>
      <c r="I80" s="50"/>
      <c r="J80" s="50"/>
      <c r="K80" s="48"/>
    </row>
    <row r="81" spans="1:15" ht="12.75" customHeight="1">
      <c r="A81" s="27" t="s">
        <v>117</v>
      </c>
      <c r="B81" s="16"/>
      <c r="C81" s="45"/>
      <c r="D81" s="46"/>
      <c r="E81" s="47"/>
      <c r="F81" s="166"/>
      <c r="G81" s="50"/>
      <c r="H81" s="48"/>
      <c r="I81" s="50"/>
      <c r="J81" s="50"/>
      <c r="K81" s="48"/>
    </row>
    <row r="82" spans="1:15" ht="12.75" customHeight="1">
      <c r="A82" s="4" t="s">
        <v>118</v>
      </c>
      <c r="B82" s="16"/>
      <c r="C82" s="45"/>
      <c r="D82" s="46"/>
      <c r="E82" s="47"/>
      <c r="F82" s="166"/>
      <c r="G82" s="50"/>
      <c r="H82" s="48"/>
      <c r="I82" s="50"/>
      <c r="J82" s="50"/>
      <c r="K82" s="48"/>
    </row>
    <row r="83" spans="1:15" s="55" customFormat="1" ht="12.75" customHeight="1">
      <c r="A83" s="157" t="s">
        <v>133</v>
      </c>
      <c r="B83" s="273" t="s">
        <v>137</v>
      </c>
      <c r="C83" s="45">
        <v>18</v>
      </c>
      <c r="D83" s="46">
        <v>18</v>
      </c>
      <c r="E83" s="47">
        <v>14307.66</v>
      </c>
      <c r="F83" s="45">
        <v>50</v>
      </c>
      <c r="G83" s="46">
        <v>50</v>
      </c>
      <c r="H83" s="68">
        <v>43017.62</v>
      </c>
      <c r="I83" s="46">
        <v>68</v>
      </c>
      <c r="J83" s="46">
        <v>68</v>
      </c>
      <c r="K83" s="68">
        <v>57325.279999999999</v>
      </c>
    </row>
    <row r="84" spans="1:15" s="55" customFormat="1" ht="12.75" customHeight="1">
      <c r="A84" s="157" t="s">
        <v>133</v>
      </c>
      <c r="B84" s="273" t="s">
        <v>138</v>
      </c>
      <c r="C84" s="45">
        <v>2</v>
      </c>
      <c r="D84" s="46">
        <v>2</v>
      </c>
      <c r="E84" s="47">
        <v>1340.2</v>
      </c>
      <c r="F84" s="45">
        <v>2</v>
      </c>
      <c r="G84" s="46">
        <v>2</v>
      </c>
      <c r="H84" s="68">
        <v>698.44</v>
      </c>
      <c r="I84" s="46">
        <v>4</v>
      </c>
      <c r="J84" s="46">
        <v>4</v>
      </c>
      <c r="K84" s="68">
        <v>2038.64</v>
      </c>
    </row>
    <row r="85" spans="1:15" s="55" customFormat="1" ht="12.75" customHeight="1">
      <c r="A85" s="157" t="s">
        <v>133</v>
      </c>
      <c r="B85" s="273" t="s">
        <v>139</v>
      </c>
      <c r="C85" s="51">
        <v>0</v>
      </c>
      <c r="D85" s="50">
        <v>0</v>
      </c>
      <c r="E85" s="49">
        <v>0</v>
      </c>
      <c r="F85" s="166">
        <v>0</v>
      </c>
      <c r="G85" s="50">
        <v>0</v>
      </c>
      <c r="H85" s="48">
        <v>0</v>
      </c>
      <c r="I85" s="50">
        <v>0</v>
      </c>
      <c r="J85" s="64">
        <v>0</v>
      </c>
      <c r="K85" s="67">
        <v>0</v>
      </c>
    </row>
    <row r="86" spans="1:15" s="55" customFormat="1" ht="12.75" customHeight="1">
      <c r="A86" s="157" t="s">
        <v>133</v>
      </c>
      <c r="B86" s="273" t="s">
        <v>140</v>
      </c>
      <c r="C86" s="51">
        <v>0</v>
      </c>
      <c r="D86" s="50">
        <v>0</v>
      </c>
      <c r="E86" s="49">
        <v>0</v>
      </c>
      <c r="F86" s="166">
        <v>0</v>
      </c>
      <c r="G86" s="50">
        <v>0</v>
      </c>
      <c r="H86" s="48">
        <v>0</v>
      </c>
      <c r="I86" s="50">
        <v>0</v>
      </c>
      <c r="J86" s="64">
        <v>0</v>
      </c>
      <c r="K86" s="67">
        <v>0</v>
      </c>
    </row>
    <row r="87" spans="1:15" s="133" customFormat="1" ht="12.75" customHeight="1">
      <c r="A87" s="102"/>
      <c r="B87" s="223" t="s">
        <v>114</v>
      </c>
      <c r="C87" s="107">
        <v>20</v>
      </c>
      <c r="D87" s="108">
        <v>20</v>
      </c>
      <c r="E87" s="113">
        <v>15647.86</v>
      </c>
      <c r="F87" s="107">
        <v>52</v>
      </c>
      <c r="G87" s="108">
        <v>52</v>
      </c>
      <c r="H87" s="109">
        <v>43716.06</v>
      </c>
      <c r="I87" s="108">
        <v>72</v>
      </c>
      <c r="J87" s="108">
        <v>72</v>
      </c>
      <c r="K87" s="109">
        <v>59363.92</v>
      </c>
      <c r="M87" s="275"/>
      <c r="N87" s="275"/>
      <c r="O87" s="275"/>
    </row>
    <row r="88" spans="1:15" ht="12.75" customHeight="1">
      <c r="A88" s="2"/>
      <c r="B88" s="16"/>
      <c r="C88" s="45"/>
      <c r="D88" s="46"/>
      <c r="E88" s="68"/>
      <c r="F88" s="196"/>
      <c r="G88" s="64"/>
      <c r="H88" s="65"/>
      <c r="I88" s="71"/>
      <c r="J88" s="64"/>
      <c r="K88" s="67"/>
    </row>
    <row r="89" spans="1:15" ht="12.75" customHeight="1">
      <c r="A89" s="27" t="s">
        <v>119</v>
      </c>
      <c r="B89" s="16"/>
      <c r="C89" s="45"/>
      <c r="D89" s="46"/>
      <c r="E89" s="68"/>
      <c r="F89" s="196"/>
      <c r="G89" s="64"/>
      <c r="H89" s="65"/>
      <c r="I89" s="71"/>
      <c r="J89" s="64"/>
      <c r="K89" s="67"/>
    </row>
    <row r="90" spans="1:15" ht="12.75" customHeight="1">
      <c r="A90" s="158" t="s">
        <v>0</v>
      </c>
      <c r="B90" s="14" t="s">
        <v>34</v>
      </c>
      <c r="C90" s="45">
        <v>21681</v>
      </c>
      <c r="D90" s="46">
        <v>89940</v>
      </c>
      <c r="E90" s="68">
        <v>5326285.8600000003</v>
      </c>
      <c r="F90" s="168">
        <v>70559</v>
      </c>
      <c r="G90" s="46">
        <v>206568</v>
      </c>
      <c r="H90" s="47">
        <v>9105934.9800000004</v>
      </c>
      <c r="I90" s="45">
        <v>90680</v>
      </c>
      <c r="J90" s="64">
        <v>296508</v>
      </c>
      <c r="K90" s="67">
        <v>14432220.84</v>
      </c>
    </row>
    <row r="91" spans="1:15" s="55" customFormat="1" ht="12.75" customHeight="1">
      <c r="A91" s="157" t="s">
        <v>1</v>
      </c>
      <c r="B91" s="58" t="s">
        <v>35</v>
      </c>
      <c r="C91" s="51">
        <v>2044</v>
      </c>
      <c r="D91" s="50">
        <v>3755</v>
      </c>
      <c r="E91" s="48">
        <v>199420.29</v>
      </c>
      <c r="F91" s="167">
        <v>10537</v>
      </c>
      <c r="G91" s="50">
        <v>17546</v>
      </c>
      <c r="H91" s="49">
        <v>833969.45</v>
      </c>
      <c r="I91" s="51">
        <v>12425</v>
      </c>
      <c r="J91" s="64">
        <v>21301</v>
      </c>
      <c r="K91" s="67">
        <v>1033389.74</v>
      </c>
    </row>
    <row r="92" spans="1:15" ht="12.75" customHeight="1">
      <c r="A92" s="158" t="s">
        <v>2</v>
      </c>
      <c r="B92" s="14" t="s">
        <v>36</v>
      </c>
      <c r="C92" s="45">
        <v>1607</v>
      </c>
      <c r="D92" s="46">
        <v>6784</v>
      </c>
      <c r="E92" s="68">
        <v>933358.53</v>
      </c>
      <c r="F92" s="168">
        <v>4566</v>
      </c>
      <c r="G92" s="46">
        <v>12527</v>
      </c>
      <c r="H92" s="47">
        <v>1453359.84</v>
      </c>
      <c r="I92" s="45">
        <v>6048</v>
      </c>
      <c r="J92" s="64">
        <v>19311</v>
      </c>
      <c r="K92" s="67">
        <v>2386718.37</v>
      </c>
    </row>
    <row r="93" spans="1:15" ht="12.75" customHeight="1">
      <c r="A93" s="158" t="s">
        <v>3</v>
      </c>
      <c r="B93" s="14" t="s">
        <v>37</v>
      </c>
      <c r="C93" s="45">
        <v>0</v>
      </c>
      <c r="D93" s="46">
        <v>0</v>
      </c>
      <c r="E93" s="68">
        <v>0</v>
      </c>
      <c r="F93" s="168">
        <v>0</v>
      </c>
      <c r="G93" s="46">
        <v>0</v>
      </c>
      <c r="H93" s="47">
        <v>0</v>
      </c>
      <c r="I93" s="45">
        <v>0</v>
      </c>
      <c r="J93" s="64">
        <v>0</v>
      </c>
      <c r="K93" s="67">
        <v>0</v>
      </c>
    </row>
    <row r="94" spans="1:15" ht="12.75" customHeight="1">
      <c r="A94" s="158" t="s">
        <v>4</v>
      </c>
      <c r="B94" s="14" t="s">
        <v>38</v>
      </c>
      <c r="C94" s="45">
        <v>2914</v>
      </c>
      <c r="D94" s="46">
        <v>11130</v>
      </c>
      <c r="E94" s="68">
        <v>1449891.18</v>
      </c>
      <c r="F94" s="168">
        <v>4183</v>
      </c>
      <c r="G94" s="46">
        <v>10342</v>
      </c>
      <c r="H94" s="47">
        <v>1097289.0900000001</v>
      </c>
      <c r="I94" s="45">
        <v>6914</v>
      </c>
      <c r="J94" s="64">
        <v>21472</v>
      </c>
      <c r="K94" s="67">
        <v>2547180.27</v>
      </c>
    </row>
    <row r="95" spans="1:15" ht="12.75" customHeight="1">
      <c r="A95" s="158" t="s">
        <v>5</v>
      </c>
      <c r="B95" s="14" t="s">
        <v>39</v>
      </c>
      <c r="C95" s="45">
        <v>0</v>
      </c>
      <c r="D95" s="46">
        <v>0</v>
      </c>
      <c r="E95" s="68">
        <v>0</v>
      </c>
      <c r="F95" s="168">
        <v>0</v>
      </c>
      <c r="G95" s="46">
        <v>0</v>
      </c>
      <c r="H95" s="47">
        <v>0</v>
      </c>
      <c r="I95" s="51">
        <v>0</v>
      </c>
      <c r="J95" s="64">
        <v>0</v>
      </c>
      <c r="K95" s="67">
        <v>0</v>
      </c>
    </row>
    <row r="96" spans="1:15" ht="12.75" customHeight="1">
      <c r="A96" s="158" t="s">
        <v>6</v>
      </c>
      <c r="B96" s="14" t="s">
        <v>40</v>
      </c>
      <c r="C96" s="62">
        <v>0</v>
      </c>
      <c r="D96" s="60">
        <v>0</v>
      </c>
      <c r="E96" s="69">
        <v>0</v>
      </c>
      <c r="F96" s="197">
        <v>0</v>
      </c>
      <c r="G96" s="60">
        <v>0</v>
      </c>
      <c r="H96" s="78">
        <v>0</v>
      </c>
      <c r="I96" s="56">
        <v>0</v>
      </c>
      <c r="J96" s="83">
        <v>0</v>
      </c>
      <c r="K96" s="84">
        <v>0</v>
      </c>
    </row>
    <row r="97" spans="1:15" s="133" customFormat="1" ht="12.75" customHeight="1">
      <c r="A97" s="143" t="s">
        <v>115</v>
      </c>
      <c r="B97" s="103"/>
      <c r="C97" s="107">
        <v>27640</v>
      </c>
      <c r="D97" s="108">
        <v>111609</v>
      </c>
      <c r="E97" s="109">
        <v>7908955.8600000003</v>
      </c>
      <c r="F97" s="198">
        <v>87445</v>
      </c>
      <c r="G97" s="108">
        <v>246983</v>
      </c>
      <c r="H97" s="109">
        <v>12490553.359999999</v>
      </c>
      <c r="I97" s="107">
        <v>112967</v>
      </c>
      <c r="J97" s="108">
        <v>358592</v>
      </c>
      <c r="K97" s="109">
        <v>20399509.219999999</v>
      </c>
    </row>
    <row r="98" spans="1:15" s="133" customFormat="1" ht="12.75" customHeight="1">
      <c r="A98" s="110" t="s">
        <v>123</v>
      </c>
      <c r="B98" s="111"/>
      <c r="C98" s="112">
        <v>27665</v>
      </c>
      <c r="D98" s="178">
        <f>SUM(D87,D97)</f>
        <v>111629</v>
      </c>
      <c r="E98" s="239">
        <f>SUM(E87,E97)</f>
        <v>7924603.7200000007</v>
      </c>
      <c r="F98" s="112">
        <v>87491</v>
      </c>
      <c r="G98" s="178">
        <f>SUM(G87,G97)</f>
        <v>247035</v>
      </c>
      <c r="H98" s="239">
        <f>SUM(H87,H97)</f>
        <v>12534269.42</v>
      </c>
      <c r="I98" s="112">
        <v>113026</v>
      </c>
      <c r="J98" s="178">
        <f>SUM(J87,J97)</f>
        <v>358664</v>
      </c>
      <c r="K98" s="239">
        <f>SUM(K87,K97)</f>
        <v>20458873.140000001</v>
      </c>
      <c r="M98" s="275"/>
      <c r="N98" s="275"/>
      <c r="O98" s="275"/>
    </row>
    <row r="99" spans="1:15" ht="12.75" customHeight="1">
      <c r="A99" s="31"/>
      <c r="B99" s="3"/>
      <c r="C99" s="51"/>
      <c r="D99" s="50"/>
      <c r="E99" s="48"/>
      <c r="F99" s="166"/>
      <c r="G99" s="50"/>
      <c r="H99" s="49"/>
      <c r="I99" s="51"/>
      <c r="J99" s="50"/>
      <c r="K99" s="48"/>
    </row>
    <row r="100" spans="1:15" ht="12.75" customHeight="1">
      <c r="A100" s="148" t="s">
        <v>120</v>
      </c>
      <c r="B100" s="30"/>
      <c r="C100" s="76"/>
      <c r="D100" s="77"/>
      <c r="E100" s="13"/>
      <c r="F100" s="199"/>
      <c r="G100" s="77"/>
      <c r="H100" s="12"/>
      <c r="I100" s="76"/>
      <c r="J100" s="77"/>
      <c r="K100" s="13"/>
    </row>
    <row r="101" spans="1:15" s="133" customFormat="1" ht="12.75" customHeight="1">
      <c r="A101" s="125" t="s">
        <v>125</v>
      </c>
      <c r="B101" s="144"/>
      <c r="C101" s="185">
        <v>5316</v>
      </c>
      <c r="D101" s="99">
        <f>SUM(D34,D87)</f>
        <v>10101</v>
      </c>
      <c r="E101" s="100">
        <f>SUM(E34,E87)</f>
        <v>3320655.7199999997</v>
      </c>
      <c r="F101" s="200">
        <v>31980</v>
      </c>
      <c r="G101" s="99">
        <f>SUM(G34,G87)</f>
        <v>64979</v>
      </c>
      <c r="H101" s="234">
        <f>SUM(H34,H87)</f>
        <v>21221573.279999997</v>
      </c>
      <c r="I101" s="185">
        <v>37260</v>
      </c>
      <c r="J101" s="99">
        <f>SUM(J34,J87)</f>
        <v>75080</v>
      </c>
      <c r="K101" s="100">
        <f>SUM(K34,K87)</f>
        <v>24542229</v>
      </c>
    </row>
    <row r="102" spans="1:15" s="133" customFormat="1" ht="12.75" customHeight="1">
      <c r="A102" s="125" t="s">
        <v>126</v>
      </c>
      <c r="B102" s="144"/>
      <c r="C102" s="185">
        <v>54355</v>
      </c>
      <c r="D102" s="178">
        <f>SUM(D77,D97)</f>
        <v>204424</v>
      </c>
      <c r="E102" s="239">
        <f>SUM(E77,E97)</f>
        <v>12906370.440000001</v>
      </c>
      <c r="F102" s="200">
        <v>456110</v>
      </c>
      <c r="G102" s="178">
        <f>SUM(G77,G97)</f>
        <v>1042439</v>
      </c>
      <c r="H102" s="238">
        <f>SUM(H77,H97)</f>
        <v>44617786.989999995</v>
      </c>
      <c r="I102" s="185">
        <v>502871</v>
      </c>
      <c r="J102" s="178">
        <f>SUM(J77,J97)</f>
        <v>1246863</v>
      </c>
      <c r="K102" s="239">
        <f>SUM(K77,K97)</f>
        <v>57524157.43</v>
      </c>
    </row>
    <row r="103" spans="1:15" s="133" customFormat="1" ht="12.75" customHeight="1">
      <c r="A103" s="110" t="s">
        <v>122</v>
      </c>
      <c r="B103" s="149"/>
      <c r="C103" s="107">
        <v>57677</v>
      </c>
      <c r="D103" s="178">
        <f>SUM(D101:D102)</f>
        <v>214525</v>
      </c>
      <c r="E103" s="239">
        <f>SUM(E101:E102)</f>
        <v>16227026.16</v>
      </c>
      <c r="F103" s="198">
        <v>478961</v>
      </c>
      <c r="G103" s="178">
        <f>SUM(G101:G102)</f>
        <v>1107418</v>
      </c>
      <c r="H103" s="238">
        <f>SUM(H101:H102)</f>
        <v>65839360.269999996</v>
      </c>
      <c r="I103" s="107">
        <v>528603</v>
      </c>
      <c r="J103" s="178">
        <f>SUM(J101:J102)</f>
        <v>1321943</v>
      </c>
      <c r="K103" s="239">
        <f>SUM(K101:K102)</f>
        <v>82066386.430000007</v>
      </c>
    </row>
    <row r="104" spans="1:15" ht="12.75" customHeight="1">
      <c r="C104" s="50"/>
      <c r="D104" s="50"/>
      <c r="E104" s="49"/>
      <c r="F104" s="167"/>
      <c r="G104" s="50"/>
      <c r="H104" s="49"/>
      <c r="I104" s="50"/>
      <c r="J104" s="50"/>
      <c r="K104" s="49"/>
    </row>
    <row r="105" spans="1:15" ht="12.75" customHeight="1">
      <c r="A105" s="154" t="s">
        <v>127</v>
      </c>
      <c r="B105" s="53"/>
      <c r="C105" s="162"/>
      <c r="D105" s="162"/>
      <c r="E105" s="208"/>
      <c r="F105" s="176"/>
      <c r="G105" s="162"/>
      <c r="H105" s="208"/>
      <c r="I105" s="162"/>
      <c r="J105" s="162"/>
    </row>
    <row r="106" spans="1:15" s="266" customFormat="1" ht="36" customHeight="1">
      <c r="A106" s="370" t="s">
        <v>89</v>
      </c>
      <c r="B106" s="370"/>
      <c r="C106" s="370"/>
      <c r="D106" s="370"/>
      <c r="E106" s="370"/>
      <c r="F106" s="370"/>
      <c r="G106" s="370"/>
      <c r="H106" s="370"/>
      <c r="I106" s="370"/>
      <c r="J106" s="370"/>
      <c r="K106" s="370"/>
    </row>
    <row r="107" spans="1:15" s="266" customFormat="1" ht="24" customHeight="1">
      <c r="A107" s="370" t="s">
        <v>135</v>
      </c>
      <c r="B107" s="370"/>
      <c r="C107" s="370"/>
      <c r="D107" s="370"/>
      <c r="E107" s="370"/>
      <c r="F107" s="370"/>
      <c r="G107" s="370"/>
      <c r="H107" s="370"/>
      <c r="I107" s="370"/>
      <c r="J107" s="370"/>
      <c r="K107" s="370"/>
    </row>
    <row r="108" spans="1:15" s="5" customFormat="1" ht="24.95" customHeight="1">
      <c r="A108" s="370" t="s">
        <v>90</v>
      </c>
      <c r="B108" s="370"/>
      <c r="C108" s="370"/>
      <c r="D108" s="370"/>
      <c r="E108" s="370"/>
      <c r="F108" s="370"/>
      <c r="G108" s="370"/>
      <c r="H108" s="370"/>
      <c r="I108" s="370"/>
      <c r="J108" s="370"/>
      <c r="K108" s="370"/>
    </row>
    <row r="109" spans="1:15" s="5" customFormat="1" ht="12.75" customHeight="1">
      <c r="A109" s="370" t="s">
        <v>144</v>
      </c>
      <c r="B109" s="370"/>
      <c r="C109" s="370"/>
      <c r="D109" s="370"/>
      <c r="E109" s="370"/>
      <c r="F109" s="370"/>
      <c r="G109" s="370"/>
      <c r="H109" s="370"/>
      <c r="I109" s="370"/>
      <c r="J109" s="370"/>
      <c r="K109" s="370"/>
    </row>
    <row r="110" spans="1:15" s="5" customFormat="1" ht="40.5" customHeight="1">
      <c r="A110" s="370" t="s">
        <v>169</v>
      </c>
      <c r="B110" s="370"/>
      <c r="C110" s="370"/>
      <c r="D110" s="370"/>
      <c r="E110" s="370"/>
      <c r="F110" s="370"/>
      <c r="G110" s="370"/>
      <c r="H110" s="370"/>
      <c r="I110" s="370"/>
      <c r="J110" s="370"/>
      <c r="K110" s="370"/>
    </row>
    <row r="111" spans="1:15" s="5" customFormat="1" ht="24" customHeight="1">
      <c r="A111" s="370" t="s">
        <v>158</v>
      </c>
      <c r="B111" s="370"/>
      <c r="C111" s="370"/>
      <c r="D111" s="370"/>
      <c r="E111" s="370"/>
      <c r="F111" s="370"/>
      <c r="G111" s="370"/>
      <c r="H111" s="370"/>
      <c r="I111" s="370"/>
      <c r="J111" s="370"/>
      <c r="K111" s="370"/>
    </row>
    <row r="112" spans="1:15" ht="12.75" customHeight="1">
      <c r="A112" s="22"/>
      <c r="B112" s="16"/>
      <c r="C112" s="50"/>
      <c r="D112" s="50"/>
      <c r="E112" s="49"/>
      <c r="F112" s="167"/>
      <c r="G112" s="50"/>
      <c r="H112" s="49"/>
      <c r="I112" s="50"/>
      <c r="J112" s="50"/>
      <c r="K112" s="49"/>
    </row>
    <row r="113" spans="1:11" ht="12.75" customHeight="1">
      <c r="A113" s="16"/>
      <c r="B113" s="16"/>
      <c r="C113" s="50"/>
      <c r="D113" s="50"/>
      <c r="E113" s="49"/>
      <c r="F113" s="167"/>
      <c r="G113" s="50"/>
      <c r="H113" s="49"/>
      <c r="I113" s="50"/>
      <c r="J113" s="50"/>
      <c r="K113" s="49"/>
    </row>
    <row r="114" spans="1:11" ht="12.75" customHeight="1">
      <c r="A114" s="16"/>
      <c r="B114" s="3"/>
      <c r="C114" s="50"/>
      <c r="D114" s="50"/>
      <c r="E114" s="49"/>
      <c r="F114" s="167"/>
      <c r="G114" s="50"/>
      <c r="H114" s="49"/>
      <c r="I114" s="50"/>
      <c r="J114" s="50"/>
      <c r="K114" s="49"/>
    </row>
    <row r="115" spans="1:11" ht="12.75" customHeight="1">
      <c r="A115" s="16"/>
      <c r="B115" s="23"/>
      <c r="C115" s="50"/>
      <c r="D115" s="50"/>
      <c r="E115" s="49"/>
      <c r="F115" s="167"/>
      <c r="G115" s="50"/>
      <c r="H115" s="49"/>
      <c r="I115" s="50"/>
      <c r="J115" s="50"/>
      <c r="K115" s="49"/>
    </row>
    <row r="116" spans="1:11" ht="12.75" customHeight="1">
      <c r="A116" s="16"/>
      <c r="B116" s="3"/>
      <c r="C116" s="50"/>
      <c r="D116" s="50"/>
      <c r="E116" s="49"/>
      <c r="F116" s="167"/>
      <c r="G116" s="50"/>
      <c r="H116" s="49"/>
      <c r="I116" s="50"/>
      <c r="J116" s="50"/>
      <c r="K116" s="49"/>
    </row>
    <row r="117" spans="1:11" ht="12.75" customHeight="1">
      <c r="A117" s="16"/>
      <c r="B117" s="3"/>
      <c r="C117" s="50"/>
      <c r="D117" s="50"/>
      <c r="E117" s="49"/>
      <c r="F117" s="167"/>
      <c r="G117" s="50"/>
      <c r="H117" s="49"/>
      <c r="I117" s="50"/>
      <c r="J117" s="50"/>
      <c r="K117" s="49"/>
    </row>
    <row r="118" spans="1:11" ht="12.75" customHeight="1">
      <c r="A118" s="16"/>
      <c r="B118" s="3"/>
      <c r="C118" s="50"/>
      <c r="D118" s="50"/>
      <c r="E118" s="49"/>
      <c r="F118" s="167"/>
      <c r="G118" s="50"/>
      <c r="H118" s="49"/>
      <c r="I118" s="50"/>
      <c r="J118" s="50"/>
      <c r="K118" s="49"/>
    </row>
    <row r="119" spans="1:11" ht="12.75" customHeight="1">
      <c r="A119" s="16"/>
      <c r="B119" s="23"/>
      <c r="C119" s="50"/>
      <c r="D119" s="50"/>
      <c r="E119" s="49"/>
      <c r="F119" s="167"/>
      <c r="G119" s="50"/>
      <c r="H119" s="49"/>
      <c r="I119" s="50"/>
      <c r="J119" s="50"/>
      <c r="K119" s="49"/>
    </row>
    <row r="120" spans="1:11" ht="12.75" customHeight="1">
      <c r="B120" s="3"/>
      <c r="C120" s="50"/>
      <c r="D120" s="50"/>
      <c r="E120" s="49"/>
      <c r="F120" s="167"/>
      <c r="G120" s="50"/>
      <c r="H120" s="49"/>
      <c r="I120" s="50"/>
      <c r="J120" s="50"/>
      <c r="K120" s="49"/>
    </row>
    <row r="121" spans="1:11" ht="12.75" customHeight="1">
      <c r="B121" s="3"/>
      <c r="C121" s="50"/>
      <c r="D121" s="50"/>
      <c r="E121" s="49"/>
      <c r="F121" s="167"/>
      <c r="G121" s="50"/>
      <c r="H121" s="49"/>
      <c r="I121" s="50"/>
      <c r="J121" s="50"/>
      <c r="K121" s="49"/>
    </row>
    <row r="122" spans="1:11" ht="12.75" customHeight="1">
      <c r="B122" s="3"/>
      <c r="C122" s="50"/>
      <c r="D122" s="50"/>
      <c r="E122" s="49"/>
      <c r="F122" s="167"/>
      <c r="G122" s="50"/>
      <c r="H122" s="49"/>
      <c r="I122" s="50"/>
      <c r="J122" s="50"/>
      <c r="K122" s="49"/>
    </row>
    <row r="123" spans="1:11" ht="12.75" customHeight="1">
      <c r="B123" s="3"/>
      <c r="C123" s="50"/>
      <c r="D123" s="50"/>
      <c r="E123" s="49"/>
      <c r="F123" s="167"/>
      <c r="G123" s="50"/>
      <c r="H123" s="49"/>
      <c r="I123" s="50"/>
      <c r="J123" s="50"/>
      <c r="K123" s="49"/>
    </row>
    <row r="124" spans="1:11" ht="12.75" customHeight="1">
      <c r="B124" s="3"/>
      <c r="C124" s="50"/>
      <c r="D124" s="50"/>
      <c r="E124" s="49"/>
      <c r="F124" s="167"/>
      <c r="G124" s="50"/>
      <c r="H124" s="49"/>
      <c r="I124" s="50"/>
      <c r="J124" s="46"/>
      <c r="K124" s="49"/>
    </row>
    <row r="125" spans="1:11" ht="12.75" customHeight="1">
      <c r="B125" s="16"/>
      <c r="C125" s="50"/>
      <c r="D125" s="50"/>
      <c r="E125" s="49"/>
      <c r="F125" s="167"/>
      <c r="G125" s="50"/>
      <c r="H125" s="49"/>
      <c r="I125" s="50"/>
      <c r="J125" s="46"/>
      <c r="K125" s="47"/>
    </row>
    <row r="126" spans="1:11" ht="12.75" customHeight="1">
      <c r="B126" s="16"/>
      <c r="C126" s="50"/>
      <c r="D126" s="50"/>
      <c r="E126" s="49"/>
      <c r="F126" s="167"/>
      <c r="G126" s="50"/>
      <c r="H126" s="49"/>
      <c r="I126" s="50"/>
      <c r="J126" s="46"/>
      <c r="K126" s="47"/>
    </row>
    <row r="127" spans="1:11" ht="12.75" customHeight="1">
      <c r="B127" s="16"/>
      <c r="C127" s="50"/>
      <c r="D127" s="50"/>
      <c r="E127" s="49"/>
      <c r="F127" s="167"/>
      <c r="G127" s="50"/>
      <c r="H127" s="49"/>
      <c r="I127" s="50"/>
      <c r="J127" s="46"/>
      <c r="K127" s="47"/>
    </row>
    <row r="128" spans="1:11" ht="12.75" customHeight="1">
      <c r="B128" s="16"/>
      <c r="C128" s="50"/>
      <c r="D128" s="50"/>
      <c r="E128" s="49"/>
      <c r="F128" s="167"/>
      <c r="G128" s="50"/>
      <c r="H128" s="49"/>
      <c r="I128" s="50"/>
      <c r="J128" s="46"/>
      <c r="K128" s="47"/>
    </row>
    <row r="129" spans="2:11" ht="12.75" customHeight="1">
      <c r="B129" s="16"/>
      <c r="C129" s="50"/>
      <c r="D129" s="50"/>
      <c r="E129" s="49"/>
      <c r="F129" s="167"/>
      <c r="G129" s="50"/>
      <c r="H129" s="49"/>
      <c r="I129" s="50"/>
      <c r="K129" s="47"/>
    </row>
    <row r="130" spans="2:11" ht="12.75" customHeight="1">
      <c r="B130" s="16"/>
      <c r="C130" s="50"/>
      <c r="D130" s="50"/>
      <c r="E130" s="49"/>
      <c r="F130" s="167"/>
      <c r="G130" s="50"/>
      <c r="H130" s="49"/>
      <c r="I130" s="50"/>
    </row>
    <row r="131" spans="2:11" ht="12.75" customHeight="1">
      <c r="B131" s="16"/>
      <c r="C131" s="50"/>
      <c r="D131" s="50"/>
      <c r="E131" s="49"/>
      <c r="F131" s="167"/>
      <c r="G131" s="50"/>
      <c r="H131" s="49"/>
      <c r="I131" s="50"/>
    </row>
    <row r="132" spans="2:11" ht="12.75" customHeight="1">
      <c r="B132" s="16"/>
      <c r="C132" s="50"/>
      <c r="D132" s="50"/>
      <c r="E132" s="49"/>
      <c r="F132" s="167"/>
      <c r="G132" s="50"/>
      <c r="H132" s="49"/>
      <c r="I132" s="50"/>
    </row>
    <row r="133" spans="2:11">
      <c r="B133" s="16"/>
      <c r="C133" s="50"/>
      <c r="D133" s="50"/>
      <c r="E133" s="49"/>
      <c r="F133" s="167"/>
      <c r="G133" s="50"/>
      <c r="H133" s="49"/>
      <c r="I133" s="50"/>
    </row>
    <row r="134" spans="2:11">
      <c r="B134" s="16"/>
      <c r="C134" s="50"/>
      <c r="D134" s="50"/>
      <c r="E134" s="49"/>
      <c r="F134" s="168"/>
      <c r="G134" s="46"/>
      <c r="H134" s="47"/>
      <c r="I134" s="50"/>
    </row>
    <row r="135" spans="2:11">
      <c r="B135" s="16"/>
      <c r="C135" s="50"/>
      <c r="D135" s="50"/>
      <c r="E135" s="49"/>
      <c r="F135" s="168"/>
      <c r="G135" s="46"/>
      <c r="H135" s="47"/>
      <c r="I135" s="50"/>
    </row>
    <row r="136" spans="2:11">
      <c r="B136" s="16"/>
      <c r="C136" s="50"/>
      <c r="D136" s="50"/>
      <c r="E136" s="49"/>
      <c r="F136" s="168"/>
      <c r="G136" s="46"/>
      <c r="H136" s="47"/>
      <c r="I136" s="50"/>
    </row>
    <row r="137" spans="2:11">
      <c r="B137" s="16"/>
      <c r="C137" s="50"/>
      <c r="D137" s="50"/>
      <c r="E137" s="49"/>
      <c r="F137" s="168"/>
      <c r="G137" s="46"/>
      <c r="H137" s="47"/>
      <c r="I137" s="50"/>
    </row>
    <row r="138" spans="2:11">
      <c r="B138" s="16"/>
      <c r="C138" s="64"/>
      <c r="D138" s="64"/>
      <c r="E138" s="65"/>
      <c r="F138" s="168"/>
      <c r="G138" s="46"/>
      <c r="H138" s="47"/>
      <c r="I138" s="50"/>
    </row>
    <row r="139" spans="2:11">
      <c r="B139" s="16"/>
      <c r="C139" s="64"/>
      <c r="D139" s="64"/>
      <c r="E139" s="65"/>
      <c r="I139" s="50"/>
    </row>
    <row r="140" spans="2:11">
      <c r="B140" s="16"/>
      <c r="C140" s="64"/>
      <c r="D140" s="64"/>
      <c r="E140" s="65"/>
      <c r="I140" s="50"/>
    </row>
    <row r="141" spans="2:11">
      <c r="B141" s="16"/>
      <c r="C141" s="50"/>
      <c r="D141" s="50"/>
      <c r="E141" s="49"/>
      <c r="I141" s="50"/>
    </row>
    <row r="142" spans="2:11">
      <c r="B142" s="16"/>
      <c r="C142" s="50"/>
      <c r="D142" s="50"/>
      <c r="E142" s="49"/>
      <c r="I142" s="50"/>
    </row>
    <row r="143" spans="2:11">
      <c r="B143" s="16"/>
      <c r="C143" s="50"/>
      <c r="D143" s="50"/>
      <c r="E143" s="49"/>
      <c r="I143" s="46"/>
    </row>
    <row r="144" spans="2:11">
      <c r="B144" s="16"/>
      <c r="C144" s="50"/>
      <c r="D144" s="50"/>
      <c r="E144" s="49"/>
      <c r="I144" s="46"/>
    </row>
    <row r="145" spans="1:11">
      <c r="B145" s="16"/>
      <c r="C145" s="50"/>
      <c r="D145" s="50"/>
      <c r="E145" s="49"/>
      <c r="I145" s="46"/>
    </row>
    <row r="146" spans="1:11">
      <c r="B146" s="16"/>
      <c r="C146" s="50"/>
      <c r="D146" s="50"/>
      <c r="E146" s="49"/>
      <c r="I146" s="46"/>
    </row>
    <row r="147" spans="1:11">
      <c r="B147" s="16"/>
      <c r="C147" s="50"/>
      <c r="D147" s="50"/>
      <c r="E147" s="49"/>
      <c r="I147" s="46"/>
    </row>
    <row r="148" spans="1:11">
      <c r="B148" s="16"/>
      <c r="C148" s="50"/>
      <c r="D148" s="50"/>
      <c r="E148" s="49"/>
    </row>
    <row r="149" spans="1:11" ht="12.75" customHeight="1">
      <c r="B149" s="16"/>
      <c r="C149" s="50"/>
      <c r="D149" s="50"/>
      <c r="E149" s="49"/>
    </row>
    <row r="150" spans="1:11" ht="12.75" customHeight="1">
      <c r="B150" s="16"/>
      <c r="C150" s="50"/>
      <c r="D150" s="50"/>
      <c r="E150" s="49"/>
    </row>
    <row r="151" spans="1:11" ht="12.75" customHeight="1">
      <c r="B151" s="16"/>
      <c r="C151" s="50"/>
      <c r="D151" s="50"/>
      <c r="E151" s="49"/>
    </row>
    <row r="152" spans="1:11" ht="12.75" customHeight="1">
      <c r="B152" s="16"/>
      <c r="C152" s="50"/>
      <c r="D152" s="50"/>
      <c r="E152" s="49"/>
    </row>
    <row r="153" spans="1:11" ht="12.75" customHeight="1">
      <c r="B153" s="16"/>
      <c r="C153" s="50"/>
      <c r="D153" s="50"/>
      <c r="E153" s="49"/>
    </row>
    <row r="154" spans="1:11" ht="12.75" customHeight="1">
      <c r="B154" s="16"/>
      <c r="C154" s="50"/>
      <c r="D154" s="50"/>
      <c r="E154" s="49"/>
    </row>
    <row r="155" spans="1:11" ht="12.75" customHeight="1">
      <c r="C155" s="50"/>
      <c r="D155" s="50"/>
      <c r="E155" s="49"/>
    </row>
    <row r="156" spans="1:11" s="55" customFormat="1" ht="12.75" customHeight="1">
      <c r="A156" s="43"/>
      <c r="B156" s="43"/>
      <c r="C156" s="50"/>
      <c r="D156" s="50"/>
      <c r="E156" s="49"/>
      <c r="F156" s="169"/>
      <c r="G156" s="44"/>
      <c r="H156" s="52"/>
      <c r="I156" s="44"/>
      <c r="J156" s="44"/>
      <c r="K156" s="52"/>
    </row>
    <row r="157" spans="1:11" s="55" customFormat="1" ht="12.75" customHeight="1">
      <c r="C157" s="50"/>
      <c r="D157" s="50"/>
      <c r="E157" s="49"/>
      <c r="F157" s="170"/>
      <c r="G157" s="54"/>
      <c r="H157" s="88"/>
      <c r="I157" s="54"/>
      <c r="J157" s="54"/>
      <c r="K157" s="88"/>
    </row>
    <row r="158" spans="1:11" s="55" customFormat="1" ht="12.75" customHeight="1">
      <c r="C158" s="50"/>
      <c r="D158" s="50"/>
      <c r="E158" s="49"/>
      <c r="F158" s="170"/>
      <c r="G158" s="54"/>
      <c r="H158" s="88"/>
      <c r="I158" s="54"/>
      <c r="J158" s="54"/>
      <c r="K158" s="88"/>
    </row>
    <row r="159" spans="1:11" s="55" customFormat="1" ht="12.75" customHeight="1">
      <c r="C159" s="50"/>
      <c r="D159" s="50"/>
      <c r="E159" s="49"/>
      <c r="F159" s="170"/>
      <c r="G159" s="54"/>
      <c r="H159" s="88"/>
      <c r="I159" s="54"/>
      <c r="J159" s="54"/>
      <c r="K159" s="88"/>
    </row>
    <row r="160" spans="1:11" s="55" customFormat="1" ht="12.75" customHeight="1">
      <c r="C160" s="50"/>
      <c r="D160" s="50"/>
      <c r="E160" s="49"/>
      <c r="F160" s="170"/>
      <c r="G160" s="54"/>
      <c r="H160" s="88"/>
      <c r="I160" s="54"/>
      <c r="J160" s="54"/>
      <c r="K160" s="88"/>
    </row>
    <row r="161" spans="3:11" s="55" customFormat="1" ht="12.75" customHeight="1">
      <c r="C161" s="50"/>
      <c r="D161" s="50"/>
      <c r="E161" s="49"/>
      <c r="F161" s="170"/>
      <c r="G161" s="54"/>
      <c r="H161" s="88"/>
      <c r="I161" s="54"/>
      <c r="J161" s="54"/>
      <c r="K161" s="88"/>
    </row>
    <row r="162" spans="3:11" s="55" customFormat="1" ht="12.75" customHeight="1">
      <c r="C162" s="50"/>
      <c r="D162" s="50"/>
      <c r="E162" s="49"/>
      <c r="F162" s="170"/>
      <c r="G162" s="54"/>
      <c r="H162" s="88"/>
      <c r="I162" s="54"/>
      <c r="J162" s="54"/>
      <c r="K162" s="88"/>
    </row>
    <row r="163" spans="3:11" s="55" customFormat="1" ht="12.75" customHeight="1">
      <c r="C163" s="50"/>
      <c r="D163" s="50"/>
      <c r="E163" s="49"/>
      <c r="F163" s="170"/>
      <c r="G163" s="54"/>
      <c r="H163" s="88"/>
      <c r="I163" s="54"/>
      <c r="J163" s="54"/>
      <c r="K163" s="88"/>
    </row>
    <row r="164" spans="3:11" s="55" customFormat="1" ht="12.75" customHeight="1">
      <c r="C164" s="50"/>
      <c r="D164" s="50"/>
      <c r="E164" s="49"/>
      <c r="F164" s="170"/>
      <c r="G164" s="54"/>
      <c r="H164" s="88"/>
      <c r="I164" s="54"/>
      <c r="J164" s="54"/>
      <c r="K164" s="88"/>
    </row>
    <row r="165" spans="3:11" s="55" customFormat="1" ht="12.75" customHeight="1">
      <c r="C165" s="50"/>
      <c r="D165" s="50"/>
      <c r="E165" s="49"/>
      <c r="F165" s="170"/>
      <c r="G165" s="54"/>
      <c r="H165" s="88"/>
      <c r="I165" s="54"/>
      <c r="J165" s="54"/>
      <c r="K165" s="88"/>
    </row>
    <row r="166" spans="3:11" s="55" customFormat="1" ht="12.75" customHeight="1">
      <c r="C166" s="50"/>
      <c r="D166" s="50"/>
      <c r="E166" s="49"/>
      <c r="F166" s="170"/>
      <c r="G166" s="54"/>
      <c r="H166" s="88"/>
      <c r="I166" s="54"/>
      <c r="J166" s="54"/>
      <c r="K166" s="88"/>
    </row>
    <row r="167" spans="3:11" s="55" customFormat="1" ht="12.75" customHeight="1">
      <c r="C167" s="50"/>
      <c r="D167" s="50"/>
      <c r="E167" s="49"/>
      <c r="F167" s="170"/>
      <c r="G167" s="54"/>
      <c r="H167" s="88"/>
      <c r="I167" s="54"/>
      <c r="J167" s="54"/>
      <c r="K167" s="88"/>
    </row>
    <row r="168" spans="3:11" s="55" customFormat="1" ht="12.75" customHeight="1">
      <c r="C168" s="50"/>
      <c r="D168" s="50"/>
      <c r="E168" s="49"/>
      <c r="F168" s="170"/>
      <c r="G168" s="54"/>
      <c r="H168" s="88"/>
      <c r="I168" s="54"/>
      <c r="J168" s="54"/>
      <c r="K168" s="88"/>
    </row>
    <row r="169" spans="3:11" s="55" customFormat="1" ht="12.75" customHeight="1">
      <c r="C169" s="50"/>
      <c r="D169" s="50"/>
      <c r="E169" s="49"/>
      <c r="F169" s="170"/>
      <c r="G169" s="54"/>
      <c r="H169" s="88"/>
      <c r="I169" s="54"/>
      <c r="J169" s="54"/>
      <c r="K169" s="88"/>
    </row>
    <row r="170" spans="3:11" s="55" customFormat="1" ht="12.75" customHeight="1">
      <c r="C170" s="50"/>
      <c r="D170" s="50"/>
      <c r="E170" s="49"/>
      <c r="F170" s="170"/>
      <c r="G170" s="54"/>
      <c r="H170" s="88"/>
      <c r="I170" s="54"/>
      <c r="J170" s="54"/>
      <c r="K170" s="88"/>
    </row>
    <row r="171" spans="3:11" s="55" customFormat="1" ht="12.75" customHeight="1">
      <c r="C171" s="50"/>
      <c r="D171" s="50"/>
      <c r="E171" s="49"/>
      <c r="F171" s="170"/>
      <c r="G171" s="54"/>
      <c r="H171" s="88"/>
      <c r="I171" s="54"/>
      <c r="J171" s="54"/>
      <c r="K171" s="88"/>
    </row>
    <row r="172" spans="3:11" s="55" customFormat="1" ht="12.75" customHeight="1">
      <c r="C172" s="50"/>
      <c r="D172" s="50"/>
      <c r="E172" s="49"/>
      <c r="F172" s="170"/>
      <c r="G172" s="54"/>
      <c r="H172" s="88"/>
      <c r="I172" s="54"/>
      <c r="J172" s="54"/>
      <c r="K172" s="88"/>
    </row>
    <row r="173" spans="3:11" s="55" customFormat="1" ht="12.75" customHeight="1">
      <c r="C173" s="50"/>
      <c r="D173" s="50"/>
      <c r="E173" s="49"/>
      <c r="F173" s="170"/>
      <c r="G173" s="54"/>
      <c r="H173" s="88"/>
      <c r="I173" s="54"/>
      <c r="J173" s="54"/>
      <c r="K173" s="88"/>
    </row>
    <row r="174" spans="3:11" s="55" customFormat="1" ht="12.75" customHeight="1">
      <c r="C174" s="50"/>
      <c r="D174" s="50"/>
      <c r="E174" s="49"/>
      <c r="F174" s="170"/>
      <c r="G174" s="54"/>
      <c r="H174" s="88"/>
      <c r="I174" s="54"/>
      <c r="J174" s="54"/>
      <c r="K174" s="88"/>
    </row>
    <row r="175" spans="3:11" s="55" customFormat="1" ht="12.75" customHeight="1">
      <c r="C175" s="50"/>
      <c r="D175" s="50"/>
      <c r="E175" s="49"/>
      <c r="F175" s="170"/>
      <c r="G175" s="54"/>
      <c r="H175" s="88"/>
      <c r="I175" s="54"/>
      <c r="J175" s="54"/>
      <c r="K175" s="88"/>
    </row>
    <row r="176" spans="3:11" s="55" customFormat="1" ht="12.75" customHeight="1">
      <c r="C176" s="50"/>
      <c r="D176" s="50"/>
      <c r="E176" s="49"/>
      <c r="F176" s="170"/>
      <c r="G176" s="54"/>
      <c r="H176" s="88"/>
      <c r="I176" s="54"/>
      <c r="J176" s="54"/>
      <c r="K176" s="88"/>
    </row>
    <row r="177" spans="3:11" s="55" customFormat="1" ht="12.75" customHeight="1">
      <c r="C177" s="50"/>
      <c r="D177" s="50"/>
      <c r="E177" s="49"/>
      <c r="F177" s="170"/>
      <c r="G177" s="54"/>
      <c r="H177" s="88"/>
      <c r="I177" s="54"/>
      <c r="J177" s="54"/>
      <c r="K177" s="88"/>
    </row>
    <row r="178" spans="3:11" s="55" customFormat="1" ht="12.75" customHeight="1">
      <c r="C178" s="50"/>
      <c r="D178" s="50"/>
      <c r="E178" s="49"/>
      <c r="F178" s="170"/>
      <c r="G178" s="54"/>
      <c r="H178" s="88"/>
      <c r="I178" s="54"/>
      <c r="J178" s="54"/>
      <c r="K178" s="88"/>
    </row>
    <row r="179" spans="3:11" s="55" customFormat="1" ht="12.75" customHeight="1">
      <c r="C179" s="50"/>
      <c r="D179" s="50"/>
      <c r="E179" s="49"/>
      <c r="F179" s="170"/>
      <c r="G179" s="54"/>
      <c r="H179" s="88"/>
      <c r="I179" s="54"/>
      <c r="J179" s="54"/>
      <c r="K179" s="88"/>
    </row>
    <row r="180" spans="3:11" s="55" customFormat="1" ht="12.75" customHeight="1">
      <c r="C180" s="50"/>
      <c r="D180" s="50"/>
      <c r="E180" s="49"/>
      <c r="F180" s="170"/>
      <c r="G180" s="54"/>
      <c r="H180" s="88"/>
      <c r="I180" s="54"/>
      <c r="J180" s="54"/>
      <c r="K180" s="88"/>
    </row>
    <row r="181" spans="3:11" s="55" customFormat="1" ht="12.75" customHeight="1">
      <c r="C181" s="54"/>
      <c r="D181" s="54"/>
      <c r="E181" s="88"/>
      <c r="F181" s="170"/>
      <c r="G181" s="54"/>
      <c r="H181" s="88"/>
      <c r="I181" s="54"/>
      <c r="J181" s="54"/>
      <c r="K181" s="88"/>
    </row>
    <row r="182" spans="3:11" s="55" customFormat="1" ht="12.75" customHeight="1">
      <c r="C182" s="54"/>
      <c r="D182" s="54"/>
      <c r="E182" s="88"/>
      <c r="F182" s="170"/>
      <c r="G182" s="54"/>
      <c r="H182" s="88"/>
      <c r="I182" s="54"/>
      <c r="J182" s="54"/>
      <c r="K182" s="88"/>
    </row>
    <row r="183" spans="3:11" s="55" customFormat="1" ht="12.75" customHeight="1">
      <c r="C183" s="54"/>
      <c r="D183" s="54"/>
      <c r="E183" s="88"/>
      <c r="F183" s="170"/>
      <c r="G183" s="54"/>
      <c r="H183" s="88"/>
      <c r="I183" s="54"/>
      <c r="J183" s="54"/>
      <c r="K183" s="88"/>
    </row>
    <row r="184" spans="3:11" s="55" customFormat="1" ht="12.75" customHeight="1">
      <c r="C184" s="54"/>
      <c r="D184" s="54"/>
      <c r="E184" s="88"/>
      <c r="F184" s="170"/>
      <c r="G184" s="54"/>
      <c r="H184" s="88"/>
      <c r="I184" s="54"/>
      <c r="J184" s="54"/>
      <c r="K184" s="88"/>
    </row>
    <row r="185" spans="3:11" s="55" customFormat="1" ht="12.75" customHeight="1">
      <c r="C185" s="54"/>
      <c r="D185" s="54"/>
      <c r="E185" s="88"/>
      <c r="F185" s="170"/>
      <c r="G185" s="54"/>
      <c r="H185" s="88"/>
      <c r="I185" s="54"/>
      <c r="J185" s="54"/>
      <c r="K185" s="88"/>
    </row>
    <row r="186" spans="3:11" s="55" customFormat="1" ht="12.75" customHeight="1">
      <c r="C186" s="54"/>
      <c r="D186" s="54"/>
      <c r="E186" s="88"/>
      <c r="F186" s="170"/>
      <c r="G186" s="54"/>
      <c r="H186" s="88"/>
      <c r="I186" s="54"/>
      <c r="J186" s="54"/>
      <c r="K186" s="88"/>
    </row>
    <row r="187" spans="3:11" s="55" customFormat="1" ht="12.75" customHeight="1">
      <c r="C187" s="54"/>
      <c r="D187" s="54"/>
      <c r="E187" s="88"/>
      <c r="F187" s="170"/>
      <c r="G187" s="54"/>
      <c r="H187" s="88"/>
      <c r="I187" s="54"/>
      <c r="J187" s="54"/>
      <c r="K187" s="88"/>
    </row>
    <row r="188" spans="3:11" s="55" customFormat="1" ht="12.75" customHeight="1">
      <c r="C188" s="54"/>
      <c r="D188" s="54"/>
      <c r="E188" s="88"/>
      <c r="F188" s="170"/>
      <c r="G188" s="54"/>
      <c r="H188" s="88"/>
      <c r="I188" s="54"/>
      <c r="J188" s="54"/>
      <c r="K188" s="88"/>
    </row>
    <row r="189" spans="3:11" s="55" customFormat="1" ht="12.75" customHeight="1">
      <c r="C189" s="54"/>
      <c r="D189" s="54"/>
      <c r="E189" s="88"/>
      <c r="F189" s="170"/>
      <c r="G189" s="54"/>
      <c r="H189" s="88"/>
      <c r="I189" s="54"/>
      <c r="J189" s="54"/>
      <c r="K189" s="88"/>
    </row>
    <row r="190" spans="3:11" s="55" customFormat="1" ht="12.75" customHeight="1">
      <c r="C190" s="54"/>
      <c r="D190" s="54"/>
      <c r="E190" s="88"/>
      <c r="F190" s="170"/>
      <c r="G190" s="54"/>
      <c r="H190" s="88"/>
      <c r="I190" s="54"/>
      <c r="J190" s="54"/>
      <c r="K190" s="88"/>
    </row>
    <row r="191" spans="3:11" s="55" customFormat="1" ht="12.75" customHeight="1">
      <c r="C191" s="54"/>
      <c r="D191" s="54"/>
      <c r="E191" s="88"/>
      <c r="F191" s="170"/>
      <c r="G191" s="54"/>
      <c r="H191" s="88"/>
      <c r="I191" s="54"/>
      <c r="J191" s="54"/>
      <c r="K191" s="88"/>
    </row>
    <row r="192" spans="3:11" s="55" customFormat="1" ht="12.75" customHeight="1">
      <c r="C192" s="54"/>
      <c r="D192" s="54"/>
      <c r="E192" s="88"/>
      <c r="F192" s="170"/>
      <c r="G192" s="54"/>
      <c r="H192" s="88"/>
      <c r="I192" s="54"/>
      <c r="J192" s="54"/>
      <c r="K192" s="88"/>
    </row>
    <row r="193" spans="3:11" s="55" customFormat="1" ht="12.75" customHeight="1">
      <c r="C193" s="54"/>
      <c r="D193" s="54"/>
      <c r="E193" s="88"/>
      <c r="F193" s="170"/>
      <c r="G193" s="54"/>
      <c r="H193" s="88"/>
      <c r="I193" s="54"/>
      <c r="J193" s="54"/>
      <c r="K193" s="88"/>
    </row>
    <row r="194" spans="3:11" s="55" customFormat="1" ht="12.75" customHeight="1">
      <c r="C194" s="54"/>
      <c r="D194" s="54"/>
      <c r="E194" s="88"/>
      <c r="F194" s="170"/>
      <c r="G194" s="54"/>
      <c r="H194" s="88"/>
      <c r="I194" s="54"/>
      <c r="J194" s="54"/>
      <c r="K194" s="88"/>
    </row>
    <row r="195" spans="3:11" s="55" customFormat="1" ht="12.75" customHeight="1">
      <c r="C195" s="54"/>
      <c r="D195" s="54"/>
      <c r="E195" s="88"/>
      <c r="F195" s="170"/>
      <c r="G195" s="54"/>
      <c r="H195" s="88"/>
      <c r="I195" s="54"/>
      <c r="J195" s="54"/>
      <c r="K195" s="88"/>
    </row>
    <row r="196" spans="3:11" s="55" customFormat="1" ht="12.75" customHeight="1">
      <c r="C196" s="54"/>
      <c r="D196" s="54"/>
      <c r="E196" s="88"/>
      <c r="F196" s="170"/>
      <c r="G196" s="54"/>
      <c r="H196" s="88"/>
      <c r="I196" s="54"/>
      <c r="J196" s="54"/>
      <c r="K196" s="88"/>
    </row>
    <row r="197" spans="3:11" s="55" customFormat="1" ht="12.75" customHeight="1">
      <c r="C197" s="54"/>
      <c r="D197" s="54"/>
      <c r="E197" s="88"/>
      <c r="F197" s="170"/>
      <c r="G197" s="54"/>
      <c r="H197" s="88"/>
      <c r="I197" s="54"/>
      <c r="J197" s="54"/>
      <c r="K197" s="88"/>
    </row>
    <row r="198" spans="3:11" s="55" customFormat="1" ht="12.75" customHeight="1">
      <c r="C198" s="54"/>
      <c r="D198" s="54"/>
      <c r="E198" s="88"/>
      <c r="F198" s="170"/>
      <c r="G198" s="54"/>
      <c r="H198" s="88"/>
      <c r="I198" s="54"/>
      <c r="J198" s="54"/>
      <c r="K198" s="88"/>
    </row>
    <row r="199" spans="3:11" s="55" customFormat="1" ht="12.75" customHeight="1">
      <c r="C199" s="54"/>
      <c r="D199" s="54"/>
      <c r="E199" s="88"/>
      <c r="F199" s="170"/>
      <c r="G199" s="54"/>
      <c r="H199" s="88"/>
      <c r="I199" s="54"/>
      <c r="J199" s="54"/>
      <c r="K199" s="88"/>
    </row>
    <row r="200" spans="3:11" s="55" customFormat="1" ht="12.75" customHeight="1">
      <c r="C200" s="54"/>
      <c r="D200" s="54"/>
      <c r="E200" s="88"/>
      <c r="F200" s="170"/>
      <c r="G200" s="54"/>
      <c r="H200" s="88"/>
      <c r="I200" s="54"/>
      <c r="J200" s="54"/>
      <c r="K200" s="88"/>
    </row>
    <row r="201" spans="3:11" s="55" customFormat="1" ht="12.75" customHeight="1">
      <c r="C201" s="54"/>
      <c r="D201" s="54"/>
      <c r="E201" s="88"/>
      <c r="F201" s="170"/>
      <c r="G201" s="54"/>
      <c r="H201" s="88"/>
      <c r="I201" s="54"/>
      <c r="J201" s="54"/>
      <c r="K201" s="88"/>
    </row>
    <row r="202" spans="3:11" s="55" customFormat="1" ht="12.75" customHeight="1">
      <c r="C202" s="54"/>
      <c r="D202" s="54"/>
      <c r="E202" s="88"/>
      <c r="F202" s="170"/>
      <c r="G202" s="54"/>
      <c r="H202" s="88"/>
      <c r="I202" s="54"/>
      <c r="J202" s="54"/>
      <c r="K202" s="88"/>
    </row>
    <row r="203" spans="3:11" s="55" customFormat="1" ht="12.75" customHeight="1">
      <c r="C203" s="54"/>
      <c r="D203" s="54"/>
      <c r="E203" s="88"/>
      <c r="F203" s="170"/>
      <c r="G203" s="54"/>
      <c r="H203" s="88"/>
      <c r="I203" s="54"/>
      <c r="J203" s="54"/>
      <c r="K203" s="88"/>
    </row>
    <row r="204" spans="3:11" s="55" customFormat="1" ht="12.75" customHeight="1">
      <c r="C204" s="54"/>
      <c r="D204" s="54"/>
      <c r="E204" s="88"/>
      <c r="F204" s="170"/>
      <c r="G204" s="54"/>
      <c r="H204" s="88"/>
      <c r="I204" s="54"/>
      <c r="J204" s="54"/>
      <c r="K204" s="88"/>
    </row>
    <row r="205" spans="3:11" s="55" customFormat="1" ht="12.75" customHeight="1">
      <c r="C205" s="54"/>
      <c r="D205" s="54"/>
      <c r="E205" s="88"/>
      <c r="F205" s="170"/>
      <c r="G205" s="54"/>
      <c r="H205" s="88"/>
      <c r="I205" s="54"/>
      <c r="J205" s="54"/>
      <c r="K205" s="88"/>
    </row>
    <row r="206" spans="3:11" s="55" customFormat="1" ht="12.75" customHeight="1">
      <c r="C206" s="54"/>
      <c r="D206" s="54"/>
      <c r="E206" s="88"/>
      <c r="F206" s="170"/>
      <c r="G206" s="54"/>
      <c r="H206" s="88"/>
      <c r="I206" s="54"/>
      <c r="J206" s="54"/>
      <c r="K206" s="88"/>
    </row>
    <row r="207" spans="3:11" s="55" customFormat="1" ht="12.75" customHeight="1">
      <c r="C207" s="54"/>
      <c r="D207" s="54"/>
      <c r="E207" s="88"/>
      <c r="F207" s="170"/>
      <c r="G207" s="54"/>
      <c r="H207" s="88"/>
      <c r="I207" s="54"/>
      <c r="J207" s="54"/>
      <c r="K207" s="88"/>
    </row>
    <row r="208" spans="3:11" s="55" customFormat="1" ht="12.75" customHeight="1">
      <c r="C208" s="54"/>
      <c r="D208" s="54"/>
      <c r="E208" s="88"/>
      <c r="F208" s="170"/>
      <c r="G208" s="54"/>
      <c r="H208" s="88"/>
      <c r="I208" s="54"/>
      <c r="J208" s="54"/>
      <c r="K208" s="88"/>
    </row>
    <row r="209" spans="1:11" s="55" customFormat="1" ht="12.75" customHeight="1">
      <c r="C209" s="54"/>
      <c r="D209" s="54"/>
      <c r="E209" s="88"/>
      <c r="F209" s="170"/>
      <c r="G209" s="54"/>
      <c r="H209" s="88"/>
      <c r="I209" s="54"/>
      <c r="J209" s="54"/>
      <c r="K209" s="88"/>
    </row>
    <row r="210" spans="1:11" s="55" customFormat="1" ht="12.75" customHeight="1">
      <c r="C210" s="54"/>
      <c r="D210" s="54"/>
      <c r="E210" s="88"/>
      <c r="F210" s="170"/>
      <c r="G210" s="54"/>
      <c r="H210" s="88"/>
      <c r="I210" s="54"/>
      <c r="J210" s="54"/>
      <c r="K210" s="88"/>
    </row>
    <row r="211" spans="1:11" s="55" customFormat="1" ht="12.75" customHeight="1">
      <c r="C211" s="54"/>
      <c r="D211" s="54"/>
      <c r="E211" s="88"/>
      <c r="F211" s="170"/>
      <c r="G211" s="54"/>
      <c r="H211" s="88"/>
      <c r="I211" s="54"/>
      <c r="J211" s="54"/>
      <c r="K211" s="88"/>
    </row>
    <row r="212" spans="1:11" s="55" customFormat="1" ht="12.75" customHeight="1">
      <c r="C212" s="54"/>
      <c r="D212" s="54"/>
      <c r="E212" s="88"/>
      <c r="F212" s="170"/>
      <c r="G212" s="54"/>
      <c r="H212" s="88"/>
      <c r="I212" s="54"/>
      <c r="J212" s="54"/>
      <c r="K212" s="88"/>
    </row>
    <row r="213" spans="1:11" s="55" customFormat="1" ht="12.75" customHeight="1">
      <c r="C213" s="54"/>
      <c r="D213" s="54"/>
      <c r="E213" s="88"/>
      <c r="F213" s="170"/>
      <c r="G213" s="54"/>
      <c r="H213" s="88"/>
      <c r="I213" s="54"/>
      <c r="J213" s="54"/>
      <c r="K213" s="88"/>
    </row>
    <row r="214" spans="1:11" ht="12.75" customHeight="1">
      <c r="A214" s="55"/>
      <c r="B214" s="55"/>
      <c r="C214" s="54"/>
      <c r="D214" s="54"/>
      <c r="E214" s="88"/>
      <c r="F214" s="170"/>
      <c r="G214" s="54"/>
      <c r="H214" s="88"/>
      <c r="I214" s="54"/>
      <c r="J214" s="54"/>
      <c r="K214" s="88"/>
    </row>
  </sheetData>
  <mergeCells count="11">
    <mergeCell ref="A108:K108"/>
    <mergeCell ref="A109:K109"/>
    <mergeCell ref="A110:K110"/>
    <mergeCell ref="A111:K111"/>
    <mergeCell ref="A1:K1"/>
    <mergeCell ref="C4:E4"/>
    <mergeCell ref="F4:H4"/>
    <mergeCell ref="I4:K4"/>
    <mergeCell ref="A106:K106"/>
    <mergeCell ref="A107:K107"/>
    <mergeCell ref="A2:K2"/>
  </mergeCells>
  <pageMargins left="0.7" right="0.7" top="0.6" bottom="0.6"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zoomScaleNormal="100" workbookViewId="0">
      <selection sqref="A1:K1"/>
    </sheetView>
  </sheetViews>
  <sheetFormatPr defaultRowHeight="11.25"/>
  <cols>
    <col min="1" max="1" width="7.7109375" style="43" customWidth="1"/>
    <col min="2" max="2" width="36.7109375" style="43" customWidth="1"/>
    <col min="3" max="4" width="6.7109375" style="44" customWidth="1"/>
    <col min="5" max="5" width="10.7109375" style="52" customWidth="1"/>
    <col min="6" max="6" width="6.7109375" style="169" customWidth="1"/>
    <col min="7" max="7" width="7.7109375" style="44" customWidth="1"/>
    <col min="8" max="8" width="10.7109375" style="52" customWidth="1"/>
    <col min="9" max="9" width="6.7109375" style="44" customWidth="1"/>
    <col min="10" max="10" width="7.7109375" style="44" customWidth="1"/>
    <col min="11" max="11" width="10.7109375" style="52" customWidth="1"/>
    <col min="12" max="12" width="9.5703125" style="43" bestFit="1" customWidth="1"/>
    <col min="13" max="16384" width="9.140625" style="43"/>
  </cols>
  <sheetData>
    <row r="1" spans="1:11" ht="12.75" customHeight="1">
      <c r="A1" s="375" t="s">
        <v>157</v>
      </c>
      <c r="B1" s="375"/>
      <c r="C1" s="375"/>
      <c r="D1" s="375"/>
      <c r="E1" s="375"/>
      <c r="F1" s="375"/>
      <c r="G1" s="375"/>
      <c r="H1" s="375"/>
      <c r="I1" s="375"/>
      <c r="J1" s="375"/>
      <c r="K1" s="375"/>
    </row>
    <row r="2" spans="1:11" ht="12.75" customHeight="1">
      <c r="A2" s="374" t="s">
        <v>178</v>
      </c>
      <c r="B2" s="374"/>
      <c r="C2" s="374"/>
      <c r="D2" s="374"/>
      <c r="E2" s="374"/>
      <c r="F2" s="374"/>
      <c r="G2" s="374"/>
      <c r="H2" s="374"/>
      <c r="I2" s="374"/>
      <c r="J2" s="374"/>
      <c r="K2" s="374"/>
    </row>
    <row r="4" spans="1:11" s="5" customFormat="1" ht="12.75" customHeight="1">
      <c r="A4" s="32" t="s">
        <v>150</v>
      </c>
      <c r="B4" s="24"/>
      <c r="C4" s="371" t="s">
        <v>84</v>
      </c>
      <c r="D4" s="372"/>
      <c r="E4" s="372"/>
      <c r="F4" s="371" t="s">
        <v>156</v>
      </c>
      <c r="G4" s="372"/>
      <c r="H4" s="373"/>
      <c r="I4" s="372" t="s">
        <v>159</v>
      </c>
      <c r="J4" s="372"/>
      <c r="K4" s="373"/>
    </row>
    <row r="5" spans="1:11" s="5" customFormat="1" ht="12.75" customHeight="1">
      <c r="A5" s="21" t="s">
        <v>151</v>
      </c>
      <c r="B5" s="25"/>
      <c r="C5" s="180" t="s">
        <v>48</v>
      </c>
      <c r="D5" s="181" t="s">
        <v>50</v>
      </c>
      <c r="E5" s="226" t="s">
        <v>24</v>
      </c>
      <c r="F5" s="187" t="s">
        <v>48</v>
      </c>
      <c r="G5" s="181" t="s">
        <v>50</v>
      </c>
      <c r="H5" s="156" t="s">
        <v>24</v>
      </c>
      <c r="I5" s="181" t="s">
        <v>48</v>
      </c>
      <c r="J5" s="181" t="s">
        <v>50</v>
      </c>
      <c r="K5" s="156" t="s">
        <v>24</v>
      </c>
    </row>
    <row r="6" spans="1:11" s="5" customFormat="1" ht="9.9499999999999993" customHeight="1">
      <c r="A6" s="32"/>
      <c r="B6" s="123"/>
      <c r="C6" s="119"/>
      <c r="D6" s="186"/>
      <c r="E6" s="227"/>
      <c r="F6" s="163"/>
      <c r="G6" s="186"/>
      <c r="H6" s="118"/>
      <c r="I6" s="182"/>
      <c r="J6" s="182"/>
      <c r="K6" s="118"/>
    </row>
    <row r="7" spans="1:11" s="5" customFormat="1" ht="12.75" customHeight="1">
      <c r="A7" s="120" t="s">
        <v>116</v>
      </c>
      <c r="B7" s="121"/>
      <c r="C7" s="183"/>
      <c r="D7" s="161"/>
      <c r="E7" s="228"/>
      <c r="F7" s="188"/>
      <c r="G7" s="161"/>
      <c r="H7" s="124"/>
      <c r="I7" s="184"/>
      <c r="J7" s="184"/>
      <c r="K7" s="124"/>
    </row>
    <row r="8" spans="1:11" s="5" customFormat="1" ht="12.75" customHeight="1">
      <c r="A8" s="191" t="s">
        <v>92</v>
      </c>
      <c r="B8" s="126"/>
      <c r="C8" s="297">
        <v>5675</v>
      </c>
      <c r="D8" s="99">
        <v>10405</v>
      </c>
      <c r="E8" s="234">
        <v>3345287.08</v>
      </c>
      <c r="F8" s="297">
        <v>35443</v>
      </c>
      <c r="G8" s="99">
        <v>67063</v>
      </c>
      <c r="H8" s="100">
        <v>21623704.18</v>
      </c>
      <c r="I8" s="298">
        <v>41078</v>
      </c>
      <c r="J8" s="99">
        <v>77468</v>
      </c>
      <c r="K8" s="100">
        <v>24968991.259999998</v>
      </c>
    </row>
    <row r="9" spans="1:11" s="5" customFormat="1" ht="12.75" customHeight="1">
      <c r="A9" s="191" t="s">
        <v>93</v>
      </c>
      <c r="B9" s="126"/>
      <c r="C9" s="297">
        <v>30904</v>
      </c>
      <c r="D9" s="99">
        <v>93214</v>
      </c>
      <c r="E9" s="234">
        <v>4545721.54</v>
      </c>
      <c r="F9" s="297">
        <v>407229</v>
      </c>
      <c r="G9" s="99">
        <v>801234</v>
      </c>
      <c r="H9" s="100">
        <v>31835626.27</v>
      </c>
      <c r="I9" s="298">
        <v>432966</v>
      </c>
      <c r="J9" s="99">
        <v>894448</v>
      </c>
      <c r="K9" s="100">
        <v>36381347.810000002</v>
      </c>
    </row>
    <row r="10" spans="1:11" s="5" customFormat="1" ht="12.75" customHeight="1">
      <c r="A10" s="110" t="s">
        <v>91</v>
      </c>
      <c r="B10" s="150"/>
      <c r="C10" s="299">
        <v>34605</v>
      </c>
      <c r="D10" s="181">
        <f>SUM(D8:D9)</f>
        <v>103619</v>
      </c>
      <c r="E10" s="229">
        <f>SUM(E8:E9)</f>
        <v>7891008.6200000001</v>
      </c>
      <c r="F10" s="299">
        <v>434438</v>
      </c>
      <c r="G10" s="181">
        <f>SUM(G8:G9)</f>
        <v>868297</v>
      </c>
      <c r="H10" s="79">
        <f>SUM(H8:H9)</f>
        <v>53459330.450000003</v>
      </c>
      <c r="I10" s="300">
        <v>463470</v>
      </c>
      <c r="J10" s="181">
        <f>SUM(J8:J9)</f>
        <v>971916</v>
      </c>
      <c r="K10" s="79">
        <f>SUM(K8:K9)</f>
        <v>61350339.07</v>
      </c>
    </row>
    <row r="11" spans="1:11" s="5" customFormat="1" ht="9.9499999999999993" customHeight="1">
      <c r="A11" s="120"/>
      <c r="B11" s="121"/>
      <c r="C11" s="192"/>
      <c r="D11" s="161"/>
      <c r="E11" s="246"/>
      <c r="F11" s="193"/>
      <c r="G11" s="161"/>
      <c r="H11" s="250"/>
      <c r="I11" s="161"/>
      <c r="J11" s="161"/>
      <c r="K11" s="250"/>
    </row>
    <row r="12" spans="1:11" s="5" customFormat="1" ht="12.75" customHeight="1">
      <c r="A12" s="120" t="s">
        <v>117</v>
      </c>
      <c r="B12" s="121"/>
      <c r="C12" s="192"/>
      <c r="D12" s="161"/>
      <c r="E12" s="246"/>
      <c r="F12" s="193"/>
      <c r="G12" s="161"/>
      <c r="H12" s="250"/>
      <c r="I12" s="161"/>
      <c r="J12" s="161"/>
      <c r="K12" s="250"/>
    </row>
    <row r="13" spans="1:11" s="179" customFormat="1" ht="12.75" customHeight="1">
      <c r="A13" s="191" t="s">
        <v>92</v>
      </c>
      <c r="B13" s="126"/>
      <c r="C13" s="98">
        <v>666</v>
      </c>
      <c r="D13" s="99">
        <v>672</v>
      </c>
      <c r="E13" s="234">
        <v>522677.83</v>
      </c>
      <c r="F13" s="98">
        <v>5841</v>
      </c>
      <c r="G13" s="99">
        <v>6011</v>
      </c>
      <c r="H13" s="100">
        <v>4754741.68</v>
      </c>
      <c r="I13" s="99">
        <v>6503</v>
      </c>
      <c r="J13" s="99">
        <v>6683</v>
      </c>
      <c r="K13" s="100">
        <v>5277419.51</v>
      </c>
    </row>
    <row r="14" spans="1:11" s="179" customFormat="1" ht="12.75" customHeight="1">
      <c r="A14" s="191" t="s">
        <v>93</v>
      </c>
      <c r="B14" s="126"/>
      <c r="C14" s="98">
        <v>23714</v>
      </c>
      <c r="D14" s="99">
        <v>96048</v>
      </c>
      <c r="E14" s="234">
        <v>6917690.9299999997</v>
      </c>
      <c r="F14" s="296">
        <v>91996</v>
      </c>
      <c r="G14" s="99">
        <v>265340</v>
      </c>
      <c r="H14" s="100">
        <v>13170850.810000001</v>
      </c>
      <c r="I14" s="99">
        <v>114063</v>
      </c>
      <c r="J14" s="99">
        <v>361388</v>
      </c>
      <c r="K14" s="100">
        <v>20088541.739999998</v>
      </c>
    </row>
    <row r="15" spans="1:11" s="5" customFormat="1" ht="12.75" customHeight="1">
      <c r="A15" s="110" t="s">
        <v>94</v>
      </c>
      <c r="B15" s="150"/>
      <c r="C15" s="93">
        <v>24216</v>
      </c>
      <c r="D15" s="94">
        <v>96720</v>
      </c>
      <c r="E15" s="101">
        <v>7440368.7599999998</v>
      </c>
      <c r="F15" s="93">
        <v>97111</v>
      </c>
      <c r="G15" s="94">
        <v>271351</v>
      </c>
      <c r="H15" s="95">
        <v>17925592.489999998</v>
      </c>
      <c r="I15" s="94">
        <v>119646</v>
      </c>
      <c r="J15" s="94">
        <v>368071</v>
      </c>
      <c r="K15" s="95">
        <v>25365961.25</v>
      </c>
    </row>
    <row r="16" spans="1:11" s="5" customFormat="1" ht="9.9499999999999993" customHeight="1">
      <c r="A16" s="120"/>
      <c r="B16" s="121"/>
      <c r="C16" s="183"/>
      <c r="D16" s="161"/>
      <c r="E16" s="124"/>
      <c r="F16" s="188"/>
      <c r="G16" s="161"/>
      <c r="H16" s="228"/>
      <c r="I16" s="183"/>
      <c r="J16" s="184"/>
      <c r="K16" s="124"/>
    </row>
    <row r="17" spans="1:11" s="5" customFormat="1" ht="12.75" customHeight="1">
      <c r="A17" s="120" t="s">
        <v>120</v>
      </c>
      <c r="B17" s="121"/>
      <c r="C17" s="183"/>
      <c r="D17" s="161"/>
      <c r="E17" s="124"/>
      <c r="F17" s="188"/>
      <c r="G17" s="161"/>
      <c r="H17" s="228"/>
      <c r="I17" s="183"/>
      <c r="J17" s="184"/>
      <c r="K17" s="124"/>
    </row>
    <row r="18" spans="1:11" s="179" customFormat="1" ht="12.75" customHeight="1">
      <c r="A18" s="191" t="s">
        <v>92</v>
      </c>
      <c r="B18" s="126"/>
      <c r="C18" s="98">
        <v>5926</v>
      </c>
      <c r="D18" s="99">
        <v>11077</v>
      </c>
      <c r="E18" s="234">
        <v>3867964.91</v>
      </c>
      <c r="F18" s="98">
        <v>37760</v>
      </c>
      <c r="G18" s="99">
        <v>73074</v>
      </c>
      <c r="H18" s="100">
        <v>26378445.859999999</v>
      </c>
      <c r="I18" s="99">
        <v>43611</v>
      </c>
      <c r="J18" s="99">
        <v>84151</v>
      </c>
      <c r="K18" s="100">
        <v>30246410.769999996</v>
      </c>
    </row>
    <row r="19" spans="1:11" s="179" customFormat="1" ht="12.75" customHeight="1">
      <c r="A19" s="191" t="s">
        <v>93</v>
      </c>
      <c r="B19" s="126"/>
      <c r="C19" s="98">
        <v>51482</v>
      </c>
      <c r="D19" s="99">
        <v>189262</v>
      </c>
      <c r="E19" s="234">
        <v>11463412.469999999</v>
      </c>
      <c r="F19" s="98">
        <v>477101</v>
      </c>
      <c r="G19" s="99">
        <v>1066574</v>
      </c>
      <c r="H19" s="100">
        <v>45006477.079999998</v>
      </c>
      <c r="I19" s="99">
        <v>521045</v>
      </c>
      <c r="J19" s="99">
        <v>1255836</v>
      </c>
      <c r="K19" s="100">
        <v>56469889.549999997</v>
      </c>
    </row>
    <row r="20" spans="1:11" s="179" customFormat="1" ht="12.75" customHeight="1">
      <c r="A20" s="110" t="s">
        <v>121</v>
      </c>
      <c r="B20" s="150"/>
      <c r="C20" s="195">
        <v>54893</v>
      </c>
      <c r="D20" s="94">
        <v>200339</v>
      </c>
      <c r="E20" s="101">
        <v>15331377.379999999</v>
      </c>
      <c r="F20" s="195">
        <v>503689</v>
      </c>
      <c r="G20" s="94">
        <v>1139648</v>
      </c>
      <c r="H20" s="95">
        <v>71384922.939999998</v>
      </c>
      <c r="I20" s="94">
        <v>550443</v>
      </c>
      <c r="J20" s="94">
        <v>1339987</v>
      </c>
      <c r="K20" s="95">
        <v>86716300.319999993</v>
      </c>
    </row>
    <row r="21" spans="1:11" s="122" customFormat="1" ht="9.9499999999999993" customHeight="1">
      <c r="A21" s="201"/>
      <c r="B21" s="202"/>
      <c r="C21" s="203"/>
      <c r="D21" s="277"/>
      <c r="E21" s="280"/>
      <c r="F21" s="279"/>
      <c r="G21" s="277"/>
      <c r="H21" s="278"/>
      <c r="I21" s="277"/>
      <c r="J21" s="277"/>
      <c r="K21" s="278"/>
    </row>
    <row r="22" spans="1:11" s="17" customFormat="1" ht="12.75" customHeight="1">
      <c r="A22" s="90" t="s">
        <v>116</v>
      </c>
      <c r="B22" s="91"/>
      <c r="C22" s="70"/>
      <c r="D22" s="80"/>
      <c r="E22" s="231"/>
      <c r="F22" s="164"/>
      <c r="G22" s="80"/>
      <c r="H22" s="66"/>
      <c r="I22" s="80"/>
      <c r="J22" s="80"/>
      <c r="K22" s="66"/>
    </row>
    <row r="23" spans="1:11" s="286" customFormat="1" ht="12.75" customHeight="1">
      <c r="A23" s="90" t="s">
        <v>105</v>
      </c>
      <c r="B23" s="301"/>
      <c r="C23" s="302"/>
      <c r="D23" s="303"/>
      <c r="E23" s="304"/>
      <c r="F23" s="305"/>
      <c r="G23" s="303"/>
      <c r="H23" s="306"/>
      <c r="I23" s="303"/>
      <c r="J23" s="303"/>
      <c r="K23" s="306"/>
    </row>
    <row r="24" spans="1:11" s="286" customFormat="1" ht="12.75" customHeight="1">
      <c r="A24" s="307" t="s">
        <v>95</v>
      </c>
      <c r="B24" s="301"/>
      <c r="C24" s="302"/>
      <c r="D24" s="303"/>
      <c r="E24" s="304"/>
      <c r="F24" s="305"/>
      <c r="G24" s="303"/>
      <c r="H24" s="306"/>
      <c r="I24" s="303"/>
      <c r="J24" s="303"/>
      <c r="K24" s="306"/>
    </row>
    <row r="25" spans="1:11" s="286" customFormat="1" ht="12.75" customHeight="1">
      <c r="A25" s="308">
        <v>11981</v>
      </c>
      <c r="B25" s="309" t="s">
        <v>53</v>
      </c>
      <c r="C25" s="281">
        <v>3039</v>
      </c>
      <c r="D25" s="282">
        <v>3061</v>
      </c>
      <c r="E25" s="283">
        <v>269270.06</v>
      </c>
      <c r="F25" s="281">
        <v>16960</v>
      </c>
      <c r="G25" s="282">
        <v>19029</v>
      </c>
      <c r="H25" s="284">
        <v>2238261.66</v>
      </c>
      <c r="I25" s="282">
        <v>19996</v>
      </c>
      <c r="J25" s="282">
        <v>22090</v>
      </c>
      <c r="K25" s="284">
        <v>2507531.7200000002</v>
      </c>
    </row>
    <row r="26" spans="1:11" s="286" customFormat="1" ht="12.75" customHeight="1">
      <c r="A26" s="308" t="s">
        <v>20</v>
      </c>
      <c r="B26" s="309" t="s">
        <v>54</v>
      </c>
      <c r="C26" s="281">
        <v>2902</v>
      </c>
      <c r="D26" s="282">
        <v>2903</v>
      </c>
      <c r="E26" s="283">
        <v>1768750.72</v>
      </c>
      <c r="F26" s="281">
        <v>15737</v>
      </c>
      <c r="G26" s="282">
        <v>15854</v>
      </c>
      <c r="H26" s="284">
        <v>10031397.98</v>
      </c>
      <c r="I26" s="282">
        <v>18638</v>
      </c>
      <c r="J26" s="282">
        <v>18757</v>
      </c>
      <c r="K26" s="284">
        <v>11800148.699999999</v>
      </c>
    </row>
    <row r="27" spans="1:11" s="286" customFormat="1" ht="12.75" customHeight="1">
      <c r="A27" s="310"/>
      <c r="B27" s="311" t="s">
        <v>112</v>
      </c>
      <c r="C27" s="312">
        <v>3205</v>
      </c>
      <c r="D27" s="313">
        <v>5964</v>
      </c>
      <c r="E27" s="314">
        <v>2038020.78</v>
      </c>
      <c r="F27" s="312">
        <v>17913</v>
      </c>
      <c r="G27" s="313">
        <v>34883</v>
      </c>
      <c r="H27" s="315">
        <v>12269659.640000001</v>
      </c>
      <c r="I27" s="316">
        <v>21115</v>
      </c>
      <c r="J27" s="313">
        <v>40847</v>
      </c>
      <c r="K27" s="315">
        <v>14307680.42</v>
      </c>
    </row>
    <row r="28" spans="1:11" s="5" customFormat="1" ht="12.75" customHeight="1">
      <c r="A28" s="317" t="s">
        <v>96</v>
      </c>
      <c r="B28" s="318"/>
      <c r="C28" s="289"/>
      <c r="D28" s="290"/>
      <c r="E28" s="291"/>
      <c r="F28" s="319"/>
      <c r="G28" s="290"/>
      <c r="H28" s="292"/>
      <c r="I28" s="290"/>
      <c r="J28" s="290"/>
      <c r="K28" s="292"/>
    </row>
    <row r="29" spans="1:11" s="5" customFormat="1" ht="12.75" customHeight="1">
      <c r="A29" s="320">
        <v>58300</v>
      </c>
      <c r="B29" s="309" t="s">
        <v>59</v>
      </c>
      <c r="C29" s="289">
        <v>2438</v>
      </c>
      <c r="D29" s="290">
        <v>2462</v>
      </c>
      <c r="E29" s="291">
        <v>118373.96</v>
      </c>
      <c r="F29" s="289">
        <v>17329</v>
      </c>
      <c r="G29" s="290">
        <v>18785</v>
      </c>
      <c r="H29" s="292">
        <v>1113614.08</v>
      </c>
      <c r="I29" s="290">
        <v>19756</v>
      </c>
      <c r="J29" s="290">
        <v>21247</v>
      </c>
      <c r="K29" s="292">
        <v>1231988.04</v>
      </c>
    </row>
    <row r="30" spans="1:11" s="5" customFormat="1" ht="12.75" customHeight="1">
      <c r="A30" s="320" t="s">
        <v>16</v>
      </c>
      <c r="B30" s="309" t="s">
        <v>141</v>
      </c>
      <c r="C30" s="289">
        <v>549</v>
      </c>
      <c r="D30" s="290">
        <v>553</v>
      </c>
      <c r="E30" s="291">
        <v>299701.21999999997</v>
      </c>
      <c r="F30" s="289">
        <v>2919</v>
      </c>
      <c r="G30" s="290">
        <v>2988</v>
      </c>
      <c r="H30" s="292">
        <v>1625922.09</v>
      </c>
      <c r="I30" s="290">
        <v>3467</v>
      </c>
      <c r="J30" s="290">
        <v>3541</v>
      </c>
      <c r="K30" s="292">
        <v>1925623.31</v>
      </c>
    </row>
    <row r="31" spans="1:11" s="286" customFormat="1" ht="12.75" customHeight="1">
      <c r="A31" s="308" t="s">
        <v>132</v>
      </c>
      <c r="B31" s="309" t="s">
        <v>142</v>
      </c>
      <c r="C31" s="289">
        <v>253</v>
      </c>
      <c r="D31" s="290">
        <v>254</v>
      </c>
      <c r="E31" s="291">
        <v>175839.82</v>
      </c>
      <c r="F31" s="289">
        <v>1572</v>
      </c>
      <c r="G31" s="290">
        <v>1596</v>
      </c>
      <c r="H31" s="292">
        <v>1048710.54</v>
      </c>
      <c r="I31" s="290">
        <v>1825</v>
      </c>
      <c r="J31" s="290">
        <v>1850</v>
      </c>
      <c r="K31" s="292">
        <v>1224550.3600000001</v>
      </c>
    </row>
    <row r="32" spans="1:11" s="5" customFormat="1" ht="12.75" customHeight="1">
      <c r="A32" s="320" t="s">
        <v>17</v>
      </c>
      <c r="B32" s="309" t="s">
        <v>143</v>
      </c>
      <c r="C32" s="289">
        <v>1161</v>
      </c>
      <c r="D32" s="290">
        <v>1172</v>
      </c>
      <c r="E32" s="291">
        <v>713351.3</v>
      </c>
      <c r="F32" s="289">
        <v>8626</v>
      </c>
      <c r="G32" s="290">
        <v>8811</v>
      </c>
      <c r="H32" s="292">
        <v>5565797.8300000001</v>
      </c>
      <c r="I32" s="290">
        <v>9785</v>
      </c>
      <c r="J32" s="290">
        <v>9983</v>
      </c>
      <c r="K32" s="292">
        <v>6279149.1299999999</v>
      </c>
    </row>
    <row r="33" spans="1:11" s="5" customFormat="1" ht="12.75" customHeight="1">
      <c r="A33" s="321"/>
      <c r="B33" s="311" t="s">
        <v>111</v>
      </c>
      <c r="C33" s="322">
        <v>2491</v>
      </c>
      <c r="D33" s="323">
        <v>4441</v>
      </c>
      <c r="E33" s="324">
        <v>1307266.3</v>
      </c>
      <c r="F33" s="322">
        <v>17705</v>
      </c>
      <c r="G33" s="323">
        <v>32180</v>
      </c>
      <c r="H33" s="325">
        <v>9354044.5399999991</v>
      </c>
      <c r="I33" s="326">
        <v>20184</v>
      </c>
      <c r="J33" s="323">
        <v>36621</v>
      </c>
      <c r="K33" s="325">
        <v>10661310.84</v>
      </c>
    </row>
    <row r="34" spans="1:11" s="179" customFormat="1" ht="12.75" customHeight="1">
      <c r="A34" s="327" t="s">
        <v>110</v>
      </c>
      <c r="B34" s="328"/>
      <c r="C34" s="329">
        <v>5675</v>
      </c>
      <c r="D34" s="330">
        <v>10405</v>
      </c>
      <c r="E34" s="331">
        <v>3345287.08</v>
      </c>
      <c r="F34" s="329">
        <v>35443</v>
      </c>
      <c r="G34" s="330">
        <v>67063</v>
      </c>
      <c r="H34" s="332">
        <v>21623704.18</v>
      </c>
      <c r="I34" s="333">
        <v>41078</v>
      </c>
      <c r="J34" s="330">
        <v>77468</v>
      </c>
      <c r="K34" s="332">
        <v>24968991.259999998</v>
      </c>
    </row>
    <row r="35" spans="1:11" s="5" customFormat="1" ht="9.9499999999999993" customHeight="1">
      <c r="A35" s="334"/>
      <c r="B35" s="301"/>
      <c r="C35" s="335"/>
      <c r="D35" s="336"/>
      <c r="E35" s="337"/>
      <c r="F35" s="338"/>
      <c r="G35" s="336"/>
      <c r="H35" s="339"/>
      <c r="I35" s="336"/>
      <c r="J35" s="336"/>
      <c r="K35" s="339"/>
    </row>
    <row r="36" spans="1:11" s="5" customFormat="1" ht="12.75" customHeight="1">
      <c r="A36" s="317" t="s">
        <v>106</v>
      </c>
      <c r="B36" s="318"/>
      <c r="C36" s="289"/>
      <c r="D36" s="290"/>
      <c r="E36" s="291"/>
      <c r="F36" s="319"/>
      <c r="G36" s="290"/>
      <c r="H36" s="292"/>
      <c r="I36" s="290"/>
      <c r="J36" s="290"/>
      <c r="K36" s="292"/>
    </row>
    <row r="37" spans="1:11" s="5" customFormat="1" ht="12.75" customHeight="1">
      <c r="A37" s="317" t="s">
        <v>129</v>
      </c>
      <c r="B37" s="91"/>
      <c r="C37" s="289"/>
      <c r="D37" s="290"/>
      <c r="E37" s="291"/>
      <c r="F37" s="319"/>
      <c r="G37" s="290"/>
      <c r="H37" s="292"/>
      <c r="I37" s="290"/>
      <c r="J37" s="290"/>
      <c r="K37" s="292"/>
    </row>
    <row r="38" spans="1:11" s="5" customFormat="1" ht="12.75" customHeight="1">
      <c r="A38" s="320" t="s">
        <v>163</v>
      </c>
      <c r="B38" s="309" t="s">
        <v>75</v>
      </c>
      <c r="C38" s="289">
        <v>12517</v>
      </c>
      <c r="D38" s="290">
        <v>24964</v>
      </c>
      <c r="E38" s="291">
        <v>386174.41</v>
      </c>
      <c r="F38" s="289">
        <v>344454</v>
      </c>
      <c r="G38" s="290">
        <v>631507</v>
      </c>
      <c r="H38" s="292">
        <v>10682693.060000001</v>
      </c>
      <c r="I38" s="290">
        <v>354410</v>
      </c>
      <c r="J38" s="290">
        <v>656471</v>
      </c>
      <c r="K38" s="292">
        <v>11068867.470000001</v>
      </c>
    </row>
    <row r="39" spans="1:11" s="5" customFormat="1" ht="12.75" customHeight="1">
      <c r="A39" s="320" t="s">
        <v>12</v>
      </c>
      <c r="B39" s="309" t="s">
        <v>55</v>
      </c>
      <c r="C39" s="289">
        <v>13039</v>
      </c>
      <c r="D39" s="290">
        <v>26239</v>
      </c>
      <c r="E39" s="291">
        <v>1320904.3400000001</v>
      </c>
      <c r="F39" s="289">
        <v>30892</v>
      </c>
      <c r="G39" s="290">
        <v>50127</v>
      </c>
      <c r="H39" s="292">
        <v>2714034.52</v>
      </c>
      <c r="I39" s="290">
        <v>41188</v>
      </c>
      <c r="J39" s="290">
        <v>76366</v>
      </c>
      <c r="K39" s="292">
        <v>4034938.86</v>
      </c>
    </row>
    <row r="40" spans="1:11" s="5" customFormat="1" ht="12.75" customHeight="1">
      <c r="A40" s="320" t="s">
        <v>13</v>
      </c>
      <c r="B40" s="309" t="s">
        <v>56</v>
      </c>
      <c r="C40" s="289">
        <v>1</v>
      </c>
      <c r="D40" s="290">
        <v>1</v>
      </c>
      <c r="E40" s="291">
        <v>0</v>
      </c>
      <c r="F40" s="289">
        <v>1</v>
      </c>
      <c r="G40" s="290">
        <v>1</v>
      </c>
      <c r="H40" s="292">
        <v>0</v>
      </c>
      <c r="I40" s="290">
        <v>2</v>
      </c>
      <c r="J40" s="290">
        <v>2</v>
      </c>
      <c r="K40" s="292">
        <v>0</v>
      </c>
    </row>
    <row r="41" spans="1:11" s="5" customFormat="1" ht="12.75" customHeight="1">
      <c r="A41" s="320" t="s">
        <v>14</v>
      </c>
      <c r="B41" s="309" t="s">
        <v>57</v>
      </c>
      <c r="C41" s="289">
        <v>75</v>
      </c>
      <c r="D41" s="290">
        <v>107</v>
      </c>
      <c r="E41" s="291">
        <v>0</v>
      </c>
      <c r="F41" s="289">
        <v>22</v>
      </c>
      <c r="G41" s="290">
        <v>24</v>
      </c>
      <c r="H41" s="292">
        <v>0</v>
      </c>
      <c r="I41" s="290">
        <v>95</v>
      </c>
      <c r="J41" s="290">
        <v>131</v>
      </c>
      <c r="K41" s="292">
        <v>0</v>
      </c>
    </row>
    <row r="42" spans="1:11" s="5" customFormat="1" ht="12.75" customHeight="1">
      <c r="A42" s="320" t="s">
        <v>164</v>
      </c>
      <c r="B42" s="340" t="s">
        <v>58</v>
      </c>
      <c r="C42" s="289">
        <v>52</v>
      </c>
      <c r="D42" s="290">
        <v>57</v>
      </c>
      <c r="E42" s="291">
        <v>10.83</v>
      </c>
      <c r="F42" s="289">
        <v>20555</v>
      </c>
      <c r="G42" s="290">
        <v>36878</v>
      </c>
      <c r="H42" s="292">
        <v>561026.73</v>
      </c>
      <c r="I42" s="290">
        <v>20607</v>
      </c>
      <c r="J42" s="290">
        <v>36935</v>
      </c>
      <c r="K42" s="292">
        <v>561037.56000000006</v>
      </c>
    </row>
    <row r="43" spans="1:11" s="5" customFormat="1" ht="12.75" customHeight="1">
      <c r="A43" s="310"/>
      <c r="B43" s="311" t="s">
        <v>128</v>
      </c>
      <c r="C43" s="312">
        <v>14395</v>
      </c>
      <c r="D43" s="313">
        <v>51368</v>
      </c>
      <c r="E43" s="314">
        <v>1707089.58</v>
      </c>
      <c r="F43" s="312">
        <v>366553</v>
      </c>
      <c r="G43" s="313">
        <v>718537</v>
      </c>
      <c r="H43" s="315">
        <v>13957754.310000001</v>
      </c>
      <c r="I43" s="316">
        <v>377806</v>
      </c>
      <c r="J43" s="313">
        <v>769905</v>
      </c>
      <c r="K43" s="315">
        <v>15664843.890000001</v>
      </c>
    </row>
    <row r="44" spans="1:11" s="5" customFormat="1" ht="12.75" customHeight="1">
      <c r="A44" s="317" t="s">
        <v>97</v>
      </c>
      <c r="B44" s="318"/>
      <c r="C44" s="289"/>
      <c r="D44" s="290"/>
      <c r="E44" s="291"/>
      <c r="F44" s="319"/>
      <c r="G44" s="290"/>
      <c r="H44" s="292"/>
      <c r="I44" s="290"/>
      <c r="J44" s="290"/>
      <c r="K44" s="292"/>
    </row>
    <row r="45" spans="1:11" s="5" customFormat="1" ht="12.75" customHeight="1">
      <c r="A45" s="308">
        <v>11975</v>
      </c>
      <c r="B45" s="309" t="s">
        <v>60</v>
      </c>
      <c r="C45" s="289">
        <v>9</v>
      </c>
      <c r="D45" s="290">
        <v>9</v>
      </c>
      <c r="E45" s="291">
        <v>0</v>
      </c>
      <c r="F45" s="289">
        <v>1</v>
      </c>
      <c r="G45" s="290">
        <v>1</v>
      </c>
      <c r="H45" s="292">
        <v>0</v>
      </c>
      <c r="I45" s="290">
        <v>10</v>
      </c>
      <c r="J45" s="290">
        <v>10</v>
      </c>
      <c r="K45" s="292">
        <v>0</v>
      </c>
    </row>
    <row r="46" spans="1:11" s="5" customFormat="1" ht="12.75" customHeight="1">
      <c r="A46" s="308">
        <v>57170</v>
      </c>
      <c r="B46" s="309" t="s">
        <v>76</v>
      </c>
      <c r="C46" s="289">
        <v>2</v>
      </c>
      <c r="D46" s="290">
        <v>2</v>
      </c>
      <c r="E46" s="291">
        <v>93.02</v>
      </c>
      <c r="F46" s="289">
        <v>10</v>
      </c>
      <c r="G46" s="290">
        <v>11</v>
      </c>
      <c r="H46" s="292">
        <v>453.12</v>
      </c>
      <c r="I46" s="290">
        <v>12</v>
      </c>
      <c r="J46" s="290">
        <v>13</v>
      </c>
      <c r="K46" s="292">
        <v>546.14</v>
      </c>
    </row>
    <row r="47" spans="1:11" s="5" customFormat="1" ht="12.75" customHeight="1">
      <c r="A47" s="308" t="s">
        <v>22</v>
      </c>
      <c r="B47" s="340" t="s">
        <v>61</v>
      </c>
      <c r="C47" s="289">
        <v>0</v>
      </c>
      <c r="D47" s="290">
        <v>0</v>
      </c>
      <c r="E47" s="291">
        <v>0</v>
      </c>
      <c r="F47" s="289">
        <v>1</v>
      </c>
      <c r="G47" s="290">
        <v>1</v>
      </c>
      <c r="H47" s="292">
        <v>0</v>
      </c>
      <c r="I47" s="290">
        <v>1</v>
      </c>
      <c r="J47" s="290">
        <v>1</v>
      </c>
      <c r="K47" s="292">
        <v>0</v>
      </c>
    </row>
    <row r="48" spans="1:11" s="5" customFormat="1" ht="12.75" customHeight="1">
      <c r="A48" s="310"/>
      <c r="B48" s="311" t="s">
        <v>109</v>
      </c>
      <c r="C48" s="312">
        <v>11</v>
      </c>
      <c r="D48" s="313">
        <v>11</v>
      </c>
      <c r="E48" s="314">
        <v>93.02</v>
      </c>
      <c r="F48" s="312">
        <v>12</v>
      </c>
      <c r="G48" s="313">
        <v>13</v>
      </c>
      <c r="H48" s="315">
        <v>453.12</v>
      </c>
      <c r="I48" s="316">
        <v>23</v>
      </c>
      <c r="J48" s="313">
        <v>24</v>
      </c>
      <c r="K48" s="315">
        <v>546.14</v>
      </c>
    </row>
    <row r="49" spans="1:11" s="5" customFormat="1" ht="12.75" customHeight="1">
      <c r="A49" s="317" t="s">
        <v>98</v>
      </c>
      <c r="B49" s="318"/>
      <c r="C49" s="289"/>
      <c r="D49" s="290"/>
      <c r="E49" s="291"/>
      <c r="F49" s="319"/>
      <c r="G49" s="290"/>
      <c r="H49" s="292"/>
      <c r="I49" s="290"/>
      <c r="J49" s="290"/>
      <c r="K49" s="292"/>
    </row>
    <row r="50" spans="1:11" s="5" customFormat="1" ht="12.75" customHeight="1">
      <c r="A50" s="320" t="s">
        <v>9</v>
      </c>
      <c r="B50" s="309" t="s">
        <v>62</v>
      </c>
      <c r="C50" s="289">
        <v>15440</v>
      </c>
      <c r="D50" s="290">
        <v>23162</v>
      </c>
      <c r="E50" s="291">
        <v>167506.59</v>
      </c>
      <c r="F50" s="289">
        <v>12723</v>
      </c>
      <c r="G50" s="290">
        <v>15950</v>
      </c>
      <c r="H50" s="292">
        <v>121591.41</v>
      </c>
      <c r="I50" s="290">
        <v>26922</v>
      </c>
      <c r="J50" s="290">
        <v>39112</v>
      </c>
      <c r="K50" s="292">
        <v>289098</v>
      </c>
    </row>
    <row r="51" spans="1:11" s="5" customFormat="1" ht="12.75" customHeight="1">
      <c r="A51" s="320" t="s">
        <v>10</v>
      </c>
      <c r="B51" s="340" t="s">
        <v>63</v>
      </c>
      <c r="C51" s="289">
        <v>35</v>
      </c>
      <c r="D51" s="290">
        <v>38</v>
      </c>
      <c r="E51" s="291">
        <v>476.88</v>
      </c>
      <c r="F51" s="289">
        <v>27</v>
      </c>
      <c r="G51" s="290">
        <v>27</v>
      </c>
      <c r="H51" s="292">
        <v>336.11</v>
      </c>
      <c r="I51" s="290">
        <v>62</v>
      </c>
      <c r="J51" s="290">
        <v>65</v>
      </c>
      <c r="K51" s="292">
        <v>812.99</v>
      </c>
    </row>
    <row r="52" spans="1:11" s="5" customFormat="1" ht="12.75" customHeight="1">
      <c r="A52" s="310"/>
      <c r="B52" s="311" t="s">
        <v>108</v>
      </c>
      <c r="C52" s="312">
        <v>15457</v>
      </c>
      <c r="D52" s="313">
        <v>23200</v>
      </c>
      <c r="E52" s="314">
        <v>167983.47</v>
      </c>
      <c r="F52" s="312">
        <v>12736</v>
      </c>
      <c r="G52" s="313">
        <v>15977</v>
      </c>
      <c r="H52" s="315">
        <v>121927.52</v>
      </c>
      <c r="I52" s="316">
        <v>26951</v>
      </c>
      <c r="J52" s="313">
        <v>39177</v>
      </c>
      <c r="K52" s="315">
        <v>289910.99</v>
      </c>
    </row>
    <row r="53" spans="1:11" s="5" customFormat="1" ht="12.75" customHeight="1">
      <c r="A53" s="317" t="s">
        <v>99</v>
      </c>
      <c r="B53" s="318"/>
      <c r="C53" s="289"/>
      <c r="D53" s="290"/>
      <c r="E53" s="291"/>
      <c r="F53" s="319"/>
      <c r="G53" s="290"/>
      <c r="H53" s="292"/>
      <c r="I53" s="290"/>
      <c r="J53" s="290"/>
      <c r="K53" s="292"/>
    </row>
    <row r="54" spans="1:11" s="5" customFormat="1" ht="12.75" customHeight="1">
      <c r="A54" s="320" t="s">
        <v>19</v>
      </c>
      <c r="B54" s="309" t="s">
        <v>64</v>
      </c>
      <c r="C54" s="289">
        <v>510</v>
      </c>
      <c r="D54" s="290">
        <v>731</v>
      </c>
      <c r="E54" s="291">
        <v>220781.21</v>
      </c>
      <c r="F54" s="289">
        <v>270</v>
      </c>
      <c r="G54" s="290">
        <v>305</v>
      </c>
      <c r="H54" s="292">
        <v>88188.97</v>
      </c>
      <c r="I54" s="290">
        <v>736</v>
      </c>
      <c r="J54" s="290">
        <v>1036</v>
      </c>
      <c r="K54" s="292">
        <v>308970.18</v>
      </c>
    </row>
    <row r="55" spans="1:11" s="5" customFormat="1" ht="12.75" customHeight="1">
      <c r="A55" s="317" t="s">
        <v>100</v>
      </c>
      <c r="B55" s="91"/>
      <c r="C55" s="289"/>
      <c r="D55" s="290"/>
      <c r="E55" s="291"/>
      <c r="F55" s="289"/>
      <c r="G55" s="290"/>
      <c r="H55" s="292"/>
      <c r="I55" s="290"/>
      <c r="J55" s="290"/>
      <c r="K55" s="292"/>
    </row>
    <row r="56" spans="1:11" s="5" customFormat="1" ht="12.75" customHeight="1">
      <c r="A56" s="320" t="s">
        <v>8</v>
      </c>
      <c r="B56" s="309" t="s">
        <v>65</v>
      </c>
      <c r="C56" s="289">
        <v>1</v>
      </c>
      <c r="D56" s="290">
        <v>1</v>
      </c>
      <c r="E56" s="291">
        <v>0</v>
      </c>
      <c r="F56" s="289">
        <v>1</v>
      </c>
      <c r="G56" s="290">
        <v>1</v>
      </c>
      <c r="H56" s="292">
        <v>0</v>
      </c>
      <c r="I56" s="290">
        <v>2</v>
      </c>
      <c r="J56" s="290">
        <v>2</v>
      </c>
      <c r="K56" s="292">
        <v>0</v>
      </c>
    </row>
    <row r="57" spans="1:11" s="5" customFormat="1" ht="12.75" customHeight="1">
      <c r="A57" s="317" t="s">
        <v>101</v>
      </c>
      <c r="B57" s="318"/>
      <c r="C57" s="289"/>
      <c r="D57" s="290"/>
      <c r="E57" s="291"/>
      <c r="F57" s="289"/>
      <c r="G57" s="290"/>
      <c r="H57" s="292"/>
      <c r="I57" s="290"/>
      <c r="J57" s="290"/>
      <c r="K57" s="292"/>
    </row>
    <row r="58" spans="1:11" s="5" customFormat="1" ht="12.75" customHeight="1">
      <c r="A58" s="320" t="s">
        <v>21</v>
      </c>
      <c r="B58" s="309" t="s">
        <v>77</v>
      </c>
      <c r="C58" s="289">
        <v>8989</v>
      </c>
      <c r="D58" s="290">
        <v>13080</v>
      </c>
      <c r="E58" s="291">
        <v>1104937.04</v>
      </c>
      <c r="F58" s="289">
        <v>5802</v>
      </c>
      <c r="G58" s="290">
        <v>7131</v>
      </c>
      <c r="H58" s="292">
        <v>568498.38</v>
      </c>
      <c r="I58" s="290">
        <v>14063</v>
      </c>
      <c r="J58" s="290">
        <v>20211</v>
      </c>
      <c r="K58" s="292">
        <v>1673435.42</v>
      </c>
    </row>
    <row r="59" spans="1:11" s="5" customFormat="1" ht="12.75" customHeight="1">
      <c r="A59" s="317" t="s">
        <v>102</v>
      </c>
      <c r="B59" s="318"/>
      <c r="C59" s="289"/>
      <c r="D59" s="290"/>
      <c r="E59" s="291"/>
      <c r="F59" s="289"/>
      <c r="G59" s="290"/>
      <c r="H59" s="292"/>
      <c r="I59" s="290"/>
      <c r="J59" s="290"/>
      <c r="K59" s="292"/>
    </row>
    <row r="60" spans="1:11" s="5" customFormat="1" ht="12.75" customHeight="1">
      <c r="A60" s="320" t="s">
        <v>11</v>
      </c>
      <c r="B60" s="309" t="s">
        <v>49</v>
      </c>
      <c r="C60" s="289">
        <v>1707</v>
      </c>
      <c r="D60" s="290">
        <v>1837</v>
      </c>
      <c r="E60" s="291">
        <v>31380.86</v>
      </c>
      <c r="F60" s="289">
        <v>1478</v>
      </c>
      <c r="G60" s="290">
        <v>1562</v>
      </c>
      <c r="H60" s="292">
        <v>24750.51</v>
      </c>
      <c r="I60" s="290">
        <v>3150</v>
      </c>
      <c r="J60" s="290">
        <v>3399</v>
      </c>
      <c r="K60" s="292">
        <v>56131.37</v>
      </c>
    </row>
    <row r="61" spans="1:11" s="5" customFormat="1" ht="12.75" customHeight="1">
      <c r="A61" s="317" t="s">
        <v>103</v>
      </c>
      <c r="B61" s="318"/>
      <c r="C61" s="289"/>
      <c r="D61" s="290"/>
      <c r="E61" s="291"/>
      <c r="F61" s="289"/>
      <c r="G61" s="290"/>
      <c r="H61" s="292"/>
      <c r="I61" s="290"/>
      <c r="J61" s="290"/>
      <c r="K61" s="292"/>
    </row>
    <row r="62" spans="1:11" s="5" customFormat="1" ht="12.75" customHeight="1">
      <c r="A62" s="320" t="s">
        <v>165</v>
      </c>
      <c r="B62" s="309" t="s">
        <v>66</v>
      </c>
      <c r="C62" s="289">
        <v>2</v>
      </c>
      <c r="D62" s="290">
        <v>2</v>
      </c>
      <c r="E62" s="291">
        <v>429.62</v>
      </c>
      <c r="F62" s="289">
        <v>16403</v>
      </c>
      <c r="G62" s="290">
        <v>22176</v>
      </c>
      <c r="H62" s="292">
        <v>4940232.3</v>
      </c>
      <c r="I62" s="290">
        <v>16405</v>
      </c>
      <c r="J62" s="290">
        <v>22178</v>
      </c>
      <c r="K62" s="292">
        <v>4940661.92</v>
      </c>
    </row>
    <row r="63" spans="1:11" s="5" customFormat="1" ht="12.75" customHeight="1">
      <c r="A63" s="320">
        <v>851</v>
      </c>
      <c r="B63" s="309" t="s">
        <v>67</v>
      </c>
      <c r="C63" s="289">
        <v>219</v>
      </c>
      <c r="D63" s="290">
        <v>283</v>
      </c>
      <c r="E63" s="291">
        <v>55040.1</v>
      </c>
      <c r="F63" s="289">
        <v>7500</v>
      </c>
      <c r="G63" s="290">
        <v>9596</v>
      </c>
      <c r="H63" s="292">
        <v>1881802.49</v>
      </c>
      <c r="I63" s="290">
        <v>7719</v>
      </c>
      <c r="J63" s="290">
        <v>9879</v>
      </c>
      <c r="K63" s="292">
        <v>1936842.59</v>
      </c>
    </row>
    <row r="64" spans="1:11" s="5" customFormat="1" ht="12.75" customHeight="1">
      <c r="A64" s="320">
        <v>940</v>
      </c>
      <c r="B64" s="309" t="s">
        <v>68</v>
      </c>
      <c r="C64" s="289">
        <v>2</v>
      </c>
      <c r="D64" s="290">
        <v>3</v>
      </c>
      <c r="E64" s="291">
        <v>362.18</v>
      </c>
      <c r="F64" s="289">
        <v>3096</v>
      </c>
      <c r="G64" s="290">
        <v>4242</v>
      </c>
      <c r="H64" s="292">
        <v>523192.5</v>
      </c>
      <c r="I64" s="290">
        <v>3098</v>
      </c>
      <c r="J64" s="290">
        <v>4245</v>
      </c>
      <c r="K64" s="292">
        <v>523554.68</v>
      </c>
    </row>
    <row r="65" spans="1:11" s="5" customFormat="1" ht="12.75" customHeight="1">
      <c r="A65" s="320">
        <v>58340</v>
      </c>
      <c r="B65" s="309" t="s">
        <v>78</v>
      </c>
      <c r="C65" s="289">
        <v>93</v>
      </c>
      <c r="D65" s="290">
        <v>96</v>
      </c>
      <c r="E65" s="291">
        <v>6079.12</v>
      </c>
      <c r="F65" s="289">
        <v>536</v>
      </c>
      <c r="G65" s="290">
        <v>692</v>
      </c>
      <c r="H65" s="292">
        <v>60269.8</v>
      </c>
      <c r="I65" s="290">
        <v>629</v>
      </c>
      <c r="J65" s="290">
        <v>788</v>
      </c>
      <c r="K65" s="292">
        <v>66348.92</v>
      </c>
    </row>
    <row r="66" spans="1:11" s="5" customFormat="1" ht="12.75" customHeight="1">
      <c r="A66" s="320">
        <v>58565</v>
      </c>
      <c r="B66" s="309" t="s">
        <v>69</v>
      </c>
      <c r="C66" s="289">
        <v>182</v>
      </c>
      <c r="D66" s="290">
        <v>199</v>
      </c>
      <c r="E66" s="291">
        <v>244858.2</v>
      </c>
      <c r="F66" s="289">
        <v>1493</v>
      </c>
      <c r="G66" s="290">
        <v>1706</v>
      </c>
      <c r="H66" s="292">
        <v>2070205.56</v>
      </c>
      <c r="I66" s="290">
        <v>1675</v>
      </c>
      <c r="J66" s="290">
        <v>1905</v>
      </c>
      <c r="K66" s="292">
        <v>2315063.7599999998</v>
      </c>
    </row>
    <row r="67" spans="1:11" s="5" customFormat="1" ht="12.75" customHeight="1">
      <c r="A67" s="320">
        <v>58600</v>
      </c>
      <c r="B67" s="309" t="s">
        <v>79</v>
      </c>
      <c r="C67" s="289">
        <v>39</v>
      </c>
      <c r="D67" s="290">
        <v>44</v>
      </c>
      <c r="E67" s="291">
        <v>10919.15</v>
      </c>
      <c r="F67" s="289">
        <v>459</v>
      </c>
      <c r="G67" s="290">
        <v>553</v>
      </c>
      <c r="H67" s="292">
        <v>216915.25</v>
      </c>
      <c r="I67" s="290">
        <v>498</v>
      </c>
      <c r="J67" s="290">
        <v>597</v>
      </c>
      <c r="K67" s="292">
        <v>227834.4</v>
      </c>
    </row>
    <row r="68" spans="1:11" s="5" customFormat="1" ht="12.75" customHeight="1">
      <c r="A68" s="320">
        <v>58611</v>
      </c>
      <c r="B68" s="309" t="s">
        <v>80</v>
      </c>
      <c r="C68" s="289">
        <v>0</v>
      </c>
      <c r="D68" s="290">
        <v>0</v>
      </c>
      <c r="E68" s="291">
        <v>0</v>
      </c>
      <c r="F68" s="289">
        <v>7306</v>
      </c>
      <c r="G68" s="290">
        <v>8437</v>
      </c>
      <c r="H68" s="292">
        <v>406923.22</v>
      </c>
      <c r="I68" s="290">
        <v>7306</v>
      </c>
      <c r="J68" s="290">
        <v>8437</v>
      </c>
      <c r="K68" s="292">
        <v>406923.22</v>
      </c>
    </row>
    <row r="69" spans="1:11" s="5" customFormat="1" ht="12.75" customHeight="1">
      <c r="A69" s="320">
        <v>58615</v>
      </c>
      <c r="B69" s="309" t="s">
        <v>81</v>
      </c>
      <c r="C69" s="289">
        <v>6</v>
      </c>
      <c r="D69" s="290">
        <v>6</v>
      </c>
      <c r="E69" s="291">
        <v>1643.48</v>
      </c>
      <c r="F69" s="289">
        <v>111</v>
      </c>
      <c r="G69" s="290">
        <v>115</v>
      </c>
      <c r="H69" s="292">
        <v>62875.1</v>
      </c>
      <c r="I69" s="290">
        <v>117</v>
      </c>
      <c r="J69" s="290">
        <v>121</v>
      </c>
      <c r="K69" s="292">
        <v>64518.58</v>
      </c>
    </row>
    <row r="70" spans="1:11" s="5" customFormat="1" ht="12.75" customHeight="1">
      <c r="A70" s="320">
        <v>58670</v>
      </c>
      <c r="B70" s="309" t="s">
        <v>70</v>
      </c>
      <c r="C70" s="289">
        <v>168</v>
      </c>
      <c r="D70" s="290">
        <v>246</v>
      </c>
      <c r="E70" s="291">
        <v>96010.94</v>
      </c>
      <c r="F70" s="289">
        <v>2818</v>
      </c>
      <c r="G70" s="290">
        <v>4265</v>
      </c>
      <c r="H70" s="292">
        <v>2580660.89</v>
      </c>
      <c r="I70" s="290">
        <v>2986</v>
      </c>
      <c r="J70" s="290">
        <v>4511</v>
      </c>
      <c r="K70" s="292">
        <v>2676671.83</v>
      </c>
    </row>
    <row r="71" spans="1:11" s="5" customFormat="1" ht="12.75" customHeight="1">
      <c r="A71" s="320">
        <v>58671</v>
      </c>
      <c r="B71" s="309" t="s">
        <v>71</v>
      </c>
      <c r="C71" s="289">
        <v>163</v>
      </c>
      <c r="D71" s="290">
        <v>230</v>
      </c>
      <c r="E71" s="291">
        <v>90019.54</v>
      </c>
      <c r="F71" s="289">
        <v>2216</v>
      </c>
      <c r="G71" s="290">
        <v>3359</v>
      </c>
      <c r="H71" s="292">
        <v>2136297.15</v>
      </c>
      <c r="I71" s="290">
        <v>2379</v>
      </c>
      <c r="J71" s="290">
        <v>3589</v>
      </c>
      <c r="K71" s="292">
        <v>2226316.69</v>
      </c>
    </row>
    <row r="72" spans="1:11" s="5" customFormat="1" ht="12.75" customHeight="1">
      <c r="A72" s="320">
        <v>74740</v>
      </c>
      <c r="B72" s="309" t="s">
        <v>72</v>
      </c>
      <c r="C72" s="289">
        <v>101</v>
      </c>
      <c r="D72" s="290">
        <v>116</v>
      </c>
      <c r="E72" s="291">
        <v>5125.9399999999996</v>
      </c>
      <c r="F72" s="289">
        <v>387</v>
      </c>
      <c r="G72" s="290">
        <v>597</v>
      </c>
      <c r="H72" s="292">
        <v>26833.63</v>
      </c>
      <c r="I72" s="290">
        <v>488</v>
      </c>
      <c r="J72" s="290">
        <v>713</v>
      </c>
      <c r="K72" s="292">
        <v>31959.57</v>
      </c>
    </row>
    <row r="73" spans="1:11" s="5" customFormat="1" ht="12.75" customHeight="1">
      <c r="A73" s="320" t="s">
        <v>7</v>
      </c>
      <c r="B73" s="340" t="s">
        <v>73</v>
      </c>
      <c r="C73" s="289">
        <v>151</v>
      </c>
      <c r="D73" s="290">
        <v>152</v>
      </c>
      <c r="E73" s="291">
        <v>215533.63</v>
      </c>
      <c r="F73" s="289">
        <v>1383</v>
      </c>
      <c r="G73" s="290">
        <v>1437</v>
      </c>
      <c r="H73" s="292">
        <v>1951588.52</v>
      </c>
      <c r="I73" s="290">
        <v>1534</v>
      </c>
      <c r="J73" s="290">
        <v>1589</v>
      </c>
      <c r="K73" s="292">
        <v>2167122.15</v>
      </c>
    </row>
    <row r="74" spans="1:11" s="5" customFormat="1" ht="12.75" customHeight="1">
      <c r="A74" s="341"/>
      <c r="B74" s="311" t="s">
        <v>113</v>
      </c>
      <c r="C74" s="312">
        <v>636</v>
      </c>
      <c r="D74" s="313">
        <v>1377</v>
      </c>
      <c r="E74" s="314">
        <v>726021.9</v>
      </c>
      <c r="F74" s="312">
        <v>36695</v>
      </c>
      <c r="G74" s="313">
        <v>57175</v>
      </c>
      <c r="H74" s="315">
        <v>16857796.410000004</v>
      </c>
      <c r="I74" s="316">
        <v>37289</v>
      </c>
      <c r="J74" s="313">
        <v>58552</v>
      </c>
      <c r="K74" s="315">
        <v>17583818.309999999</v>
      </c>
    </row>
    <row r="75" spans="1:11" s="5" customFormat="1" ht="12.75" customHeight="1">
      <c r="A75" s="317" t="s">
        <v>104</v>
      </c>
      <c r="B75" s="318"/>
      <c r="C75" s="289"/>
      <c r="D75" s="290"/>
      <c r="E75" s="291"/>
      <c r="F75" s="319"/>
      <c r="G75" s="290"/>
      <c r="H75" s="292"/>
      <c r="I75" s="290"/>
      <c r="J75" s="290"/>
      <c r="K75" s="292"/>
    </row>
    <row r="76" spans="1:11" s="5" customFormat="1" ht="12.75" customHeight="1">
      <c r="A76" s="320" t="s">
        <v>18</v>
      </c>
      <c r="B76" s="340" t="s">
        <v>74</v>
      </c>
      <c r="C76" s="289">
        <v>1066</v>
      </c>
      <c r="D76" s="290">
        <v>1609</v>
      </c>
      <c r="E76" s="291">
        <v>587434.46</v>
      </c>
      <c r="F76" s="289">
        <v>465</v>
      </c>
      <c r="G76" s="290">
        <v>533</v>
      </c>
      <c r="H76" s="292">
        <v>216257.05</v>
      </c>
      <c r="I76" s="290">
        <v>1425</v>
      </c>
      <c r="J76" s="290">
        <v>2142</v>
      </c>
      <c r="K76" s="292">
        <v>803691.51</v>
      </c>
    </row>
    <row r="77" spans="1:11" s="179" customFormat="1" ht="12.75" customHeight="1">
      <c r="A77" s="327" t="s">
        <v>107</v>
      </c>
      <c r="B77" s="328"/>
      <c r="C77" s="299">
        <v>30904</v>
      </c>
      <c r="D77" s="94">
        <v>93214</v>
      </c>
      <c r="E77" s="101">
        <v>4545721.54</v>
      </c>
      <c r="F77" s="299">
        <v>407229</v>
      </c>
      <c r="G77" s="94">
        <v>801234</v>
      </c>
      <c r="H77" s="95">
        <v>31835626.27</v>
      </c>
      <c r="I77" s="300">
        <v>432966</v>
      </c>
      <c r="J77" s="94">
        <v>894448</v>
      </c>
      <c r="K77" s="95">
        <v>36381347.810000002</v>
      </c>
    </row>
    <row r="78" spans="1:11" s="179" customFormat="1" ht="12.75" customHeight="1">
      <c r="A78" s="96" t="s">
        <v>124</v>
      </c>
      <c r="B78" s="97"/>
      <c r="C78" s="299">
        <v>34605</v>
      </c>
      <c r="D78" s="94">
        <v>103619</v>
      </c>
      <c r="E78" s="101">
        <v>7891008.6200000001</v>
      </c>
      <c r="F78" s="299">
        <v>434438</v>
      </c>
      <c r="G78" s="94">
        <v>868297</v>
      </c>
      <c r="H78" s="95">
        <v>53459330.450000003</v>
      </c>
      <c r="I78" s="300">
        <v>463470</v>
      </c>
      <c r="J78" s="94">
        <v>971916</v>
      </c>
      <c r="K78" s="95">
        <v>61350339.07</v>
      </c>
    </row>
    <row r="79" spans="1:11" s="5" customFormat="1" ht="12.75" customHeight="1">
      <c r="A79" s="342"/>
      <c r="B79" s="343"/>
      <c r="C79" s="289"/>
      <c r="D79" s="290"/>
      <c r="E79" s="291"/>
      <c r="F79" s="319"/>
      <c r="G79" s="290"/>
      <c r="H79" s="292"/>
      <c r="I79" s="290"/>
      <c r="J79" s="290"/>
      <c r="K79" s="292"/>
    </row>
    <row r="80" spans="1:11" s="5" customFormat="1" ht="12.75" customHeight="1">
      <c r="A80" s="334"/>
      <c r="B80" s="286"/>
      <c r="C80" s="289"/>
      <c r="D80" s="290"/>
      <c r="E80" s="291"/>
      <c r="F80" s="319"/>
      <c r="G80" s="290"/>
      <c r="H80" s="292"/>
      <c r="I80" s="290"/>
      <c r="J80" s="290"/>
      <c r="K80" s="292"/>
    </row>
    <row r="81" spans="1:11" s="5" customFormat="1" ht="12.75" customHeight="1">
      <c r="A81" s="344" t="s">
        <v>117</v>
      </c>
      <c r="B81" s="286"/>
      <c r="C81" s="289"/>
      <c r="D81" s="290"/>
      <c r="E81" s="291"/>
      <c r="F81" s="319"/>
      <c r="G81" s="290"/>
      <c r="H81" s="292"/>
      <c r="I81" s="290"/>
      <c r="J81" s="290"/>
      <c r="K81" s="292"/>
    </row>
    <row r="82" spans="1:11" s="5" customFormat="1" ht="12.75" customHeight="1">
      <c r="A82" s="345" t="s">
        <v>118</v>
      </c>
      <c r="B82" s="286"/>
      <c r="C82" s="289"/>
      <c r="D82" s="290"/>
      <c r="E82" s="291"/>
      <c r="F82" s="319"/>
      <c r="G82" s="290"/>
      <c r="H82" s="292"/>
      <c r="I82" s="290"/>
      <c r="J82" s="290"/>
      <c r="K82" s="292"/>
    </row>
    <row r="83" spans="1:11" s="17" customFormat="1" ht="12.75" customHeight="1">
      <c r="A83" s="346" t="s">
        <v>133</v>
      </c>
      <c r="B83" s="347" t="s">
        <v>137</v>
      </c>
      <c r="C83" s="289">
        <v>16</v>
      </c>
      <c r="D83" s="290">
        <v>16</v>
      </c>
      <c r="E83" s="291">
        <v>12749.14</v>
      </c>
      <c r="F83" s="289">
        <v>97</v>
      </c>
      <c r="G83" s="290">
        <v>99</v>
      </c>
      <c r="H83" s="292">
        <v>73651.91</v>
      </c>
      <c r="I83" s="290">
        <v>113</v>
      </c>
      <c r="J83" s="290">
        <v>115</v>
      </c>
      <c r="K83" s="292">
        <v>86401.05</v>
      </c>
    </row>
    <row r="84" spans="1:11" s="17" customFormat="1" ht="12.75" customHeight="1">
      <c r="A84" s="346" t="s">
        <v>133</v>
      </c>
      <c r="B84" s="347" t="s">
        <v>138</v>
      </c>
      <c r="C84" s="289">
        <v>97</v>
      </c>
      <c r="D84" s="290">
        <v>98</v>
      </c>
      <c r="E84" s="291">
        <v>65432.33</v>
      </c>
      <c r="F84" s="289">
        <v>664</v>
      </c>
      <c r="G84" s="290">
        <v>685</v>
      </c>
      <c r="H84" s="292">
        <v>449940.21</v>
      </c>
      <c r="I84" s="290">
        <v>761</v>
      </c>
      <c r="J84" s="293">
        <v>783</v>
      </c>
      <c r="K84" s="294">
        <v>515372.54</v>
      </c>
    </row>
    <row r="85" spans="1:11" s="17" customFormat="1" ht="12.75" customHeight="1">
      <c r="A85" s="346" t="s">
        <v>133</v>
      </c>
      <c r="B85" s="347" t="s">
        <v>139</v>
      </c>
      <c r="C85" s="289">
        <v>555</v>
      </c>
      <c r="D85" s="290">
        <v>558</v>
      </c>
      <c r="E85" s="291">
        <v>444496.36</v>
      </c>
      <c r="F85" s="289">
        <v>5086</v>
      </c>
      <c r="G85" s="290">
        <v>5227</v>
      </c>
      <c r="H85" s="292">
        <v>4231149.5599999996</v>
      </c>
      <c r="I85" s="290">
        <v>5638</v>
      </c>
      <c r="J85" s="293">
        <v>5785</v>
      </c>
      <c r="K85" s="294">
        <v>4675645.92</v>
      </c>
    </row>
    <row r="86" spans="1:11" s="17" customFormat="1" ht="12.75" customHeight="1">
      <c r="A86" s="346" t="s">
        <v>133</v>
      </c>
      <c r="B86" s="347" t="s">
        <v>140</v>
      </c>
      <c r="C86" s="289">
        <v>0</v>
      </c>
      <c r="D86" s="290">
        <v>0</v>
      </c>
      <c r="E86" s="291">
        <v>0</v>
      </c>
      <c r="F86" s="319">
        <v>0</v>
      </c>
      <c r="G86" s="290">
        <v>0</v>
      </c>
      <c r="H86" s="292">
        <v>0</v>
      </c>
      <c r="I86" s="290">
        <v>0</v>
      </c>
      <c r="J86" s="303">
        <v>0</v>
      </c>
      <c r="K86" s="306">
        <v>0</v>
      </c>
    </row>
    <row r="87" spans="1:11" s="179" customFormat="1" ht="12.75" customHeight="1">
      <c r="A87" s="348"/>
      <c r="B87" s="349" t="s">
        <v>114</v>
      </c>
      <c r="C87" s="93">
        <v>666</v>
      </c>
      <c r="D87" s="94">
        <v>672</v>
      </c>
      <c r="E87" s="101">
        <v>522677.83</v>
      </c>
      <c r="F87" s="93">
        <v>5841</v>
      </c>
      <c r="G87" s="94">
        <v>6011</v>
      </c>
      <c r="H87" s="95">
        <v>4754741.68</v>
      </c>
      <c r="I87" s="94">
        <v>6503</v>
      </c>
      <c r="J87" s="94">
        <v>6683</v>
      </c>
      <c r="K87" s="95">
        <v>5277419.51</v>
      </c>
    </row>
    <row r="88" spans="1:11" s="5" customFormat="1" ht="12.75" customHeight="1">
      <c r="A88" s="285"/>
      <c r="B88" s="286"/>
      <c r="C88" s="289"/>
      <c r="D88" s="290"/>
      <c r="E88" s="291"/>
      <c r="F88" s="305"/>
      <c r="G88" s="303"/>
      <c r="H88" s="306"/>
      <c r="I88" s="303"/>
      <c r="J88" s="303"/>
      <c r="K88" s="306"/>
    </row>
    <row r="89" spans="1:11" s="5" customFormat="1" ht="12.75" customHeight="1">
      <c r="A89" s="344" t="s">
        <v>119</v>
      </c>
      <c r="B89" s="286"/>
      <c r="C89" s="289"/>
      <c r="D89" s="290"/>
      <c r="E89" s="291"/>
      <c r="F89" s="305"/>
      <c r="G89" s="303"/>
      <c r="H89" s="306"/>
      <c r="I89" s="303"/>
      <c r="J89" s="303"/>
      <c r="K89" s="306"/>
    </row>
    <row r="90" spans="1:11" s="5" customFormat="1" ht="12.75" customHeight="1">
      <c r="A90" s="288" t="s">
        <v>0</v>
      </c>
      <c r="B90" s="287" t="s">
        <v>34</v>
      </c>
      <c r="C90" s="289">
        <v>18444</v>
      </c>
      <c r="D90" s="290">
        <v>77803</v>
      </c>
      <c r="E90" s="291">
        <v>4778865.1500000004</v>
      </c>
      <c r="F90" s="289">
        <v>73373</v>
      </c>
      <c r="G90" s="290">
        <v>221116</v>
      </c>
      <c r="H90" s="292">
        <v>9493008.8300000001</v>
      </c>
      <c r="I90" s="290">
        <v>90626</v>
      </c>
      <c r="J90" s="290">
        <v>298919</v>
      </c>
      <c r="K90" s="292">
        <v>14271873.98</v>
      </c>
    </row>
    <row r="91" spans="1:11" s="17" customFormat="1" ht="12.75" customHeight="1">
      <c r="A91" s="346" t="s">
        <v>1</v>
      </c>
      <c r="B91" s="309" t="s">
        <v>35</v>
      </c>
      <c r="C91" s="289">
        <v>2400</v>
      </c>
      <c r="D91" s="290">
        <v>4757</v>
      </c>
      <c r="E91" s="291">
        <v>286266.48</v>
      </c>
      <c r="F91" s="289">
        <v>13299</v>
      </c>
      <c r="G91" s="290">
        <v>23036</v>
      </c>
      <c r="H91" s="292">
        <v>1287912.3500000001</v>
      </c>
      <c r="I91" s="290">
        <v>15533</v>
      </c>
      <c r="J91" s="290">
        <v>27793</v>
      </c>
      <c r="K91" s="292">
        <v>1574178.83</v>
      </c>
    </row>
    <row r="92" spans="1:11" s="5" customFormat="1" ht="12.75" customHeight="1">
      <c r="A92" s="288" t="s">
        <v>2</v>
      </c>
      <c r="B92" s="287" t="s">
        <v>36</v>
      </c>
      <c r="C92" s="289">
        <v>1352</v>
      </c>
      <c r="D92" s="290">
        <v>5447</v>
      </c>
      <c r="E92" s="291">
        <v>662338.01</v>
      </c>
      <c r="F92" s="289">
        <v>4386</v>
      </c>
      <c r="G92" s="290">
        <v>11781</v>
      </c>
      <c r="H92" s="292">
        <v>1267931.7</v>
      </c>
      <c r="I92" s="290">
        <v>5653</v>
      </c>
      <c r="J92" s="290">
        <v>17228</v>
      </c>
      <c r="K92" s="292">
        <v>1930269.71</v>
      </c>
    </row>
    <row r="93" spans="1:11" s="5" customFormat="1" ht="12.75" customHeight="1">
      <c r="A93" s="288" t="s">
        <v>3</v>
      </c>
      <c r="B93" s="287" t="s">
        <v>37</v>
      </c>
      <c r="C93" s="289">
        <v>0</v>
      </c>
      <c r="D93" s="290">
        <v>0</v>
      </c>
      <c r="E93" s="291">
        <v>0</v>
      </c>
      <c r="F93" s="319">
        <v>0</v>
      </c>
      <c r="G93" s="290">
        <v>0</v>
      </c>
      <c r="H93" s="292">
        <v>0</v>
      </c>
      <c r="I93" s="290">
        <v>0</v>
      </c>
      <c r="J93" s="303">
        <v>0</v>
      </c>
      <c r="K93" s="306">
        <v>0</v>
      </c>
    </row>
    <row r="94" spans="1:11" s="5" customFormat="1" ht="12.75" customHeight="1">
      <c r="A94" s="288" t="s">
        <v>4</v>
      </c>
      <c r="B94" s="287" t="s">
        <v>38</v>
      </c>
      <c r="C94" s="289">
        <v>2123</v>
      </c>
      <c r="D94" s="290">
        <v>8041</v>
      </c>
      <c r="E94" s="291">
        <v>1190221.29</v>
      </c>
      <c r="F94" s="289">
        <v>3632</v>
      </c>
      <c r="G94" s="290">
        <v>9407</v>
      </c>
      <c r="H94" s="292">
        <v>1121997.93</v>
      </c>
      <c r="I94" s="290">
        <v>5632</v>
      </c>
      <c r="J94" s="290">
        <v>17448</v>
      </c>
      <c r="K94" s="292">
        <v>2312219.2200000002</v>
      </c>
    </row>
    <row r="95" spans="1:11" s="5" customFormat="1" ht="12.75" customHeight="1">
      <c r="A95" s="288" t="s">
        <v>5</v>
      </c>
      <c r="B95" s="287" t="s">
        <v>39</v>
      </c>
      <c r="C95" s="289">
        <v>0</v>
      </c>
      <c r="D95" s="290">
        <v>0</v>
      </c>
      <c r="E95" s="291">
        <v>0</v>
      </c>
      <c r="F95" s="319">
        <v>0</v>
      </c>
      <c r="G95" s="290">
        <v>0</v>
      </c>
      <c r="H95" s="292">
        <v>0</v>
      </c>
      <c r="I95" s="290">
        <v>0</v>
      </c>
      <c r="J95" s="303">
        <v>0</v>
      </c>
      <c r="K95" s="306">
        <v>0</v>
      </c>
    </row>
    <row r="96" spans="1:11" s="5" customFormat="1" ht="12.75" customHeight="1">
      <c r="A96" s="288" t="s">
        <v>6</v>
      </c>
      <c r="B96" s="287" t="s">
        <v>40</v>
      </c>
      <c r="C96" s="289">
        <v>0</v>
      </c>
      <c r="D96" s="290">
        <v>0</v>
      </c>
      <c r="E96" s="291">
        <v>0</v>
      </c>
      <c r="F96" s="319">
        <v>0</v>
      </c>
      <c r="G96" s="290">
        <v>0</v>
      </c>
      <c r="H96" s="292">
        <v>0</v>
      </c>
      <c r="I96" s="290">
        <v>0</v>
      </c>
      <c r="J96" s="303">
        <v>0</v>
      </c>
      <c r="K96" s="306">
        <v>0</v>
      </c>
    </row>
    <row r="97" spans="1:12" s="179" customFormat="1" ht="12.75" customHeight="1">
      <c r="A97" s="110" t="s">
        <v>115</v>
      </c>
      <c r="B97" s="328"/>
      <c r="C97" s="350">
        <v>23714</v>
      </c>
      <c r="D97" s="330">
        <v>96048</v>
      </c>
      <c r="E97" s="331">
        <v>6917690.9299999997</v>
      </c>
      <c r="F97" s="295">
        <v>91996</v>
      </c>
      <c r="G97" s="330">
        <v>265340</v>
      </c>
      <c r="H97" s="332">
        <v>13170850.810000001</v>
      </c>
      <c r="I97" s="330">
        <v>114063</v>
      </c>
      <c r="J97" s="330">
        <v>361388</v>
      </c>
      <c r="K97" s="332">
        <v>20088541.739999998</v>
      </c>
      <c r="L97" s="364" t="s">
        <v>171</v>
      </c>
    </row>
    <row r="98" spans="1:12" s="179" customFormat="1" ht="12.75" customHeight="1">
      <c r="A98" s="110" t="s">
        <v>123</v>
      </c>
      <c r="B98" s="150"/>
      <c r="C98" s="93">
        <v>24216</v>
      </c>
      <c r="D98" s="94">
        <v>96720</v>
      </c>
      <c r="E98" s="101">
        <v>7440368.7599999998</v>
      </c>
      <c r="F98" s="93">
        <v>97111</v>
      </c>
      <c r="G98" s="94">
        <v>271351</v>
      </c>
      <c r="H98" s="95">
        <v>17925592.489999998</v>
      </c>
      <c r="I98" s="94">
        <v>119646</v>
      </c>
      <c r="J98" s="94">
        <v>368071</v>
      </c>
      <c r="K98" s="95">
        <v>25365961.25</v>
      </c>
    </row>
    <row r="99" spans="1:12" s="5" customFormat="1" ht="12.75" customHeight="1">
      <c r="A99" s="31"/>
      <c r="B99" s="318"/>
      <c r="C99" s="289"/>
      <c r="D99" s="290"/>
      <c r="E99" s="291"/>
      <c r="F99" s="319"/>
      <c r="G99" s="290"/>
      <c r="H99" s="292"/>
      <c r="I99" s="290"/>
      <c r="J99" s="290"/>
      <c r="K99" s="292"/>
    </row>
    <row r="100" spans="1:12" s="5" customFormat="1" ht="12.75" customHeight="1">
      <c r="A100" s="351" t="s">
        <v>120</v>
      </c>
      <c r="B100" s="24"/>
      <c r="C100" s="350"/>
      <c r="D100" s="330"/>
      <c r="E100" s="331"/>
      <c r="F100" s="352"/>
      <c r="G100" s="330"/>
      <c r="H100" s="332"/>
      <c r="I100" s="330"/>
      <c r="J100" s="330"/>
      <c r="K100" s="332"/>
    </row>
    <row r="101" spans="1:12" s="179" customFormat="1" ht="12.75" customHeight="1">
      <c r="A101" s="191" t="s">
        <v>125</v>
      </c>
      <c r="B101" s="126"/>
      <c r="C101" s="98">
        <v>5926</v>
      </c>
      <c r="D101" s="99">
        <v>11077</v>
      </c>
      <c r="E101" s="234">
        <v>3867964.91</v>
      </c>
      <c r="F101" s="98">
        <v>37760</v>
      </c>
      <c r="G101" s="99">
        <v>73074</v>
      </c>
      <c r="H101" s="100">
        <v>26378445.859999999</v>
      </c>
      <c r="I101" s="99">
        <v>43611</v>
      </c>
      <c r="J101" s="99">
        <v>84151</v>
      </c>
      <c r="K101" s="100">
        <v>30246410.769999996</v>
      </c>
    </row>
    <row r="102" spans="1:12" s="179" customFormat="1" ht="12.75" customHeight="1">
      <c r="A102" s="191" t="s">
        <v>126</v>
      </c>
      <c r="B102" s="126"/>
      <c r="C102" s="98">
        <v>51482</v>
      </c>
      <c r="D102" s="99">
        <v>189262</v>
      </c>
      <c r="E102" s="234">
        <v>11463412.469999999</v>
      </c>
      <c r="F102" s="98">
        <v>477101</v>
      </c>
      <c r="G102" s="99">
        <v>1066574</v>
      </c>
      <c r="H102" s="100">
        <v>45006477.079999998</v>
      </c>
      <c r="I102" s="99">
        <v>521045</v>
      </c>
      <c r="J102" s="99">
        <v>1255836</v>
      </c>
      <c r="K102" s="100">
        <v>56469889.549999997</v>
      </c>
    </row>
    <row r="103" spans="1:12" s="179" customFormat="1" ht="12.75" customHeight="1">
      <c r="A103" s="110" t="s">
        <v>122</v>
      </c>
      <c r="B103" s="353"/>
      <c r="C103" s="195">
        <v>54893</v>
      </c>
      <c r="D103" s="94">
        <v>200339</v>
      </c>
      <c r="E103" s="101">
        <v>15331377.379999999</v>
      </c>
      <c r="F103" s="195">
        <v>503689</v>
      </c>
      <c r="G103" s="94">
        <v>1139648</v>
      </c>
      <c r="H103" s="95">
        <v>71384922.939999998</v>
      </c>
      <c r="I103" s="94">
        <v>550443</v>
      </c>
      <c r="J103" s="94">
        <v>1339987</v>
      </c>
      <c r="K103" s="95">
        <v>86716300.319999993</v>
      </c>
    </row>
    <row r="104" spans="1:12" ht="12.75" customHeight="1">
      <c r="C104" s="50"/>
      <c r="D104" s="50"/>
      <c r="E104" s="49"/>
      <c r="F104" s="167"/>
      <c r="G104" s="50"/>
      <c r="H104" s="49"/>
      <c r="I104" s="50"/>
      <c r="J104" s="50"/>
      <c r="K104" s="49"/>
    </row>
    <row r="105" spans="1:12" ht="12.75" customHeight="1">
      <c r="A105" s="154" t="s">
        <v>127</v>
      </c>
      <c r="B105" s="53"/>
      <c r="C105" s="162"/>
      <c r="D105" s="162"/>
      <c r="E105" s="208"/>
      <c r="F105" s="176"/>
      <c r="G105" s="162"/>
      <c r="H105" s="208"/>
      <c r="I105" s="162"/>
      <c r="J105" s="162"/>
    </row>
    <row r="106" spans="1:12" s="266" customFormat="1" ht="36" customHeight="1">
      <c r="A106" s="370" t="s">
        <v>89</v>
      </c>
      <c r="B106" s="370"/>
      <c r="C106" s="370"/>
      <c r="D106" s="370"/>
      <c r="E106" s="370"/>
      <c r="F106" s="370"/>
      <c r="G106" s="370"/>
      <c r="H106" s="370"/>
      <c r="I106" s="370"/>
      <c r="J106" s="370"/>
      <c r="K106" s="370"/>
    </row>
    <row r="107" spans="1:12" s="266" customFormat="1" ht="24" customHeight="1">
      <c r="A107" s="370" t="s">
        <v>135</v>
      </c>
      <c r="B107" s="370"/>
      <c r="C107" s="370"/>
      <c r="D107" s="370"/>
      <c r="E107" s="370"/>
      <c r="F107" s="370"/>
      <c r="G107" s="370"/>
      <c r="H107" s="370"/>
      <c r="I107" s="370"/>
      <c r="J107" s="370"/>
      <c r="K107" s="370"/>
    </row>
    <row r="108" spans="1:12" s="5" customFormat="1" ht="37.5" customHeight="1">
      <c r="A108" s="370" t="s">
        <v>90</v>
      </c>
      <c r="B108" s="370"/>
      <c r="C108" s="370"/>
      <c r="D108" s="370"/>
      <c r="E108" s="370"/>
      <c r="F108" s="370"/>
      <c r="G108" s="370"/>
      <c r="H108" s="370"/>
      <c r="I108" s="370"/>
      <c r="J108" s="370"/>
      <c r="K108" s="370"/>
    </row>
    <row r="109" spans="1:12" s="5" customFormat="1" ht="12.75" customHeight="1">
      <c r="A109" s="370" t="s">
        <v>144</v>
      </c>
      <c r="B109" s="370"/>
      <c r="C109" s="370"/>
      <c r="D109" s="370"/>
      <c r="E109" s="370"/>
      <c r="F109" s="370"/>
      <c r="G109" s="370"/>
      <c r="H109" s="370"/>
      <c r="I109" s="370"/>
      <c r="J109" s="370"/>
      <c r="K109" s="370"/>
    </row>
    <row r="110" spans="1:12" s="5" customFormat="1" ht="35.1" customHeight="1">
      <c r="A110" s="370" t="s">
        <v>169</v>
      </c>
      <c r="B110" s="370"/>
      <c r="C110" s="370"/>
      <c r="D110" s="370"/>
      <c r="E110" s="370"/>
      <c r="F110" s="370"/>
      <c r="G110" s="370"/>
      <c r="H110" s="370"/>
      <c r="I110" s="370"/>
      <c r="J110" s="370"/>
      <c r="K110" s="370"/>
    </row>
    <row r="111" spans="1:12" s="5" customFormat="1" ht="24" customHeight="1">
      <c r="A111" s="370" t="s">
        <v>158</v>
      </c>
      <c r="B111" s="370"/>
      <c r="C111" s="370"/>
      <c r="D111" s="370"/>
      <c r="E111" s="370"/>
      <c r="F111" s="370"/>
      <c r="G111" s="370"/>
      <c r="H111" s="370"/>
      <c r="I111" s="370"/>
      <c r="J111" s="370"/>
      <c r="K111" s="370"/>
    </row>
    <row r="112" spans="1:12" s="5" customFormat="1" ht="12.75" customHeight="1">
      <c r="A112" s="355"/>
      <c r="B112" s="355"/>
      <c r="C112" s="355"/>
      <c r="D112" s="355"/>
      <c r="E112" s="355"/>
      <c r="F112" s="355"/>
      <c r="G112" s="355"/>
      <c r="H112" s="355"/>
      <c r="I112" s="355"/>
      <c r="J112" s="355"/>
      <c r="K112" s="355"/>
    </row>
    <row r="113" spans="1:11" s="5" customFormat="1" ht="12.75" customHeight="1">
      <c r="A113" s="355"/>
      <c r="B113" s="355"/>
      <c r="C113" s="355"/>
      <c r="D113" s="355"/>
      <c r="E113" s="355"/>
      <c r="F113" s="355"/>
      <c r="G113" s="355"/>
      <c r="H113" s="355"/>
      <c r="I113" s="355"/>
      <c r="J113" s="355"/>
      <c r="K113" s="355"/>
    </row>
    <row r="114" spans="1:11" s="53" customFormat="1" ht="12.75" customHeight="1">
      <c r="A114" s="354" t="s">
        <v>152</v>
      </c>
      <c r="B114" s="356"/>
      <c r="C114" s="356"/>
      <c r="D114" s="356"/>
      <c r="E114" s="356"/>
      <c r="F114" s="356"/>
      <c r="G114" s="356"/>
      <c r="H114" s="356"/>
      <c r="I114" s="356"/>
      <c r="J114" s="356"/>
    </row>
    <row r="115" spans="1:11" s="53" customFormat="1" ht="24.95" customHeight="1">
      <c r="A115" s="376" t="s">
        <v>153</v>
      </c>
      <c r="B115" s="376"/>
      <c r="C115" s="376"/>
      <c r="D115" s="376"/>
      <c r="E115" s="376"/>
      <c r="F115" s="376"/>
      <c r="G115" s="376"/>
      <c r="H115" s="376"/>
      <c r="I115" s="376"/>
      <c r="J115" s="376"/>
      <c r="K115" s="376"/>
    </row>
    <row r="116" spans="1:11" s="53" customFormat="1" ht="47.25" customHeight="1">
      <c r="A116" s="376" t="s">
        <v>168</v>
      </c>
      <c r="B116" s="376"/>
      <c r="C116" s="376"/>
      <c r="D116" s="376"/>
      <c r="E116" s="376"/>
      <c r="F116" s="376"/>
      <c r="G116" s="376"/>
      <c r="H116" s="376"/>
      <c r="I116" s="376"/>
      <c r="J116" s="376"/>
      <c r="K116" s="376"/>
    </row>
    <row r="117" spans="1:11">
      <c r="A117" s="361" t="s">
        <v>163</v>
      </c>
      <c r="B117" s="363" t="s">
        <v>161</v>
      </c>
      <c r="C117" s="357"/>
      <c r="D117" s="357"/>
      <c r="E117" s="357"/>
      <c r="F117" s="357"/>
      <c r="G117" s="357"/>
      <c r="H117" s="357"/>
      <c r="I117" s="357"/>
      <c r="J117" s="357"/>
    </row>
    <row r="118" spans="1:11">
      <c r="A118" s="361" t="s">
        <v>164</v>
      </c>
      <c r="B118" s="363" t="s">
        <v>58</v>
      </c>
      <c r="C118" s="357"/>
      <c r="D118" s="357"/>
      <c r="E118" s="357"/>
      <c r="F118" s="357"/>
      <c r="G118" s="357"/>
      <c r="H118" s="357"/>
      <c r="I118" s="357"/>
      <c r="J118" s="357"/>
    </row>
    <row r="119" spans="1:11">
      <c r="A119" s="362" t="s">
        <v>165</v>
      </c>
      <c r="B119" s="363" t="s">
        <v>162</v>
      </c>
      <c r="C119" s="357"/>
      <c r="D119" s="357"/>
      <c r="E119" s="357"/>
      <c r="F119" s="357"/>
      <c r="G119" s="357"/>
      <c r="H119" s="357"/>
      <c r="I119" s="357"/>
      <c r="J119" s="357"/>
    </row>
  </sheetData>
  <mergeCells count="13">
    <mergeCell ref="A106:K106"/>
    <mergeCell ref="A1:K1"/>
    <mergeCell ref="A2:K2"/>
    <mergeCell ref="C4:E4"/>
    <mergeCell ref="F4:H4"/>
    <mergeCell ref="I4:K4"/>
    <mergeCell ref="A115:K115"/>
    <mergeCell ref="A116:K116"/>
    <mergeCell ref="A107:K107"/>
    <mergeCell ref="A108:K108"/>
    <mergeCell ref="A109:K109"/>
    <mergeCell ref="A110:K110"/>
    <mergeCell ref="A111:K111"/>
  </mergeCells>
  <pageMargins left="0.7" right="0.7" top="0.6" bottom="0.6"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tabSelected="1" workbookViewId="0">
      <pane ySplit="5" topLeftCell="A6" activePane="bottomLeft" state="frozen"/>
      <selection pane="bottomLeft" sqref="A1:K1"/>
    </sheetView>
  </sheetViews>
  <sheetFormatPr defaultRowHeight="11.25"/>
  <cols>
    <col min="1" max="1" width="7.7109375" style="43" customWidth="1"/>
    <col min="2" max="2" width="36.7109375" style="43" customWidth="1"/>
    <col min="3" max="3" width="6.7109375" style="44" customWidth="1"/>
    <col min="4" max="4" width="7.85546875" style="44" bestFit="1" customWidth="1"/>
    <col min="5" max="5" width="10.7109375" style="52" customWidth="1"/>
    <col min="6" max="6" width="6.7109375" style="169" customWidth="1"/>
    <col min="7" max="7" width="8.7109375" style="44" bestFit="1" customWidth="1"/>
    <col min="8" max="8" width="10.7109375" style="52" customWidth="1"/>
    <col min="9" max="9" width="6.7109375" style="44" customWidth="1"/>
    <col min="10" max="10" width="8.7109375" style="44" bestFit="1" customWidth="1"/>
    <col min="11" max="11" width="10.7109375" style="52" customWidth="1"/>
    <col min="12" max="12" width="9.5703125" style="43" bestFit="1" customWidth="1"/>
    <col min="13" max="16384" width="9.140625" style="43"/>
  </cols>
  <sheetData>
    <row r="1" spans="1:11" ht="12.75" customHeight="1">
      <c r="A1" s="375" t="s">
        <v>177</v>
      </c>
      <c r="B1" s="375"/>
      <c r="C1" s="375"/>
      <c r="D1" s="375"/>
      <c r="E1" s="375"/>
      <c r="F1" s="375"/>
      <c r="G1" s="375"/>
      <c r="H1" s="375"/>
      <c r="I1" s="375"/>
      <c r="J1" s="375"/>
      <c r="K1" s="375"/>
    </row>
    <row r="2" spans="1:11" ht="12.75" customHeight="1">
      <c r="A2" s="374" t="s">
        <v>178</v>
      </c>
      <c r="B2" s="374"/>
      <c r="C2" s="374"/>
      <c r="D2" s="374"/>
      <c r="E2" s="374"/>
      <c r="F2" s="374"/>
      <c r="G2" s="374"/>
      <c r="H2" s="374"/>
      <c r="I2" s="374"/>
      <c r="J2" s="374"/>
      <c r="K2" s="374"/>
    </row>
    <row r="4" spans="1:11" s="5" customFormat="1" ht="12.75" customHeight="1">
      <c r="A4" s="32" t="s">
        <v>173</v>
      </c>
      <c r="B4" s="24"/>
      <c r="C4" s="371" t="s">
        <v>84</v>
      </c>
      <c r="D4" s="372"/>
      <c r="E4" s="372"/>
      <c r="F4" s="371" t="s">
        <v>156</v>
      </c>
      <c r="G4" s="372"/>
      <c r="H4" s="373"/>
      <c r="I4" s="372" t="s">
        <v>159</v>
      </c>
      <c r="J4" s="372"/>
      <c r="K4" s="373"/>
    </row>
    <row r="5" spans="1:11" s="5" customFormat="1" ht="12.75" customHeight="1">
      <c r="A5" s="21"/>
      <c r="B5" s="25"/>
      <c r="C5" s="180" t="s">
        <v>48</v>
      </c>
      <c r="D5" s="181" t="s">
        <v>50</v>
      </c>
      <c r="E5" s="226" t="s">
        <v>24</v>
      </c>
      <c r="F5" s="187" t="s">
        <v>48</v>
      </c>
      <c r="G5" s="181" t="s">
        <v>50</v>
      </c>
      <c r="H5" s="156" t="s">
        <v>24</v>
      </c>
      <c r="I5" s="181" t="s">
        <v>48</v>
      </c>
      <c r="J5" s="181" t="s">
        <v>50</v>
      </c>
      <c r="K5" s="156" t="s">
        <v>24</v>
      </c>
    </row>
    <row r="6" spans="1:11" s="5" customFormat="1" ht="9.9499999999999993" customHeight="1">
      <c r="A6" s="32"/>
      <c r="B6" s="123"/>
      <c r="C6" s="119"/>
      <c r="D6" s="186"/>
      <c r="E6" s="227"/>
      <c r="F6" s="163"/>
      <c r="G6" s="186"/>
      <c r="H6" s="118"/>
      <c r="I6" s="182"/>
      <c r="J6" s="182"/>
      <c r="K6" s="118"/>
    </row>
    <row r="7" spans="1:11" s="5" customFormat="1" ht="12.75" customHeight="1">
      <c r="A7" s="120" t="s">
        <v>116</v>
      </c>
      <c r="B7" s="121"/>
      <c r="C7" s="183"/>
      <c r="D7" s="161"/>
      <c r="E7" s="228"/>
      <c r="F7" s="188"/>
      <c r="G7" s="161"/>
      <c r="H7" s="124"/>
      <c r="I7" s="184"/>
      <c r="J7" s="184"/>
      <c r="K7" s="124"/>
    </row>
    <row r="8" spans="1:11" s="5" customFormat="1" ht="12.75" customHeight="1">
      <c r="A8" s="191" t="s">
        <v>92</v>
      </c>
      <c r="B8" s="126"/>
      <c r="C8" s="297">
        <v>5720</v>
      </c>
      <c r="D8" s="99">
        <v>10497</v>
      </c>
      <c r="E8" s="234">
        <v>3379554.26</v>
      </c>
      <c r="F8" s="297">
        <v>35512</v>
      </c>
      <c r="G8" s="99">
        <v>67243</v>
      </c>
      <c r="H8" s="100">
        <v>21722360.760000002</v>
      </c>
      <c r="I8" s="298">
        <v>41191</v>
      </c>
      <c r="J8" s="99">
        <v>77740</v>
      </c>
      <c r="K8" s="100">
        <v>25101915.02</v>
      </c>
    </row>
    <row r="9" spans="1:11" s="5" customFormat="1" ht="12.75" customHeight="1">
      <c r="A9" s="191" t="s">
        <v>93</v>
      </c>
      <c r="B9" s="126"/>
      <c r="C9" s="297">
        <v>31481</v>
      </c>
      <c r="D9" s="99">
        <v>94290</v>
      </c>
      <c r="E9" s="234">
        <v>4607903.58</v>
      </c>
      <c r="F9" s="297">
        <v>408086</v>
      </c>
      <c r="G9" s="99">
        <v>804947</v>
      </c>
      <c r="H9" s="100">
        <v>32069393.5</v>
      </c>
      <c r="I9" s="298">
        <v>434400</v>
      </c>
      <c r="J9" s="99">
        <v>899237</v>
      </c>
      <c r="K9" s="100">
        <v>36677297.079999998</v>
      </c>
    </row>
    <row r="10" spans="1:11" s="5" customFormat="1" ht="12.75" customHeight="1">
      <c r="A10" s="110" t="s">
        <v>91</v>
      </c>
      <c r="B10" s="150"/>
      <c r="C10" s="299">
        <v>35199</v>
      </c>
      <c r="D10" s="181">
        <v>104787</v>
      </c>
      <c r="E10" s="229">
        <v>7987457.8399999999</v>
      </c>
      <c r="F10" s="299">
        <v>435366</v>
      </c>
      <c r="G10" s="181">
        <v>872190</v>
      </c>
      <c r="H10" s="79">
        <v>53791754.259999998</v>
      </c>
      <c r="I10" s="300">
        <v>464976</v>
      </c>
      <c r="J10" s="181">
        <f>SUM(J8:J9)</f>
        <v>976977</v>
      </c>
      <c r="K10" s="79">
        <f>SUM(K8:K9)</f>
        <v>61779212.099999994</v>
      </c>
    </row>
    <row r="11" spans="1:11" s="5" customFormat="1" ht="9.9499999999999993" customHeight="1">
      <c r="A11" s="120"/>
      <c r="B11" s="121"/>
      <c r="C11" s="192"/>
      <c r="D11" s="161"/>
      <c r="E11" s="246"/>
      <c r="F11" s="193"/>
      <c r="G11" s="161"/>
      <c r="H11" s="250"/>
      <c r="I11" s="161"/>
      <c r="J11" s="161"/>
      <c r="K11" s="250"/>
    </row>
    <row r="12" spans="1:11" s="5" customFormat="1" ht="12.75" customHeight="1">
      <c r="A12" s="120" t="s">
        <v>117</v>
      </c>
      <c r="B12" s="121"/>
      <c r="C12" s="192"/>
      <c r="D12" s="161"/>
      <c r="E12" s="246"/>
      <c r="F12" s="193"/>
      <c r="G12" s="161"/>
      <c r="H12" s="250"/>
      <c r="I12" s="161"/>
      <c r="J12" s="161"/>
      <c r="K12" s="250"/>
    </row>
    <row r="13" spans="1:11" s="179" customFormat="1" ht="12.75" customHeight="1">
      <c r="A13" s="191" t="s">
        <v>92</v>
      </c>
      <c r="B13" s="126"/>
      <c r="C13" s="98">
        <v>666</v>
      </c>
      <c r="D13" s="99">
        <v>672</v>
      </c>
      <c r="E13" s="234">
        <v>522677.83</v>
      </c>
      <c r="F13" s="98">
        <v>5841</v>
      </c>
      <c r="G13" s="99">
        <v>6011</v>
      </c>
      <c r="H13" s="100">
        <v>4749743.21</v>
      </c>
      <c r="I13" s="99">
        <v>6503</v>
      </c>
      <c r="J13" s="99">
        <v>6683</v>
      </c>
      <c r="K13" s="100">
        <v>5272421.04</v>
      </c>
    </row>
    <row r="14" spans="1:11" s="179" customFormat="1" ht="12.75" customHeight="1">
      <c r="A14" s="191" t="s">
        <v>93</v>
      </c>
      <c r="B14" s="126"/>
      <c r="C14" s="98">
        <v>23706</v>
      </c>
      <c r="D14" s="99">
        <v>96026</v>
      </c>
      <c r="E14" s="234">
        <v>6915822.8700000001</v>
      </c>
      <c r="F14" s="296">
        <v>92018</v>
      </c>
      <c r="G14" s="99">
        <v>265393</v>
      </c>
      <c r="H14" s="100">
        <v>13173639.42</v>
      </c>
      <c r="I14" s="99">
        <v>114076</v>
      </c>
      <c r="J14" s="99">
        <v>361419</v>
      </c>
      <c r="K14" s="100">
        <v>20089462.289999999</v>
      </c>
    </row>
    <row r="15" spans="1:11" s="5" customFormat="1" ht="12.75" customHeight="1">
      <c r="A15" s="110" t="s">
        <v>94</v>
      </c>
      <c r="B15" s="150"/>
      <c r="C15" s="93">
        <v>24208</v>
      </c>
      <c r="D15" s="94">
        <v>96698</v>
      </c>
      <c r="E15" s="101">
        <v>7438500.7000000002</v>
      </c>
      <c r="F15" s="93">
        <v>97134</v>
      </c>
      <c r="G15" s="94">
        <v>271404</v>
      </c>
      <c r="H15" s="95">
        <v>17923382.629999999</v>
      </c>
      <c r="I15" s="94">
        <v>119659</v>
      </c>
      <c r="J15" s="94">
        <v>368102</v>
      </c>
      <c r="K15" s="95">
        <v>25361883.329999998</v>
      </c>
    </row>
    <row r="16" spans="1:11" s="5" customFormat="1" ht="9.9499999999999993" customHeight="1">
      <c r="A16" s="120"/>
      <c r="B16" s="121"/>
      <c r="C16" s="183"/>
      <c r="D16" s="161"/>
      <c r="E16" s="124"/>
      <c r="F16" s="188"/>
      <c r="G16" s="161"/>
      <c r="H16" s="228"/>
      <c r="I16" s="183"/>
      <c r="J16" s="184"/>
      <c r="K16" s="124"/>
    </row>
    <row r="17" spans="1:11" s="5" customFormat="1" ht="12.75" customHeight="1">
      <c r="A17" s="120" t="s">
        <v>120</v>
      </c>
      <c r="B17" s="121"/>
      <c r="C17" s="183"/>
      <c r="D17" s="161"/>
      <c r="E17" s="124"/>
      <c r="F17" s="188"/>
      <c r="G17" s="161"/>
      <c r="H17" s="228"/>
      <c r="I17" s="183"/>
      <c r="J17" s="184"/>
      <c r="K17" s="124"/>
    </row>
    <row r="18" spans="1:11" s="179" customFormat="1" ht="12.75" customHeight="1">
      <c r="A18" s="191" t="s">
        <v>92</v>
      </c>
      <c r="B18" s="126"/>
      <c r="C18" s="98">
        <v>5973</v>
      </c>
      <c r="D18" s="99">
        <v>11169</v>
      </c>
      <c r="E18" s="234">
        <v>3902232.09</v>
      </c>
      <c r="F18" s="98">
        <v>37815</v>
      </c>
      <c r="G18" s="99">
        <v>73254</v>
      </c>
      <c r="H18" s="100">
        <v>26472103.969999999</v>
      </c>
      <c r="I18" s="99">
        <v>43711</v>
      </c>
      <c r="J18" s="99">
        <v>84423</v>
      </c>
      <c r="K18" s="100">
        <v>30374336.059999999</v>
      </c>
    </row>
    <row r="19" spans="1:11" s="179" customFormat="1" ht="12.75" customHeight="1">
      <c r="A19" s="191" t="s">
        <v>93</v>
      </c>
      <c r="B19" s="126"/>
      <c r="C19" s="98">
        <v>52077</v>
      </c>
      <c r="D19" s="99">
        <v>190316</v>
      </c>
      <c r="E19" s="234">
        <v>11523726.449999999</v>
      </c>
      <c r="F19" s="98">
        <v>477926</v>
      </c>
      <c r="G19" s="99">
        <v>1070340</v>
      </c>
      <c r="H19" s="100">
        <v>45243032.920000002</v>
      </c>
      <c r="I19" s="99">
        <v>522438</v>
      </c>
      <c r="J19" s="99">
        <v>1260656</v>
      </c>
      <c r="K19" s="100">
        <v>56766759.369999997</v>
      </c>
    </row>
    <row r="20" spans="1:11" s="179" customFormat="1" ht="12.75" customHeight="1">
      <c r="A20" s="110" t="s">
        <v>121</v>
      </c>
      <c r="B20" s="150"/>
      <c r="C20" s="195">
        <v>55507</v>
      </c>
      <c r="D20" s="94">
        <v>201485</v>
      </c>
      <c r="E20" s="101">
        <v>15425958.539999999</v>
      </c>
      <c r="F20" s="195">
        <v>504567</v>
      </c>
      <c r="G20" s="94">
        <v>1143594</v>
      </c>
      <c r="H20" s="95">
        <v>71715136.890000001</v>
      </c>
      <c r="I20" s="94">
        <v>551891</v>
      </c>
      <c r="J20" s="94">
        <v>1345079</v>
      </c>
      <c r="K20" s="95">
        <v>87141095.430000007</v>
      </c>
    </row>
    <row r="21" spans="1:11" s="122" customFormat="1" ht="9.9499999999999993" customHeight="1">
      <c r="A21" s="201"/>
      <c r="B21" s="202"/>
      <c r="C21" s="203"/>
      <c r="D21" s="277"/>
      <c r="E21" s="280"/>
      <c r="F21" s="279"/>
      <c r="G21" s="277"/>
      <c r="H21" s="278"/>
      <c r="I21" s="277"/>
      <c r="J21" s="277"/>
      <c r="K21" s="278"/>
    </row>
    <row r="22" spans="1:11" s="17" customFormat="1" ht="12.75" customHeight="1">
      <c r="A22" s="90" t="s">
        <v>116</v>
      </c>
      <c r="B22" s="91"/>
      <c r="C22" s="70"/>
      <c r="D22" s="80"/>
      <c r="E22" s="231"/>
      <c r="F22" s="164"/>
      <c r="G22" s="80"/>
      <c r="H22" s="66"/>
      <c r="I22" s="80"/>
      <c r="J22" s="80"/>
      <c r="K22" s="66"/>
    </row>
    <row r="23" spans="1:11" s="286" customFormat="1" ht="12.75" customHeight="1">
      <c r="A23" s="90" t="s">
        <v>105</v>
      </c>
      <c r="B23" s="301"/>
      <c r="C23" s="302"/>
      <c r="D23" s="303"/>
      <c r="E23" s="304"/>
      <c r="F23" s="305"/>
      <c r="G23" s="303"/>
      <c r="H23" s="306"/>
      <c r="I23" s="303"/>
      <c r="J23" s="303"/>
      <c r="K23" s="306"/>
    </row>
    <row r="24" spans="1:11" s="286" customFormat="1" ht="12.75" customHeight="1">
      <c r="A24" s="307" t="s">
        <v>95</v>
      </c>
      <c r="B24" s="301"/>
      <c r="C24" s="302"/>
      <c r="D24" s="303"/>
      <c r="E24" s="304"/>
      <c r="F24" s="305"/>
      <c r="G24" s="303"/>
      <c r="H24" s="306"/>
      <c r="I24" s="303"/>
      <c r="J24" s="303"/>
      <c r="K24" s="306"/>
    </row>
    <row r="25" spans="1:11" s="286" customFormat="1" ht="12.75" customHeight="1">
      <c r="A25" s="308">
        <v>11981</v>
      </c>
      <c r="B25" s="309" t="s">
        <v>53</v>
      </c>
      <c r="C25" s="281">
        <v>3071</v>
      </c>
      <c r="D25" s="282">
        <v>3093</v>
      </c>
      <c r="E25" s="283">
        <v>272383.84999999998</v>
      </c>
      <c r="F25" s="281">
        <v>16946</v>
      </c>
      <c r="G25" s="282">
        <v>19019</v>
      </c>
      <c r="H25" s="284">
        <v>2235386.92</v>
      </c>
      <c r="I25" s="282">
        <v>20014</v>
      </c>
      <c r="J25" s="282">
        <v>22112</v>
      </c>
      <c r="K25" s="284">
        <v>2507770.77</v>
      </c>
    </row>
    <row r="26" spans="1:11" s="286" customFormat="1" ht="12.75" customHeight="1">
      <c r="A26" s="308" t="s">
        <v>20</v>
      </c>
      <c r="B26" s="309" t="s">
        <v>54</v>
      </c>
      <c r="C26" s="281">
        <v>2933</v>
      </c>
      <c r="D26" s="282">
        <v>2934</v>
      </c>
      <c r="E26" s="283">
        <v>1789088.47</v>
      </c>
      <c r="F26" s="281">
        <v>15782</v>
      </c>
      <c r="G26" s="282">
        <v>15898</v>
      </c>
      <c r="H26" s="284">
        <v>10033278.73</v>
      </c>
      <c r="I26" s="282">
        <v>18714</v>
      </c>
      <c r="J26" s="282">
        <v>18832</v>
      </c>
      <c r="K26" s="284">
        <v>11822367.199999999</v>
      </c>
    </row>
    <row r="27" spans="1:11" s="286" customFormat="1" ht="12.75" customHeight="1">
      <c r="A27" s="310"/>
      <c r="B27" s="311" t="s">
        <v>112</v>
      </c>
      <c r="C27" s="312">
        <v>3237</v>
      </c>
      <c r="D27" s="313">
        <v>6027</v>
      </c>
      <c r="E27" s="314">
        <f>SUM(E25:E26)</f>
        <v>2061472.3199999998</v>
      </c>
      <c r="F27" s="312">
        <v>17925</v>
      </c>
      <c r="G27" s="313">
        <v>34917</v>
      </c>
      <c r="H27" s="314">
        <f>SUM(H25:H26)</f>
        <v>12268665.65</v>
      </c>
      <c r="I27" s="316">
        <v>21159</v>
      </c>
      <c r="J27" s="313">
        <v>40944</v>
      </c>
      <c r="K27" s="315">
        <f>SUM(K25:K26)</f>
        <v>14330137.969999999</v>
      </c>
    </row>
    <row r="28" spans="1:11" s="5" customFormat="1" ht="12.75" customHeight="1">
      <c r="A28" s="317" t="s">
        <v>96</v>
      </c>
      <c r="B28" s="318"/>
      <c r="C28" s="289"/>
      <c r="D28" s="290"/>
      <c r="E28" s="291"/>
      <c r="F28" s="319"/>
      <c r="G28" s="290"/>
      <c r="H28" s="292"/>
      <c r="I28" s="290"/>
      <c r="J28" s="290"/>
      <c r="K28" s="292"/>
    </row>
    <row r="29" spans="1:11" s="5" customFormat="1" ht="12.75" customHeight="1">
      <c r="A29" s="320">
        <v>58300</v>
      </c>
      <c r="B29" s="309" t="s">
        <v>59</v>
      </c>
      <c r="C29" s="289">
        <v>2451</v>
      </c>
      <c r="D29" s="290">
        <v>2476</v>
      </c>
      <c r="E29" s="291">
        <v>119078.7</v>
      </c>
      <c r="F29" s="289">
        <v>17366</v>
      </c>
      <c r="G29" s="290">
        <v>18836</v>
      </c>
      <c r="H29" s="292">
        <v>1115541.98</v>
      </c>
      <c r="I29" s="290">
        <v>19806</v>
      </c>
      <c r="J29" s="290">
        <v>21312</v>
      </c>
      <c r="K29" s="292">
        <v>1234620.68</v>
      </c>
    </row>
    <row r="30" spans="1:11" s="5" customFormat="1" ht="12.75" customHeight="1">
      <c r="A30" s="320" t="s">
        <v>16</v>
      </c>
      <c r="B30" s="309" t="s">
        <v>141</v>
      </c>
      <c r="C30" s="289">
        <v>554</v>
      </c>
      <c r="D30" s="290">
        <v>558</v>
      </c>
      <c r="E30" s="291">
        <v>302751.02</v>
      </c>
      <c r="F30" s="289">
        <v>2931</v>
      </c>
      <c r="G30" s="290">
        <v>3001</v>
      </c>
      <c r="H30" s="292">
        <v>1629785.3</v>
      </c>
      <c r="I30" s="290">
        <v>3484</v>
      </c>
      <c r="J30" s="290">
        <v>3559</v>
      </c>
      <c r="K30" s="292">
        <v>1932536.32</v>
      </c>
    </row>
    <row r="31" spans="1:11" s="286" customFormat="1" ht="12.75" customHeight="1">
      <c r="A31" s="308" t="s">
        <v>132</v>
      </c>
      <c r="B31" s="309" t="s">
        <v>142</v>
      </c>
      <c r="C31" s="289">
        <v>254</v>
      </c>
      <c r="D31" s="290">
        <v>256</v>
      </c>
      <c r="E31" s="291">
        <v>177236.7</v>
      </c>
      <c r="F31" s="289">
        <v>1587</v>
      </c>
      <c r="G31" s="290">
        <v>1611</v>
      </c>
      <c r="H31" s="292">
        <v>1057546.32</v>
      </c>
      <c r="I31" s="290">
        <v>1841</v>
      </c>
      <c r="J31" s="290">
        <v>1867</v>
      </c>
      <c r="K31" s="292">
        <v>1234783.02</v>
      </c>
    </row>
    <row r="32" spans="1:11" s="5" customFormat="1" ht="12.75" customHeight="1">
      <c r="A32" s="320" t="s">
        <v>17</v>
      </c>
      <c r="B32" s="309" t="s">
        <v>143</v>
      </c>
      <c r="C32" s="289">
        <v>1169</v>
      </c>
      <c r="D32" s="290">
        <v>1180</v>
      </c>
      <c r="E32" s="291">
        <v>719015.52</v>
      </c>
      <c r="F32" s="289">
        <v>8690</v>
      </c>
      <c r="G32" s="290">
        <v>8878</v>
      </c>
      <c r="H32" s="292">
        <v>5650821.5099999998</v>
      </c>
      <c r="I32" s="290">
        <v>9857</v>
      </c>
      <c r="J32" s="290">
        <v>10058</v>
      </c>
      <c r="K32" s="292">
        <v>6369837.0300000003</v>
      </c>
    </row>
    <row r="33" spans="1:11" s="5" customFormat="1" ht="12.75" customHeight="1">
      <c r="A33" s="321"/>
      <c r="B33" s="311" t="s">
        <v>111</v>
      </c>
      <c r="C33" s="322">
        <v>2504</v>
      </c>
      <c r="D33" s="323">
        <v>4470</v>
      </c>
      <c r="E33" s="325">
        <f>SUM(E29:E32)</f>
        <v>1318081.94</v>
      </c>
      <c r="F33" s="322">
        <v>17764</v>
      </c>
      <c r="G33" s="323">
        <v>32326</v>
      </c>
      <c r="H33" s="325">
        <f>SUM(H29:H32)</f>
        <v>9453695.1099999994</v>
      </c>
      <c r="I33" s="326">
        <v>20256</v>
      </c>
      <c r="J33" s="323">
        <v>36796</v>
      </c>
      <c r="K33" s="325">
        <f>SUM(K29:K32)</f>
        <v>10771777.050000001</v>
      </c>
    </row>
    <row r="34" spans="1:11" s="179" customFormat="1" ht="12.75" customHeight="1">
      <c r="A34" s="327" t="s">
        <v>110</v>
      </c>
      <c r="B34" s="328"/>
      <c r="C34" s="329">
        <v>5720</v>
      </c>
      <c r="D34" s="330">
        <v>10497</v>
      </c>
      <c r="E34" s="331">
        <v>3379554.26</v>
      </c>
      <c r="F34" s="329">
        <v>35512</v>
      </c>
      <c r="G34" s="330">
        <v>67243</v>
      </c>
      <c r="H34" s="332">
        <v>21722360.760000002</v>
      </c>
      <c r="I34" s="333">
        <v>41191</v>
      </c>
      <c r="J34" s="330">
        <v>77740</v>
      </c>
      <c r="K34" s="332">
        <v>25101915.02</v>
      </c>
    </row>
    <row r="35" spans="1:11" s="5" customFormat="1" ht="9.9499999999999993" customHeight="1">
      <c r="A35" s="334"/>
      <c r="B35" s="301"/>
      <c r="C35" s="335"/>
      <c r="D35" s="336"/>
      <c r="E35" s="337"/>
      <c r="F35" s="338"/>
      <c r="G35" s="336"/>
      <c r="H35" s="339"/>
      <c r="I35" s="336"/>
      <c r="J35" s="336"/>
      <c r="K35" s="339"/>
    </row>
    <row r="36" spans="1:11" s="5" customFormat="1" ht="12.75" customHeight="1">
      <c r="A36" s="317" t="s">
        <v>106</v>
      </c>
      <c r="B36" s="318"/>
      <c r="C36" s="289"/>
      <c r="D36" s="290"/>
      <c r="E36" s="291"/>
      <c r="F36" s="319"/>
      <c r="G36" s="290"/>
      <c r="H36" s="292"/>
      <c r="I36" s="290"/>
      <c r="J36" s="290"/>
      <c r="K36" s="292"/>
    </row>
    <row r="37" spans="1:11" s="5" customFormat="1" ht="12.75" customHeight="1">
      <c r="A37" s="317" t="s">
        <v>129</v>
      </c>
      <c r="B37" s="91"/>
      <c r="C37" s="289"/>
      <c r="D37" s="290"/>
      <c r="E37" s="291"/>
      <c r="F37" s="319"/>
      <c r="G37" s="290"/>
      <c r="H37" s="292"/>
      <c r="I37" s="290"/>
      <c r="J37" s="290"/>
      <c r="K37" s="292"/>
    </row>
    <row r="38" spans="1:11" s="5" customFormat="1" ht="12.75" customHeight="1">
      <c r="A38" s="320" t="s">
        <v>163</v>
      </c>
      <c r="B38" s="309" t="s">
        <v>75</v>
      </c>
      <c r="C38" s="289">
        <v>12601</v>
      </c>
      <c r="D38" s="290">
        <v>25014</v>
      </c>
      <c r="E38" s="291">
        <v>386744.95</v>
      </c>
      <c r="F38" s="289">
        <v>345421</v>
      </c>
      <c r="G38" s="290">
        <v>634526</v>
      </c>
      <c r="H38" s="292">
        <v>10780277.07</v>
      </c>
      <c r="I38" s="290">
        <v>355459</v>
      </c>
      <c r="J38" s="290">
        <v>659540</v>
      </c>
      <c r="K38" s="292">
        <v>11167022.02</v>
      </c>
    </row>
    <row r="39" spans="1:11" s="5" customFormat="1" ht="12.75" customHeight="1">
      <c r="A39" s="320" t="s">
        <v>12</v>
      </c>
      <c r="B39" s="309" t="s">
        <v>55</v>
      </c>
      <c r="C39" s="289">
        <v>13159</v>
      </c>
      <c r="D39" s="290">
        <v>26360</v>
      </c>
      <c r="E39" s="291">
        <v>1327237.68</v>
      </c>
      <c r="F39" s="289">
        <v>30924</v>
      </c>
      <c r="G39" s="290">
        <v>50270</v>
      </c>
      <c r="H39" s="292">
        <v>2708464.33</v>
      </c>
      <c r="I39" s="290">
        <v>41332</v>
      </c>
      <c r="J39" s="290">
        <v>76630</v>
      </c>
      <c r="K39" s="292">
        <v>4035702.01</v>
      </c>
    </row>
    <row r="40" spans="1:11" s="5" customFormat="1" ht="12.75" customHeight="1">
      <c r="A40" s="320" t="s">
        <v>13</v>
      </c>
      <c r="B40" s="309" t="s">
        <v>56</v>
      </c>
      <c r="C40" s="289">
        <v>1</v>
      </c>
      <c r="D40" s="290">
        <v>1</v>
      </c>
      <c r="E40" s="291">
        <v>0</v>
      </c>
      <c r="F40" s="289">
        <v>1</v>
      </c>
      <c r="G40" s="290">
        <v>1</v>
      </c>
      <c r="H40" s="292">
        <v>0</v>
      </c>
      <c r="I40" s="290">
        <v>2</v>
      </c>
      <c r="J40" s="290">
        <v>2</v>
      </c>
      <c r="K40" s="292">
        <v>0</v>
      </c>
    </row>
    <row r="41" spans="1:11" s="5" customFormat="1" ht="12.75" customHeight="1">
      <c r="A41" s="320" t="s">
        <v>14</v>
      </c>
      <c r="B41" s="309" t="s">
        <v>57</v>
      </c>
      <c r="C41" s="289">
        <v>75</v>
      </c>
      <c r="D41" s="290">
        <v>106</v>
      </c>
      <c r="E41" s="291">
        <v>0</v>
      </c>
      <c r="F41" s="289">
        <v>23</v>
      </c>
      <c r="G41" s="290">
        <v>25</v>
      </c>
      <c r="H41" s="292">
        <v>0</v>
      </c>
      <c r="I41" s="290">
        <v>95</v>
      </c>
      <c r="J41" s="290">
        <v>131</v>
      </c>
      <c r="K41" s="292">
        <v>0</v>
      </c>
    </row>
    <row r="42" spans="1:11" s="5" customFormat="1" ht="12.75" customHeight="1">
      <c r="A42" s="320" t="s">
        <v>164</v>
      </c>
      <c r="B42" s="340" t="s">
        <v>58</v>
      </c>
      <c r="C42" s="289">
        <v>52</v>
      </c>
      <c r="D42" s="290">
        <v>58</v>
      </c>
      <c r="E42" s="291">
        <v>0</v>
      </c>
      <c r="F42" s="289">
        <v>21138</v>
      </c>
      <c r="G42" s="290">
        <v>37899</v>
      </c>
      <c r="H42" s="292">
        <v>574836.77</v>
      </c>
      <c r="I42" s="290">
        <v>21190</v>
      </c>
      <c r="J42" s="290">
        <v>37957</v>
      </c>
      <c r="K42" s="292">
        <v>574836.77</v>
      </c>
    </row>
    <row r="43" spans="1:11" s="5" customFormat="1" ht="12.75" customHeight="1">
      <c r="A43" s="310"/>
      <c r="B43" s="311" t="s">
        <v>128</v>
      </c>
      <c r="C43" s="312">
        <v>14496</v>
      </c>
      <c r="D43" s="313">
        <v>51539</v>
      </c>
      <c r="E43" s="314">
        <f>SUM(E38:E42)</f>
        <v>1713982.63</v>
      </c>
      <c r="F43" s="312">
        <v>367793</v>
      </c>
      <c r="G43" s="313">
        <v>722721</v>
      </c>
      <c r="H43" s="314">
        <f>SUM(H38:H42)</f>
        <v>14063578.17</v>
      </c>
      <c r="I43" s="316">
        <v>379140</v>
      </c>
      <c r="J43" s="313">
        <v>774260</v>
      </c>
      <c r="K43" s="315">
        <f>SUM(K38:K42)</f>
        <v>15777560.799999999</v>
      </c>
    </row>
    <row r="44" spans="1:11" s="5" customFormat="1" ht="12.75" customHeight="1">
      <c r="A44" s="317" t="s">
        <v>97</v>
      </c>
      <c r="B44" s="318"/>
      <c r="C44" s="289"/>
      <c r="D44" s="290"/>
      <c r="E44" s="291"/>
      <c r="F44" s="319"/>
      <c r="G44" s="290"/>
      <c r="H44" s="292"/>
      <c r="I44" s="290"/>
      <c r="J44" s="290"/>
      <c r="K44" s="292"/>
    </row>
    <row r="45" spans="1:11" s="5" customFormat="1" ht="12.75" customHeight="1">
      <c r="A45" s="308">
        <v>11975</v>
      </c>
      <c r="B45" s="309" t="s">
        <v>60</v>
      </c>
      <c r="C45" s="289">
        <v>9</v>
      </c>
      <c r="D45" s="290">
        <v>9</v>
      </c>
      <c r="E45" s="291">
        <v>0</v>
      </c>
      <c r="F45" s="289">
        <v>1</v>
      </c>
      <c r="G45" s="290">
        <v>1</v>
      </c>
      <c r="H45" s="292">
        <v>0</v>
      </c>
      <c r="I45" s="290">
        <v>10</v>
      </c>
      <c r="J45" s="290">
        <v>10</v>
      </c>
      <c r="K45" s="292">
        <v>0</v>
      </c>
    </row>
    <row r="46" spans="1:11" s="5" customFormat="1" ht="12.75" customHeight="1">
      <c r="A46" s="308">
        <v>57170</v>
      </c>
      <c r="B46" s="309" t="s">
        <v>76</v>
      </c>
      <c r="C46" s="289">
        <v>2</v>
      </c>
      <c r="D46" s="290">
        <v>2</v>
      </c>
      <c r="E46" s="291">
        <v>93.02</v>
      </c>
      <c r="F46" s="289">
        <v>11</v>
      </c>
      <c r="G46" s="290">
        <v>12</v>
      </c>
      <c r="H46" s="292">
        <v>499.63</v>
      </c>
      <c r="I46" s="290">
        <v>13</v>
      </c>
      <c r="J46" s="290">
        <v>14</v>
      </c>
      <c r="K46" s="292">
        <v>592.65</v>
      </c>
    </row>
    <row r="47" spans="1:11" s="5" customFormat="1" ht="12.75" customHeight="1">
      <c r="A47" s="308" t="s">
        <v>22</v>
      </c>
      <c r="B47" s="340" t="s">
        <v>61</v>
      </c>
      <c r="C47" s="289">
        <v>0</v>
      </c>
      <c r="D47" s="290">
        <v>0</v>
      </c>
      <c r="E47" s="291">
        <v>0</v>
      </c>
      <c r="F47" s="289">
        <v>1</v>
      </c>
      <c r="G47" s="290">
        <v>1</v>
      </c>
      <c r="H47" s="292">
        <v>0</v>
      </c>
      <c r="I47" s="290">
        <v>1</v>
      </c>
      <c r="J47" s="290">
        <v>1</v>
      </c>
      <c r="K47" s="292">
        <v>0</v>
      </c>
    </row>
    <row r="48" spans="1:11" s="5" customFormat="1" ht="12.75" customHeight="1">
      <c r="A48" s="310"/>
      <c r="B48" s="311" t="s">
        <v>109</v>
      </c>
      <c r="C48" s="312">
        <v>11</v>
      </c>
      <c r="D48" s="313">
        <v>11</v>
      </c>
      <c r="E48" s="314">
        <f>SUM(E45:E47)</f>
        <v>93.02</v>
      </c>
      <c r="F48" s="312">
        <v>13</v>
      </c>
      <c r="G48" s="313">
        <v>14</v>
      </c>
      <c r="H48" s="314">
        <f>SUM(H45:H47)</f>
        <v>499.63</v>
      </c>
      <c r="I48" s="316">
        <v>24</v>
      </c>
      <c r="J48" s="313">
        <v>25</v>
      </c>
      <c r="K48" s="314">
        <f>SUM(K45:K47)</f>
        <v>592.65</v>
      </c>
    </row>
    <row r="49" spans="1:11" s="5" customFormat="1" ht="12.75" customHeight="1">
      <c r="A49" s="317" t="s">
        <v>98</v>
      </c>
      <c r="B49" s="318"/>
      <c r="C49" s="289"/>
      <c r="D49" s="290"/>
      <c r="E49" s="291"/>
      <c r="F49" s="319"/>
      <c r="G49" s="290"/>
      <c r="H49" s="292"/>
      <c r="I49" s="290"/>
      <c r="J49" s="290"/>
      <c r="K49" s="292"/>
    </row>
    <row r="50" spans="1:11" s="5" customFormat="1" ht="12.75" customHeight="1">
      <c r="A50" s="320" t="s">
        <v>9</v>
      </c>
      <c r="B50" s="309" t="s">
        <v>62</v>
      </c>
      <c r="C50" s="289">
        <v>15850</v>
      </c>
      <c r="D50" s="290">
        <v>23655</v>
      </c>
      <c r="E50" s="291">
        <v>170654.17</v>
      </c>
      <c r="F50" s="289">
        <v>12267</v>
      </c>
      <c r="G50" s="290">
        <v>15435</v>
      </c>
      <c r="H50" s="292">
        <v>118398.09</v>
      </c>
      <c r="I50" s="290">
        <v>26898</v>
      </c>
      <c r="J50" s="290">
        <v>39090</v>
      </c>
      <c r="K50" s="292">
        <v>289052.26</v>
      </c>
    </row>
    <row r="51" spans="1:11" s="5" customFormat="1" ht="12.75" customHeight="1">
      <c r="A51" s="320" t="s">
        <v>10</v>
      </c>
      <c r="B51" s="340" t="s">
        <v>63</v>
      </c>
      <c r="C51" s="289">
        <v>35</v>
      </c>
      <c r="D51" s="290">
        <v>38</v>
      </c>
      <c r="E51" s="291">
        <v>476.88</v>
      </c>
      <c r="F51" s="289">
        <v>27</v>
      </c>
      <c r="G51" s="290">
        <v>27</v>
      </c>
      <c r="H51" s="292">
        <v>336.11</v>
      </c>
      <c r="I51" s="290">
        <v>62</v>
      </c>
      <c r="J51" s="290">
        <v>65</v>
      </c>
      <c r="K51" s="292">
        <v>812.99</v>
      </c>
    </row>
    <row r="52" spans="1:11" s="5" customFormat="1" ht="12.75" customHeight="1">
      <c r="A52" s="310"/>
      <c r="B52" s="311" t="s">
        <v>108</v>
      </c>
      <c r="C52" s="312">
        <v>15867</v>
      </c>
      <c r="D52" s="313">
        <v>23693</v>
      </c>
      <c r="E52" s="314">
        <f>SUM(E50:E51)</f>
        <v>171131.05000000002</v>
      </c>
      <c r="F52" s="312">
        <v>12280</v>
      </c>
      <c r="G52" s="313">
        <v>15462</v>
      </c>
      <c r="H52" s="314">
        <f>SUM(H50:H51)</f>
        <v>118734.2</v>
      </c>
      <c r="I52" s="316">
        <v>26927</v>
      </c>
      <c r="J52" s="313">
        <v>39155</v>
      </c>
      <c r="K52" s="315">
        <f>SUM(K50:K51)</f>
        <v>289865.25</v>
      </c>
    </row>
    <row r="53" spans="1:11" s="5" customFormat="1" ht="12.75" customHeight="1">
      <c r="A53" s="317" t="s">
        <v>99</v>
      </c>
      <c r="B53" s="318"/>
      <c r="C53" s="289"/>
      <c r="D53" s="290"/>
      <c r="E53" s="291"/>
      <c r="F53" s="319"/>
      <c r="G53" s="290"/>
      <c r="H53" s="292"/>
      <c r="I53" s="290"/>
      <c r="J53" s="290"/>
      <c r="K53" s="292"/>
    </row>
    <row r="54" spans="1:11" s="5" customFormat="1" ht="12.75" customHeight="1">
      <c r="A54" s="320" t="s">
        <v>19</v>
      </c>
      <c r="B54" s="309" t="s">
        <v>64</v>
      </c>
      <c r="C54" s="289">
        <v>516</v>
      </c>
      <c r="D54" s="290">
        <v>738</v>
      </c>
      <c r="E54" s="291">
        <v>222767.65</v>
      </c>
      <c r="F54" s="289">
        <v>266</v>
      </c>
      <c r="G54" s="290">
        <v>300</v>
      </c>
      <c r="H54" s="292">
        <v>86308.38</v>
      </c>
      <c r="I54" s="290">
        <v>738</v>
      </c>
      <c r="J54" s="290">
        <v>1038</v>
      </c>
      <c r="K54" s="292">
        <v>309076.03000000003</v>
      </c>
    </row>
    <row r="55" spans="1:11" s="5" customFormat="1" ht="12.75" customHeight="1">
      <c r="A55" s="317" t="s">
        <v>100</v>
      </c>
      <c r="B55" s="91"/>
      <c r="C55" s="289"/>
      <c r="D55" s="290"/>
      <c r="E55" s="291"/>
      <c r="F55" s="289"/>
      <c r="G55" s="290"/>
      <c r="H55" s="292"/>
      <c r="I55" s="290"/>
      <c r="J55" s="290"/>
      <c r="K55" s="292"/>
    </row>
    <row r="56" spans="1:11" s="5" customFormat="1" ht="12.75" customHeight="1">
      <c r="A56" s="320" t="s">
        <v>8</v>
      </c>
      <c r="B56" s="309" t="s">
        <v>65</v>
      </c>
      <c r="C56" s="289">
        <v>1</v>
      </c>
      <c r="D56" s="290">
        <v>1</v>
      </c>
      <c r="E56" s="291">
        <v>0</v>
      </c>
      <c r="F56" s="289">
        <v>1</v>
      </c>
      <c r="G56" s="290">
        <v>1</v>
      </c>
      <c r="H56" s="292">
        <v>0</v>
      </c>
      <c r="I56" s="290">
        <v>2</v>
      </c>
      <c r="J56" s="290">
        <v>2</v>
      </c>
      <c r="K56" s="292">
        <v>0</v>
      </c>
    </row>
    <row r="57" spans="1:11" s="5" customFormat="1" ht="12.75" customHeight="1">
      <c r="A57" s="317" t="s">
        <v>101</v>
      </c>
      <c r="B57" s="318"/>
      <c r="C57" s="289"/>
      <c r="D57" s="290"/>
      <c r="E57" s="291"/>
      <c r="F57" s="289"/>
      <c r="G57" s="290"/>
      <c r="H57" s="292"/>
      <c r="I57" s="290"/>
      <c r="J57" s="290"/>
      <c r="K57" s="292"/>
    </row>
    <row r="58" spans="1:11" s="5" customFormat="1" ht="12.75" customHeight="1">
      <c r="A58" s="320" t="s">
        <v>21</v>
      </c>
      <c r="B58" s="309" t="s">
        <v>77</v>
      </c>
      <c r="C58" s="289">
        <v>9258</v>
      </c>
      <c r="D58" s="290">
        <v>13365</v>
      </c>
      <c r="E58" s="291">
        <v>1130047.1000000001</v>
      </c>
      <c r="F58" s="289">
        <v>5563</v>
      </c>
      <c r="G58" s="290">
        <v>6883</v>
      </c>
      <c r="H58" s="292">
        <v>545053.88</v>
      </c>
      <c r="I58" s="290">
        <v>14106</v>
      </c>
      <c r="J58" s="290">
        <v>20248</v>
      </c>
      <c r="K58" s="292">
        <v>1675100.98</v>
      </c>
    </row>
    <row r="59" spans="1:11" s="5" customFormat="1" ht="12.75" customHeight="1">
      <c r="A59" s="317" t="s">
        <v>102</v>
      </c>
      <c r="B59" s="318"/>
      <c r="C59" s="289"/>
      <c r="D59" s="290"/>
      <c r="E59" s="291"/>
      <c r="F59" s="289"/>
      <c r="G59" s="290"/>
      <c r="H59" s="292"/>
      <c r="I59" s="290"/>
      <c r="J59" s="290"/>
      <c r="K59" s="292"/>
    </row>
    <row r="60" spans="1:11" s="5" customFormat="1" ht="12.75" customHeight="1">
      <c r="A60" s="320" t="s">
        <v>11</v>
      </c>
      <c r="B60" s="309" t="s">
        <v>49</v>
      </c>
      <c r="C60" s="289">
        <v>1794</v>
      </c>
      <c r="D60" s="290">
        <v>1922</v>
      </c>
      <c r="E60" s="291">
        <v>32839.800000000003</v>
      </c>
      <c r="F60" s="289">
        <v>1393</v>
      </c>
      <c r="G60" s="290">
        <v>1474</v>
      </c>
      <c r="H60" s="292">
        <v>23253.67</v>
      </c>
      <c r="I60" s="290">
        <v>3148</v>
      </c>
      <c r="J60" s="290">
        <v>3396</v>
      </c>
      <c r="K60" s="292">
        <v>56093.47</v>
      </c>
    </row>
    <row r="61" spans="1:11" s="5" customFormat="1" ht="12.75" customHeight="1">
      <c r="A61" s="317" t="s">
        <v>103</v>
      </c>
      <c r="B61" s="318"/>
      <c r="C61" s="289"/>
      <c r="D61" s="290"/>
      <c r="E61" s="291"/>
      <c r="F61" s="289"/>
      <c r="G61" s="290"/>
      <c r="H61" s="292"/>
      <c r="I61" s="290"/>
      <c r="J61" s="290"/>
      <c r="K61" s="292"/>
    </row>
    <row r="62" spans="1:11" s="5" customFormat="1" ht="12.75" customHeight="1">
      <c r="A62" s="320" t="s">
        <v>165</v>
      </c>
      <c r="B62" s="309" t="s">
        <v>66</v>
      </c>
      <c r="C62" s="289">
        <v>0</v>
      </c>
      <c r="D62" s="290">
        <v>0</v>
      </c>
      <c r="E62" s="291">
        <v>0</v>
      </c>
      <c r="F62" s="289">
        <v>16473</v>
      </c>
      <c r="G62" s="290">
        <v>22286</v>
      </c>
      <c r="H62" s="292">
        <v>4962845.41</v>
      </c>
      <c r="I62" s="290">
        <v>16473</v>
      </c>
      <c r="J62" s="290">
        <v>22286</v>
      </c>
      <c r="K62" s="292">
        <v>4962845.41</v>
      </c>
    </row>
    <row r="63" spans="1:11" s="5" customFormat="1" ht="12.75" customHeight="1">
      <c r="A63" s="320">
        <v>851</v>
      </c>
      <c r="B63" s="309" t="s">
        <v>67</v>
      </c>
      <c r="C63" s="289">
        <v>220</v>
      </c>
      <c r="D63" s="290">
        <v>284</v>
      </c>
      <c r="E63" s="291">
        <v>55078.94</v>
      </c>
      <c r="F63" s="289">
        <v>7559</v>
      </c>
      <c r="G63" s="290">
        <v>9679</v>
      </c>
      <c r="H63" s="292">
        <v>1898039.78</v>
      </c>
      <c r="I63" s="290">
        <v>7779</v>
      </c>
      <c r="J63" s="290">
        <v>9963</v>
      </c>
      <c r="K63" s="292">
        <v>1953118.72</v>
      </c>
    </row>
    <row r="64" spans="1:11" s="5" customFormat="1" ht="12.75" customHeight="1">
      <c r="A64" s="320">
        <v>940</v>
      </c>
      <c r="B64" s="309" t="s">
        <v>68</v>
      </c>
      <c r="C64" s="289">
        <v>0</v>
      </c>
      <c r="D64" s="290">
        <v>0</v>
      </c>
      <c r="E64" s="291">
        <v>0</v>
      </c>
      <c r="F64" s="289">
        <v>3114</v>
      </c>
      <c r="G64" s="290">
        <v>4265</v>
      </c>
      <c r="H64" s="292">
        <v>526232.02</v>
      </c>
      <c r="I64" s="290">
        <v>3114</v>
      </c>
      <c r="J64" s="290">
        <v>4265</v>
      </c>
      <c r="K64" s="292">
        <v>526232.02</v>
      </c>
    </row>
    <row r="65" spans="1:11" s="5" customFormat="1" ht="12.75" customHeight="1">
      <c r="A65" s="320">
        <v>58340</v>
      </c>
      <c r="B65" s="309" t="s">
        <v>78</v>
      </c>
      <c r="C65" s="289">
        <v>93</v>
      </c>
      <c r="D65" s="290">
        <v>96</v>
      </c>
      <c r="E65" s="291">
        <v>6034.74</v>
      </c>
      <c r="F65" s="289">
        <v>536</v>
      </c>
      <c r="G65" s="290">
        <v>692</v>
      </c>
      <c r="H65" s="292">
        <v>60356.33</v>
      </c>
      <c r="I65" s="290">
        <v>629</v>
      </c>
      <c r="J65" s="290">
        <v>788</v>
      </c>
      <c r="K65" s="292">
        <v>66391.070000000007</v>
      </c>
    </row>
    <row r="66" spans="1:11" s="5" customFormat="1" ht="12.75" customHeight="1">
      <c r="A66" s="320">
        <v>58565</v>
      </c>
      <c r="B66" s="309" t="s">
        <v>69</v>
      </c>
      <c r="C66" s="289">
        <v>184</v>
      </c>
      <c r="D66" s="290">
        <v>201</v>
      </c>
      <c r="E66" s="291">
        <v>247944.5</v>
      </c>
      <c r="F66" s="289">
        <v>1518</v>
      </c>
      <c r="G66" s="290">
        <v>1733</v>
      </c>
      <c r="H66" s="292">
        <v>2113650.52</v>
      </c>
      <c r="I66" s="290">
        <v>1702</v>
      </c>
      <c r="J66" s="290">
        <v>1934</v>
      </c>
      <c r="K66" s="292">
        <v>2361595.02</v>
      </c>
    </row>
    <row r="67" spans="1:11" s="5" customFormat="1" ht="12.75" customHeight="1">
      <c r="A67" s="320">
        <v>58600</v>
      </c>
      <c r="B67" s="309" t="s">
        <v>79</v>
      </c>
      <c r="C67" s="289">
        <v>40</v>
      </c>
      <c r="D67" s="290">
        <v>45</v>
      </c>
      <c r="E67" s="291">
        <v>11211.85</v>
      </c>
      <c r="F67" s="289">
        <v>467</v>
      </c>
      <c r="G67" s="290">
        <v>564</v>
      </c>
      <c r="H67" s="292">
        <v>220441.58</v>
      </c>
      <c r="I67" s="290">
        <v>507</v>
      </c>
      <c r="J67" s="290">
        <v>609</v>
      </c>
      <c r="K67" s="292">
        <v>231653.43</v>
      </c>
    </row>
    <row r="68" spans="1:11" s="5" customFormat="1" ht="12.75" customHeight="1">
      <c r="A68" s="320">
        <v>58611</v>
      </c>
      <c r="B68" s="309" t="s">
        <v>80</v>
      </c>
      <c r="C68" s="289">
        <v>0</v>
      </c>
      <c r="D68" s="290">
        <v>0</v>
      </c>
      <c r="E68" s="291">
        <v>0</v>
      </c>
      <c r="F68" s="289">
        <v>7358</v>
      </c>
      <c r="G68" s="290">
        <v>8506</v>
      </c>
      <c r="H68" s="292">
        <v>412327.69</v>
      </c>
      <c r="I68" s="290">
        <v>7358</v>
      </c>
      <c r="J68" s="290">
        <v>8506</v>
      </c>
      <c r="K68" s="292">
        <v>412327.69</v>
      </c>
    </row>
    <row r="69" spans="1:11" s="5" customFormat="1" ht="12.75" customHeight="1">
      <c r="A69" s="320">
        <v>58615</v>
      </c>
      <c r="B69" s="309" t="s">
        <v>81</v>
      </c>
      <c r="C69" s="289">
        <v>6</v>
      </c>
      <c r="D69" s="290">
        <v>6</v>
      </c>
      <c r="E69" s="291">
        <v>1643.48</v>
      </c>
      <c r="F69" s="289">
        <v>112</v>
      </c>
      <c r="G69" s="290">
        <v>116</v>
      </c>
      <c r="H69" s="292">
        <v>64366.65</v>
      </c>
      <c r="I69" s="290">
        <v>118</v>
      </c>
      <c r="J69" s="290">
        <v>122</v>
      </c>
      <c r="K69" s="292">
        <v>66010.13</v>
      </c>
    </row>
    <row r="70" spans="1:11" s="5" customFormat="1" ht="12.75" customHeight="1">
      <c r="A70" s="320">
        <v>58670</v>
      </c>
      <c r="B70" s="309" t="s">
        <v>70</v>
      </c>
      <c r="C70" s="289">
        <v>169</v>
      </c>
      <c r="D70" s="290">
        <v>247</v>
      </c>
      <c r="E70" s="291">
        <v>96531.36</v>
      </c>
      <c r="F70" s="289">
        <v>2836</v>
      </c>
      <c r="G70" s="290">
        <v>4300</v>
      </c>
      <c r="H70" s="292">
        <v>2595438.54</v>
      </c>
      <c r="I70" s="290">
        <v>3005</v>
      </c>
      <c r="J70" s="290">
        <v>4547</v>
      </c>
      <c r="K70" s="292">
        <v>2691969.9</v>
      </c>
    </row>
    <row r="71" spans="1:11" s="5" customFormat="1" ht="12.75" customHeight="1">
      <c r="A71" s="320">
        <v>58671</v>
      </c>
      <c r="B71" s="309" t="s">
        <v>71</v>
      </c>
      <c r="C71" s="289">
        <v>162</v>
      </c>
      <c r="D71" s="290">
        <v>229</v>
      </c>
      <c r="E71" s="291">
        <v>89503.72</v>
      </c>
      <c r="F71" s="289">
        <v>2227</v>
      </c>
      <c r="G71" s="290">
        <v>3400</v>
      </c>
      <c r="H71" s="292">
        <v>2155823.58</v>
      </c>
      <c r="I71" s="290">
        <v>2389</v>
      </c>
      <c r="J71" s="290">
        <v>3629</v>
      </c>
      <c r="K71" s="292">
        <v>2245327.2999999998</v>
      </c>
    </row>
    <row r="72" spans="1:11" s="5" customFormat="1" ht="12.75" customHeight="1">
      <c r="A72" s="320">
        <v>74740</v>
      </c>
      <c r="B72" s="309" t="s">
        <v>72</v>
      </c>
      <c r="C72" s="289">
        <v>100</v>
      </c>
      <c r="D72" s="290">
        <v>115</v>
      </c>
      <c r="E72" s="291">
        <v>5059.1099999999997</v>
      </c>
      <c r="F72" s="289">
        <v>387</v>
      </c>
      <c r="G72" s="290">
        <v>597</v>
      </c>
      <c r="H72" s="292">
        <v>26833.63</v>
      </c>
      <c r="I72" s="290">
        <v>487</v>
      </c>
      <c r="J72" s="290">
        <v>712</v>
      </c>
      <c r="K72" s="292">
        <v>31892.74</v>
      </c>
    </row>
    <row r="73" spans="1:11" s="5" customFormat="1" ht="12.75" customHeight="1">
      <c r="A73" s="320" t="s">
        <v>7</v>
      </c>
      <c r="B73" s="340" t="s">
        <v>73</v>
      </c>
      <c r="C73" s="289">
        <v>153</v>
      </c>
      <c r="D73" s="290">
        <v>154</v>
      </c>
      <c r="E73" s="291">
        <v>218653.63</v>
      </c>
      <c r="F73" s="289">
        <v>1401</v>
      </c>
      <c r="G73" s="290">
        <v>1457</v>
      </c>
      <c r="H73" s="292">
        <v>1985511.77</v>
      </c>
      <c r="I73" s="290">
        <v>1554</v>
      </c>
      <c r="J73" s="290">
        <v>1611</v>
      </c>
      <c r="K73" s="292">
        <v>2204165.4</v>
      </c>
    </row>
    <row r="74" spans="1:11" s="5" customFormat="1" ht="12.75" customHeight="1">
      <c r="A74" s="341"/>
      <c r="B74" s="311" t="s">
        <v>113</v>
      </c>
      <c r="C74" s="312">
        <v>636</v>
      </c>
      <c r="D74" s="313">
        <v>1377</v>
      </c>
      <c r="E74" s="314">
        <f>SUM(E62:E73)</f>
        <v>731661.33</v>
      </c>
      <c r="F74" s="312">
        <v>36896</v>
      </c>
      <c r="G74" s="313">
        <v>57595</v>
      </c>
      <c r="H74" s="314">
        <f>SUM(H62:H73)</f>
        <v>17021867.5</v>
      </c>
      <c r="I74" s="316">
        <v>37490</v>
      </c>
      <c r="J74" s="313">
        <v>58972</v>
      </c>
      <c r="K74" s="315">
        <f>SUM(K62:K73)</f>
        <v>17753528.830000002</v>
      </c>
    </row>
    <row r="75" spans="1:11" s="5" customFormat="1" ht="12.75" customHeight="1">
      <c r="A75" s="317" t="s">
        <v>104</v>
      </c>
      <c r="B75" s="318"/>
      <c r="C75" s="289"/>
      <c r="D75" s="290"/>
      <c r="E75" s="291"/>
      <c r="F75" s="319"/>
      <c r="G75" s="290"/>
      <c r="H75" s="292"/>
      <c r="I75" s="290"/>
      <c r="J75" s="290"/>
      <c r="K75" s="292"/>
    </row>
    <row r="76" spans="1:11" s="5" customFormat="1" ht="12.75" customHeight="1">
      <c r="A76" s="320" t="s">
        <v>18</v>
      </c>
      <c r="B76" s="340" t="s">
        <v>74</v>
      </c>
      <c r="C76" s="289">
        <v>1096</v>
      </c>
      <c r="D76" s="290">
        <v>1644</v>
      </c>
      <c r="E76" s="291">
        <v>605381</v>
      </c>
      <c r="F76" s="289">
        <v>433</v>
      </c>
      <c r="G76" s="290">
        <v>497</v>
      </c>
      <c r="H76" s="292">
        <v>210098.07</v>
      </c>
      <c r="I76" s="290">
        <v>1425</v>
      </c>
      <c r="J76" s="290">
        <v>2141</v>
      </c>
      <c r="K76" s="292">
        <v>815479.07</v>
      </c>
    </row>
    <row r="77" spans="1:11" s="179" customFormat="1" ht="12.75" customHeight="1">
      <c r="A77" s="327" t="s">
        <v>107</v>
      </c>
      <c r="B77" s="328"/>
      <c r="C77" s="299">
        <v>31481</v>
      </c>
      <c r="D77" s="94">
        <v>94290</v>
      </c>
      <c r="E77" s="101">
        <v>4607903.58</v>
      </c>
      <c r="F77" s="299">
        <v>408086</v>
      </c>
      <c r="G77" s="94">
        <v>804947</v>
      </c>
      <c r="H77" s="95">
        <v>32069393.5</v>
      </c>
      <c r="I77" s="300">
        <v>434400</v>
      </c>
      <c r="J77" s="94">
        <v>899237</v>
      </c>
      <c r="K77" s="95">
        <v>36677297.079999998</v>
      </c>
    </row>
    <row r="78" spans="1:11" s="179" customFormat="1" ht="12.75" customHeight="1">
      <c r="A78" s="96" t="s">
        <v>124</v>
      </c>
      <c r="B78" s="97"/>
      <c r="C78" s="299">
        <v>35199</v>
      </c>
      <c r="D78" s="94">
        <v>104787</v>
      </c>
      <c r="E78" s="101">
        <v>7987457.8399999999</v>
      </c>
      <c r="F78" s="299">
        <v>435366</v>
      </c>
      <c r="G78" s="94">
        <v>872190</v>
      </c>
      <c r="H78" s="95">
        <v>53791754.259999998</v>
      </c>
      <c r="I78" s="300">
        <v>464976</v>
      </c>
      <c r="J78" s="94">
        <v>976977</v>
      </c>
      <c r="K78" s="95">
        <v>61779212.100000001</v>
      </c>
    </row>
    <row r="79" spans="1:11" s="5" customFormat="1" ht="12.75" customHeight="1">
      <c r="A79" s="342"/>
      <c r="B79" s="343"/>
      <c r="C79" s="289"/>
      <c r="D79" s="290"/>
      <c r="E79" s="291"/>
      <c r="F79" s="319"/>
      <c r="G79" s="290"/>
      <c r="H79" s="292"/>
      <c r="I79" s="290"/>
      <c r="J79" s="290"/>
      <c r="K79" s="292"/>
    </row>
    <row r="80" spans="1:11" s="5" customFormat="1" ht="12.75" customHeight="1">
      <c r="A80" s="334"/>
      <c r="B80" s="286"/>
      <c r="C80" s="289"/>
      <c r="D80" s="290"/>
      <c r="E80" s="291"/>
      <c r="F80" s="319"/>
      <c r="G80" s="290"/>
      <c r="H80" s="292"/>
      <c r="I80" s="290"/>
      <c r="J80" s="290"/>
      <c r="K80" s="292"/>
    </row>
    <row r="81" spans="1:11" s="5" customFormat="1" ht="12.75" customHeight="1">
      <c r="A81" s="344" t="s">
        <v>117</v>
      </c>
      <c r="B81" s="286"/>
      <c r="C81" s="289"/>
      <c r="D81" s="290"/>
      <c r="E81" s="291"/>
      <c r="F81" s="319"/>
      <c r="G81" s="290"/>
      <c r="H81" s="292"/>
      <c r="I81" s="290"/>
      <c r="J81" s="290"/>
      <c r="K81" s="292"/>
    </row>
    <row r="82" spans="1:11" s="5" customFormat="1" ht="12.75" customHeight="1">
      <c r="A82" s="345" t="s">
        <v>118</v>
      </c>
      <c r="B82" s="286"/>
      <c r="C82" s="289"/>
      <c r="D82" s="290"/>
      <c r="E82" s="291"/>
      <c r="F82" s="319"/>
      <c r="G82" s="290"/>
      <c r="H82" s="292"/>
      <c r="I82" s="290"/>
      <c r="J82" s="290"/>
      <c r="K82" s="292"/>
    </row>
    <row r="83" spans="1:11" s="17" customFormat="1" ht="12.75" customHeight="1">
      <c r="A83" s="346" t="s">
        <v>133</v>
      </c>
      <c r="B83" s="347" t="s">
        <v>137</v>
      </c>
      <c r="C83" s="289">
        <v>16</v>
      </c>
      <c r="D83" s="290">
        <v>16</v>
      </c>
      <c r="E83" s="291">
        <v>12749.14</v>
      </c>
      <c r="F83" s="289">
        <v>97</v>
      </c>
      <c r="G83" s="290">
        <v>99</v>
      </c>
      <c r="H83" s="292">
        <v>73651.91</v>
      </c>
      <c r="I83" s="290">
        <v>113</v>
      </c>
      <c r="J83" s="290">
        <v>115</v>
      </c>
      <c r="K83" s="292">
        <v>86401.05</v>
      </c>
    </row>
    <row r="84" spans="1:11" s="17" customFormat="1" ht="12.75" customHeight="1">
      <c r="A84" s="346" t="s">
        <v>133</v>
      </c>
      <c r="B84" s="347" t="s">
        <v>138</v>
      </c>
      <c r="C84" s="289">
        <v>97</v>
      </c>
      <c r="D84" s="290">
        <v>98</v>
      </c>
      <c r="E84" s="291">
        <v>65432.33</v>
      </c>
      <c r="F84" s="289">
        <v>664</v>
      </c>
      <c r="G84" s="290">
        <v>685</v>
      </c>
      <c r="H84" s="292">
        <v>449940.21</v>
      </c>
      <c r="I84" s="290">
        <v>761</v>
      </c>
      <c r="J84" s="293">
        <v>783</v>
      </c>
      <c r="K84" s="294">
        <v>515372.54</v>
      </c>
    </row>
    <row r="85" spans="1:11" s="17" customFormat="1" ht="12.75" customHeight="1">
      <c r="A85" s="346" t="s">
        <v>133</v>
      </c>
      <c r="B85" s="347" t="s">
        <v>139</v>
      </c>
      <c r="C85" s="289">
        <v>555</v>
      </c>
      <c r="D85" s="290">
        <v>558</v>
      </c>
      <c r="E85" s="291">
        <v>444496.36</v>
      </c>
      <c r="F85" s="289">
        <v>5086</v>
      </c>
      <c r="G85" s="290">
        <v>5227</v>
      </c>
      <c r="H85" s="292">
        <v>4226151.0999999996</v>
      </c>
      <c r="I85" s="290">
        <v>5638</v>
      </c>
      <c r="J85" s="293">
        <v>5785</v>
      </c>
      <c r="K85" s="294">
        <v>4670647.5</v>
      </c>
    </row>
    <row r="86" spans="1:11" s="17" customFormat="1" ht="12.75" customHeight="1">
      <c r="A86" s="346" t="s">
        <v>133</v>
      </c>
      <c r="B86" s="347" t="s">
        <v>140</v>
      </c>
      <c r="C86" s="289">
        <v>0</v>
      </c>
      <c r="D86" s="290">
        <v>0</v>
      </c>
      <c r="E86" s="291">
        <v>0</v>
      </c>
      <c r="F86" s="319">
        <v>0</v>
      </c>
      <c r="G86" s="290">
        <v>0</v>
      </c>
      <c r="H86" s="292">
        <v>0</v>
      </c>
      <c r="I86" s="290">
        <v>0</v>
      </c>
      <c r="J86" s="303">
        <v>0</v>
      </c>
      <c r="K86" s="306">
        <v>0</v>
      </c>
    </row>
    <row r="87" spans="1:11" s="179" customFormat="1" ht="12.75" customHeight="1">
      <c r="A87" s="348"/>
      <c r="B87" s="349" t="s">
        <v>114</v>
      </c>
      <c r="C87" s="93">
        <v>666</v>
      </c>
      <c r="D87" s="94">
        <v>672</v>
      </c>
      <c r="E87" s="101">
        <v>522677.83</v>
      </c>
      <c r="F87" s="93">
        <v>5841</v>
      </c>
      <c r="G87" s="94">
        <v>6011</v>
      </c>
      <c r="H87" s="95">
        <v>4749743.21</v>
      </c>
      <c r="I87" s="94">
        <v>6503</v>
      </c>
      <c r="J87" s="94">
        <v>6683</v>
      </c>
      <c r="K87" s="95">
        <v>5272421.04</v>
      </c>
    </row>
    <row r="88" spans="1:11" s="5" customFormat="1" ht="12.75" customHeight="1">
      <c r="A88" s="285"/>
      <c r="B88" s="286"/>
      <c r="C88" s="289"/>
      <c r="D88" s="290"/>
      <c r="E88" s="291"/>
      <c r="F88" s="305"/>
      <c r="G88" s="303"/>
      <c r="H88" s="306"/>
      <c r="I88" s="303"/>
      <c r="J88" s="303"/>
      <c r="K88" s="306"/>
    </row>
    <row r="89" spans="1:11" s="5" customFormat="1" ht="12.75" customHeight="1">
      <c r="A89" s="344" t="s">
        <v>119</v>
      </c>
      <c r="B89" s="286"/>
      <c r="C89" s="289"/>
      <c r="D89" s="290"/>
      <c r="E89" s="291"/>
      <c r="F89" s="305"/>
      <c r="G89" s="303"/>
      <c r="H89" s="306"/>
      <c r="I89" s="303"/>
      <c r="J89" s="303"/>
      <c r="K89" s="306"/>
    </row>
    <row r="90" spans="1:11" s="5" customFormat="1" ht="12.75" customHeight="1">
      <c r="A90" s="288" t="s">
        <v>0</v>
      </c>
      <c r="B90" s="287" t="s">
        <v>34</v>
      </c>
      <c r="C90" s="289">
        <v>18436</v>
      </c>
      <c r="D90" s="290">
        <v>77785</v>
      </c>
      <c r="E90" s="291">
        <v>4778351.42</v>
      </c>
      <c r="F90" s="289">
        <v>73391</v>
      </c>
      <c r="G90" s="290">
        <v>221160</v>
      </c>
      <c r="H90" s="292">
        <v>9494068.3900000006</v>
      </c>
      <c r="I90" s="290">
        <v>90636</v>
      </c>
      <c r="J90" s="290">
        <v>298945</v>
      </c>
      <c r="K90" s="292">
        <v>14272419.810000001</v>
      </c>
    </row>
    <row r="91" spans="1:11" s="17" customFormat="1" ht="12.75" customHeight="1">
      <c r="A91" s="346" t="s">
        <v>1</v>
      </c>
      <c r="B91" s="309" t="s">
        <v>35</v>
      </c>
      <c r="C91" s="289">
        <v>2402</v>
      </c>
      <c r="D91" s="290">
        <v>4757</v>
      </c>
      <c r="E91" s="291">
        <v>286220.89</v>
      </c>
      <c r="F91" s="289">
        <v>13303</v>
      </c>
      <c r="G91" s="290">
        <v>23040</v>
      </c>
      <c r="H91" s="292">
        <v>1288220.27</v>
      </c>
      <c r="I91" s="290">
        <v>15536</v>
      </c>
      <c r="J91" s="290">
        <v>27797</v>
      </c>
      <c r="K91" s="292">
        <v>1574441.16</v>
      </c>
    </row>
    <row r="92" spans="1:11" s="5" customFormat="1" ht="12.75" customHeight="1">
      <c r="A92" s="288" t="s">
        <v>2</v>
      </c>
      <c r="B92" s="287" t="s">
        <v>36</v>
      </c>
      <c r="C92" s="289">
        <v>1351</v>
      </c>
      <c r="D92" s="290">
        <v>5446</v>
      </c>
      <c r="E92" s="291">
        <v>661615.06999999995</v>
      </c>
      <c r="F92" s="289">
        <v>4388</v>
      </c>
      <c r="G92" s="290">
        <v>11782</v>
      </c>
      <c r="H92" s="292">
        <v>1268654.6399999999</v>
      </c>
      <c r="I92" s="290">
        <v>5653</v>
      </c>
      <c r="J92" s="290">
        <v>17228</v>
      </c>
      <c r="K92" s="292">
        <v>1930269.71</v>
      </c>
    </row>
    <row r="93" spans="1:11" s="5" customFormat="1" ht="12.75" customHeight="1">
      <c r="A93" s="288" t="s">
        <v>3</v>
      </c>
      <c r="B93" s="368" t="s">
        <v>37</v>
      </c>
      <c r="C93" s="5">
        <v>0</v>
      </c>
      <c r="D93" s="5">
        <v>0</v>
      </c>
      <c r="E93" s="369">
        <v>0</v>
      </c>
      <c r="F93" s="5">
        <v>0</v>
      </c>
      <c r="G93" s="5">
        <v>0</v>
      </c>
      <c r="H93" s="369">
        <v>0</v>
      </c>
      <c r="I93" s="5">
        <v>0</v>
      </c>
      <c r="J93" s="5">
        <v>0</v>
      </c>
      <c r="K93" s="369">
        <v>0</v>
      </c>
    </row>
    <row r="94" spans="1:11" s="5" customFormat="1" ht="12.75" customHeight="1">
      <c r="A94" s="288" t="s">
        <v>4</v>
      </c>
      <c r="B94" s="287" t="s">
        <v>38</v>
      </c>
      <c r="C94" s="289">
        <v>2122</v>
      </c>
      <c r="D94" s="290">
        <v>8038</v>
      </c>
      <c r="E94" s="291">
        <v>1189635.49</v>
      </c>
      <c r="F94" s="319">
        <v>3632</v>
      </c>
      <c r="G94" s="290">
        <v>9411</v>
      </c>
      <c r="H94" s="292">
        <v>1122696.1200000001</v>
      </c>
      <c r="I94" s="290">
        <v>5632</v>
      </c>
      <c r="J94" s="303">
        <v>17449</v>
      </c>
      <c r="K94" s="306">
        <v>2312331.61</v>
      </c>
    </row>
    <row r="95" spans="1:11" s="5" customFormat="1" ht="12.75" customHeight="1">
      <c r="A95" s="288" t="s">
        <v>5</v>
      </c>
      <c r="B95" s="287" t="s">
        <v>39</v>
      </c>
      <c r="C95" s="289">
        <v>0</v>
      </c>
      <c r="D95" s="290">
        <v>0</v>
      </c>
      <c r="E95" s="291">
        <v>0</v>
      </c>
      <c r="F95" s="319">
        <v>0</v>
      </c>
      <c r="G95" s="290">
        <v>0</v>
      </c>
      <c r="H95" s="292">
        <v>0</v>
      </c>
      <c r="I95" s="290">
        <v>0</v>
      </c>
      <c r="J95" s="303">
        <v>0</v>
      </c>
      <c r="K95" s="306">
        <v>0</v>
      </c>
    </row>
    <row r="96" spans="1:11" s="5" customFormat="1" ht="12.75" customHeight="1">
      <c r="A96" s="288" t="s">
        <v>6</v>
      </c>
      <c r="B96" s="287" t="s">
        <v>40</v>
      </c>
      <c r="C96" s="289">
        <v>0</v>
      </c>
      <c r="D96" s="290">
        <v>0</v>
      </c>
      <c r="E96" s="291">
        <v>0</v>
      </c>
      <c r="F96" s="319">
        <v>0</v>
      </c>
      <c r="G96" s="290">
        <v>0</v>
      </c>
      <c r="H96" s="292">
        <v>0</v>
      </c>
      <c r="I96" s="290">
        <v>0</v>
      </c>
      <c r="J96" s="303">
        <v>0</v>
      </c>
      <c r="K96" s="306">
        <v>0</v>
      </c>
    </row>
    <row r="97" spans="1:12" s="179" customFormat="1" ht="12.75" customHeight="1">
      <c r="A97" s="110" t="s">
        <v>115</v>
      </c>
      <c r="B97" s="328"/>
      <c r="C97" s="350">
        <v>23706</v>
      </c>
      <c r="D97" s="330">
        <v>96026</v>
      </c>
      <c r="E97" s="331">
        <v>6915822.8700000001</v>
      </c>
      <c r="F97" s="295">
        <v>92018</v>
      </c>
      <c r="G97" s="330">
        <v>265393</v>
      </c>
      <c r="H97" s="332">
        <v>13173639.42</v>
      </c>
      <c r="I97" s="330">
        <v>114076</v>
      </c>
      <c r="J97" s="330">
        <v>361419</v>
      </c>
      <c r="K97" s="332">
        <v>20089462.289999999</v>
      </c>
      <c r="L97" s="364" t="s">
        <v>171</v>
      </c>
    </row>
    <row r="98" spans="1:12" s="179" customFormat="1" ht="12.75" customHeight="1">
      <c r="A98" s="110" t="s">
        <v>123</v>
      </c>
      <c r="B98" s="150"/>
      <c r="C98" s="93">
        <v>24208</v>
      </c>
      <c r="D98" s="94">
        <v>96698</v>
      </c>
      <c r="E98" s="101">
        <v>7438500.7000000002</v>
      </c>
      <c r="F98" s="93">
        <v>97134</v>
      </c>
      <c r="G98" s="94">
        <v>271404</v>
      </c>
      <c r="H98" s="95">
        <v>17923382.629999999</v>
      </c>
      <c r="I98" s="94">
        <v>119659</v>
      </c>
      <c r="J98" s="94">
        <v>368102</v>
      </c>
      <c r="K98" s="95">
        <v>25361883.329999998</v>
      </c>
    </row>
    <row r="99" spans="1:12" s="5" customFormat="1" ht="12.75" customHeight="1">
      <c r="A99" s="31"/>
      <c r="B99" s="318"/>
      <c r="C99" s="289"/>
      <c r="D99" s="290"/>
      <c r="E99" s="291"/>
      <c r="F99" s="319"/>
      <c r="G99" s="290"/>
      <c r="H99" s="292"/>
      <c r="I99" s="290"/>
      <c r="J99" s="290"/>
      <c r="K99" s="292"/>
    </row>
    <row r="100" spans="1:12" s="5" customFormat="1" ht="12.75" customHeight="1">
      <c r="A100" s="351" t="s">
        <v>120</v>
      </c>
      <c r="B100" s="24"/>
      <c r="C100" s="350"/>
      <c r="D100" s="330"/>
      <c r="E100" s="331"/>
      <c r="F100" s="352"/>
      <c r="G100" s="330"/>
      <c r="H100" s="332"/>
      <c r="I100" s="330"/>
      <c r="J100" s="330"/>
      <c r="K100" s="332"/>
    </row>
    <row r="101" spans="1:12" s="179" customFormat="1" ht="12.75" customHeight="1">
      <c r="A101" s="191" t="s">
        <v>125</v>
      </c>
      <c r="B101" s="126"/>
      <c r="C101" s="98">
        <v>5973</v>
      </c>
      <c r="D101" s="99">
        <v>11169</v>
      </c>
      <c r="E101" s="234">
        <v>3902232.09</v>
      </c>
      <c r="F101" s="98">
        <v>37815</v>
      </c>
      <c r="G101" s="99">
        <v>73254</v>
      </c>
      <c r="H101" s="100">
        <v>26472103.969999999</v>
      </c>
      <c r="I101" s="99">
        <v>43711</v>
      </c>
      <c r="J101" s="99">
        <v>84423</v>
      </c>
      <c r="K101" s="100">
        <v>30374336.059999999</v>
      </c>
    </row>
    <row r="102" spans="1:12" s="179" customFormat="1" ht="12.75" customHeight="1">
      <c r="A102" s="191" t="s">
        <v>126</v>
      </c>
      <c r="B102" s="126"/>
      <c r="C102" s="98">
        <v>52077</v>
      </c>
      <c r="D102" s="99">
        <v>190316</v>
      </c>
      <c r="E102" s="234">
        <v>11523726.449999999</v>
      </c>
      <c r="F102" s="98">
        <v>477926</v>
      </c>
      <c r="G102" s="99">
        <v>1070340</v>
      </c>
      <c r="H102" s="100">
        <v>45243032.920000002</v>
      </c>
      <c r="I102" s="99">
        <v>522438</v>
      </c>
      <c r="J102" s="99">
        <v>1260656</v>
      </c>
      <c r="K102" s="100">
        <v>56766759.369999997</v>
      </c>
    </row>
    <row r="103" spans="1:12" s="179" customFormat="1" ht="12.75" customHeight="1">
      <c r="A103" s="110" t="s">
        <v>122</v>
      </c>
      <c r="B103" s="353"/>
      <c r="C103" s="195">
        <v>55507</v>
      </c>
      <c r="D103" s="94">
        <v>201485</v>
      </c>
      <c r="E103" s="101">
        <v>15425958.539999999</v>
      </c>
      <c r="F103" s="195">
        <v>504567</v>
      </c>
      <c r="G103" s="94">
        <v>1143594</v>
      </c>
      <c r="H103" s="95">
        <v>71715136.890000001</v>
      </c>
      <c r="I103" s="94">
        <v>551891</v>
      </c>
      <c r="J103" s="94">
        <v>1345079</v>
      </c>
      <c r="K103" s="95">
        <v>87141095.430000007</v>
      </c>
    </row>
    <row r="104" spans="1:12" ht="12.75" customHeight="1">
      <c r="C104" s="50"/>
      <c r="D104" s="50"/>
      <c r="E104" s="49"/>
      <c r="F104" s="167"/>
      <c r="G104" s="50"/>
      <c r="H104" s="49"/>
      <c r="I104" s="50"/>
      <c r="J104" s="50"/>
      <c r="K104" s="49"/>
    </row>
    <row r="105" spans="1:12" ht="12.75" customHeight="1">
      <c r="A105" s="154" t="s">
        <v>127</v>
      </c>
      <c r="B105" s="53"/>
      <c r="C105" s="162"/>
      <c r="D105" s="162"/>
      <c r="E105" s="208"/>
      <c r="F105" s="176"/>
      <c r="G105" s="162"/>
      <c r="H105" s="208"/>
      <c r="I105" s="162"/>
      <c r="J105" s="162"/>
    </row>
    <row r="106" spans="1:12" s="266" customFormat="1" ht="36" customHeight="1">
      <c r="A106" s="370" t="s">
        <v>89</v>
      </c>
      <c r="B106" s="370"/>
      <c r="C106" s="370"/>
      <c r="D106" s="370"/>
      <c r="E106" s="370"/>
      <c r="F106" s="370"/>
      <c r="G106" s="370"/>
      <c r="H106" s="370"/>
      <c r="I106" s="370"/>
      <c r="J106" s="370"/>
      <c r="K106" s="370"/>
    </row>
    <row r="107" spans="1:12" s="266" customFormat="1" ht="24" customHeight="1">
      <c r="A107" s="370" t="s">
        <v>135</v>
      </c>
      <c r="B107" s="370"/>
      <c r="C107" s="370"/>
      <c r="D107" s="370"/>
      <c r="E107" s="370"/>
      <c r="F107" s="370"/>
      <c r="G107" s="370"/>
      <c r="H107" s="370"/>
      <c r="I107" s="370"/>
      <c r="J107" s="370"/>
      <c r="K107" s="370"/>
    </row>
    <row r="108" spans="1:12" s="5" customFormat="1" ht="37.5" customHeight="1">
      <c r="A108" s="370" t="s">
        <v>90</v>
      </c>
      <c r="B108" s="370"/>
      <c r="C108" s="370"/>
      <c r="D108" s="370"/>
      <c r="E108" s="370"/>
      <c r="F108" s="370"/>
      <c r="G108" s="370"/>
      <c r="H108" s="370"/>
      <c r="I108" s="370"/>
      <c r="J108" s="370"/>
      <c r="K108" s="370"/>
    </row>
    <row r="109" spans="1:12" s="5" customFormat="1" ht="12.75" customHeight="1">
      <c r="A109" s="370" t="s">
        <v>144</v>
      </c>
      <c r="B109" s="370"/>
      <c r="C109" s="370"/>
      <c r="D109" s="370"/>
      <c r="E109" s="370"/>
      <c r="F109" s="370"/>
      <c r="G109" s="370"/>
      <c r="H109" s="370"/>
      <c r="I109" s="370"/>
      <c r="J109" s="370"/>
      <c r="K109" s="370"/>
    </row>
    <row r="110" spans="1:12" s="5" customFormat="1" ht="35.1" customHeight="1">
      <c r="A110" s="370" t="s">
        <v>169</v>
      </c>
      <c r="B110" s="370"/>
      <c r="C110" s="370"/>
      <c r="D110" s="370"/>
      <c r="E110" s="370"/>
      <c r="F110" s="370"/>
      <c r="G110" s="370"/>
      <c r="H110" s="370"/>
      <c r="I110" s="370"/>
      <c r="J110" s="370"/>
      <c r="K110" s="370"/>
    </row>
    <row r="111" spans="1:12" s="5" customFormat="1" ht="24" customHeight="1">
      <c r="A111" s="370" t="s">
        <v>158</v>
      </c>
      <c r="B111" s="370"/>
      <c r="C111" s="370"/>
      <c r="D111" s="370"/>
      <c r="E111" s="370"/>
      <c r="F111" s="370"/>
      <c r="G111" s="370"/>
      <c r="H111" s="370"/>
      <c r="I111" s="370"/>
      <c r="J111" s="370"/>
      <c r="K111" s="370"/>
    </row>
    <row r="112" spans="1:12" s="5" customFormat="1" ht="12.75" customHeight="1">
      <c r="A112" s="365"/>
      <c r="B112" s="365"/>
      <c r="C112" s="365"/>
      <c r="D112" s="365"/>
      <c r="E112" s="365"/>
      <c r="F112" s="365"/>
      <c r="G112" s="365"/>
      <c r="H112" s="365"/>
      <c r="I112" s="365"/>
      <c r="J112" s="365"/>
      <c r="K112" s="365"/>
    </row>
    <row r="113" spans="1:11" s="5" customFormat="1" ht="12.75" customHeight="1">
      <c r="A113" s="365"/>
      <c r="B113" s="365"/>
      <c r="C113" s="365"/>
      <c r="D113" s="365"/>
      <c r="E113" s="365"/>
      <c r="F113" s="365"/>
      <c r="G113" s="365"/>
      <c r="H113" s="365"/>
      <c r="I113" s="365"/>
      <c r="J113" s="365"/>
      <c r="K113" s="365"/>
    </row>
    <row r="114" spans="1:11" s="53" customFormat="1" ht="12.75" customHeight="1">
      <c r="A114" s="354" t="s">
        <v>152</v>
      </c>
      <c r="B114" s="366"/>
      <c r="C114" s="366"/>
      <c r="D114" s="366"/>
      <c r="E114" s="366"/>
      <c r="F114" s="366"/>
      <c r="G114" s="366"/>
      <c r="H114" s="366"/>
      <c r="I114" s="366"/>
      <c r="J114" s="366"/>
    </row>
    <row r="115" spans="1:11" s="53" customFormat="1" ht="47.25" customHeight="1">
      <c r="A115" s="376" t="s">
        <v>168</v>
      </c>
      <c r="B115" s="376"/>
      <c r="C115" s="376"/>
      <c r="D115" s="376"/>
      <c r="E115" s="376"/>
      <c r="F115" s="376"/>
      <c r="G115" s="376"/>
      <c r="H115" s="376"/>
      <c r="I115" s="376"/>
      <c r="J115" s="376"/>
      <c r="K115" s="376"/>
    </row>
    <row r="116" spans="1:11">
      <c r="A116" s="361" t="s">
        <v>163</v>
      </c>
      <c r="B116" s="363" t="s">
        <v>161</v>
      </c>
      <c r="C116" s="367"/>
      <c r="D116" s="367"/>
      <c r="E116" s="367"/>
      <c r="F116" s="367"/>
      <c r="G116" s="367"/>
      <c r="H116" s="367"/>
      <c r="I116" s="367"/>
      <c r="J116" s="367"/>
    </row>
    <row r="117" spans="1:11">
      <c r="A117" s="361" t="s">
        <v>164</v>
      </c>
      <c r="B117" s="363" t="s">
        <v>58</v>
      </c>
      <c r="C117" s="367"/>
      <c r="D117" s="367"/>
      <c r="E117" s="367"/>
      <c r="F117" s="367"/>
      <c r="G117" s="367"/>
      <c r="H117" s="367"/>
      <c r="I117" s="367"/>
      <c r="J117" s="367"/>
    </row>
    <row r="118" spans="1:11">
      <c r="A118" s="362" t="s">
        <v>165</v>
      </c>
      <c r="B118" s="363" t="s">
        <v>162</v>
      </c>
      <c r="C118" s="367"/>
      <c r="D118" s="367"/>
      <c r="E118" s="367"/>
      <c r="F118" s="367"/>
      <c r="G118" s="367"/>
      <c r="H118" s="367"/>
      <c r="I118" s="367"/>
      <c r="J118" s="367"/>
    </row>
  </sheetData>
  <mergeCells count="12">
    <mergeCell ref="A106:K106"/>
    <mergeCell ref="A1:K1"/>
    <mergeCell ref="A2:K2"/>
    <mergeCell ref="C4:E4"/>
    <mergeCell ref="F4:H4"/>
    <mergeCell ref="I4:K4"/>
    <mergeCell ref="A115:K115"/>
    <mergeCell ref="A107:K107"/>
    <mergeCell ref="A108:K108"/>
    <mergeCell ref="A109:K109"/>
    <mergeCell ref="A110:K110"/>
    <mergeCell ref="A111:K111"/>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opLeftCell="A4" workbookViewId="0">
      <selection activeCell="A2" sqref="A2"/>
    </sheetView>
  </sheetViews>
  <sheetFormatPr defaultRowHeight="12.75" customHeight="1"/>
  <cols>
    <col min="1" max="1" width="9.5703125" style="5" bestFit="1" customWidth="1"/>
    <col min="2" max="16384" width="9.140625" style="5"/>
  </cols>
  <sheetData>
    <row r="1" spans="1:10" ht="12.75" customHeight="1">
      <c r="A1" s="6" t="s">
        <v>176</v>
      </c>
    </row>
    <row r="2" spans="1:10" ht="12.75" customHeight="1">
      <c r="A2" s="179" t="s">
        <v>131</v>
      </c>
    </row>
    <row r="4" spans="1:10" s="7" customFormat="1" ht="12.75" customHeight="1">
      <c r="A4" s="7" t="s">
        <v>25</v>
      </c>
    </row>
    <row r="5" spans="1:10" s="53" customFormat="1" ht="116.1" customHeight="1">
      <c r="A5" s="376" t="s">
        <v>167</v>
      </c>
      <c r="B5" s="376"/>
      <c r="C5" s="376"/>
      <c r="D5" s="376"/>
      <c r="E5" s="376"/>
      <c r="F5" s="376"/>
      <c r="G5" s="376"/>
      <c r="H5" s="376"/>
      <c r="I5" s="376"/>
      <c r="J5" s="376"/>
    </row>
    <row r="6" spans="1:10" ht="48" customHeight="1">
      <c r="A6" s="377" t="s">
        <v>160</v>
      </c>
      <c r="B6" s="377"/>
      <c r="C6" s="377"/>
      <c r="D6" s="377"/>
      <c r="E6" s="377"/>
      <c r="F6" s="377"/>
      <c r="G6" s="377"/>
      <c r="H6" s="377"/>
      <c r="I6" s="377"/>
      <c r="J6" s="377"/>
    </row>
    <row r="7" spans="1:10" s="7" customFormat="1" ht="12.6" customHeight="1">
      <c r="A7" s="10" t="s">
        <v>86</v>
      </c>
      <c r="B7" s="8"/>
      <c r="C7" s="8"/>
      <c r="D7" s="8"/>
      <c r="E7" s="8"/>
      <c r="F7" s="8"/>
      <c r="G7" s="8"/>
      <c r="H7" s="8"/>
      <c r="I7" s="8"/>
      <c r="J7" s="8"/>
    </row>
    <row r="8" spans="1:10" s="7" customFormat="1" ht="12.6" customHeight="1">
      <c r="A8" s="10" t="s">
        <v>145</v>
      </c>
      <c r="B8" s="8"/>
      <c r="C8" s="8"/>
      <c r="D8" s="8"/>
      <c r="E8" s="8"/>
      <c r="F8" s="8"/>
      <c r="G8" s="8"/>
      <c r="H8" s="8"/>
      <c r="I8" s="8"/>
      <c r="J8" s="8"/>
    </row>
    <row r="9" spans="1:10" s="7" customFormat="1" ht="12.6" customHeight="1">
      <c r="A9" s="10" t="s">
        <v>154</v>
      </c>
      <c r="B9" s="8"/>
      <c r="C9" s="8"/>
      <c r="D9" s="8"/>
      <c r="E9" s="8"/>
      <c r="F9" s="8"/>
      <c r="G9" s="8"/>
      <c r="H9" s="8"/>
      <c r="I9" s="8"/>
      <c r="J9" s="8"/>
    </row>
    <row r="10" spans="1:10" s="7" customFormat="1" ht="12.6" customHeight="1">
      <c r="A10" s="10" t="s">
        <v>87</v>
      </c>
      <c r="B10" s="8"/>
      <c r="C10" s="8"/>
      <c r="D10" s="8"/>
      <c r="E10" s="8"/>
      <c r="F10" s="8"/>
      <c r="G10" s="8"/>
      <c r="H10" s="8"/>
      <c r="I10" s="8"/>
      <c r="J10" s="8"/>
    </row>
    <row r="11" spans="1:10" s="7" customFormat="1" ht="12.6" customHeight="1">
      <c r="A11" s="10" t="s">
        <v>31</v>
      </c>
      <c r="B11" s="8"/>
      <c r="C11" s="8"/>
      <c r="D11" s="8"/>
      <c r="E11" s="8"/>
      <c r="F11" s="8"/>
      <c r="G11" s="8"/>
      <c r="H11" s="8"/>
      <c r="I11" s="8"/>
      <c r="J11" s="8"/>
    </row>
    <row r="12" spans="1:10" s="7" customFormat="1" ht="12.6" customHeight="1">
      <c r="A12" s="10" t="s">
        <v>29</v>
      </c>
      <c r="B12" s="8"/>
      <c r="C12" s="8"/>
      <c r="D12" s="8"/>
      <c r="E12" s="8"/>
      <c r="F12" s="8"/>
      <c r="G12" s="8"/>
      <c r="H12" s="8"/>
      <c r="I12" s="8"/>
      <c r="J12" s="8"/>
    </row>
    <row r="13" spans="1:10" s="7" customFormat="1" ht="12.6" customHeight="1">
      <c r="A13" s="10" t="s">
        <v>30</v>
      </c>
      <c r="B13" s="8"/>
      <c r="C13" s="8"/>
      <c r="D13" s="8"/>
      <c r="E13" s="8"/>
      <c r="F13" s="8"/>
      <c r="G13" s="8"/>
      <c r="H13" s="8"/>
      <c r="I13" s="8"/>
      <c r="J13" s="8"/>
    </row>
    <row r="14" spans="1:10" s="7" customFormat="1" ht="12.6" customHeight="1">
      <c r="A14" s="10" t="s">
        <v>27</v>
      </c>
      <c r="B14" s="8"/>
      <c r="C14" s="8"/>
      <c r="D14" s="8"/>
      <c r="E14" s="8"/>
      <c r="F14" s="8"/>
      <c r="G14" s="8"/>
      <c r="H14" s="8"/>
      <c r="I14" s="8"/>
      <c r="J14" s="8"/>
    </row>
    <row r="15" spans="1:10" s="7" customFormat="1" ht="12.6" customHeight="1">
      <c r="A15" s="10" t="s">
        <v>32</v>
      </c>
      <c r="B15" s="8"/>
      <c r="C15" s="8"/>
      <c r="D15" s="8"/>
      <c r="E15" s="8"/>
      <c r="F15" s="8"/>
      <c r="G15" s="8"/>
      <c r="H15" s="8"/>
      <c r="I15" s="8"/>
      <c r="J15" s="8"/>
    </row>
    <row r="16" spans="1:10" s="7" customFormat="1" ht="12.6" customHeight="1">
      <c r="A16" s="10" t="s">
        <v>155</v>
      </c>
      <c r="B16" s="8"/>
      <c r="C16" s="8"/>
      <c r="D16" s="8"/>
      <c r="E16" s="8"/>
      <c r="F16" s="8"/>
      <c r="G16" s="8"/>
      <c r="H16" s="8"/>
      <c r="I16" s="8"/>
      <c r="J16" s="8"/>
    </row>
    <row r="17" spans="1:10" s="7" customFormat="1" ht="12.6" customHeight="1">
      <c r="A17" s="10" t="s">
        <v>28</v>
      </c>
      <c r="B17" s="8"/>
      <c r="C17" s="8"/>
      <c r="D17" s="8"/>
      <c r="E17" s="8"/>
      <c r="F17" s="8"/>
      <c r="G17" s="8"/>
      <c r="H17" s="8"/>
      <c r="I17" s="8"/>
      <c r="J17" s="8"/>
    </row>
    <row r="18" spans="1:10" s="7" customFormat="1" ht="36" customHeight="1">
      <c r="A18" s="376" t="s">
        <v>136</v>
      </c>
      <c r="B18" s="376"/>
      <c r="C18" s="376"/>
      <c r="D18" s="376"/>
      <c r="E18" s="376"/>
      <c r="F18" s="376"/>
      <c r="G18" s="376"/>
      <c r="H18" s="376"/>
      <c r="I18" s="376"/>
      <c r="J18" s="376"/>
    </row>
    <row r="19" spans="1:10" ht="60" customHeight="1">
      <c r="A19" s="377" t="s">
        <v>166</v>
      </c>
      <c r="B19" s="377"/>
      <c r="C19" s="377"/>
      <c r="D19" s="377"/>
      <c r="E19" s="377"/>
      <c r="F19" s="377"/>
      <c r="G19" s="377"/>
      <c r="H19" s="377"/>
      <c r="I19" s="377"/>
      <c r="J19" s="377"/>
    </row>
    <row r="20" spans="1:10" s="7" customFormat="1" ht="12.6" customHeight="1">
      <c r="A20" s="11" t="s">
        <v>33</v>
      </c>
      <c r="B20" s="9"/>
      <c r="C20" s="9"/>
      <c r="D20" s="9"/>
      <c r="E20" s="9"/>
      <c r="F20" s="9"/>
      <c r="G20" s="9"/>
      <c r="H20" s="9"/>
      <c r="I20" s="9"/>
      <c r="J20" s="9"/>
    </row>
    <row r="21" spans="1:10" s="7" customFormat="1" ht="12.6" customHeight="1">
      <c r="A21" s="10" t="s">
        <v>0</v>
      </c>
      <c r="B21" s="9" t="s">
        <v>34</v>
      </c>
      <c r="C21" s="9"/>
      <c r="D21" s="9"/>
      <c r="E21" s="9"/>
      <c r="F21" s="9"/>
      <c r="G21" s="9"/>
      <c r="H21" s="9"/>
      <c r="I21" s="9"/>
      <c r="J21" s="9"/>
    </row>
    <row r="22" spans="1:10" s="7" customFormat="1" ht="12.6" customHeight="1">
      <c r="A22" s="10" t="s">
        <v>1</v>
      </c>
      <c r="B22" s="9" t="s">
        <v>35</v>
      </c>
      <c r="C22" s="9"/>
      <c r="D22" s="9"/>
      <c r="E22" s="9"/>
      <c r="F22" s="9"/>
      <c r="G22" s="9"/>
      <c r="H22" s="9"/>
      <c r="I22" s="9"/>
      <c r="J22" s="9"/>
    </row>
    <row r="23" spans="1:10" s="7" customFormat="1" ht="12.6" customHeight="1">
      <c r="A23" s="10" t="s">
        <v>2</v>
      </c>
      <c r="B23" s="9" t="s">
        <v>36</v>
      </c>
      <c r="C23" s="9"/>
      <c r="D23" s="9"/>
      <c r="E23" s="9"/>
      <c r="F23" s="9"/>
      <c r="G23" s="9"/>
      <c r="H23" s="9"/>
      <c r="I23" s="9"/>
      <c r="J23" s="9"/>
    </row>
    <row r="24" spans="1:10" s="7" customFormat="1" ht="12.6" customHeight="1">
      <c r="A24" s="10" t="s">
        <v>3</v>
      </c>
      <c r="B24" s="9" t="s">
        <v>37</v>
      </c>
      <c r="C24" s="9"/>
      <c r="D24" s="9"/>
      <c r="E24" s="9"/>
      <c r="F24" s="9"/>
      <c r="G24" s="9"/>
      <c r="H24" s="9"/>
      <c r="I24" s="9"/>
      <c r="J24" s="9"/>
    </row>
    <row r="25" spans="1:10" s="7" customFormat="1" ht="12.6" customHeight="1">
      <c r="A25" s="10" t="s">
        <v>4</v>
      </c>
      <c r="B25" s="9" t="s">
        <v>38</v>
      </c>
      <c r="C25" s="8"/>
      <c r="D25" s="8"/>
      <c r="E25" s="8"/>
      <c r="F25" s="8"/>
      <c r="G25" s="8"/>
      <c r="H25" s="8"/>
      <c r="I25" s="8"/>
      <c r="J25" s="8"/>
    </row>
    <row r="26" spans="1:10" s="7" customFormat="1" ht="12.6" customHeight="1">
      <c r="A26" s="10" t="s">
        <v>5</v>
      </c>
      <c r="B26" s="9" t="s">
        <v>39</v>
      </c>
      <c r="C26" s="8"/>
      <c r="D26" s="8"/>
      <c r="E26" s="8"/>
      <c r="F26" s="8"/>
      <c r="G26" s="8"/>
      <c r="H26" s="8"/>
      <c r="I26" s="8"/>
      <c r="J26" s="8"/>
    </row>
    <row r="27" spans="1:10" s="7" customFormat="1" ht="12.6" customHeight="1">
      <c r="A27" s="10" t="s">
        <v>6</v>
      </c>
      <c r="B27" s="9" t="s">
        <v>40</v>
      </c>
      <c r="C27" s="8"/>
      <c r="D27" s="8"/>
      <c r="E27" s="8"/>
      <c r="F27" s="8"/>
      <c r="G27" s="8"/>
      <c r="H27" s="8"/>
      <c r="I27" s="8"/>
      <c r="J27" s="8"/>
    </row>
    <row r="28" spans="1:10" s="53" customFormat="1" ht="12.6" customHeight="1">
      <c r="A28" s="10" t="s">
        <v>133</v>
      </c>
      <c r="B28" s="9" t="s">
        <v>146</v>
      </c>
      <c r="C28" s="262"/>
      <c r="D28" s="262"/>
      <c r="E28" s="262"/>
      <c r="F28" s="262"/>
      <c r="G28" s="262"/>
      <c r="H28" s="262"/>
      <c r="I28" s="262"/>
      <c r="J28" s="262"/>
    </row>
    <row r="29" spans="1:10" s="7" customFormat="1" ht="12.6" customHeight="1">
      <c r="A29" s="11" t="s">
        <v>41</v>
      </c>
      <c r="B29" s="9"/>
      <c r="C29" s="8"/>
      <c r="D29" s="8"/>
      <c r="E29" s="8"/>
      <c r="F29" s="8"/>
      <c r="G29" s="8"/>
      <c r="H29" s="8"/>
      <c r="I29" s="8"/>
      <c r="J29" s="8"/>
    </row>
    <row r="30" spans="1:10" s="7" customFormat="1" ht="12.6" customHeight="1">
      <c r="A30" s="10">
        <v>320000</v>
      </c>
      <c r="B30" s="9" t="s">
        <v>42</v>
      </c>
      <c r="C30" s="8"/>
      <c r="D30" s="8"/>
      <c r="E30" s="8"/>
      <c r="F30" s="8"/>
      <c r="G30" s="8"/>
      <c r="H30" s="8"/>
      <c r="I30" s="8"/>
      <c r="J30" s="8"/>
    </row>
    <row r="31" spans="1:10" s="7" customFormat="1" ht="12.6" customHeight="1">
      <c r="A31" s="10">
        <v>681200</v>
      </c>
      <c r="B31" s="9" t="s">
        <v>43</v>
      </c>
      <c r="C31" s="8"/>
      <c r="D31" s="8"/>
      <c r="E31" s="8"/>
      <c r="F31" s="8"/>
      <c r="G31" s="8"/>
      <c r="H31" s="8"/>
      <c r="I31" s="8"/>
      <c r="J31" s="8"/>
    </row>
    <row r="32" spans="1:10" s="7" customFormat="1" ht="12.6" customHeight="1">
      <c r="A32" s="11" t="s">
        <v>44</v>
      </c>
      <c r="B32" s="8"/>
      <c r="C32" s="8"/>
      <c r="D32" s="8"/>
      <c r="E32" s="8"/>
      <c r="F32" s="8"/>
      <c r="G32" s="8"/>
      <c r="H32" s="8"/>
      <c r="I32" s="8"/>
      <c r="J32" s="8"/>
    </row>
    <row r="33" spans="1:10" s="7" customFormat="1" ht="12.6" customHeight="1">
      <c r="A33" s="10">
        <v>47</v>
      </c>
      <c r="B33" s="9" t="s">
        <v>43</v>
      </c>
      <c r="C33" s="8"/>
      <c r="D33" s="8"/>
      <c r="E33" s="8"/>
      <c r="F33" s="8"/>
      <c r="G33" s="8"/>
      <c r="H33" s="8"/>
      <c r="I33" s="8"/>
      <c r="J33" s="8"/>
    </row>
    <row r="34" spans="1:10" s="7" customFormat="1" ht="12.6" customHeight="1">
      <c r="A34" s="11" t="s">
        <v>45</v>
      </c>
      <c r="B34" s="9"/>
      <c r="C34" s="8"/>
      <c r="D34" s="8"/>
      <c r="E34" s="8"/>
      <c r="F34" s="8"/>
      <c r="G34" s="8"/>
      <c r="H34" s="8"/>
      <c r="I34" s="8"/>
      <c r="J34" s="8"/>
    </row>
    <row r="35" spans="1:10" s="7" customFormat="1" ht="12.6" customHeight="1">
      <c r="A35" s="10">
        <v>36</v>
      </c>
      <c r="B35" s="9" t="s">
        <v>47</v>
      </c>
      <c r="C35" s="8"/>
      <c r="D35" s="8"/>
      <c r="E35" s="8"/>
      <c r="F35" s="8"/>
      <c r="G35" s="8"/>
      <c r="H35" s="8"/>
      <c r="I35" s="8"/>
      <c r="J35" s="8"/>
    </row>
    <row r="36" spans="1:10" s="7" customFormat="1" ht="12.6" customHeight="1">
      <c r="A36" s="10">
        <v>63</v>
      </c>
      <c r="B36" s="9" t="s">
        <v>46</v>
      </c>
      <c r="C36" s="8"/>
      <c r="D36" s="8"/>
      <c r="E36" s="8"/>
      <c r="F36" s="8"/>
      <c r="G36" s="8"/>
      <c r="H36" s="8"/>
      <c r="I36" s="8"/>
      <c r="J36" s="8"/>
    </row>
    <row r="37" spans="1:10" s="7" customFormat="1" ht="24.95" customHeight="1">
      <c r="A37" s="376" t="s">
        <v>147</v>
      </c>
      <c r="B37" s="376"/>
      <c r="C37" s="376"/>
      <c r="D37" s="376"/>
      <c r="E37" s="376"/>
      <c r="F37" s="376"/>
      <c r="G37" s="376"/>
      <c r="H37" s="376"/>
      <c r="I37" s="376"/>
      <c r="J37" s="376"/>
    </row>
    <row r="38" spans="1:10" s="7" customFormat="1" ht="48" customHeight="1">
      <c r="A38" s="376" t="s">
        <v>149</v>
      </c>
      <c r="B38" s="376"/>
      <c r="C38" s="376"/>
      <c r="D38" s="376"/>
      <c r="E38" s="376"/>
      <c r="F38" s="376"/>
      <c r="G38" s="376"/>
      <c r="H38" s="376"/>
      <c r="I38" s="376"/>
      <c r="J38" s="376"/>
    </row>
    <row r="39" spans="1:10" s="7" customFormat="1" ht="36" customHeight="1">
      <c r="A39" s="376" t="s">
        <v>158</v>
      </c>
      <c r="B39" s="376"/>
      <c r="C39" s="376"/>
      <c r="D39" s="376"/>
      <c r="E39" s="376"/>
      <c r="F39" s="376"/>
      <c r="G39" s="376"/>
      <c r="H39" s="376"/>
      <c r="I39" s="376"/>
      <c r="J39" s="376"/>
    </row>
    <row r="40" spans="1:10" s="53" customFormat="1" ht="12.75" customHeight="1">
      <c r="A40" s="276"/>
      <c r="B40" s="276"/>
      <c r="C40" s="276"/>
      <c r="D40" s="276"/>
      <c r="E40" s="276"/>
      <c r="F40" s="276"/>
      <c r="G40" s="276"/>
      <c r="H40" s="276"/>
      <c r="I40" s="276"/>
      <c r="J40" s="276"/>
    </row>
    <row r="41" spans="1:10" s="53" customFormat="1" ht="12.75" customHeight="1">
      <c r="A41" s="354" t="s">
        <v>152</v>
      </c>
      <c r="B41" s="276"/>
      <c r="C41" s="276"/>
      <c r="D41" s="276"/>
      <c r="E41" s="276"/>
      <c r="F41" s="276"/>
      <c r="G41" s="276"/>
      <c r="H41" s="276"/>
      <c r="I41" s="276"/>
      <c r="J41" s="276"/>
    </row>
    <row r="42" spans="1:10" s="53" customFormat="1" ht="48" customHeight="1">
      <c r="A42" s="377" t="s">
        <v>168</v>
      </c>
      <c r="B42" s="377"/>
      <c r="C42" s="377"/>
      <c r="D42" s="377"/>
      <c r="E42" s="377"/>
      <c r="F42" s="377"/>
      <c r="G42" s="377"/>
      <c r="H42" s="377"/>
      <c r="I42" s="377"/>
      <c r="J42" s="377"/>
    </row>
    <row r="43" spans="1:10" ht="48" customHeight="1">
      <c r="A43" s="359">
        <v>96372</v>
      </c>
      <c r="B43" s="358" t="s">
        <v>172</v>
      </c>
      <c r="C43" s="357"/>
      <c r="D43" s="357"/>
      <c r="E43" s="357"/>
      <c r="F43" s="357"/>
      <c r="G43" s="357"/>
      <c r="H43" s="357"/>
      <c r="I43" s="357"/>
      <c r="J43" s="357"/>
    </row>
    <row r="44" spans="1:10" ht="12.75" customHeight="1">
      <c r="A44" s="359" t="s">
        <v>15</v>
      </c>
      <c r="B44" s="358" t="s">
        <v>58</v>
      </c>
      <c r="C44" s="357"/>
      <c r="D44" s="357"/>
      <c r="E44" s="357"/>
      <c r="F44" s="357"/>
      <c r="G44" s="357"/>
      <c r="H44" s="357"/>
      <c r="I44" s="357"/>
      <c r="J44" s="357"/>
    </row>
    <row r="45" spans="1:10" ht="12.75" customHeight="1">
      <c r="A45" s="360">
        <v>840</v>
      </c>
      <c r="B45" s="358" t="s">
        <v>162</v>
      </c>
      <c r="C45" s="357"/>
      <c r="D45" s="357"/>
      <c r="E45" s="357"/>
      <c r="F45" s="357"/>
      <c r="G45" s="357"/>
      <c r="H45" s="357"/>
      <c r="I45" s="357"/>
      <c r="J45" s="357"/>
    </row>
    <row r="46" spans="1:10" ht="12.75" customHeight="1">
      <c r="A46" s="7"/>
      <c r="B46" s="7"/>
      <c r="C46" s="7"/>
      <c r="D46" s="7"/>
      <c r="E46" s="7"/>
      <c r="F46" s="7"/>
      <c r="G46" s="7"/>
      <c r="H46" s="7"/>
      <c r="I46" s="7"/>
      <c r="J46" s="7"/>
    </row>
    <row r="47" spans="1:10" s="7" customFormat="1" ht="12.75" customHeight="1">
      <c r="A47" s="7" t="s">
        <v>174</v>
      </c>
    </row>
    <row r="48" spans="1:10" s="7" customFormat="1" ht="12.75" customHeight="1">
      <c r="A48" s="376" t="s">
        <v>148</v>
      </c>
      <c r="B48" s="376"/>
      <c r="C48" s="376"/>
      <c r="D48" s="376"/>
      <c r="E48" s="376"/>
      <c r="F48" s="376"/>
      <c r="G48" s="376"/>
      <c r="H48" s="376"/>
      <c r="I48" s="376"/>
      <c r="J48" s="376"/>
    </row>
    <row r="49" spans="1:10" s="53" customFormat="1" ht="12.75" customHeight="1">
      <c r="A49" s="376"/>
      <c r="B49" s="376"/>
      <c r="C49" s="376"/>
      <c r="D49" s="376"/>
      <c r="E49" s="376"/>
      <c r="F49" s="376"/>
      <c r="G49" s="376"/>
      <c r="H49" s="376"/>
      <c r="I49" s="376"/>
      <c r="J49" s="376"/>
    </row>
    <row r="50" spans="1:10" s="7" customFormat="1" ht="11.25">
      <c r="A50" s="7" t="s">
        <v>175</v>
      </c>
    </row>
    <row r="51" spans="1:10" s="7" customFormat="1" ht="12.75" customHeight="1"/>
    <row r="52" spans="1:10" s="7" customFormat="1" ht="12.75" customHeight="1">
      <c r="A52" s="5"/>
      <c r="B52" s="5"/>
      <c r="C52" s="5"/>
      <c r="D52" s="5"/>
      <c r="E52" s="5"/>
      <c r="F52" s="5"/>
      <c r="G52" s="5"/>
      <c r="H52" s="5"/>
      <c r="I52" s="5"/>
      <c r="J52" s="5"/>
    </row>
  </sheetData>
  <mergeCells count="9">
    <mergeCell ref="A42:J42"/>
    <mergeCell ref="A48:J49"/>
    <mergeCell ref="A5:J5"/>
    <mergeCell ref="A6:J6"/>
    <mergeCell ref="A18:J18"/>
    <mergeCell ref="A38:J38"/>
    <mergeCell ref="A39:J39"/>
    <mergeCell ref="A19:J19"/>
    <mergeCell ref="A37:J37"/>
  </mergeCells>
  <pageMargins left="0.7" right="0.7" top="0.65" bottom="0.6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Claims-Prescriptions FY2012</vt:lpstr>
      <vt:lpstr>Claims-Prescriptions FY2013</vt:lpstr>
      <vt:lpstr>Claims-Prescriptions FY2014</vt:lpstr>
      <vt:lpstr>Claims-Prescriptions FY2015</vt:lpstr>
      <vt:lpstr>Claims-Prescriptions FY2015 New</vt:lpstr>
      <vt:lpstr>NOTES</vt:lpstr>
      <vt:lpstr>'Claims-Prescriptions FY2015 New'!Print_Area</vt:lpstr>
      <vt:lpstr>'Claims-Prescriptions FY2012'!Print_Titles</vt:lpstr>
      <vt:lpstr>'Claims-Prescriptions FY2013'!Print_Titles</vt:lpstr>
      <vt:lpstr>'Claims-Prescriptions FY2014'!Print_Titles</vt:lpstr>
      <vt:lpstr>'Claims-Prescriptions FY2015'!Print_Titles</vt:lpstr>
      <vt:lpstr>'Claims-Prescriptions FY2015 New'!Print_Titles</vt:lpstr>
    </vt:vector>
  </TitlesOfParts>
  <Company>HHSC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HHSC User</cp:lastModifiedBy>
  <cp:lastPrinted>2017-01-20T00:42:06Z</cp:lastPrinted>
  <dcterms:created xsi:type="dcterms:W3CDTF">2014-04-25T15:36:22Z</dcterms:created>
  <dcterms:modified xsi:type="dcterms:W3CDTF">2017-02-15T15:43:12Z</dcterms:modified>
</cp:coreProperties>
</file>