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Quality of Care Data\PPR PPC FY16\statewide data files\"/>
    </mc:Choice>
  </mc:AlternateContent>
  <bookViews>
    <workbookView xWindow="0" yWindow="0" windowWidth="28800" windowHeight="12435"/>
  </bookViews>
  <sheets>
    <sheet name="Summary_of_At_Risk_Admissions" sheetId="3" r:id="rId1"/>
    <sheet name="PPR_Summary" sheetId="8" r:id="rId2"/>
    <sheet name="PPR_by_Clinical_Relationships" sheetId="4" r:id="rId3"/>
    <sheet name="Top_25_PPR_Rates" sheetId="5" r:id="rId4"/>
    <sheet name="Top_25_PPR_Counts" sheetId="6" r:id="rId5"/>
    <sheet name="Top_25_PPR_Expenditures" sheetId="7" r:id="rId6"/>
    <sheet name="Top_25_PPR_Weights" sheetId="9" r:id="rId7"/>
  </sheets>
  <definedNames>
    <definedName name="All_Admissions">#REF!</definedName>
    <definedName name="Data_Loss_Summary">#REF!</definedName>
    <definedName name="PPR_by_Clinical_Relationships">PPR_by_Clinical_Relationships!$A$3:$E$12</definedName>
    <definedName name="PPR_Summary">PPR_Summary!$A$3:$L$9</definedName>
    <definedName name="Summary_of_At_Risk_Admissions">Summary_of_At_Risk_Admissions!#REF!</definedName>
    <definedName name="Top_25_PPR_Counts">Top_25_PPR_Counts!$A$3:$F$28</definedName>
    <definedName name="Top_25_PPR_Expenditures">Top_25_PPR_Expenditures!$A$3:$F$28</definedName>
    <definedName name="Top_25_PPR_Rates">Top_25_PPR_Rates!$A$3:$F$28</definedName>
  </definedNames>
  <calcPr calcId="152511"/>
</workbook>
</file>

<file path=xl/calcChain.xml><?xml version="1.0" encoding="utf-8"?>
<calcChain xmlns="http://schemas.openxmlformats.org/spreadsheetml/2006/main">
  <c r="J30" i="3" l="1"/>
  <c r="J15" i="3"/>
  <c r="J16" i="3"/>
  <c r="J28" i="3" l="1"/>
  <c r="D27" i="3"/>
  <c r="J26" i="3"/>
  <c r="D22" i="3"/>
  <c r="J21" i="3"/>
  <c r="J19" i="3"/>
  <c r="J12" i="3"/>
  <c r="D13" i="3"/>
  <c r="J4" i="3"/>
  <c r="D8" i="3"/>
  <c r="D31" i="3" l="1"/>
  <c r="D17" i="3"/>
  <c r="J29" i="3"/>
  <c r="J5" i="3" l="1"/>
  <c r="J6" i="3"/>
  <c r="J7" i="3"/>
  <c r="J9" i="3"/>
  <c r="J10" i="3"/>
  <c r="J11" i="3"/>
  <c r="J14" i="3"/>
  <c r="J18" i="3"/>
  <c r="J20" i="3"/>
  <c r="J23" i="3"/>
  <c r="J24" i="3"/>
  <c r="J25" i="3"/>
  <c r="E27" i="3"/>
  <c r="F27" i="3"/>
  <c r="G27" i="3"/>
  <c r="H27" i="3"/>
  <c r="I27" i="3"/>
  <c r="E22" i="3"/>
  <c r="F22" i="3"/>
  <c r="G22" i="3"/>
  <c r="H22" i="3"/>
  <c r="I22" i="3"/>
  <c r="I31" i="3" s="1"/>
  <c r="E13" i="3"/>
  <c r="F13" i="3"/>
  <c r="G13" i="3"/>
  <c r="H13" i="3"/>
  <c r="I13" i="3"/>
  <c r="E8" i="3"/>
  <c r="F8" i="3"/>
  <c r="G8" i="3"/>
  <c r="G17" i="3" s="1"/>
  <c r="H8" i="3"/>
  <c r="H17" i="3" s="1"/>
  <c r="I8" i="3"/>
  <c r="I17" i="3" s="1"/>
  <c r="G31" i="3" l="1"/>
  <c r="E31" i="3"/>
  <c r="H31" i="3"/>
  <c r="F31" i="3"/>
  <c r="J13" i="3"/>
  <c r="F17" i="3"/>
  <c r="E17" i="3"/>
  <c r="J27" i="3"/>
  <c r="J22" i="3"/>
  <c r="J8" i="3"/>
  <c r="J17" i="3" l="1"/>
  <c r="J31" i="3"/>
</calcChain>
</file>

<file path=xl/sharedStrings.xml><?xml version="1.0" encoding="utf-8"?>
<sst xmlns="http://schemas.openxmlformats.org/spreadsheetml/2006/main" count="275" uniqueCount="144">
  <si>
    <t>CHIP</t>
  </si>
  <si>
    <t>FFS</t>
  </si>
  <si>
    <t>STAR</t>
  </si>
  <si>
    <t>Adult</t>
  </si>
  <si>
    <t>Pediatric</t>
  </si>
  <si>
    <t>Total</t>
  </si>
  <si>
    <t>1 | Medical readmission for a continuation or recurrence of the reason for the initial admission, or for a closely related condition</t>
  </si>
  <si>
    <t>2A | Ambulatory care sensitive conditions as designated by AHRQ</t>
  </si>
  <si>
    <t>2B | All other readmissions for a chronic problem that may be related to care either during or after the initial admission</t>
  </si>
  <si>
    <t>3 | Medical readmission for acute medical condition or complication that may be related to or may have resulted from care during initial admission or in post-discharge period after initial admission</t>
  </si>
  <si>
    <t>4 | Readmission for surgical procedure to address a continuation or a recurrence of the problem causing the initial admission</t>
  </si>
  <si>
    <t>5 | Readmission for surgical procedure to address a complication that may be related to or may have resulted from care during the initial admission</t>
  </si>
  <si>
    <t>6A | Readmission for mental health reasons following an initial admission for a non-mental health, non-substance abuse reason</t>
  </si>
  <si>
    <t>6B | Readmission for a substance abuse diagnosis reason following an initial admission for a non-mental health, non-substance abuse reason</t>
  </si>
  <si>
    <t>6C | Mental health or substance abuse readmission following an initial admission for a substance abuse or mental health diagnosis</t>
  </si>
  <si>
    <t>Base APR DRG</t>
  </si>
  <si>
    <t>Admissions at Risk of PPR</t>
  </si>
  <si>
    <t>Number of PPR Chains</t>
  </si>
  <si>
    <t>PPR Rates</t>
  </si>
  <si>
    <t>Number of PPR Events</t>
  </si>
  <si>
    <t>PPR Expenditures</t>
  </si>
  <si>
    <t>Analysis Breakdown</t>
  </si>
  <si>
    <t>Analysis Breakdown Value</t>
  </si>
  <si>
    <t>Actual Number of PPR Chains</t>
  </si>
  <si>
    <t>Expected Number of PPR Chains</t>
  </si>
  <si>
    <t>Actual PPR Rates</t>
  </si>
  <si>
    <t>Expected PPR Rates</t>
  </si>
  <si>
    <t>Numbers of PPR Events</t>
  </si>
  <si>
    <t>Members with PPR</t>
  </si>
  <si>
    <t>Total PPR Expenditures</t>
  </si>
  <si>
    <t>Total PPR Expenditures per 1000 Member Months</t>
  </si>
  <si>
    <t>Program</t>
  </si>
  <si>
    <t>STAR Health</t>
  </si>
  <si>
    <t>STAR+PLUS</t>
  </si>
  <si>
    <t>Sex</t>
  </si>
  <si>
    <t>Male</t>
  </si>
  <si>
    <t>Female</t>
  </si>
  <si>
    <t>Unknown</t>
  </si>
  <si>
    <t>Race</t>
  </si>
  <si>
    <t>White NH</t>
  </si>
  <si>
    <t>Black NH</t>
  </si>
  <si>
    <t>Hispanic</t>
  </si>
  <si>
    <t>American Indian</t>
  </si>
  <si>
    <t>Asian</t>
  </si>
  <si>
    <t>Other</t>
  </si>
  <si>
    <t>Age</t>
  </si>
  <si>
    <t>&lt;1 year</t>
  </si>
  <si>
    <t>1-5 years</t>
  </si>
  <si>
    <t>6-10 years</t>
  </si>
  <si>
    <t>11-14 years</t>
  </si>
  <si>
    <t>25-44 years</t>
  </si>
  <si>
    <t>45-54 years</t>
  </si>
  <si>
    <t>55-64 years</t>
  </si>
  <si>
    <t>65+ years</t>
  </si>
  <si>
    <t>Medicaid+CHIP</t>
  </si>
  <si>
    <t>Number of Admissions</t>
  </si>
  <si>
    <t>Expenditure in Millions</t>
  </si>
  <si>
    <t>PPR Expenditure</t>
  </si>
  <si>
    <t>% PPR Expenditure</t>
  </si>
  <si>
    <t>PPR Clinical Relationship Reasons</t>
  </si>
  <si>
    <t>% Total PPR Events</t>
  </si>
  <si>
    <t>Pediatric-MH/SA</t>
  </si>
  <si>
    <t>Adult-Circulatory</t>
  </si>
  <si>
    <t>Adult-Other Medical</t>
  </si>
  <si>
    <t>Adult-Other Surgical</t>
  </si>
  <si>
    <t>Adult-MH/SA</t>
  </si>
  <si>
    <t>Pediatric-Other Medical</t>
  </si>
  <si>
    <t>Pediatric-Other Surgical</t>
  </si>
  <si>
    <t>Subtotal</t>
  </si>
  <si>
    <t>Obstetrics</t>
  </si>
  <si>
    <t>Pediatric-Respiratory</t>
  </si>
  <si>
    <t>Medicaid</t>
  </si>
  <si>
    <t>Newborn</t>
  </si>
  <si>
    <t>Ungroupable</t>
  </si>
  <si>
    <t>Actual PPR Weights</t>
  </si>
  <si>
    <t>Expected PPR Weights</t>
  </si>
  <si>
    <t>Actual to Expected Ratio for PPR Weights</t>
  </si>
  <si>
    <t>Admissions at Risk for PPR</t>
  </si>
  <si>
    <t>15-18 years</t>
  </si>
  <si>
    <t>19-24 years</t>
  </si>
  <si>
    <t>PPR Weights</t>
  </si>
  <si>
    <t>Table.  PPR by Programs</t>
  </si>
  <si>
    <t>Table.  Summary of PPR Clinical Relationship Reasons</t>
  </si>
  <si>
    <t>Table.  PPR by Demographic Groups</t>
  </si>
  <si>
    <t>Table.  Summary of Medicaid and CHIP Admissions at Risk of PPRs (11 months)</t>
  </si>
  <si>
    <t>Table.  Top 25 APR DRGs (Declining Order by PPR Rates)</t>
  </si>
  <si>
    <t>Table.  Top 25 APR DRGs (Declining Order by PPR Weights)</t>
  </si>
  <si>
    <t>Table.  Top 25 APR DRGs (Declining Order by PPR Chains)</t>
  </si>
  <si>
    <t>Table.  Top 25 APR DRGs (Declining Order by PPR Expenditures)</t>
  </si>
  <si>
    <t xml:space="preserve">162 | CARDIAC VALVE PROCEDURES W CARDIAC CATHETERIZATION                                            </t>
  </si>
  <si>
    <t xml:space="preserve">759 | EATING DISORDERS                                                                              </t>
  </si>
  <si>
    <t xml:space="preserve">440 | KIDNEY TRANSPLANT                                                                             </t>
  </si>
  <si>
    <t xml:space="preserve">481 | PENIS PROCEDURES                                                                              </t>
  </si>
  <si>
    <t xml:space="preserve">774 | COCAINE ABUSE &amp; DEPENDENCE                                                                    </t>
  </si>
  <si>
    <t xml:space="preserve">279 | HEPATIC COMA &amp; OTHER MAJOR ACUTE LIVER DISORDERS                                              </t>
  </si>
  <si>
    <t xml:space="preserve">180 | OTHER CIRCULATORY SYSTEM PROCEDURES                                                           </t>
  </si>
  <si>
    <t xml:space="preserve">280 | ALCOHOLIC LIVER DISEASE                                                                       </t>
  </si>
  <si>
    <t xml:space="preserve">484 | OTHER MALE REPRODUCTIVE SYSTEM &amp; RELATED PROCEDURES                                           </t>
  </si>
  <si>
    <t xml:space="preserve">264 | OTHER HEPATOBILIARY, PANCREAS &amp; ABDOMINAL PROCEDURES                                          </t>
  </si>
  <si>
    <t xml:space="preserve">680 | MAJOR O.R. PROCEDURES FOR LYMPHATIC/HEMATOPOIETIC/OTHER NEOPLASMS                             </t>
  </si>
  <si>
    <t xml:space="preserve">750 | SCHIZOPHRENIA                                                                                 </t>
  </si>
  <si>
    <t xml:space="preserve">170 | PERMANENT CARDIAC PACEMAKER IMPLANT W AMI, HEART FAILURE OR SHOCK                             </t>
  </si>
  <si>
    <t xml:space="preserve">262 | CHOLECYSTECTOMY EXCEPT LAPAROSCOPIC                                                           </t>
  </si>
  <si>
    <t xml:space="preserve">165 | CORONARY BYPASS W CARDIAC CATH OR PERCUTANEOUS CARDIAC PROCEDURE                              </t>
  </si>
  <si>
    <t xml:space="preserve">160 | MAJOR CARDIOTHORACIC REPAIR OF HEART ANOMALY                                                  </t>
  </si>
  <si>
    <t xml:space="preserve">194 | HEART FAILURE                                                                                 </t>
  </si>
  <si>
    <t xml:space="preserve">441 | MAJOR BLADDER PROCEDURES                                                                      </t>
  </si>
  <si>
    <t xml:space="preserve">740 | MENTAL ILLNESS DIAGNOSIS W O.R. PROCEDURE                                                     </t>
  </si>
  <si>
    <t xml:space="preserve">229 | OTHER DIGESTIVE SYSTEM &amp; ABDOMINAL PROCEDURES                                                 </t>
  </si>
  <si>
    <t xml:space="preserve">261 | MAJOR BILIARY TRACT PROCEDURES                                                                </t>
  </si>
  <si>
    <t xml:space="preserve">753 | BIPOLAR DISORDERS                                                                             </t>
  </si>
  <si>
    <t xml:space="preserve">776 | OTHER DRUG ABUSE &amp; DEPENDENCE                                                                 </t>
  </si>
  <si>
    <t xml:space="preserve">206 | MALFUNCTION,REACTION,COMPLICATION OF CARDIAC/VASC DEVICE OR PROCEDURE                         </t>
  </si>
  <si>
    <t xml:space="preserve">447 | OTHER KIDNEY, URINARY TRACT &amp; RELATED PROCEDURES                                              </t>
  </si>
  <si>
    <t xml:space="preserve">751 | MAJOR DEPRESSIVE DISORDERS &amp; OTHER/UNSPECIFIED PSYCHOSES                                      </t>
  </si>
  <si>
    <t xml:space="preserve">640 | NEONATE BIRTHWT &gt;2499G, NORMAL NEWBORN OR NEONATE W OTHER PROBLEM                             </t>
  </si>
  <si>
    <t xml:space="preserve">540 | CESAREAN DELIVERY                                                                             </t>
  </si>
  <si>
    <t xml:space="preserve">720 | SEPTICEMIA &amp; DISSEMINATED INFECTIONS                                                          </t>
  </si>
  <si>
    <t xml:space="preserve">420 | DIABETES                                                                                      </t>
  </si>
  <si>
    <t xml:space="preserve">140 | CHRONIC OBSTRUCTIVE PULMONARY DISEASE                                                         </t>
  </si>
  <si>
    <t xml:space="preserve">560 | VAGINAL DELIVERY                                                                              </t>
  </si>
  <si>
    <t xml:space="preserve">662 | SICKLE CELL ANEMIA CRISIS                                                                     </t>
  </si>
  <si>
    <t xml:space="preserve">133 | PULMONARY EDEMA &amp; RESPIRATORY FAILURE                                                         </t>
  </si>
  <si>
    <t xml:space="preserve">460 | RENAL FAILURE                                                                                 </t>
  </si>
  <si>
    <t xml:space="preserve">053 | SEIZURE                                                                                       </t>
  </si>
  <si>
    <t xml:space="preserve">139 | OTHER PNEUMONIA                                                                               </t>
  </si>
  <si>
    <t xml:space="preserve">812 | POISONING OF MEDICINAL AGENTS                                                                 </t>
  </si>
  <si>
    <t xml:space="preserve">383 | CELLULITIS &amp; OTHER BACTERIAL SKIN INFECTIONS                                                  </t>
  </si>
  <si>
    <t xml:space="preserve">754 | DEPRESSION EXCEPT MAJOR DEPRESSIVE DISORDER                                                   </t>
  </si>
  <si>
    <t xml:space="preserve">138 | BRONCHIOLITIS &amp; RSV PNEUMONIA                                                                 </t>
  </si>
  <si>
    <t xml:space="preserve">282 | DISORDERS OF PANCREAS EXCEPT MALIGNANCY                                                       </t>
  </si>
  <si>
    <t xml:space="preserve">758 | CHILDHOOD BEHAVIORAL DISORDERS                                                                </t>
  </si>
  <si>
    <t xml:space="preserve">225 | APPENDECTOMY                                                                                  </t>
  </si>
  <si>
    <t xml:space="preserve">254 | OTHER DIGESTIVE SYSTEM DIAGNOSES                                                              </t>
  </si>
  <si>
    <t xml:space="preserve">463 | KIDNEY &amp; URINARY TRACT INFECTIONS                                                             </t>
  </si>
  <si>
    <t xml:space="preserve">130 | RESPIRATORY SYSTEM DIAGNOSIS W VENTILATOR SUPPORT 96+ HOURS                                   </t>
  </si>
  <si>
    <t xml:space="preserve">021 | CRANIOTOMY EXCEPT FOR TRAUMA                                                                  </t>
  </si>
  <si>
    <t xml:space="preserve">173 | OTHER VASCULAR PROCEDURES                                                                     </t>
  </si>
  <si>
    <t xml:space="preserve">137 | MAJOR RESPIRATORY INFECTIONS &amp; INFLAMMATIONS                                                  </t>
  </si>
  <si>
    <t xml:space="preserve">249 | NON-BACTERIAL GASTROENTERITIS, NAUSEA &amp; VOMITING                                              </t>
  </si>
  <si>
    <t xml:space="preserve">661 | COAGULATION &amp; PLATELET DISORDERS                                                              </t>
  </si>
  <si>
    <t xml:space="preserve">710 | INFECTIOUS &amp; PARASITIC DISEASES INCLUDING HIV W O.R. PROCEDURE                                </t>
  </si>
  <si>
    <t xml:space="preserve">221 | MAJOR SMALL &amp; LARGE BOWEL PROCEDURES                                                          </t>
  </si>
  <si>
    <t>Table. PPR by Medicaid Care Category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</si>
</sst>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0.0"/>
    <numFmt numFmtId="165" formatCode="&quot;$&quot;#,##0.00"/>
    <numFmt numFmtId="166" formatCode="0.00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8">
    <xf numFmtId="0" fontId="0" fillId="0" borderId="0" xfId="0"/>
    <xf numFmtId="10" fontId="0" fillId="0" borderId="1" xfId="2" applyNumberFormat="1" applyFont="1" applyBorder="1"/>
    <xf numFmtId="3" fontId="0" fillId="0" borderId="1" xfId="0" applyNumberFormat="1" applyBorder="1"/>
    <xf numFmtId="3" fontId="2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 applyAlignment="1">
      <alignment vertical="top"/>
    </xf>
    <xf numFmtId="0" fontId="0" fillId="0" borderId="1" xfId="0" applyBorder="1" applyAlignment="1">
      <alignment vertical="top" wrapText="1"/>
    </xf>
    <xf numFmtId="0" fontId="0" fillId="0" borderId="0" xfId="0"/>
    <xf numFmtId="0" fontId="0" fillId="0" borderId="1" xfId="0" applyBorder="1"/>
    <xf numFmtId="0" fontId="0" fillId="0" borderId="0" xfId="0" applyAlignment="1">
      <alignment wrapText="1"/>
    </xf>
    <xf numFmtId="10" fontId="0" fillId="0" borderId="1" xfId="2" applyNumberFormat="1" applyFont="1" applyBorder="1" applyAlignment="1">
      <alignment vertical="top"/>
    </xf>
    <xf numFmtId="10" fontId="0" fillId="0" borderId="1" xfId="0" applyNumberFormat="1" applyBorder="1" applyAlignment="1">
      <alignment vertical="top"/>
    </xf>
    <xf numFmtId="0" fontId="0" fillId="0" borderId="0" xfId="0"/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/>
    <xf numFmtId="0" fontId="0" fillId="0" borderId="1" xfId="0" applyBorder="1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165" fontId="0" fillId="0" borderId="1" xfId="0" applyNumberFormat="1" applyBorder="1"/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1" xfId="0" applyBorder="1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37" fontId="0" fillId="0" borderId="1" xfId="1" applyNumberFormat="1" applyFont="1" applyBorder="1" applyAlignment="1">
      <alignment vertical="top"/>
    </xf>
    <xf numFmtId="7" fontId="0" fillId="0" borderId="1" xfId="1" applyNumberFormat="1" applyFont="1" applyBorder="1" applyAlignment="1" applyProtection="1">
      <alignment vertical="top"/>
    </xf>
    <xf numFmtId="0" fontId="0" fillId="0" borderId="1" xfId="0" applyBorder="1" applyAlignment="1">
      <alignment horizontal="center" vertical="center"/>
    </xf>
    <xf numFmtId="0" fontId="0" fillId="0" borderId="0" xfId="0"/>
    <xf numFmtId="0" fontId="0" fillId="0" borderId="0" xfId="0" applyBorder="1" applyAlignment="1">
      <alignment wrapText="1"/>
    </xf>
    <xf numFmtId="165" fontId="0" fillId="0" borderId="0" xfId="1" applyNumberFormat="1" applyFont="1" applyBorder="1" applyAlignment="1" applyProtection="1">
      <alignment vertical="center"/>
    </xf>
    <xf numFmtId="0" fontId="2" fillId="0" borderId="1" xfId="0" applyFont="1" applyFill="1" applyBorder="1"/>
    <xf numFmtId="0" fontId="2" fillId="0" borderId="1" xfId="0" applyFont="1" applyBorder="1"/>
    <xf numFmtId="0" fontId="0" fillId="0" borderId="1" xfId="0" applyFill="1" applyBorder="1"/>
    <xf numFmtId="3" fontId="0" fillId="0" borderId="1" xfId="0" applyNumberFormat="1" applyFont="1" applyBorder="1"/>
    <xf numFmtId="0" fontId="2" fillId="0" borderId="1" xfId="0" applyFont="1" applyBorder="1" applyAlignment="1">
      <alignment horizontal="center" vertical="center"/>
    </xf>
    <xf numFmtId="165" fontId="2" fillId="0" borderId="1" xfId="0" applyNumberFormat="1" applyFont="1" applyBorder="1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/>
    <xf numFmtId="164" fontId="2" fillId="0" borderId="0" xfId="0" applyNumberFormat="1" applyFont="1" applyBorder="1"/>
    <xf numFmtId="0" fontId="0" fillId="0" borderId="0" xfId="0" applyBorder="1" applyAlignment="1">
      <alignment horizontal="center" vertical="center"/>
    </xf>
    <xf numFmtId="0" fontId="0" fillId="0" borderId="0" xfId="0"/>
    <xf numFmtId="0" fontId="0" fillId="0" borderId="0" xfId="0" applyBorder="1"/>
    <xf numFmtId="3" fontId="0" fillId="0" borderId="0" xfId="0" applyNumberFormat="1" applyBorder="1"/>
    <xf numFmtId="10" fontId="0" fillId="0" borderId="0" xfId="2" applyNumberFormat="1" applyFont="1" applyBorder="1"/>
    <xf numFmtId="2" fontId="0" fillId="0" borderId="0" xfId="0" applyNumberFormat="1" applyBorder="1"/>
    <xf numFmtId="0" fontId="0" fillId="0" borderId="1" xfId="0" applyBorder="1" applyAlignment="1">
      <alignment wrapText="1"/>
    </xf>
    <xf numFmtId="4" fontId="0" fillId="0" borderId="1" xfId="0" applyNumberFormat="1" applyBorder="1"/>
    <xf numFmtId="166" fontId="0" fillId="0" borderId="1" xfId="0" applyNumberFormat="1" applyBorder="1"/>
    <xf numFmtId="3" fontId="0" fillId="0" borderId="1" xfId="1" applyNumberFormat="1" applyFont="1" applyBorder="1" applyAlignment="1" applyProtection="1">
      <alignment vertical="center"/>
    </xf>
    <xf numFmtId="0" fontId="0" fillId="0" borderId="0" xfId="0"/>
    <xf numFmtId="8" fontId="0" fillId="0" borderId="0" xfId="0" applyNumberFormat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tabSelected="1" workbookViewId="0">
      <selection activeCell="I8" sqref="I8"/>
    </sheetView>
  </sheetViews>
  <sheetFormatPr defaultRowHeight="15" x14ac:dyDescent="0.25"/>
  <cols>
    <col min="1" max="1" width="17.5703125" customWidth="1"/>
    <col min="2" max="2" width="12.7109375" customWidth="1"/>
    <col min="3" max="3" width="22.5703125" bestFit="1" customWidth="1"/>
    <col min="4" max="10" width="13.7109375" customWidth="1"/>
  </cols>
  <sheetData>
    <row r="1" spans="1:10" s="4" customFormat="1" x14ac:dyDescent="0.25">
      <c r="A1" s="5" t="s">
        <v>84</v>
      </c>
    </row>
    <row r="2" spans="1:10" s="31" customFormat="1" x14ac:dyDescent="0.25"/>
    <row r="3" spans="1:10" s="4" customFormat="1" x14ac:dyDescent="0.25">
      <c r="A3" s="25"/>
      <c r="B3" s="25"/>
      <c r="C3" s="25"/>
      <c r="D3" s="25" t="s">
        <v>0</v>
      </c>
      <c r="E3" s="25" t="s">
        <v>1</v>
      </c>
      <c r="F3" s="25" t="s">
        <v>2</v>
      </c>
      <c r="G3" s="25" t="s">
        <v>32</v>
      </c>
      <c r="H3" s="25" t="s">
        <v>33</v>
      </c>
      <c r="I3" s="25" t="s">
        <v>54</v>
      </c>
      <c r="J3" s="36" t="s">
        <v>71</v>
      </c>
    </row>
    <row r="4" spans="1:10" x14ac:dyDescent="0.25">
      <c r="A4" s="55" t="s">
        <v>55</v>
      </c>
      <c r="B4" s="55" t="s">
        <v>4</v>
      </c>
      <c r="C4" s="25" t="s">
        <v>70</v>
      </c>
      <c r="D4" s="37">
        <v>564</v>
      </c>
      <c r="E4" s="37">
        <v>4522</v>
      </c>
      <c r="F4" s="37">
        <v>11393</v>
      </c>
      <c r="G4" s="37">
        <v>319</v>
      </c>
      <c r="H4" s="37">
        <v>125</v>
      </c>
      <c r="I4" s="37">
        <v>16923</v>
      </c>
      <c r="J4" s="37">
        <f>SUM(E4:H4)</f>
        <v>16359</v>
      </c>
    </row>
    <row r="5" spans="1:10" x14ac:dyDescent="0.25">
      <c r="A5" s="56"/>
      <c r="B5" s="56"/>
      <c r="C5" s="25" t="s">
        <v>66</v>
      </c>
      <c r="D5" s="2">
        <v>1239</v>
      </c>
      <c r="E5" s="2">
        <v>8386</v>
      </c>
      <c r="F5" s="2">
        <v>18104</v>
      </c>
      <c r="G5" s="2">
        <v>512</v>
      </c>
      <c r="H5" s="2">
        <v>288</v>
      </c>
      <c r="I5" s="2">
        <v>28529</v>
      </c>
      <c r="J5" s="2">
        <f t="shared" ref="J5:J30" si="0">SUM(E5:H5)</f>
        <v>27290</v>
      </c>
    </row>
    <row r="6" spans="1:10" x14ac:dyDescent="0.25">
      <c r="A6" s="56"/>
      <c r="B6" s="56"/>
      <c r="C6" s="25" t="s">
        <v>67</v>
      </c>
      <c r="D6" s="2">
        <v>654</v>
      </c>
      <c r="E6" s="2">
        <v>3535</v>
      </c>
      <c r="F6" s="2">
        <v>6819</v>
      </c>
      <c r="G6" s="2">
        <v>177</v>
      </c>
      <c r="H6" s="2">
        <v>128</v>
      </c>
      <c r="I6" s="2">
        <v>11313</v>
      </c>
      <c r="J6" s="2">
        <f t="shared" si="0"/>
        <v>10659</v>
      </c>
    </row>
    <row r="7" spans="1:10" x14ac:dyDescent="0.25">
      <c r="A7" s="56"/>
      <c r="B7" s="56"/>
      <c r="C7" s="25" t="s">
        <v>61</v>
      </c>
      <c r="D7" s="2">
        <v>1131</v>
      </c>
      <c r="E7" s="2">
        <v>5658</v>
      </c>
      <c r="F7" s="2">
        <v>8706</v>
      </c>
      <c r="G7" s="2">
        <v>2404</v>
      </c>
      <c r="H7" s="2">
        <v>666</v>
      </c>
      <c r="I7" s="2">
        <v>18565</v>
      </c>
      <c r="J7" s="2">
        <f t="shared" si="0"/>
        <v>17434</v>
      </c>
    </row>
    <row r="8" spans="1:10" s="5" customFormat="1" x14ac:dyDescent="0.25">
      <c r="A8" s="56"/>
      <c r="B8" s="56"/>
      <c r="C8" s="25" t="s">
        <v>68</v>
      </c>
      <c r="D8" s="2">
        <f>SUM(D4:D7)</f>
        <v>3588</v>
      </c>
      <c r="E8" s="2">
        <f t="shared" ref="E8:I8" si="1">SUM(E4:E7)</f>
        <v>22101</v>
      </c>
      <c r="F8" s="2">
        <f t="shared" si="1"/>
        <v>45022</v>
      </c>
      <c r="G8" s="2">
        <f t="shared" si="1"/>
        <v>3412</v>
      </c>
      <c r="H8" s="2">
        <f t="shared" si="1"/>
        <v>1207</v>
      </c>
      <c r="I8" s="2">
        <f t="shared" si="1"/>
        <v>75330</v>
      </c>
      <c r="J8" s="2">
        <f>SUM(E8:H8)</f>
        <v>71742</v>
      </c>
    </row>
    <row r="9" spans="1:10" x14ac:dyDescent="0.25">
      <c r="A9" s="56"/>
      <c r="B9" s="55" t="s">
        <v>3</v>
      </c>
      <c r="C9" s="25" t="s">
        <v>62</v>
      </c>
      <c r="D9" s="2">
        <v>5</v>
      </c>
      <c r="E9" s="2">
        <v>2096</v>
      </c>
      <c r="F9" s="2">
        <v>791</v>
      </c>
      <c r="G9" s="2">
        <v>4</v>
      </c>
      <c r="H9" s="2">
        <v>6781</v>
      </c>
      <c r="I9" s="2">
        <v>9677</v>
      </c>
      <c r="J9" s="2">
        <f t="shared" si="0"/>
        <v>9672</v>
      </c>
    </row>
    <row r="10" spans="1:10" x14ac:dyDescent="0.25">
      <c r="A10" s="56"/>
      <c r="B10" s="56"/>
      <c r="C10" s="25" t="s">
        <v>63</v>
      </c>
      <c r="D10" s="2">
        <v>175</v>
      </c>
      <c r="E10" s="2">
        <v>9630</v>
      </c>
      <c r="F10" s="2">
        <v>6600</v>
      </c>
      <c r="G10" s="2">
        <v>70</v>
      </c>
      <c r="H10" s="2">
        <v>28907</v>
      </c>
      <c r="I10" s="2">
        <v>45382</v>
      </c>
      <c r="J10" s="2">
        <f t="shared" si="0"/>
        <v>45207</v>
      </c>
    </row>
    <row r="11" spans="1:10" x14ac:dyDescent="0.25">
      <c r="A11" s="56"/>
      <c r="B11" s="56"/>
      <c r="C11" s="25" t="s">
        <v>64</v>
      </c>
      <c r="D11" s="2">
        <v>75</v>
      </c>
      <c r="E11" s="2">
        <v>4132</v>
      </c>
      <c r="F11" s="2">
        <v>3887</v>
      </c>
      <c r="G11" s="2">
        <v>21</v>
      </c>
      <c r="H11" s="2">
        <v>8631</v>
      </c>
      <c r="I11" s="2">
        <v>16746</v>
      </c>
      <c r="J11" s="2">
        <f t="shared" si="0"/>
        <v>16671</v>
      </c>
    </row>
    <row r="12" spans="1:10" s="5" customFormat="1" x14ac:dyDescent="0.25">
      <c r="A12" s="56"/>
      <c r="B12" s="56"/>
      <c r="C12" s="25" t="s">
        <v>65</v>
      </c>
      <c r="D12" s="2">
        <v>120</v>
      </c>
      <c r="E12" s="2">
        <v>2198</v>
      </c>
      <c r="F12" s="2">
        <v>2712</v>
      </c>
      <c r="G12" s="2">
        <v>302</v>
      </c>
      <c r="H12" s="2">
        <v>11640</v>
      </c>
      <c r="I12" s="2">
        <v>16972</v>
      </c>
      <c r="J12" s="2">
        <f>SUM(E12:H12)</f>
        <v>16852</v>
      </c>
    </row>
    <row r="13" spans="1:10" x14ac:dyDescent="0.25">
      <c r="A13" s="56"/>
      <c r="B13" s="56"/>
      <c r="C13" s="25" t="s">
        <v>68</v>
      </c>
      <c r="D13" s="2">
        <f>SUM(D9:D12)</f>
        <v>375</v>
      </c>
      <c r="E13" s="2">
        <f t="shared" ref="E13:I13" si="2">SUM(E9:E12)</f>
        <v>18056</v>
      </c>
      <c r="F13" s="2">
        <f t="shared" si="2"/>
        <v>13990</v>
      </c>
      <c r="G13" s="2">
        <f t="shared" si="2"/>
        <v>397</v>
      </c>
      <c r="H13" s="2">
        <f t="shared" si="2"/>
        <v>55959</v>
      </c>
      <c r="I13" s="2">
        <f t="shared" si="2"/>
        <v>88777</v>
      </c>
      <c r="J13" s="2">
        <f>SUM(E13:H13)</f>
        <v>88402</v>
      </c>
    </row>
    <row r="14" spans="1:10" x14ac:dyDescent="0.25">
      <c r="A14" s="56"/>
      <c r="B14" s="30" t="s">
        <v>69</v>
      </c>
      <c r="C14" s="25"/>
      <c r="D14" s="2">
        <v>53</v>
      </c>
      <c r="E14" s="2">
        <v>8967</v>
      </c>
      <c r="F14" s="2">
        <v>147966</v>
      </c>
      <c r="G14" s="2">
        <v>255</v>
      </c>
      <c r="H14" s="2">
        <v>2050</v>
      </c>
      <c r="I14" s="2">
        <v>159291</v>
      </c>
      <c r="J14" s="2">
        <f t="shared" si="0"/>
        <v>159238</v>
      </c>
    </row>
    <row r="15" spans="1:10" x14ac:dyDescent="0.25">
      <c r="A15" s="56"/>
      <c r="B15" s="30" t="s">
        <v>72</v>
      </c>
      <c r="C15" s="25"/>
      <c r="D15" s="2">
        <v>0</v>
      </c>
      <c r="E15" s="2">
        <v>60957</v>
      </c>
      <c r="F15" s="2">
        <v>120998</v>
      </c>
      <c r="G15" s="2">
        <v>197</v>
      </c>
      <c r="H15" s="2">
        <v>1</v>
      </c>
      <c r="I15" s="2">
        <v>182153</v>
      </c>
      <c r="J15" s="2">
        <f t="shared" si="0"/>
        <v>182153</v>
      </c>
    </row>
    <row r="16" spans="1:10" x14ac:dyDescent="0.25">
      <c r="A16" s="56"/>
      <c r="B16" s="30" t="s">
        <v>73</v>
      </c>
      <c r="C16" s="25"/>
      <c r="D16" s="2"/>
      <c r="E16" s="2"/>
      <c r="F16" s="2"/>
      <c r="G16" s="2"/>
      <c r="H16" s="2"/>
      <c r="I16" s="2"/>
      <c r="J16" s="2">
        <f t="shared" si="0"/>
        <v>0</v>
      </c>
    </row>
    <row r="17" spans="1:10" x14ac:dyDescent="0.25">
      <c r="A17" s="56"/>
      <c r="B17" s="38" t="s">
        <v>5</v>
      </c>
      <c r="C17" s="25"/>
      <c r="D17" s="3">
        <f>SUM(D8,D13,D14,D15,D16)</f>
        <v>4016</v>
      </c>
      <c r="E17" s="3">
        <f t="shared" ref="E17:J17" si="3">SUM(E8,E13,E14,E15,E16)</f>
        <v>110081</v>
      </c>
      <c r="F17" s="3">
        <f t="shared" si="3"/>
        <v>327976</v>
      </c>
      <c r="G17" s="3">
        <f t="shared" si="3"/>
        <v>4261</v>
      </c>
      <c r="H17" s="3">
        <f t="shared" si="3"/>
        <v>59217</v>
      </c>
      <c r="I17" s="3">
        <f t="shared" si="3"/>
        <v>505551</v>
      </c>
      <c r="J17" s="3">
        <f t="shared" si="3"/>
        <v>501535</v>
      </c>
    </row>
    <row r="18" spans="1:10" x14ac:dyDescent="0.25">
      <c r="A18" s="55" t="s">
        <v>56</v>
      </c>
      <c r="B18" s="55" t="s">
        <v>4</v>
      </c>
      <c r="C18" s="25" t="s">
        <v>70</v>
      </c>
      <c r="D18" s="21">
        <v>5.3794738799999999</v>
      </c>
      <c r="E18" s="21">
        <v>82.634072889999999</v>
      </c>
      <c r="F18" s="21">
        <v>98.183032229999995</v>
      </c>
      <c r="G18" s="21">
        <v>5.1692503199999997</v>
      </c>
      <c r="H18" s="21">
        <v>2.11617247</v>
      </c>
      <c r="I18" s="21">
        <v>193.48200179</v>
      </c>
      <c r="J18" s="21">
        <f t="shared" si="0"/>
        <v>188.10252791000002</v>
      </c>
    </row>
    <row r="19" spans="1:10" x14ac:dyDescent="0.25">
      <c r="A19" s="56"/>
      <c r="B19" s="56"/>
      <c r="C19" s="25" t="s">
        <v>66</v>
      </c>
      <c r="D19" s="21">
        <v>12.26287857</v>
      </c>
      <c r="E19" s="21">
        <v>100.06505110000001</v>
      </c>
      <c r="F19" s="21">
        <v>148.20951650999999</v>
      </c>
      <c r="G19" s="21">
        <v>5.4097663300000001</v>
      </c>
      <c r="H19" s="21">
        <v>3.3608172700000001</v>
      </c>
      <c r="I19" s="21">
        <v>269.30802978000003</v>
      </c>
      <c r="J19" s="21">
        <f>SUM(E19:H19)</f>
        <v>257.04515120999997</v>
      </c>
    </row>
    <row r="20" spans="1:10" x14ac:dyDescent="0.25">
      <c r="A20" s="56"/>
      <c r="B20" s="56"/>
      <c r="C20" s="25" t="s">
        <v>67</v>
      </c>
      <c r="D20" s="21">
        <v>17.922040509999999</v>
      </c>
      <c r="E20" s="21">
        <v>146.06053155999999</v>
      </c>
      <c r="F20" s="21">
        <v>177.89666106999999</v>
      </c>
      <c r="G20" s="21">
        <v>7.7119695100000003</v>
      </c>
      <c r="H20" s="21">
        <v>4.65411924</v>
      </c>
      <c r="I20" s="21">
        <v>354.24532189000001</v>
      </c>
      <c r="J20" s="21">
        <f t="shared" si="0"/>
        <v>336.32328138000003</v>
      </c>
    </row>
    <row r="21" spans="1:10" x14ac:dyDescent="0.25">
      <c r="A21" s="56"/>
      <c r="B21" s="56"/>
      <c r="C21" s="25" t="s">
        <v>61</v>
      </c>
      <c r="D21" s="21">
        <v>4.2641136700000004</v>
      </c>
      <c r="E21" s="21">
        <v>25.00148755</v>
      </c>
      <c r="F21" s="21">
        <v>32.580447540000002</v>
      </c>
      <c r="G21" s="21">
        <v>16.047467619999999</v>
      </c>
      <c r="H21" s="21">
        <v>2.5568082400000001</v>
      </c>
      <c r="I21" s="21">
        <v>80.450324620000004</v>
      </c>
      <c r="J21" s="21">
        <f>SUM(E21:H21)</f>
        <v>76.186210949999989</v>
      </c>
    </row>
    <row r="22" spans="1:10" x14ac:dyDescent="0.25">
      <c r="A22" s="56"/>
      <c r="B22" s="56"/>
      <c r="C22" s="25" t="s">
        <v>68</v>
      </c>
      <c r="D22" s="21">
        <f>SUM(D18:D21)</f>
        <v>39.82850663</v>
      </c>
      <c r="E22" s="21">
        <f t="shared" ref="E22:I22" si="4">SUM(E18:E21)</f>
        <v>353.76114309999997</v>
      </c>
      <c r="F22" s="21">
        <f t="shared" si="4"/>
        <v>456.86965735000001</v>
      </c>
      <c r="G22" s="21">
        <f t="shared" si="4"/>
        <v>34.338453779999995</v>
      </c>
      <c r="H22" s="21">
        <f t="shared" si="4"/>
        <v>12.687917220000001</v>
      </c>
      <c r="I22" s="21">
        <f t="shared" si="4"/>
        <v>897.48567808000007</v>
      </c>
      <c r="J22" s="21">
        <f>SUM(E22:H22)</f>
        <v>857.65717144999996</v>
      </c>
    </row>
    <row r="23" spans="1:10" x14ac:dyDescent="0.25">
      <c r="A23" s="56"/>
      <c r="B23" s="55" t="s">
        <v>3</v>
      </c>
      <c r="C23" s="25" t="s">
        <v>62</v>
      </c>
      <c r="D23" s="21">
        <v>5.9251329999999998E-2</v>
      </c>
      <c r="E23" s="21">
        <v>21.83391975</v>
      </c>
      <c r="F23" s="21">
        <v>8.1558083900000007</v>
      </c>
      <c r="G23" s="21">
        <v>0.10635621000000001</v>
      </c>
      <c r="H23" s="21">
        <v>72.930701389999996</v>
      </c>
      <c r="I23" s="21">
        <v>103.08603707</v>
      </c>
      <c r="J23" s="21">
        <f t="shared" si="0"/>
        <v>103.02678573999999</v>
      </c>
    </row>
    <row r="24" spans="1:10" x14ac:dyDescent="0.25">
      <c r="A24" s="56"/>
      <c r="B24" s="56"/>
      <c r="C24" s="25" t="s">
        <v>63</v>
      </c>
      <c r="D24" s="21">
        <v>1.83890719</v>
      </c>
      <c r="E24" s="21">
        <v>65.811486450000004</v>
      </c>
      <c r="F24" s="21">
        <v>33.59625011</v>
      </c>
      <c r="G24" s="21">
        <v>0.47607041999999999</v>
      </c>
      <c r="H24" s="21">
        <v>184.82408627000001</v>
      </c>
      <c r="I24" s="21">
        <v>286.54680044000003</v>
      </c>
      <c r="J24" s="21">
        <f t="shared" si="0"/>
        <v>284.70789324999998</v>
      </c>
    </row>
    <row r="25" spans="1:10" x14ac:dyDescent="0.25">
      <c r="A25" s="56"/>
      <c r="B25" s="56"/>
      <c r="C25" s="25" t="s">
        <v>64</v>
      </c>
      <c r="D25" s="21">
        <v>1.8316488099999999</v>
      </c>
      <c r="E25" s="21">
        <v>72.914914780000004</v>
      </c>
      <c r="F25" s="21">
        <v>41.534302709999999</v>
      </c>
      <c r="G25" s="21">
        <v>0.41763424999999998</v>
      </c>
      <c r="H25" s="21">
        <v>134.52967494000001</v>
      </c>
      <c r="I25" s="21">
        <v>251.22817549000001</v>
      </c>
      <c r="J25" s="21">
        <f t="shared" si="0"/>
        <v>249.39652668000002</v>
      </c>
    </row>
    <row r="26" spans="1:10" x14ac:dyDescent="0.25">
      <c r="A26" s="56"/>
      <c r="B26" s="56"/>
      <c r="C26" s="25" t="s">
        <v>65</v>
      </c>
      <c r="D26" s="21">
        <v>0.41271639999999998</v>
      </c>
      <c r="E26" s="21">
        <v>7.0583212199999998</v>
      </c>
      <c r="F26" s="21">
        <v>8.7692712400000001</v>
      </c>
      <c r="G26" s="21">
        <v>1.6281479000000001</v>
      </c>
      <c r="H26" s="21">
        <v>48.83900654</v>
      </c>
      <c r="I26" s="21">
        <v>66.707463300000001</v>
      </c>
      <c r="J26" s="21">
        <f>SUM(E26:H26)</f>
        <v>66.294746900000007</v>
      </c>
    </row>
    <row r="27" spans="1:10" x14ac:dyDescent="0.25">
      <c r="A27" s="56"/>
      <c r="B27" s="56"/>
      <c r="C27" s="25" t="s">
        <v>68</v>
      </c>
      <c r="D27" s="21">
        <f>SUM(D23:D26)</f>
        <v>4.1425237299999997</v>
      </c>
      <c r="E27" s="21">
        <f t="shared" ref="E27:I27" si="5">SUM(E23:E26)</f>
        <v>167.61864220000001</v>
      </c>
      <c r="F27" s="21">
        <f t="shared" si="5"/>
        <v>92.05563244999999</v>
      </c>
      <c r="G27" s="21">
        <f t="shared" si="5"/>
        <v>2.62820878</v>
      </c>
      <c r="H27" s="21">
        <f t="shared" si="5"/>
        <v>441.12346914000005</v>
      </c>
      <c r="I27" s="21">
        <f t="shared" si="5"/>
        <v>707.56847630000004</v>
      </c>
      <c r="J27" s="21">
        <f>SUM(E27:H27)</f>
        <v>703.42595257000016</v>
      </c>
    </row>
    <row r="28" spans="1:10" x14ac:dyDescent="0.25">
      <c r="A28" s="56"/>
      <c r="B28" s="30" t="s">
        <v>69</v>
      </c>
      <c r="C28" s="25"/>
      <c r="D28" s="21">
        <v>0.17271947000000001</v>
      </c>
      <c r="E28" s="21">
        <v>21.524057240000001</v>
      </c>
      <c r="F28" s="21">
        <v>360.29637866000002</v>
      </c>
      <c r="G28" s="21">
        <v>0.70339483000000003</v>
      </c>
      <c r="H28" s="21">
        <v>6.5606086899999996</v>
      </c>
      <c r="I28" s="21">
        <v>389.25715889000003</v>
      </c>
      <c r="J28" s="21">
        <f>SUM(E28:H28)</f>
        <v>389.08443941999997</v>
      </c>
    </row>
    <row r="29" spans="1:10" x14ac:dyDescent="0.25">
      <c r="A29" s="56"/>
      <c r="B29" s="30" t="s">
        <v>72</v>
      </c>
      <c r="C29" s="25"/>
      <c r="D29" s="21">
        <v>0</v>
      </c>
      <c r="E29" s="21">
        <v>46.653604999999999</v>
      </c>
      <c r="F29" s="21">
        <v>86.050342290000003</v>
      </c>
      <c r="G29" s="21">
        <v>0.17957266999999999</v>
      </c>
      <c r="H29" s="21">
        <v>4.2133999999999997E-4</v>
      </c>
      <c r="I29" s="21">
        <v>132.8839413</v>
      </c>
      <c r="J29" s="21">
        <f t="shared" si="0"/>
        <v>132.8839413</v>
      </c>
    </row>
    <row r="30" spans="1:10" x14ac:dyDescent="0.25">
      <c r="A30" s="56"/>
      <c r="B30" s="30" t="s">
        <v>73</v>
      </c>
      <c r="C30" s="25"/>
      <c r="D30" s="21"/>
      <c r="E30" s="21"/>
      <c r="F30" s="21"/>
      <c r="G30" s="21"/>
      <c r="H30" s="21"/>
      <c r="I30" s="21"/>
      <c r="J30" s="21">
        <f t="shared" si="0"/>
        <v>0</v>
      </c>
    </row>
    <row r="31" spans="1:10" x14ac:dyDescent="0.25">
      <c r="A31" s="56"/>
      <c r="B31" s="38" t="s">
        <v>5</v>
      </c>
      <c r="C31" s="25"/>
      <c r="D31" s="39">
        <f>SUM(D22,D27,D28,D29,D30)</f>
        <v>44.143749829999997</v>
      </c>
      <c r="E31" s="39">
        <f t="shared" ref="E31:J31" si="6">SUM(E22,E27,E28,E29,E30)</f>
        <v>589.55744754</v>
      </c>
      <c r="F31" s="39">
        <f t="shared" si="6"/>
        <v>995.27201075000005</v>
      </c>
      <c r="G31" s="39">
        <f t="shared" si="6"/>
        <v>37.849630059999996</v>
      </c>
      <c r="H31" s="39">
        <f t="shared" si="6"/>
        <v>460.37241639000001</v>
      </c>
      <c r="I31" s="39">
        <f t="shared" si="6"/>
        <v>2127.1952545700001</v>
      </c>
      <c r="J31" s="39">
        <f t="shared" si="6"/>
        <v>2083.0515047399999</v>
      </c>
    </row>
    <row r="32" spans="1:10" s="31" customFormat="1" x14ac:dyDescent="0.25">
      <c r="A32" s="32"/>
      <c r="B32" s="40"/>
      <c r="C32" s="41"/>
      <c r="D32" s="42"/>
      <c r="E32" s="42"/>
      <c r="F32" s="42"/>
      <c r="G32" s="42"/>
      <c r="H32" s="42"/>
      <c r="I32" s="42"/>
      <c r="J32" s="42"/>
    </row>
    <row r="33" spans="1:10" s="31" customFormat="1" x14ac:dyDescent="0.25">
      <c r="A33" s="32"/>
      <c r="B33" s="40"/>
      <c r="C33" s="41"/>
      <c r="D33" s="42"/>
      <c r="E33" s="42"/>
      <c r="F33" s="42"/>
      <c r="G33" s="42"/>
      <c r="H33" s="42"/>
      <c r="I33" s="42"/>
      <c r="J33" s="42"/>
    </row>
    <row r="34" spans="1:10" s="31" customFormat="1" x14ac:dyDescent="0.25">
      <c r="A34" s="32"/>
      <c r="B34" s="40"/>
      <c r="C34" s="41"/>
      <c r="D34" s="42"/>
      <c r="E34" s="42"/>
      <c r="F34" s="42"/>
      <c r="G34" s="42"/>
      <c r="H34" s="42"/>
      <c r="I34" s="42"/>
      <c r="J34" s="42"/>
    </row>
    <row r="35" spans="1:10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</row>
    <row r="38" spans="1:10" x14ac:dyDescent="0.25">
      <c r="D38" s="5"/>
      <c r="E38" s="5"/>
      <c r="F38" s="5"/>
      <c r="G38" s="5"/>
      <c r="H38" s="5"/>
    </row>
    <row r="39" spans="1:10" x14ac:dyDescent="0.25">
      <c r="D39" s="24"/>
      <c r="E39" s="24"/>
      <c r="F39" s="24"/>
      <c r="G39" s="24"/>
      <c r="H39" s="24"/>
    </row>
    <row r="40" spans="1:10" x14ac:dyDescent="0.25">
      <c r="D40" s="24"/>
      <c r="E40" s="24"/>
      <c r="F40" s="24"/>
      <c r="G40" s="24"/>
      <c r="H40" s="24"/>
    </row>
  </sheetData>
  <mergeCells count="6">
    <mergeCell ref="B4:B8"/>
    <mergeCell ref="B9:B13"/>
    <mergeCell ref="A18:A31"/>
    <mergeCell ref="B18:B22"/>
    <mergeCell ref="B23:B27"/>
    <mergeCell ref="A4:A1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zoomScaleNormal="100" workbookViewId="0">
      <selection activeCell="L21" sqref="L21"/>
    </sheetView>
  </sheetViews>
  <sheetFormatPr defaultRowHeight="15" x14ac:dyDescent="0.25"/>
  <cols>
    <col min="1" max="1" width="12" customWidth="1"/>
    <col min="2" max="2" width="25.7109375" customWidth="1"/>
    <col min="3" max="10" width="13" customWidth="1"/>
    <col min="11" max="11" width="16.7109375" customWidth="1"/>
    <col min="12" max="12" width="15.140625" customWidth="1"/>
    <col min="13" max="13" width="16.7109375" customWidth="1"/>
    <col min="14" max="14" width="16.85546875" customWidth="1"/>
  </cols>
  <sheetData>
    <row r="1" spans="1:14" s="8" customFormat="1" x14ac:dyDescent="0.25">
      <c r="A1" s="13" t="s">
        <v>81</v>
      </c>
    </row>
    <row r="2" spans="1:14" s="8" customFormat="1" x14ac:dyDescent="0.25"/>
    <row r="3" spans="1:14" s="10" customFormat="1" ht="60" x14ac:dyDescent="0.25">
      <c r="A3" s="16"/>
      <c r="B3" s="16"/>
      <c r="C3" s="49" t="s">
        <v>77</v>
      </c>
      <c r="D3" s="49" t="s">
        <v>23</v>
      </c>
      <c r="E3" s="49" t="s">
        <v>24</v>
      </c>
      <c r="F3" s="49" t="s">
        <v>25</v>
      </c>
      <c r="G3" s="49" t="s">
        <v>26</v>
      </c>
      <c r="H3" s="49" t="s">
        <v>74</v>
      </c>
      <c r="I3" s="49" t="s">
        <v>75</v>
      </c>
      <c r="J3" s="49" t="s">
        <v>76</v>
      </c>
      <c r="K3" s="49" t="s">
        <v>27</v>
      </c>
      <c r="L3" s="49" t="s">
        <v>28</v>
      </c>
      <c r="M3" s="49" t="s">
        <v>29</v>
      </c>
      <c r="N3" s="49" t="s">
        <v>30</v>
      </c>
    </row>
    <row r="4" spans="1:14" x14ac:dyDescent="0.25">
      <c r="A4" s="57" t="s">
        <v>31</v>
      </c>
      <c r="B4" s="15" t="s">
        <v>54</v>
      </c>
      <c r="C4" s="2">
        <v>505551</v>
      </c>
      <c r="D4" s="2">
        <v>12944</v>
      </c>
      <c r="E4" s="2">
        <v>12944</v>
      </c>
      <c r="F4" s="1">
        <v>2.5600000000000001E-2</v>
      </c>
      <c r="G4" s="1">
        <v>2.5600000000000001E-2</v>
      </c>
      <c r="H4" s="51">
        <v>19138.7709</v>
      </c>
      <c r="I4" s="51">
        <v>19138.7709</v>
      </c>
      <c r="J4" s="50">
        <v>1</v>
      </c>
      <c r="K4" s="52">
        <v>15941</v>
      </c>
      <c r="L4" s="52">
        <v>11460</v>
      </c>
      <c r="M4" s="21">
        <v>119605352.77</v>
      </c>
      <c r="N4" s="21">
        <v>2407.9</v>
      </c>
    </row>
    <row r="5" spans="1:14" x14ac:dyDescent="0.25">
      <c r="A5" s="57"/>
      <c r="B5" s="15" t="s">
        <v>0</v>
      </c>
      <c r="C5" s="2">
        <v>4016</v>
      </c>
      <c r="D5" s="2">
        <v>157</v>
      </c>
      <c r="E5" s="2">
        <v>205</v>
      </c>
      <c r="F5" s="1">
        <v>3.9100000000000003E-2</v>
      </c>
      <c r="G5" s="1">
        <v>5.0999999999999997E-2</v>
      </c>
      <c r="H5" s="51">
        <v>187.203</v>
      </c>
      <c r="I5" s="51">
        <v>246.42580000000001</v>
      </c>
      <c r="J5" s="50">
        <v>0.76</v>
      </c>
      <c r="K5" s="52">
        <v>192</v>
      </c>
      <c r="L5" s="52">
        <v>150</v>
      </c>
      <c r="M5" s="21">
        <v>1917210.86</v>
      </c>
      <c r="N5" s="21">
        <v>443.76</v>
      </c>
    </row>
    <row r="6" spans="1:14" x14ac:dyDescent="0.25">
      <c r="A6" s="57"/>
      <c r="B6" s="15" t="s">
        <v>1</v>
      </c>
      <c r="C6" s="2">
        <v>110081</v>
      </c>
      <c r="D6" s="2">
        <v>3143</v>
      </c>
      <c r="E6" s="2">
        <v>3054</v>
      </c>
      <c r="F6" s="1">
        <v>2.86E-2</v>
      </c>
      <c r="G6" s="1">
        <v>2.7699999999999999E-2</v>
      </c>
      <c r="H6" s="51">
        <v>5047.3764000000001</v>
      </c>
      <c r="I6" s="51">
        <v>4771.7758999999996</v>
      </c>
      <c r="J6" s="50">
        <v>1.0580000000000001</v>
      </c>
      <c r="K6" s="52">
        <v>3838</v>
      </c>
      <c r="L6" s="52">
        <v>2830</v>
      </c>
      <c r="M6" s="21">
        <v>38604501.630000003</v>
      </c>
      <c r="N6" s="21">
        <v>5856.46</v>
      </c>
    </row>
    <row r="7" spans="1:14" x14ac:dyDescent="0.25">
      <c r="A7" s="57"/>
      <c r="B7" s="15" t="s">
        <v>2</v>
      </c>
      <c r="C7" s="2">
        <v>327976</v>
      </c>
      <c r="D7" s="2">
        <v>3860</v>
      </c>
      <c r="E7" s="2">
        <v>4155</v>
      </c>
      <c r="F7" s="1">
        <v>1.18E-2</v>
      </c>
      <c r="G7" s="1">
        <v>1.2699999999999999E-2</v>
      </c>
      <c r="H7" s="51">
        <v>3995.9756000000002</v>
      </c>
      <c r="I7" s="51">
        <v>4576.3513000000003</v>
      </c>
      <c r="J7" s="50">
        <v>0.873</v>
      </c>
      <c r="K7" s="52">
        <v>4361</v>
      </c>
      <c r="L7" s="52">
        <v>3681</v>
      </c>
      <c r="M7" s="21">
        <v>31949653.140000001</v>
      </c>
      <c r="N7" s="21">
        <v>900.99</v>
      </c>
    </row>
    <row r="8" spans="1:14" x14ac:dyDescent="0.25">
      <c r="A8" s="57"/>
      <c r="B8" s="15" t="s">
        <v>32</v>
      </c>
      <c r="C8" s="2">
        <v>4261</v>
      </c>
      <c r="D8" s="2">
        <v>413</v>
      </c>
      <c r="E8" s="2">
        <v>310</v>
      </c>
      <c r="F8" s="1">
        <v>9.69E-2</v>
      </c>
      <c r="G8" s="1">
        <v>7.2700000000000001E-2</v>
      </c>
      <c r="H8" s="51">
        <v>399.11779999999999</v>
      </c>
      <c r="I8" s="51">
        <v>315.91879999999998</v>
      </c>
      <c r="J8" s="50">
        <v>1.2629999999999999</v>
      </c>
      <c r="K8" s="52">
        <v>531</v>
      </c>
      <c r="L8" s="52">
        <v>372</v>
      </c>
      <c r="M8" s="21">
        <v>4577555.25</v>
      </c>
      <c r="N8" s="21">
        <v>12137.58</v>
      </c>
    </row>
    <row r="9" spans="1:14" s="44" customFormat="1" x14ac:dyDescent="0.25">
      <c r="A9" s="57"/>
      <c r="B9" s="15" t="s">
        <v>33</v>
      </c>
      <c r="C9" s="2">
        <v>59217</v>
      </c>
      <c r="D9" s="2">
        <v>5371</v>
      </c>
      <c r="E9" s="2">
        <v>5220</v>
      </c>
      <c r="F9" s="1">
        <v>9.0700000000000003E-2</v>
      </c>
      <c r="G9" s="1">
        <v>8.8099999999999998E-2</v>
      </c>
      <c r="H9" s="51">
        <v>9509.0980999999992</v>
      </c>
      <c r="I9" s="51">
        <v>9228.2991000000002</v>
      </c>
      <c r="J9" s="50">
        <v>1.03</v>
      </c>
      <c r="K9" s="52">
        <v>7019</v>
      </c>
      <c r="L9" s="52">
        <v>4427</v>
      </c>
      <c r="M9" s="21">
        <v>42556431.890000001</v>
      </c>
      <c r="N9" s="21">
        <v>14562.65</v>
      </c>
    </row>
    <row r="10" spans="1:14" s="44" customFormat="1" x14ac:dyDescent="0.25">
      <c r="A10" s="43"/>
      <c r="B10" s="45"/>
      <c r="C10" s="46"/>
      <c r="D10" s="46"/>
      <c r="E10" s="46"/>
      <c r="F10" s="47"/>
      <c r="G10" s="47"/>
      <c r="H10" s="48"/>
      <c r="I10" s="46"/>
      <c r="J10" s="46"/>
      <c r="K10" s="33"/>
      <c r="L10" s="33"/>
    </row>
    <row r="12" spans="1:14" s="13" customFormat="1" x14ac:dyDescent="0.25">
      <c r="A12" s="14" t="s">
        <v>83</v>
      </c>
    </row>
    <row r="14" spans="1:14" ht="60" x14ac:dyDescent="0.25">
      <c r="A14" s="16" t="s">
        <v>21</v>
      </c>
      <c r="B14" s="16" t="s">
        <v>22</v>
      </c>
      <c r="C14" s="49" t="s">
        <v>77</v>
      </c>
      <c r="D14" s="49" t="s">
        <v>23</v>
      </c>
      <c r="E14" s="49" t="s">
        <v>24</v>
      </c>
      <c r="F14" s="49" t="s">
        <v>25</v>
      </c>
      <c r="G14" s="49" t="s">
        <v>26</v>
      </c>
      <c r="H14" s="49" t="s">
        <v>74</v>
      </c>
      <c r="I14" s="49" t="s">
        <v>75</v>
      </c>
      <c r="J14" s="49" t="s">
        <v>76</v>
      </c>
      <c r="K14" s="49" t="s">
        <v>27</v>
      </c>
      <c r="L14" s="49" t="s">
        <v>28</v>
      </c>
      <c r="M14" s="49" t="s">
        <v>29</v>
      </c>
      <c r="N14" s="49" t="s">
        <v>30</v>
      </c>
    </row>
    <row r="15" spans="1:14" x14ac:dyDescent="0.25">
      <c r="A15" s="57" t="s">
        <v>34</v>
      </c>
      <c r="B15" s="25" t="s">
        <v>35</v>
      </c>
      <c r="C15" s="2">
        <v>170927</v>
      </c>
      <c r="D15" s="2">
        <v>5973</v>
      </c>
      <c r="E15" s="2">
        <v>5890</v>
      </c>
      <c r="F15" s="1">
        <v>3.49E-2</v>
      </c>
      <c r="G15" s="1">
        <v>3.4500000000000003E-2</v>
      </c>
      <c r="H15" s="51">
        <v>9018.2618000000002</v>
      </c>
      <c r="I15" s="51">
        <v>9069.5609000000004</v>
      </c>
      <c r="J15" s="50">
        <v>0.99399999999999999</v>
      </c>
      <c r="K15" s="52">
        <v>7548</v>
      </c>
      <c r="L15" s="52">
        <v>5210</v>
      </c>
      <c r="M15" s="21">
        <v>57950698.850000001</v>
      </c>
      <c r="N15" s="21">
        <v>2485.83</v>
      </c>
    </row>
    <row r="16" spans="1:14" x14ac:dyDescent="0.25">
      <c r="A16" s="57"/>
      <c r="B16" s="25" t="s">
        <v>36</v>
      </c>
      <c r="C16" s="2">
        <v>334582</v>
      </c>
      <c r="D16" s="2">
        <v>6970</v>
      </c>
      <c r="E16" s="2">
        <v>7053</v>
      </c>
      <c r="F16" s="1">
        <v>2.0799999999999999E-2</v>
      </c>
      <c r="G16" s="1">
        <v>2.1100000000000001E-2</v>
      </c>
      <c r="H16" s="51">
        <v>10118.4467</v>
      </c>
      <c r="I16" s="51">
        <v>10068.0414</v>
      </c>
      <c r="J16" s="50">
        <v>1.0049999999999999</v>
      </c>
      <c r="K16" s="52">
        <v>8391</v>
      </c>
      <c r="L16" s="52">
        <v>6249</v>
      </c>
      <c r="M16" s="21">
        <v>61632883.920000002</v>
      </c>
      <c r="N16" s="21">
        <v>2338.7199999999998</v>
      </c>
    </row>
    <row r="17" spans="1:14" x14ac:dyDescent="0.25">
      <c r="A17" s="57"/>
      <c r="B17" s="25" t="s">
        <v>37</v>
      </c>
      <c r="C17" s="2">
        <v>42</v>
      </c>
      <c r="D17" s="2">
        <v>1</v>
      </c>
      <c r="E17" s="2">
        <v>1</v>
      </c>
      <c r="F17" s="1">
        <v>2.3800000000000002E-2</v>
      </c>
      <c r="G17" s="1">
        <v>2.3900000000000001E-2</v>
      </c>
      <c r="H17" s="51">
        <v>2.0623999999999998</v>
      </c>
      <c r="I17" s="51">
        <v>1.1686000000000001</v>
      </c>
      <c r="J17" s="50">
        <v>1.7649999999999999</v>
      </c>
      <c r="K17" s="52">
        <v>2</v>
      </c>
      <c r="L17" s="52">
        <v>1</v>
      </c>
      <c r="M17" s="21">
        <v>21770</v>
      </c>
      <c r="N17" s="21">
        <v>3403.69</v>
      </c>
    </row>
    <row r="18" spans="1:14" x14ac:dyDescent="0.25">
      <c r="A18" s="57" t="s">
        <v>38</v>
      </c>
      <c r="B18" s="25" t="s">
        <v>39</v>
      </c>
      <c r="C18" s="2">
        <v>91660</v>
      </c>
      <c r="D18" s="2">
        <v>2960</v>
      </c>
      <c r="E18" s="2">
        <v>2934</v>
      </c>
      <c r="F18" s="1">
        <v>3.2300000000000002E-2</v>
      </c>
      <c r="G18" s="1">
        <v>3.2000000000000001E-2</v>
      </c>
      <c r="H18" s="51">
        <v>4344.3788999999997</v>
      </c>
      <c r="I18" s="51">
        <v>4513.1557000000003</v>
      </c>
      <c r="J18" s="50">
        <v>0.96299999999999997</v>
      </c>
      <c r="K18" s="52">
        <v>3654</v>
      </c>
      <c r="L18" s="52">
        <v>2649</v>
      </c>
      <c r="M18" s="21">
        <v>23874755.91</v>
      </c>
      <c r="N18" s="21">
        <v>2956.2</v>
      </c>
    </row>
    <row r="19" spans="1:14" x14ac:dyDescent="0.25">
      <c r="A19" s="57"/>
      <c r="B19" s="25" t="s">
        <v>40</v>
      </c>
      <c r="C19" s="2">
        <v>68334</v>
      </c>
      <c r="D19" s="2">
        <v>2190</v>
      </c>
      <c r="E19" s="2">
        <v>2238</v>
      </c>
      <c r="F19" s="1">
        <v>3.2000000000000001E-2</v>
      </c>
      <c r="G19" s="1">
        <v>3.27E-2</v>
      </c>
      <c r="H19" s="51">
        <v>3396.7730000000001</v>
      </c>
      <c r="I19" s="51">
        <v>3450.9884000000002</v>
      </c>
      <c r="J19" s="50">
        <v>0.98399999999999999</v>
      </c>
      <c r="K19" s="52">
        <v>2754</v>
      </c>
      <c r="L19" s="52">
        <v>1908</v>
      </c>
      <c r="M19" s="21">
        <v>17410800.82</v>
      </c>
      <c r="N19" s="21">
        <v>2456.2399999999998</v>
      </c>
    </row>
    <row r="20" spans="1:14" x14ac:dyDescent="0.25">
      <c r="A20" s="57"/>
      <c r="B20" s="25" t="s">
        <v>41</v>
      </c>
      <c r="C20" s="2">
        <v>211074</v>
      </c>
      <c r="D20" s="2">
        <v>4414</v>
      </c>
      <c r="E20" s="2">
        <v>4575</v>
      </c>
      <c r="F20" s="1">
        <v>2.0899999999999998E-2</v>
      </c>
      <c r="G20" s="1">
        <v>2.1700000000000001E-2</v>
      </c>
      <c r="H20" s="51">
        <v>6315.8674000000001</v>
      </c>
      <c r="I20" s="51">
        <v>6404.7984999999999</v>
      </c>
      <c r="J20" s="50">
        <v>0.98599999999999999</v>
      </c>
      <c r="K20" s="52">
        <v>5309</v>
      </c>
      <c r="L20" s="52">
        <v>3969</v>
      </c>
      <c r="M20" s="21">
        <v>42873330.289999999</v>
      </c>
      <c r="N20" s="21">
        <v>1622.42</v>
      </c>
    </row>
    <row r="21" spans="1:14" x14ac:dyDescent="0.25">
      <c r="A21" s="57"/>
      <c r="B21" s="25" t="s">
        <v>42</v>
      </c>
      <c r="C21" s="2">
        <v>891</v>
      </c>
      <c r="D21" s="2">
        <v>17</v>
      </c>
      <c r="E21" s="2">
        <v>17</v>
      </c>
      <c r="F21" s="1">
        <v>1.9099999999999999E-2</v>
      </c>
      <c r="G21" s="1">
        <v>1.89E-2</v>
      </c>
      <c r="H21" s="51">
        <v>18.904599999999999</v>
      </c>
      <c r="I21" s="51">
        <v>23.745899999999999</v>
      </c>
      <c r="J21" s="50">
        <v>0.79600000000000004</v>
      </c>
      <c r="K21" s="52">
        <v>19</v>
      </c>
      <c r="L21" s="52">
        <v>15</v>
      </c>
      <c r="M21" s="21">
        <v>121535.9</v>
      </c>
      <c r="N21" s="21">
        <v>1114.08</v>
      </c>
    </row>
    <row r="22" spans="1:14" x14ac:dyDescent="0.25">
      <c r="A22" s="57"/>
      <c r="B22" s="25" t="s">
        <v>43</v>
      </c>
      <c r="C22" s="2">
        <v>6006</v>
      </c>
      <c r="D22" s="2">
        <v>100</v>
      </c>
      <c r="E22" s="2">
        <v>114</v>
      </c>
      <c r="F22" s="1">
        <v>1.67E-2</v>
      </c>
      <c r="G22" s="1">
        <v>1.89E-2</v>
      </c>
      <c r="H22" s="51">
        <v>134.45169999999999</v>
      </c>
      <c r="I22" s="51">
        <v>165.3852</v>
      </c>
      <c r="J22" s="50">
        <v>0.81299999999999994</v>
      </c>
      <c r="K22" s="52">
        <v>123</v>
      </c>
      <c r="L22" s="52">
        <v>96</v>
      </c>
      <c r="M22" s="21">
        <v>819038.76</v>
      </c>
      <c r="N22" s="21">
        <v>982.63</v>
      </c>
    </row>
    <row r="23" spans="1:14" x14ac:dyDescent="0.25">
      <c r="A23" s="57"/>
      <c r="B23" s="25" t="s">
        <v>44</v>
      </c>
      <c r="C23" s="2">
        <v>127586</v>
      </c>
      <c r="D23" s="2">
        <v>3263</v>
      </c>
      <c r="E23" s="2">
        <v>3067</v>
      </c>
      <c r="F23" s="1">
        <v>2.5600000000000001E-2</v>
      </c>
      <c r="G23" s="1">
        <v>2.4E-2</v>
      </c>
      <c r="H23" s="51">
        <v>4928.3953000000001</v>
      </c>
      <c r="I23" s="51">
        <v>4580.6971999999996</v>
      </c>
      <c r="J23" s="50">
        <v>1.0760000000000001</v>
      </c>
      <c r="K23" s="52">
        <v>4082</v>
      </c>
      <c r="L23" s="52">
        <v>2823</v>
      </c>
      <c r="M23" s="21">
        <v>34505891.090000004</v>
      </c>
      <c r="N23" s="21">
        <v>4833.16</v>
      </c>
    </row>
    <row r="24" spans="1:14" x14ac:dyDescent="0.25">
      <c r="A24" s="57" t="s">
        <v>45</v>
      </c>
      <c r="B24" s="25" t="s">
        <v>46</v>
      </c>
      <c r="C24" s="2">
        <v>192821</v>
      </c>
      <c r="D24" s="2">
        <v>1330</v>
      </c>
      <c r="E24" s="2">
        <v>1196</v>
      </c>
      <c r="F24" s="1">
        <v>6.8999999999999999E-3</v>
      </c>
      <c r="G24" s="1">
        <v>6.1999999999999998E-3</v>
      </c>
      <c r="H24" s="51">
        <v>755.3383</v>
      </c>
      <c r="I24" s="51">
        <v>732.41930000000002</v>
      </c>
      <c r="J24" s="50">
        <v>1.0309999999999999</v>
      </c>
      <c r="K24" s="52">
        <v>1384</v>
      </c>
      <c r="L24" s="52">
        <v>1318</v>
      </c>
      <c r="M24" s="21">
        <v>8399508.6300000008</v>
      </c>
      <c r="N24" s="21">
        <v>4839.03</v>
      </c>
    </row>
    <row r="25" spans="1:14" x14ac:dyDescent="0.25">
      <c r="A25" s="57"/>
      <c r="B25" s="25" t="s">
        <v>47</v>
      </c>
      <c r="C25" s="2">
        <v>23297</v>
      </c>
      <c r="D25" s="2">
        <v>697</v>
      </c>
      <c r="E25" s="2">
        <v>796</v>
      </c>
      <c r="F25" s="1">
        <v>2.9899999999999999E-2</v>
      </c>
      <c r="G25" s="1">
        <v>3.4200000000000001E-2</v>
      </c>
      <c r="H25" s="51">
        <v>1500.9783</v>
      </c>
      <c r="I25" s="51">
        <v>1435.259</v>
      </c>
      <c r="J25" s="50">
        <v>1.046</v>
      </c>
      <c r="K25" s="52">
        <v>786</v>
      </c>
      <c r="L25" s="52">
        <v>637</v>
      </c>
      <c r="M25" s="21">
        <v>16507957.310000001</v>
      </c>
      <c r="N25" s="21">
        <v>1337.18</v>
      </c>
    </row>
    <row r="26" spans="1:14" x14ac:dyDescent="0.25">
      <c r="A26" s="57"/>
      <c r="B26" s="25" t="s">
        <v>48</v>
      </c>
      <c r="C26" s="2">
        <v>13281</v>
      </c>
      <c r="D26" s="2">
        <v>647</v>
      </c>
      <c r="E26" s="2">
        <v>672</v>
      </c>
      <c r="F26" s="1">
        <v>4.87E-2</v>
      </c>
      <c r="G26" s="1">
        <v>5.0599999999999999E-2</v>
      </c>
      <c r="H26" s="51">
        <v>915.03989999999999</v>
      </c>
      <c r="I26" s="51">
        <v>908.65380000000005</v>
      </c>
      <c r="J26" s="50">
        <v>1.0069999999999999</v>
      </c>
      <c r="K26" s="52">
        <v>781</v>
      </c>
      <c r="L26" s="52">
        <v>594</v>
      </c>
      <c r="M26" s="21">
        <v>10967872.789999999</v>
      </c>
      <c r="N26" s="21">
        <v>904.5</v>
      </c>
    </row>
    <row r="27" spans="1:14" x14ac:dyDescent="0.25">
      <c r="A27" s="57"/>
      <c r="B27" s="25" t="s">
        <v>49</v>
      </c>
      <c r="C27" s="2">
        <v>13841</v>
      </c>
      <c r="D27" s="2">
        <v>902</v>
      </c>
      <c r="E27" s="2">
        <v>907</v>
      </c>
      <c r="F27" s="1">
        <v>6.5199999999999994E-2</v>
      </c>
      <c r="G27" s="1">
        <v>6.5500000000000003E-2</v>
      </c>
      <c r="H27" s="51">
        <v>920.95929999999998</v>
      </c>
      <c r="I27" s="51">
        <v>987.19569999999999</v>
      </c>
      <c r="J27" s="50">
        <v>0.93300000000000005</v>
      </c>
      <c r="K27" s="52">
        <v>1163</v>
      </c>
      <c r="L27" s="52">
        <v>814</v>
      </c>
      <c r="M27" s="21">
        <v>10008441</v>
      </c>
      <c r="N27" s="21">
        <v>1198.1400000000001</v>
      </c>
    </row>
    <row r="28" spans="1:14" x14ac:dyDescent="0.25">
      <c r="A28" s="57"/>
      <c r="B28" s="25" t="s">
        <v>78</v>
      </c>
      <c r="C28" s="2">
        <v>28499</v>
      </c>
      <c r="D28" s="2">
        <v>1251</v>
      </c>
      <c r="E28" s="2">
        <v>1320</v>
      </c>
      <c r="F28" s="1">
        <v>4.3900000000000002E-2</v>
      </c>
      <c r="G28" s="1">
        <v>4.6300000000000001E-2</v>
      </c>
      <c r="H28" s="51">
        <v>1349.4151999999999</v>
      </c>
      <c r="I28" s="51">
        <v>1461.1650999999999</v>
      </c>
      <c r="J28" s="50">
        <v>0.92400000000000004</v>
      </c>
      <c r="K28" s="52">
        <v>1573</v>
      </c>
      <c r="L28" s="52">
        <v>1138</v>
      </c>
      <c r="M28" s="21">
        <v>13816740.689999999</v>
      </c>
      <c r="N28" s="21">
        <v>2049.9899999999998</v>
      </c>
    </row>
    <row r="29" spans="1:14" x14ac:dyDescent="0.25">
      <c r="A29" s="57"/>
      <c r="B29" s="25" t="s">
        <v>79</v>
      </c>
      <c r="C29" s="2">
        <v>73065</v>
      </c>
      <c r="D29" s="2">
        <v>900</v>
      </c>
      <c r="E29" s="2">
        <v>960</v>
      </c>
      <c r="F29" s="1">
        <v>1.23E-2</v>
      </c>
      <c r="G29" s="1">
        <v>1.3100000000000001E-2</v>
      </c>
      <c r="H29" s="51">
        <v>1163.9331</v>
      </c>
      <c r="I29" s="51">
        <v>1217.0255999999999</v>
      </c>
      <c r="J29" s="50">
        <v>0.95599999999999996</v>
      </c>
      <c r="K29" s="52">
        <v>1151</v>
      </c>
      <c r="L29" s="52">
        <v>779</v>
      </c>
      <c r="M29" s="21">
        <v>5666329.4800000004</v>
      </c>
      <c r="N29" s="21">
        <v>2321.9299999999998</v>
      </c>
    </row>
    <row r="30" spans="1:14" x14ac:dyDescent="0.25">
      <c r="A30" s="57"/>
      <c r="B30" s="25" t="s">
        <v>50</v>
      </c>
      <c r="C30" s="2">
        <v>111951</v>
      </c>
      <c r="D30" s="2">
        <v>3032</v>
      </c>
      <c r="E30" s="2">
        <v>2815</v>
      </c>
      <c r="F30" s="1">
        <v>2.7099999999999999E-2</v>
      </c>
      <c r="G30" s="1">
        <v>2.5100000000000001E-2</v>
      </c>
      <c r="H30" s="51">
        <v>4377.1607999999997</v>
      </c>
      <c r="I30" s="51">
        <v>4101.7025999999996</v>
      </c>
      <c r="J30" s="50">
        <v>1.0669999999999999</v>
      </c>
      <c r="K30" s="52">
        <v>3921</v>
      </c>
      <c r="L30" s="52">
        <v>2600</v>
      </c>
      <c r="M30" s="21">
        <v>19551265.59</v>
      </c>
      <c r="N30" s="21">
        <v>4998.8599999999997</v>
      </c>
    </row>
    <row r="31" spans="1:14" x14ac:dyDescent="0.25">
      <c r="A31" s="57"/>
      <c r="B31" s="25" t="s">
        <v>51</v>
      </c>
      <c r="C31" s="2">
        <v>21016</v>
      </c>
      <c r="D31" s="2">
        <v>1908</v>
      </c>
      <c r="E31" s="2">
        <v>1869</v>
      </c>
      <c r="F31" s="1">
        <v>9.0800000000000006E-2</v>
      </c>
      <c r="G31" s="1">
        <v>8.8900000000000007E-2</v>
      </c>
      <c r="H31" s="51">
        <v>3554.9879999999998</v>
      </c>
      <c r="I31" s="51">
        <v>3446.6266999999998</v>
      </c>
      <c r="J31" s="50">
        <v>1.0309999999999999</v>
      </c>
      <c r="K31" s="52">
        <v>2463</v>
      </c>
      <c r="L31" s="52">
        <v>1598</v>
      </c>
      <c r="M31" s="21">
        <v>15036882.210000001</v>
      </c>
      <c r="N31" s="21">
        <v>16967.07</v>
      </c>
    </row>
    <row r="32" spans="1:14" x14ac:dyDescent="0.25">
      <c r="A32" s="57"/>
      <c r="B32" s="25" t="s">
        <v>52</v>
      </c>
      <c r="C32" s="2">
        <v>26920</v>
      </c>
      <c r="D32" s="2">
        <v>2212</v>
      </c>
      <c r="E32" s="2">
        <v>2342</v>
      </c>
      <c r="F32" s="1">
        <v>8.2199999999999995E-2</v>
      </c>
      <c r="G32" s="1">
        <v>8.6999999999999994E-2</v>
      </c>
      <c r="H32" s="51">
        <v>4432.9301999999998</v>
      </c>
      <c r="I32" s="51">
        <v>4706.3500999999997</v>
      </c>
      <c r="J32" s="50">
        <v>0.94199999999999995</v>
      </c>
      <c r="K32" s="52">
        <v>2644</v>
      </c>
      <c r="L32" s="52">
        <v>1919</v>
      </c>
      <c r="M32" s="21">
        <v>19158475.100000001</v>
      </c>
      <c r="N32" s="21">
        <v>17735.810000000001</v>
      </c>
    </row>
    <row r="33" spans="1:14" x14ac:dyDescent="0.25">
      <c r="A33" s="57"/>
      <c r="B33" s="25" t="s">
        <v>53</v>
      </c>
      <c r="C33" s="2">
        <v>860</v>
      </c>
      <c r="D33" s="2">
        <v>65</v>
      </c>
      <c r="E33" s="2">
        <v>67</v>
      </c>
      <c r="F33" s="1">
        <v>7.5600000000000001E-2</v>
      </c>
      <c r="G33" s="1">
        <v>7.8299999999999995E-2</v>
      </c>
      <c r="H33" s="51">
        <v>168.02780000000001</v>
      </c>
      <c r="I33" s="51">
        <v>142.37309999999999</v>
      </c>
      <c r="J33" s="50">
        <v>1.18</v>
      </c>
      <c r="K33" s="52">
        <v>75</v>
      </c>
      <c r="L33" s="52">
        <v>63</v>
      </c>
      <c r="M33" s="21">
        <v>491879.97</v>
      </c>
      <c r="N33" s="21">
        <v>9124.94</v>
      </c>
    </row>
    <row r="36" spans="1:14" x14ac:dyDescent="0.25">
      <c r="A36" t="s">
        <v>143</v>
      </c>
    </row>
    <row r="38" spans="1:14" ht="60" x14ac:dyDescent="0.25">
      <c r="A38" s="27" t="s">
        <v>21</v>
      </c>
      <c r="B38" s="27" t="s">
        <v>22</v>
      </c>
      <c r="C38" s="49" t="s">
        <v>77</v>
      </c>
      <c r="D38" s="49" t="s">
        <v>23</v>
      </c>
      <c r="E38" s="49" t="s">
        <v>24</v>
      </c>
      <c r="F38" s="49" t="s">
        <v>25</v>
      </c>
      <c r="G38" s="49" t="s">
        <v>26</v>
      </c>
      <c r="H38" s="49" t="s">
        <v>74</v>
      </c>
      <c r="I38" s="49" t="s">
        <v>75</v>
      </c>
      <c r="J38" s="49" t="s">
        <v>76</v>
      </c>
      <c r="K38" s="49" t="s">
        <v>27</v>
      </c>
      <c r="L38" s="49" t="s">
        <v>28</v>
      </c>
      <c r="M38" s="49" t="s">
        <v>29</v>
      </c>
    </row>
    <row r="39" spans="1:14" x14ac:dyDescent="0.25">
      <c r="A39" s="57" t="s">
        <v>4</v>
      </c>
      <c r="B39" s="25" t="s">
        <v>70</v>
      </c>
      <c r="C39" s="2">
        <v>16923</v>
      </c>
      <c r="D39" s="2">
        <v>420</v>
      </c>
      <c r="E39" s="2">
        <v>469</v>
      </c>
      <c r="F39" s="1">
        <v>2.4799999999999999E-2</v>
      </c>
      <c r="G39" s="1">
        <v>2.7699999999999999E-2</v>
      </c>
      <c r="H39" s="51">
        <v>1009.4477000000001</v>
      </c>
      <c r="I39" s="51">
        <v>1004.6203</v>
      </c>
      <c r="J39" s="50">
        <v>1.0049999999999999</v>
      </c>
      <c r="K39" s="52">
        <v>472</v>
      </c>
      <c r="L39" s="52">
        <v>385</v>
      </c>
      <c r="M39" s="21">
        <v>10838396.300000001</v>
      </c>
      <c r="N39" s="54">
        <v>0</v>
      </c>
    </row>
    <row r="40" spans="1:14" x14ac:dyDescent="0.25">
      <c r="A40" s="57"/>
      <c r="B40" s="25" t="s">
        <v>66</v>
      </c>
      <c r="C40" s="2">
        <v>28529</v>
      </c>
      <c r="D40" s="2">
        <v>931</v>
      </c>
      <c r="E40" s="2">
        <v>1113</v>
      </c>
      <c r="F40" s="1">
        <v>3.2599999999999997E-2</v>
      </c>
      <c r="G40" s="1">
        <v>3.9E-2</v>
      </c>
      <c r="H40" s="51">
        <v>1522.6378</v>
      </c>
      <c r="I40" s="51">
        <v>1667.0996</v>
      </c>
      <c r="J40" s="50">
        <v>0.91300000000000003</v>
      </c>
      <c r="K40" s="52">
        <v>1064</v>
      </c>
      <c r="L40" s="52">
        <v>868</v>
      </c>
      <c r="M40" s="21">
        <v>19342071.66</v>
      </c>
      <c r="N40" s="54">
        <v>0</v>
      </c>
    </row>
    <row r="41" spans="1:14" x14ac:dyDescent="0.25">
      <c r="A41" s="57"/>
      <c r="B41" s="25" t="s">
        <v>67</v>
      </c>
      <c r="C41" s="2">
        <v>11313</v>
      </c>
      <c r="D41" s="2">
        <v>482</v>
      </c>
      <c r="E41" s="2">
        <v>498</v>
      </c>
      <c r="F41" s="1">
        <v>4.2599999999999999E-2</v>
      </c>
      <c r="G41" s="1">
        <v>4.3999999999999997E-2</v>
      </c>
      <c r="H41" s="51">
        <v>1036.2644</v>
      </c>
      <c r="I41" s="51">
        <v>1014.9692</v>
      </c>
      <c r="J41" s="50">
        <v>1.0209999999999999</v>
      </c>
      <c r="K41" s="52">
        <v>530</v>
      </c>
      <c r="L41" s="52">
        <v>462</v>
      </c>
      <c r="M41" s="21">
        <v>11857844.09</v>
      </c>
      <c r="N41" s="54">
        <v>0</v>
      </c>
    </row>
    <row r="42" spans="1:14" x14ac:dyDescent="0.25">
      <c r="A42" s="57"/>
      <c r="B42" s="25" t="s">
        <v>61</v>
      </c>
      <c r="C42" s="2">
        <v>18565</v>
      </c>
      <c r="D42" s="2">
        <v>1718</v>
      </c>
      <c r="E42" s="2">
        <v>1629</v>
      </c>
      <c r="F42" s="1">
        <v>9.2499999999999999E-2</v>
      </c>
      <c r="G42" s="1">
        <v>8.77E-2</v>
      </c>
      <c r="H42" s="51">
        <v>1394.1143999999999</v>
      </c>
      <c r="I42" s="51">
        <v>1317.7511</v>
      </c>
      <c r="J42" s="50">
        <v>1.0580000000000001</v>
      </c>
      <c r="K42" s="52">
        <v>2270</v>
      </c>
      <c r="L42" s="52">
        <v>1534</v>
      </c>
      <c r="M42" s="21">
        <v>13468833.51</v>
      </c>
      <c r="N42" s="54">
        <v>0</v>
      </c>
    </row>
    <row r="43" spans="1:14" s="31" customFormat="1" x14ac:dyDescent="0.25">
      <c r="A43" s="57"/>
      <c r="B43" s="34" t="s">
        <v>68</v>
      </c>
      <c r="C43" s="2">
        <v>75330</v>
      </c>
      <c r="D43" s="2">
        <v>3551</v>
      </c>
      <c r="E43" s="2">
        <v>3710</v>
      </c>
      <c r="F43" s="1">
        <v>4.7100000000000003E-2</v>
      </c>
      <c r="G43" s="1">
        <v>4.9200000000000001E-2</v>
      </c>
      <c r="H43" s="51">
        <v>4962.4642999999996</v>
      </c>
      <c r="I43" s="51">
        <v>5004.4402</v>
      </c>
      <c r="J43" s="50">
        <v>0.99199999999999999</v>
      </c>
      <c r="K43" s="52">
        <v>4336</v>
      </c>
      <c r="L43" s="52">
        <v>3249</v>
      </c>
      <c r="M43" s="21">
        <v>55507145.560000002</v>
      </c>
      <c r="N43" s="54">
        <v>0</v>
      </c>
    </row>
    <row r="44" spans="1:14" x14ac:dyDescent="0.25">
      <c r="A44" s="57" t="s">
        <v>3</v>
      </c>
      <c r="B44" s="25" t="s">
        <v>62</v>
      </c>
      <c r="C44" s="2">
        <v>9677</v>
      </c>
      <c r="D44" s="2">
        <v>916</v>
      </c>
      <c r="E44" s="2">
        <v>996</v>
      </c>
      <c r="F44" s="1">
        <v>9.4700000000000006E-2</v>
      </c>
      <c r="G44" s="1">
        <v>0.10290000000000001</v>
      </c>
      <c r="H44" s="51">
        <v>1975.7781</v>
      </c>
      <c r="I44" s="51">
        <v>2101.3735000000001</v>
      </c>
      <c r="J44" s="50">
        <v>0.94</v>
      </c>
      <c r="K44" s="52">
        <v>1107</v>
      </c>
      <c r="L44" s="52">
        <v>778</v>
      </c>
      <c r="M44" s="21">
        <v>8171461.2000000002</v>
      </c>
      <c r="N44" s="54">
        <v>0</v>
      </c>
    </row>
    <row r="45" spans="1:14" x14ac:dyDescent="0.25">
      <c r="A45" s="57"/>
      <c r="B45" s="25" t="s">
        <v>63</v>
      </c>
      <c r="C45" s="2">
        <v>45382</v>
      </c>
      <c r="D45" s="2">
        <v>3436</v>
      </c>
      <c r="E45" s="2">
        <v>3489</v>
      </c>
      <c r="F45" s="1">
        <v>7.5700000000000003E-2</v>
      </c>
      <c r="G45" s="1">
        <v>7.6899999999999996E-2</v>
      </c>
      <c r="H45" s="51">
        <v>6650.3056999999999</v>
      </c>
      <c r="I45" s="51">
        <v>6809.4736999999996</v>
      </c>
      <c r="J45" s="50">
        <v>0.97699999999999998</v>
      </c>
      <c r="K45" s="52">
        <v>4263</v>
      </c>
      <c r="L45" s="52">
        <v>2899</v>
      </c>
      <c r="M45" s="21">
        <v>28754508.68</v>
      </c>
      <c r="N45" s="54">
        <v>0</v>
      </c>
    </row>
    <row r="46" spans="1:14" x14ac:dyDescent="0.25">
      <c r="A46" s="57"/>
      <c r="B46" s="25" t="s">
        <v>64</v>
      </c>
      <c r="C46" s="2">
        <v>16746</v>
      </c>
      <c r="D46" s="2">
        <v>1015</v>
      </c>
      <c r="E46" s="2">
        <v>1031</v>
      </c>
      <c r="F46" s="1">
        <v>6.0600000000000001E-2</v>
      </c>
      <c r="G46" s="1">
        <v>6.1499999999999999E-2</v>
      </c>
      <c r="H46" s="51">
        <v>2327.7512999999999</v>
      </c>
      <c r="I46" s="51">
        <v>2364.3092999999999</v>
      </c>
      <c r="J46" s="50">
        <v>0.98499999999999999</v>
      </c>
      <c r="K46" s="52">
        <v>1179</v>
      </c>
      <c r="L46" s="52">
        <v>926</v>
      </c>
      <c r="M46" s="21">
        <v>10241235.810000001</v>
      </c>
      <c r="N46" s="54">
        <v>0</v>
      </c>
    </row>
    <row r="47" spans="1:14" x14ac:dyDescent="0.25">
      <c r="A47" s="57"/>
      <c r="B47" s="25" t="s">
        <v>65</v>
      </c>
      <c r="C47" s="2">
        <v>16972</v>
      </c>
      <c r="D47" s="2">
        <v>2084</v>
      </c>
      <c r="E47" s="2">
        <v>1933</v>
      </c>
      <c r="F47" s="1">
        <v>0.12280000000000001</v>
      </c>
      <c r="G47" s="1">
        <v>0.1139</v>
      </c>
      <c r="H47" s="51">
        <v>2218.6136000000001</v>
      </c>
      <c r="I47" s="51">
        <v>1867.0136</v>
      </c>
      <c r="J47" s="50">
        <v>1.1879999999999999</v>
      </c>
      <c r="K47" s="52">
        <v>3088</v>
      </c>
      <c r="L47" s="52">
        <v>1668</v>
      </c>
      <c r="M47" s="21">
        <v>12295180.51</v>
      </c>
      <c r="N47" s="54">
        <v>0</v>
      </c>
    </row>
    <row r="48" spans="1:14" s="31" customFormat="1" x14ac:dyDescent="0.25">
      <c r="A48" s="57"/>
      <c r="B48" s="35" t="s">
        <v>68</v>
      </c>
      <c r="C48" s="2">
        <v>88777</v>
      </c>
      <c r="D48" s="2">
        <v>7451</v>
      </c>
      <c r="E48" s="2">
        <v>7449</v>
      </c>
      <c r="F48" s="1">
        <v>8.3900000000000002E-2</v>
      </c>
      <c r="G48" s="1">
        <v>8.3900000000000002E-2</v>
      </c>
      <c r="H48" s="51">
        <v>13172.448700000001</v>
      </c>
      <c r="I48" s="51">
        <v>13142.17</v>
      </c>
      <c r="J48" s="50">
        <v>1.002</v>
      </c>
      <c r="K48" s="52">
        <v>9637</v>
      </c>
      <c r="L48" s="52">
        <v>6271</v>
      </c>
      <c r="M48" s="21">
        <v>59462386.200000003</v>
      </c>
      <c r="N48" s="54">
        <v>0</v>
      </c>
    </row>
    <row r="49" spans="1:14" x14ac:dyDescent="0.25">
      <c r="A49" s="25" t="s">
        <v>69</v>
      </c>
      <c r="B49" s="25"/>
      <c r="C49" s="2">
        <v>159291</v>
      </c>
      <c r="D49" s="2">
        <v>922</v>
      </c>
      <c r="E49" s="2">
        <v>919</v>
      </c>
      <c r="F49" s="1">
        <v>5.7999999999999996E-3</v>
      </c>
      <c r="G49" s="1">
        <v>5.7999999999999996E-3</v>
      </c>
      <c r="H49" s="51">
        <v>826.71720000000005</v>
      </c>
      <c r="I49" s="51">
        <v>858.66499999999996</v>
      </c>
      <c r="J49" s="50">
        <v>0.96299999999999997</v>
      </c>
      <c r="K49" s="52">
        <v>936</v>
      </c>
      <c r="L49" s="52">
        <v>920</v>
      </c>
      <c r="M49" s="21">
        <v>3356834.91</v>
      </c>
      <c r="N49" s="54">
        <v>0</v>
      </c>
    </row>
    <row r="50" spans="1:14" x14ac:dyDescent="0.25">
      <c r="A50" s="30" t="s">
        <v>72</v>
      </c>
      <c r="B50" s="25"/>
      <c r="C50" s="2">
        <v>182153</v>
      </c>
      <c r="D50" s="2">
        <v>1020</v>
      </c>
      <c r="E50" s="2">
        <v>867</v>
      </c>
      <c r="F50" s="1">
        <v>5.5999999999999999E-3</v>
      </c>
      <c r="G50" s="1">
        <v>4.7999999999999996E-3</v>
      </c>
      <c r="H50" s="51">
        <v>177.14070000000001</v>
      </c>
      <c r="I50" s="51">
        <v>133.4957</v>
      </c>
      <c r="J50" s="50">
        <v>1.327</v>
      </c>
      <c r="K50" s="52">
        <v>1032</v>
      </c>
      <c r="L50" s="52">
        <v>1020</v>
      </c>
      <c r="M50" s="21">
        <v>1278986.1000000001</v>
      </c>
      <c r="N50" s="54">
        <v>0</v>
      </c>
    </row>
    <row r="51" spans="1:14" x14ac:dyDescent="0.25">
      <c r="A51" s="30" t="s">
        <v>73</v>
      </c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53"/>
    </row>
  </sheetData>
  <mergeCells count="6">
    <mergeCell ref="A44:A48"/>
    <mergeCell ref="A4:A9"/>
    <mergeCell ref="A15:A17"/>
    <mergeCell ref="A18:A23"/>
    <mergeCell ref="A24:A33"/>
    <mergeCell ref="A39:A4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E11" sqref="E11"/>
    </sheetView>
  </sheetViews>
  <sheetFormatPr defaultRowHeight="15" x14ac:dyDescent="0.25"/>
  <cols>
    <col min="1" max="1" width="55.28515625" customWidth="1"/>
    <col min="2" max="5" width="20.85546875" customWidth="1"/>
  </cols>
  <sheetData>
    <row r="1" spans="1:5" s="5" customFormat="1" x14ac:dyDescent="0.25">
      <c r="A1" s="8" t="s">
        <v>82</v>
      </c>
    </row>
    <row r="2" spans="1:5" s="5" customFormat="1" x14ac:dyDescent="0.25"/>
    <row r="3" spans="1:5" x14ac:dyDescent="0.25">
      <c r="A3" s="9" t="s">
        <v>59</v>
      </c>
      <c r="B3" s="9" t="s">
        <v>19</v>
      </c>
      <c r="C3" s="9" t="s">
        <v>60</v>
      </c>
      <c r="D3" s="9" t="s">
        <v>57</v>
      </c>
      <c r="E3" s="9" t="s">
        <v>58</v>
      </c>
    </row>
    <row r="4" spans="1:5" s="6" customFormat="1" ht="45" x14ac:dyDescent="0.25">
      <c r="A4" s="7" t="s">
        <v>6</v>
      </c>
      <c r="B4" s="28">
        <v>2825</v>
      </c>
      <c r="C4" s="11">
        <v>0.1772</v>
      </c>
      <c r="D4" s="29">
        <v>29056082.809999999</v>
      </c>
      <c r="E4" s="12">
        <v>0.2429</v>
      </c>
    </row>
    <row r="5" spans="1:5" s="6" customFormat="1" ht="30" x14ac:dyDescent="0.25">
      <c r="A5" s="7" t="s">
        <v>7</v>
      </c>
      <c r="B5" s="28">
        <v>503</v>
      </c>
      <c r="C5" s="11">
        <v>3.1600000000000003E-2</v>
      </c>
      <c r="D5" s="29">
        <v>3165563.06</v>
      </c>
      <c r="E5" s="12">
        <v>2.6499999999999999E-2</v>
      </c>
    </row>
    <row r="6" spans="1:5" s="6" customFormat="1" ht="45" x14ac:dyDescent="0.25">
      <c r="A6" s="7" t="s">
        <v>8</v>
      </c>
      <c r="B6" s="28">
        <v>1024</v>
      </c>
      <c r="C6" s="11">
        <v>6.4199999999999993E-2</v>
      </c>
      <c r="D6" s="29">
        <v>11026270.91</v>
      </c>
      <c r="E6" s="12">
        <v>9.2200000000000004E-2</v>
      </c>
    </row>
    <row r="7" spans="1:5" s="6" customFormat="1" ht="60" x14ac:dyDescent="0.25">
      <c r="A7" s="7" t="s">
        <v>9</v>
      </c>
      <c r="B7" s="28">
        <v>5111</v>
      </c>
      <c r="C7" s="11">
        <v>0.3206</v>
      </c>
      <c r="D7" s="29">
        <v>35560490.740000002</v>
      </c>
      <c r="E7" s="12">
        <v>0.29730000000000001</v>
      </c>
    </row>
    <row r="8" spans="1:5" s="6" customFormat="1" ht="45" x14ac:dyDescent="0.25">
      <c r="A8" s="7" t="s">
        <v>10</v>
      </c>
      <c r="B8" s="28">
        <v>208</v>
      </c>
      <c r="C8" s="11">
        <v>1.2999999999999999E-2</v>
      </c>
      <c r="D8" s="29">
        <v>4393197.51</v>
      </c>
      <c r="E8" s="12">
        <v>3.6700000000000003E-2</v>
      </c>
    </row>
    <row r="9" spans="1:5" s="6" customFormat="1" ht="45" x14ac:dyDescent="0.25">
      <c r="A9" s="7" t="s">
        <v>11</v>
      </c>
      <c r="B9" s="28">
        <v>383</v>
      </c>
      <c r="C9" s="11">
        <v>2.4E-2</v>
      </c>
      <c r="D9" s="29">
        <v>8375375.1600000001</v>
      </c>
      <c r="E9" s="12">
        <v>7.0000000000000007E-2</v>
      </c>
    </row>
    <row r="10" spans="1:5" s="6" customFormat="1" ht="45" x14ac:dyDescent="0.25">
      <c r="A10" s="7" t="s">
        <v>12</v>
      </c>
      <c r="B10" s="28">
        <v>512</v>
      </c>
      <c r="C10" s="11">
        <v>3.2099999999999997E-2</v>
      </c>
      <c r="D10" s="29">
        <v>2289523.2799999998</v>
      </c>
      <c r="E10" s="12">
        <v>1.9099999999999999E-2</v>
      </c>
    </row>
    <row r="11" spans="1:5" s="6" customFormat="1" ht="45" x14ac:dyDescent="0.25">
      <c r="A11" s="7" t="s">
        <v>13</v>
      </c>
      <c r="B11" s="28">
        <v>151</v>
      </c>
      <c r="C11" s="11">
        <v>9.4999999999999998E-3</v>
      </c>
      <c r="D11" s="29">
        <v>729149.87</v>
      </c>
      <c r="E11" s="12">
        <v>6.1000000000000004E-3</v>
      </c>
    </row>
    <row r="12" spans="1:5" s="6" customFormat="1" ht="45" x14ac:dyDescent="0.25">
      <c r="A12" s="7" t="s">
        <v>14</v>
      </c>
      <c r="B12" s="28">
        <v>5224</v>
      </c>
      <c r="C12" s="11">
        <v>0.32769999999999999</v>
      </c>
      <c r="D12" s="29">
        <v>25009699.43</v>
      </c>
      <c r="E12" s="12">
        <v>0.20910000000000001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G28" sqref="G28"/>
    </sheetView>
  </sheetViews>
  <sheetFormatPr defaultRowHeight="15" x14ac:dyDescent="0.25"/>
  <cols>
    <col min="1" max="1" width="78.42578125" bestFit="1" customWidth="1"/>
    <col min="2" max="6" width="18.7109375" customWidth="1"/>
    <col min="7" max="7" width="14.140625" customWidth="1"/>
  </cols>
  <sheetData>
    <row r="1" spans="1:7" s="14" customFormat="1" x14ac:dyDescent="0.25">
      <c r="A1" s="17" t="s">
        <v>85</v>
      </c>
    </row>
    <row r="2" spans="1:7" s="14" customFormat="1" x14ac:dyDescent="0.25"/>
    <row r="3" spans="1:7" s="19" customFormat="1" ht="30" x14ac:dyDescent="0.25">
      <c r="A3" s="20" t="s">
        <v>15</v>
      </c>
      <c r="B3" s="20" t="s">
        <v>16</v>
      </c>
      <c r="C3" s="20" t="s">
        <v>17</v>
      </c>
      <c r="D3" s="20" t="s">
        <v>18</v>
      </c>
      <c r="E3" s="20" t="s">
        <v>19</v>
      </c>
      <c r="F3" s="20" t="s">
        <v>20</v>
      </c>
      <c r="G3" s="49" t="s">
        <v>80</v>
      </c>
    </row>
    <row r="4" spans="1:7" x14ac:dyDescent="0.25">
      <c r="A4" s="18" t="s">
        <v>89</v>
      </c>
      <c r="B4" s="2">
        <v>45</v>
      </c>
      <c r="C4" s="2">
        <v>8</v>
      </c>
      <c r="D4" s="1">
        <v>0.17777777780000001</v>
      </c>
      <c r="E4" s="2">
        <v>10</v>
      </c>
      <c r="F4" s="21">
        <v>161347.62</v>
      </c>
      <c r="G4" s="51">
        <v>42.415999999999997</v>
      </c>
    </row>
    <row r="5" spans="1:7" x14ac:dyDescent="0.25">
      <c r="A5" s="18" t="s">
        <v>90</v>
      </c>
      <c r="B5" s="2">
        <v>45</v>
      </c>
      <c r="C5" s="2">
        <v>8</v>
      </c>
      <c r="D5" s="1">
        <v>0.17777777780000001</v>
      </c>
      <c r="E5" s="2">
        <v>14</v>
      </c>
      <c r="F5" s="21">
        <v>288239.38</v>
      </c>
      <c r="G5" s="51">
        <v>31.47</v>
      </c>
    </row>
    <row r="6" spans="1:7" x14ac:dyDescent="0.25">
      <c r="A6" s="18" t="s">
        <v>91</v>
      </c>
      <c r="B6" s="2">
        <v>34</v>
      </c>
      <c r="C6" s="2">
        <v>6</v>
      </c>
      <c r="D6" s="1">
        <v>0.1764705882</v>
      </c>
      <c r="E6" s="2">
        <v>9</v>
      </c>
      <c r="F6" s="21">
        <v>220663.19</v>
      </c>
      <c r="G6" s="51">
        <v>19.111000000000001</v>
      </c>
    </row>
    <row r="7" spans="1:7" x14ac:dyDescent="0.25">
      <c r="A7" s="18" t="s">
        <v>92</v>
      </c>
      <c r="B7" s="2">
        <v>23</v>
      </c>
      <c r="C7" s="2">
        <v>4</v>
      </c>
      <c r="D7" s="1">
        <v>0.1739130435</v>
      </c>
      <c r="E7" s="2">
        <v>4</v>
      </c>
      <c r="F7" s="21">
        <v>21020.5</v>
      </c>
      <c r="G7" s="51">
        <v>3.4276</v>
      </c>
    </row>
    <row r="8" spans="1:7" x14ac:dyDescent="0.25">
      <c r="A8" s="18" t="s">
        <v>93</v>
      </c>
      <c r="B8" s="2">
        <v>180</v>
      </c>
      <c r="C8" s="2">
        <v>31</v>
      </c>
      <c r="D8" s="1">
        <v>0.1722222222</v>
      </c>
      <c r="E8" s="2">
        <v>44</v>
      </c>
      <c r="F8" s="21">
        <v>167895</v>
      </c>
      <c r="G8" s="51">
        <v>29.252800000000001</v>
      </c>
    </row>
    <row r="9" spans="1:7" x14ac:dyDescent="0.25">
      <c r="A9" s="18" t="s">
        <v>94</v>
      </c>
      <c r="B9" s="2">
        <v>316</v>
      </c>
      <c r="C9" s="2">
        <v>53</v>
      </c>
      <c r="D9" s="1">
        <v>0.16772151900000001</v>
      </c>
      <c r="E9" s="2">
        <v>69</v>
      </c>
      <c r="F9" s="21">
        <v>448369.84</v>
      </c>
      <c r="G9" s="51">
        <v>120.80289999999999</v>
      </c>
    </row>
    <row r="10" spans="1:7" x14ac:dyDescent="0.25">
      <c r="A10" s="18" t="s">
        <v>95</v>
      </c>
      <c r="B10" s="2">
        <v>93</v>
      </c>
      <c r="C10" s="2">
        <v>15</v>
      </c>
      <c r="D10" s="1">
        <v>0.16129032260000001</v>
      </c>
      <c r="E10" s="2">
        <v>19</v>
      </c>
      <c r="F10" s="21">
        <v>121684.47</v>
      </c>
      <c r="G10" s="51">
        <v>38.177999999999997</v>
      </c>
    </row>
    <row r="11" spans="1:7" x14ac:dyDescent="0.25">
      <c r="A11" s="18" t="s">
        <v>96</v>
      </c>
      <c r="B11" s="2">
        <v>701</v>
      </c>
      <c r="C11" s="2">
        <v>108</v>
      </c>
      <c r="D11" s="1">
        <v>0.1540656205</v>
      </c>
      <c r="E11" s="2">
        <v>145</v>
      </c>
      <c r="F11" s="21">
        <v>1067270.78</v>
      </c>
      <c r="G11" s="51">
        <v>227.23660000000001</v>
      </c>
    </row>
    <row r="12" spans="1:7" x14ac:dyDescent="0.25">
      <c r="A12" s="18" t="s">
        <v>97</v>
      </c>
      <c r="B12" s="2">
        <v>13</v>
      </c>
      <c r="C12" s="2">
        <v>2</v>
      </c>
      <c r="D12" s="1">
        <v>0.1538461538</v>
      </c>
      <c r="E12" s="2">
        <v>2</v>
      </c>
      <c r="F12" s="21">
        <v>5373.26</v>
      </c>
      <c r="G12" s="51">
        <v>1.2802</v>
      </c>
    </row>
    <row r="13" spans="1:7" x14ac:dyDescent="0.25">
      <c r="A13" s="18" t="s">
        <v>98</v>
      </c>
      <c r="B13" s="2">
        <v>354</v>
      </c>
      <c r="C13" s="2">
        <v>54</v>
      </c>
      <c r="D13" s="1">
        <v>0.1525423729</v>
      </c>
      <c r="E13" s="2">
        <v>66</v>
      </c>
      <c r="F13" s="21">
        <v>913688.4</v>
      </c>
      <c r="G13" s="51">
        <v>163.99379999999999</v>
      </c>
    </row>
    <row r="14" spans="1:7" x14ac:dyDescent="0.25">
      <c r="A14" s="18" t="s">
        <v>99</v>
      </c>
      <c r="B14" s="2">
        <v>20</v>
      </c>
      <c r="C14" s="2">
        <v>3</v>
      </c>
      <c r="D14" s="1">
        <v>0.15</v>
      </c>
      <c r="E14" s="2">
        <v>3</v>
      </c>
      <c r="F14" s="21">
        <v>54186.57</v>
      </c>
      <c r="G14" s="51">
        <v>4.9177</v>
      </c>
    </row>
    <row r="15" spans="1:7" x14ac:dyDescent="0.25">
      <c r="A15" s="18" t="s">
        <v>100</v>
      </c>
      <c r="B15" s="2">
        <v>6612</v>
      </c>
      <c r="C15" s="2">
        <v>972</v>
      </c>
      <c r="D15" s="1">
        <v>0.14700544460000001</v>
      </c>
      <c r="E15" s="2">
        <v>1435</v>
      </c>
      <c r="F15" s="21">
        <v>6444551.4400000004</v>
      </c>
      <c r="G15" s="51">
        <v>1069.6424999999999</v>
      </c>
    </row>
    <row r="16" spans="1:7" x14ac:dyDescent="0.25">
      <c r="A16" s="18" t="s">
        <v>101</v>
      </c>
      <c r="B16" s="2">
        <v>7</v>
      </c>
      <c r="C16" s="2">
        <v>1</v>
      </c>
      <c r="D16" s="1">
        <v>0.14285714290000001</v>
      </c>
      <c r="E16" s="2">
        <v>2</v>
      </c>
      <c r="F16" s="21">
        <v>8934.08</v>
      </c>
      <c r="G16" s="51">
        <v>1.8295999999999999</v>
      </c>
    </row>
    <row r="17" spans="1:7" x14ac:dyDescent="0.25">
      <c r="A17" s="18" t="s">
        <v>102</v>
      </c>
      <c r="B17" s="2">
        <v>99</v>
      </c>
      <c r="C17" s="2">
        <v>13</v>
      </c>
      <c r="D17" s="1">
        <v>0.1313131313</v>
      </c>
      <c r="E17" s="2">
        <v>15</v>
      </c>
      <c r="F17" s="21">
        <v>233437.72</v>
      </c>
      <c r="G17" s="51">
        <v>38.629800000000003</v>
      </c>
    </row>
    <row r="18" spans="1:7" x14ac:dyDescent="0.25">
      <c r="A18" s="18" t="s">
        <v>103</v>
      </c>
      <c r="B18" s="2">
        <v>202</v>
      </c>
      <c r="C18" s="2">
        <v>24</v>
      </c>
      <c r="D18" s="1">
        <v>0.1188118812</v>
      </c>
      <c r="E18" s="2">
        <v>31</v>
      </c>
      <c r="F18" s="21">
        <v>249814.31</v>
      </c>
      <c r="G18" s="51">
        <v>69.825299999999999</v>
      </c>
    </row>
    <row r="19" spans="1:7" x14ac:dyDescent="0.25">
      <c r="A19" s="18" t="s">
        <v>104</v>
      </c>
      <c r="B19" s="2">
        <v>198</v>
      </c>
      <c r="C19" s="2">
        <v>23</v>
      </c>
      <c r="D19" s="1">
        <v>0.1161616162</v>
      </c>
      <c r="E19" s="2">
        <v>28</v>
      </c>
      <c r="F19" s="21">
        <v>968387.79</v>
      </c>
      <c r="G19" s="51">
        <v>74.456800000000001</v>
      </c>
    </row>
    <row r="20" spans="1:7" x14ac:dyDescent="0.25">
      <c r="A20" s="18" t="s">
        <v>105</v>
      </c>
      <c r="B20" s="2">
        <v>2759</v>
      </c>
      <c r="C20" s="2">
        <v>320</v>
      </c>
      <c r="D20" s="1">
        <v>0.11598405220000001</v>
      </c>
      <c r="E20" s="2">
        <v>395</v>
      </c>
      <c r="F20" s="21">
        <v>3181962.43</v>
      </c>
      <c r="G20" s="51">
        <v>634.58299999999997</v>
      </c>
    </row>
    <row r="21" spans="1:7" x14ac:dyDescent="0.25">
      <c r="A21" s="18" t="s">
        <v>106</v>
      </c>
      <c r="B21" s="2">
        <v>106</v>
      </c>
      <c r="C21" s="2">
        <v>12</v>
      </c>
      <c r="D21" s="1">
        <v>0.11320754719999999</v>
      </c>
      <c r="E21" s="2">
        <v>13</v>
      </c>
      <c r="F21" s="21">
        <v>198824.02</v>
      </c>
      <c r="G21" s="51">
        <v>16.905000000000001</v>
      </c>
    </row>
    <row r="22" spans="1:7" x14ac:dyDescent="0.25">
      <c r="A22" s="18" t="s">
        <v>107</v>
      </c>
      <c r="B22" s="2">
        <v>27</v>
      </c>
      <c r="C22" s="2">
        <v>3</v>
      </c>
      <c r="D22" s="1">
        <v>0.11111111110000001</v>
      </c>
      <c r="E22" s="2">
        <v>5</v>
      </c>
      <c r="F22" s="21">
        <v>43525.78</v>
      </c>
      <c r="G22" s="51">
        <v>7.1176000000000004</v>
      </c>
    </row>
    <row r="23" spans="1:7" x14ac:dyDescent="0.25">
      <c r="A23" s="18" t="s">
        <v>108</v>
      </c>
      <c r="B23" s="2">
        <v>244</v>
      </c>
      <c r="C23" s="2">
        <v>27</v>
      </c>
      <c r="D23" s="1">
        <v>0.11065573770000001</v>
      </c>
      <c r="E23" s="2">
        <v>31</v>
      </c>
      <c r="F23" s="21">
        <v>398975.43</v>
      </c>
      <c r="G23" s="51">
        <v>90.741299999999995</v>
      </c>
    </row>
    <row r="24" spans="1:7" x14ac:dyDescent="0.25">
      <c r="A24" s="18" t="s">
        <v>109</v>
      </c>
      <c r="B24" s="2">
        <v>82</v>
      </c>
      <c r="C24" s="2">
        <v>9</v>
      </c>
      <c r="D24" s="1">
        <v>0.1097560976</v>
      </c>
      <c r="E24" s="2">
        <v>10</v>
      </c>
      <c r="F24" s="21">
        <v>246470.26</v>
      </c>
      <c r="G24" s="51">
        <v>16.606100000000001</v>
      </c>
    </row>
    <row r="25" spans="1:7" x14ac:dyDescent="0.25">
      <c r="A25" s="18" t="s">
        <v>110</v>
      </c>
      <c r="B25" s="2">
        <v>13935</v>
      </c>
      <c r="C25" s="2">
        <v>1515</v>
      </c>
      <c r="D25" s="1">
        <v>0.1087190527</v>
      </c>
      <c r="E25" s="2">
        <v>2135</v>
      </c>
      <c r="F25" s="21">
        <v>11082516.49</v>
      </c>
      <c r="G25" s="51">
        <v>1360.5941</v>
      </c>
    </row>
    <row r="26" spans="1:7" x14ac:dyDescent="0.25">
      <c r="A26" s="18" t="s">
        <v>111</v>
      </c>
      <c r="B26" s="2">
        <v>267</v>
      </c>
      <c r="C26" s="2">
        <v>29</v>
      </c>
      <c r="D26" s="1">
        <v>0.10861423219999999</v>
      </c>
      <c r="E26" s="2">
        <v>32</v>
      </c>
      <c r="F26" s="21">
        <v>100719.47</v>
      </c>
      <c r="G26" s="51">
        <v>23.257400000000001</v>
      </c>
    </row>
    <row r="27" spans="1:7" x14ac:dyDescent="0.25">
      <c r="A27" s="18" t="s">
        <v>112</v>
      </c>
      <c r="B27" s="2">
        <v>166</v>
      </c>
      <c r="C27" s="2">
        <v>18</v>
      </c>
      <c r="D27" s="1">
        <v>0.1084337349</v>
      </c>
      <c r="E27" s="2">
        <v>23</v>
      </c>
      <c r="F27" s="21">
        <v>394824.4</v>
      </c>
      <c r="G27" s="51">
        <v>42.659300000000002</v>
      </c>
    </row>
    <row r="28" spans="1:7" x14ac:dyDescent="0.25">
      <c r="A28" s="18" t="s">
        <v>113</v>
      </c>
      <c r="B28" s="2">
        <v>120</v>
      </c>
      <c r="C28" s="2">
        <v>13</v>
      </c>
      <c r="D28" s="1">
        <v>0.1083333333</v>
      </c>
      <c r="E28" s="2">
        <v>17</v>
      </c>
      <c r="F28" s="21">
        <v>317327.35999999999</v>
      </c>
      <c r="G28" s="51">
        <v>44.509300000000003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C32" sqref="C32"/>
    </sheetView>
  </sheetViews>
  <sheetFormatPr defaultRowHeight="15" x14ac:dyDescent="0.25"/>
  <cols>
    <col min="1" max="1" width="80.140625" bestFit="1" customWidth="1"/>
    <col min="2" max="6" width="17.85546875" customWidth="1"/>
    <col min="7" max="7" width="15.28515625" customWidth="1"/>
  </cols>
  <sheetData>
    <row r="1" spans="1:7" s="17" customFormat="1" x14ac:dyDescent="0.25">
      <c r="A1" s="22" t="s">
        <v>87</v>
      </c>
    </row>
    <row r="2" spans="1:7" s="17" customFormat="1" x14ac:dyDescent="0.25"/>
    <row r="3" spans="1:7" s="23" customFormat="1" ht="30" x14ac:dyDescent="0.25">
      <c r="A3" s="27" t="s">
        <v>15</v>
      </c>
      <c r="B3" s="27" t="s">
        <v>16</v>
      </c>
      <c r="C3" s="27" t="s">
        <v>17</v>
      </c>
      <c r="D3" s="27" t="s">
        <v>18</v>
      </c>
      <c r="E3" s="27" t="s">
        <v>19</v>
      </c>
      <c r="F3" s="27" t="s">
        <v>20</v>
      </c>
      <c r="G3" s="49" t="s">
        <v>80</v>
      </c>
    </row>
    <row r="4" spans="1:7" x14ac:dyDescent="0.25">
      <c r="A4" s="25" t="s">
        <v>110</v>
      </c>
      <c r="B4" s="2">
        <v>13935</v>
      </c>
      <c r="C4" s="2">
        <v>1515</v>
      </c>
      <c r="D4" s="1">
        <v>0.1087190527</v>
      </c>
      <c r="E4" s="2">
        <v>2135</v>
      </c>
      <c r="F4" s="21">
        <v>11082516.49</v>
      </c>
      <c r="G4" s="51">
        <v>1360.5941</v>
      </c>
    </row>
    <row r="5" spans="1:7" x14ac:dyDescent="0.25">
      <c r="A5" s="25" t="s">
        <v>100</v>
      </c>
      <c r="B5" s="2">
        <v>6612</v>
      </c>
      <c r="C5" s="2">
        <v>972</v>
      </c>
      <c r="D5" s="1">
        <v>0.14700544460000001</v>
      </c>
      <c r="E5" s="2">
        <v>1435</v>
      </c>
      <c r="F5" s="21">
        <v>6444551.4400000004</v>
      </c>
      <c r="G5" s="51">
        <v>1069.6424999999999</v>
      </c>
    </row>
    <row r="6" spans="1:7" x14ac:dyDescent="0.25">
      <c r="A6" s="25" t="s">
        <v>114</v>
      </c>
      <c r="B6" s="2">
        <v>9567</v>
      </c>
      <c r="C6" s="2">
        <v>858</v>
      </c>
      <c r="D6" s="1">
        <v>8.9683286299999998E-2</v>
      </c>
      <c r="E6" s="2">
        <v>1187</v>
      </c>
      <c r="F6" s="21">
        <v>5649148.7999999998</v>
      </c>
      <c r="G6" s="51">
        <v>739.4434</v>
      </c>
    </row>
    <row r="7" spans="1:7" x14ac:dyDescent="0.25">
      <c r="A7" s="25" t="s">
        <v>115</v>
      </c>
      <c r="B7" s="2">
        <v>177127</v>
      </c>
      <c r="C7" s="2">
        <v>982</v>
      </c>
      <c r="D7" s="1">
        <v>5.5440447000000004E-3</v>
      </c>
      <c r="E7" s="2">
        <v>994</v>
      </c>
      <c r="F7" s="21">
        <v>1214623.05</v>
      </c>
      <c r="G7" s="51">
        <v>165.16200000000001</v>
      </c>
    </row>
    <row r="8" spans="1:7" x14ac:dyDescent="0.25">
      <c r="A8" s="25" t="s">
        <v>116</v>
      </c>
      <c r="B8" s="2">
        <v>49813</v>
      </c>
      <c r="C8" s="2">
        <v>527</v>
      </c>
      <c r="D8" s="1">
        <v>1.0579567600000001E-2</v>
      </c>
      <c r="E8" s="2">
        <v>536</v>
      </c>
      <c r="F8" s="21">
        <v>2013588.96</v>
      </c>
      <c r="G8" s="51">
        <v>466.4128</v>
      </c>
    </row>
    <row r="9" spans="1:7" x14ac:dyDescent="0.25">
      <c r="A9" s="25" t="s">
        <v>117</v>
      </c>
      <c r="B9" s="2">
        <v>5991</v>
      </c>
      <c r="C9" s="2">
        <v>406</v>
      </c>
      <c r="D9" s="1">
        <v>6.7768319100000002E-2</v>
      </c>
      <c r="E9" s="2">
        <v>468</v>
      </c>
      <c r="F9" s="21">
        <v>5280661.57</v>
      </c>
      <c r="G9" s="51">
        <v>1019.5275</v>
      </c>
    </row>
    <row r="10" spans="1:7" x14ac:dyDescent="0.25">
      <c r="A10" s="25" t="s">
        <v>105</v>
      </c>
      <c r="B10" s="2">
        <v>2759</v>
      </c>
      <c r="C10" s="2">
        <v>320</v>
      </c>
      <c r="D10" s="1">
        <v>0.11598405220000001</v>
      </c>
      <c r="E10" s="2">
        <v>395</v>
      </c>
      <c r="F10" s="21">
        <v>3181962.43</v>
      </c>
      <c r="G10" s="51">
        <v>634.58299999999997</v>
      </c>
    </row>
    <row r="11" spans="1:7" x14ac:dyDescent="0.25">
      <c r="A11" s="25" t="s">
        <v>118</v>
      </c>
      <c r="B11" s="2">
        <v>3346</v>
      </c>
      <c r="C11" s="2">
        <v>261</v>
      </c>
      <c r="D11" s="1">
        <v>7.8003586400000005E-2</v>
      </c>
      <c r="E11" s="2">
        <v>349</v>
      </c>
      <c r="F11" s="21">
        <v>1820900.62</v>
      </c>
      <c r="G11" s="51">
        <v>398.81</v>
      </c>
    </row>
    <row r="12" spans="1:7" x14ac:dyDescent="0.25">
      <c r="A12" s="25" t="s">
        <v>119</v>
      </c>
      <c r="B12" s="2">
        <v>2362</v>
      </c>
      <c r="C12" s="2">
        <v>223</v>
      </c>
      <c r="D12" s="1">
        <v>9.4411515700000004E-2</v>
      </c>
      <c r="E12" s="2">
        <v>312</v>
      </c>
      <c r="F12" s="21">
        <v>1965931.27</v>
      </c>
      <c r="G12" s="51">
        <v>514.03420000000006</v>
      </c>
    </row>
    <row r="13" spans="1:7" x14ac:dyDescent="0.25">
      <c r="A13" s="25" t="s">
        <v>120</v>
      </c>
      <c r="B13" s="2">
        <v>70685</v>
      </c>
      <c r="C13" s="2">
        <v>282</v>
      </c>
      <c r="D13" s="1">
        <v>3.9895310000000002E-3</v>
      </c>
      <c r="E13" s="2">
        <v>286</v>
      </c>
      <c r="F13" s="21">
        <v>847698.33</v>
      </c>
      <c r="G13" s="51">
        <v>238.2577</v>
      </c>
    </row>
    <row r="14" spans="1:7" x14ac:dyDescent="0.25">
      <c r="A14" s="25" t="s">
        <v>121</v>
      </c>
      <c r="B14" s="2">
        <v>1826</v>
      </c>
      <c r="C14" s="2">
        <v>195</v>
      </c>
      <c r="D14" s="1">
        <v>0.1067907996</v>
      </c>
      <c r="E14" s="2">
        <v>263</v>
      </c>
      <c r="F14" s="21">
        <v>1586847.01</v>
      </c>
      <c r="G14" s="51">
        <v>298.13670000000002</v>
      </c>
    </row>
    <row r="15" spans="1:7" x14ac:dyDescent="0.25">
      <c r="A15" s="25" t="s">
        <v>122</v>
      </c>
      <c r="B15" s="2">
        <v>3049</v>
      </c>
      <c r="C15" s="2">
        <v>198</v>
      </c>
      <c r="D15" s="1">
        <v>6.4939324399999998E-2</v>
      </c>
      <c r="E15" s="2">
        <v>260</v>
      </c>
      <c r="F15" s="21">
        <v>3213975.17</v>
      </c>
      <c r="G15" s="51">
        <v>594.9348</v>
      </c>
    </row>
    <row r="16" spans="1:7" x14ac:dyDescent="0.25">
      <c r="A16" s="25" t="s">
        <v>123</v>
      </c>
      <c r="B16" s="2">
        <v>1813</v>
      </c>
      <c r="C16" s="2">
        <v>162</v>
      </c>
      <c r="D16" s="1">
        <v>8.9354660799999999E-2</v>
      </c>
      <c r="E16" s="2">
        <v>197</v>
      </c>
      <c r="F16" s="21">
        <v>1753144.11</v>
      </c>
      <c r="G16" s="51">
        <v>341.79270000000002</v>
      </c>
    </row>
    <row r="17" spans="1:7" x14ac:dyDescent="0.25">
      <c r="A17" s="25" t="s">
        <v>124</v>
      </c>
      <c r="B17" s="2">
        <v>3901</v>
      </c>
      <c r="C17" s="2">
        <v>157</v>
      </c>
      <c r="D17" s="1">
        <v>4.0246090700000001E-2</v>
      </c>
      <c r="E17" s="2">
        <v>188</v>
      </c>
      <c r="F17" s="21">
        <v>1856936.82</v>
      </c>
      <c r="G17" s="51">
        <v>235.15440000000001</v>
      </c>
    </row>
    <row r="18" spans="1:7" x14ac:dyDescent="0.25">
      <c r="A18" s="25" t="s">
        <v>125</v>
      </c>
      <c r="B18" s="2">
        <v>4989</v>
      </c>
      <c r="C18" s="2">
        <v>162</v>
      </c>
      <c r="D18" s="1">
        <v>3.2471437200000001E-2</v>
      </c>
      <c r="E18" s="2">
        <v>186</v>
      </c>
      <c r="F18" s="21">
        <v>1842348.78</v>
      </c>
      <c r="G18" s="51">
        <v>305.89940000000001</v>
      </c>
    </row>
    <row r="19" spans="1:7" x14ac:dyDescent="0.25">
      <c r="A19" s="25" t="s">
        <v>126</v>
      </c>
      <c r="B19" s="2">
        <v>1782</v>
      </c>
      <c r="C19" s="2">
        <v>153</v>
      </c>
      <c r="D19" s="1">
        <v>8.5858585900000006E-2</v>
      </c>
      <c r="E19" s="2">
        <v>183</v>
      </c>
      <c r="F19" s="21">
        <v>823574.49</v>
      </c>
      <c r="G19" s="51">
        <v>150.12299999999999</v>
      </c>
    </row>
    <row r="20" spans="1:7" x14ac:dyDescent="0.25">
      <c r="A20" s="25" t="s">
        <v>127</v>
      </c>
      <c r="B20" s="2">
        <v>3893</v>
      </c>
      <c r="C20" s="2">
        <v>157</v>
      </c>
      <c r="D20" s="1">
        <v>4.0328795299999998E-2</v>
      </c>
      <c r="E20" s="2">
        <v>174</v>
      </c>
      <c r="F20" s="21">
        <v>1176394.0900000001</v>
      </c>
      <c r="G20" s="51">
        <v>216.79329999999999</v>
      </c>
    </row>
    <row r="21" spans="1:7" x14ac:dyDescent="0.25">
      <c r="A21" s="25" t="s">
        <v>128</v>
      </c>
      <c r="B21" s="2">
        <v>1691</v>
      </c>
      <c r="C21" s="2">
        <v>111</v>
      </c>
      <c r="D21" s="1">
        <v>6.5641632199999994E-2</v>
      </c>
      <c r="E21" s="2">
        <v>148</v>
      </c>
      <c r="F21" s="21">
        <v>569965.07999999996</v>
      </c>
      <c r="G21" s="51">
        <v>96.131100000000004</v>
      </c>
    </row>
    <row r="22" spans="1:7" x14ac:dyDescent="0.25">
      <c r="A22" s="25" t="s">
        <v>96</v>
      </c>
      <c r="B22" s="2">
        <v>701</v>
      </c>
      <c r="C22" s="2">
        <v>108</v>
      </c>
      <c r="D22" s="1">
        <v>0.1540656205</v>
      </c>
      <c r="E22" s="2">
        <v>145</v>
      </c>
      <c r="F22" s="21">
        <v>1067270.78</v>
      </c>
      <c r="G22" s="51">
        <v>227.23660000000001</v>
      </c>
    </row>
    <row r="23" spans="1:7" x14ac:dyDescent="0.25">
      <c r="A23" s="25" t="s">
        <v>129</v>
      </c>
      <c r="B23" s="2">
        <v>5239</v>
      </c>
      <c r="C23" s="2">
        <v>123</v>
      </c>
      <c r="D23" s="1">
        <v>2.3477762900000001E-2</v>
      </c>
      <c r="E23" s="2">
        <v>138</v>
      </c>
      <c r="F23" s="21">
        <v>1693513.52</v>
      </c>
      <c r="G23" s="51">
        <v>172.5498</v>
      </c>
    </row>
    <row r="24" spans="1:7" x14ac:dyDescent="0.25">
      <c r="A24" s="25" t="s">
        <v>130</v>
      </c>
      <c r="B24" s="2">
        <v>1552</v>
      </c>
      <c r="C24" s="2">
        <v>114</v>
      </c>
      <c r="D24" s="1">
        <v>7.3453608200000006E-2</v>
      </c>
      <c r="E24" s="2">
        <v>131</v>
      </c>
      <c r="F24" s="21">
        <v>717069.91</v>
      </c>
      <c r="G24" s="51">
        <v>146.99289999999999</v>
      </c>
    </row>
    <row r="25" spans="1:7" x14ac:dyDescent="0.25">
      <c r="A25" s="25" t="s">
        <v>131</v>
      </c>
      <c r="B25" s="2">
        <v>1033</v>
      </c>
      <c r="C25" s="2">
        <v>90</v>
      </c>
      <c r="D25" s="1">
        <v>8.7124879000000002E-2</v>
      </c>
      <c r="E25" s="2">
        <v>116</v>
      </c>
      <c r="F25" s="21">
        <v>500646.78</v>
      </c>
      <c r="G25" s="51">
        <v>69.747100000000003</v>
      </c>
    </row>
    <row r="26" spans="1:7" x14ac:dyDescent="0.25">
      <c r="A26" s="25" t="s">
        <v>132</v>
      </c>
      <c r="B26" s="2">
        <v>2579</v>
      </c>
      <c r="C26" s="2">
        <v>108</v>
      </c>
      <c r="D26" s="1">
        <v>4.1876696400000003E-2</v>
      </c>
      <c r="E26" s="2">
        <v>116</v>
      </c>
      <c r="F26" s="21">
        <v>1635438.25</v>
      </c>
      <c r="G26" s="51">
        <v>177.6591</v>
      </c>
    </row>
    <row r="27" spans="1:7" x14ac:dyDescent="0.25">
      <c r="A27" s="25" t="s">
        <v>133</v>
      </c>
      <c r="B27" s="2">
        <v>1619</v>
      </c>
      <c r="C27" s="2">
        <v>95</v>
      </c>
      <c r="D27" s="1">
        <v>5.86781964E-2</v>
      </c>
      <c r="E27" s="2">
        <v>114</v>
      </c>
      <c r="F27" s="21">
        <v>1261565.1599999999</v>
      </c>
      <c r="G27" s="51">
        <v>168.59049999999999</v>
      </c>
    </row>
    <row r="28" spans="1:7" x14ac:dyDescent="0.25">
      <c r="A28" s="25" t="s">
        <v>134</v>
      </c>
      <c r="B28" s="2">
        <v>3397</v>
      </c>
      <c r="C28" s="2">
        <v>100</v>
      </c>
      <c r="D28" s="1">
        <v>2.94377392E-2</v>
      </c>
      <c r="E28" s="2">
        <v>114</v>
      </c>
      <c r="F28" s="21">
        <v>813059.38</v>
      </c>
      <c r="G28" s="51">
        <v>155.94929999999999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E24" sqref="E24"/>
    </sheetView>
  </sheetViews>
  <sheetFormatPr defaultRowHeight="15" x14ac:dyDescent="0.25"/>
  <cols>
    <col min="1" max="1" width="76.5703125" bestFit="1" customWidth="1"/>
    <col min="2" max="6" width="18" customWidth="1"/>
    <col min="7" max="7" width="16.140625" customWidth="1"/>
  </cols>
  <sheetData>
    <row r="1" spans="1:7" s="22" customFormat="1" x14ac:dyDescent="0.25">
      <c r="A1" s="24" t="s">
        <v>88</v>
      </c>
    </row>
    <row r="2" spans="1:7" s="22" customFormat="1" x14ac:dyDescent="0.25"/>
    <row r="3" spans="1:7" s="26" customFormat="1" ht="30" x14ac:dyDescent="0.25">
      <c r="A3" s="27" t="s">
        <v>15</v>
      </c>
      <c r="B3" s="27" t="s">
        <v>16</v>
      </c>
      <c r="C3" s="27" t="s">
        <v>17</v>
      </c>
      <c r="D3" s="27" t="s">
        <v>18</v>
      </c>
      <c r="E3" s="27" t="s">
        <v>19</v>
      </c>
      <c r="F3" s="27" t="s">
        <v>20</v>
      </c>
      <c r="G3" s="49" t="s">
        <v>80</v>
      </c>
    </row>
    <row r="4" spans="1:7" x14ac:dyDescent="0.25">
      <c r="A4" s="25" t="s">
        <v>110</v>
      </c>
      <c r="B4" s="2">
        <v>13935</v>
      </c>
      <c r="C4" s="2">
        <v>1515</v>
      </c>
      <c r="D4" s="1">
        <v>0.1087190527</v>
      </c>
      <c r="E4" s="2">
        <v>2135</v>
      </c>
      <c r="F4" s="21">
        <v>11082516.49</v>
      </c>
      <c r="G4" s="51">
        <v>1360.5941</v>
      </c>
    </row>
    <row r="5" spans="1:7" x14ac:dyDescent="0.25">
      <c r="A5" s="25" t="s">
        <v>100</v>
      </c>
      <c r="B5" s="2">
        <v>6612</v>
      </c>
      <c r="C5" s="2">
        <v>972</v>
      </c>
      <c r="D5" s="1">
        <v>0.14700544460000001</v>
      </c>
      <c r="E5" s="2">
        <v>1435</v>
      </c>
      <c r="F5" s="21">
        <v>6444551.4400000004</v>
      </c>
      <c r="G5" s="51">
        <v>1069.6424999999999</v>
      </c>
    </row>
    <row r="6" spans="1:7" x14ac:dyDescent="0.25">
      <c r="A6" s="25" t="s">
        <v>114</v>
      </c>
      <c r="B6" s="2">
        <v>9567</v>
      </c>
      <c r="C6" s="2">
        <v>858</v>
      </c>
      <c r="D6" s="1">
        <v>8.9683286299999998E-2</v>
      </c>
      <c r="E6" s="2">
        <v>1187</v>
      </c>
      <c r="F6" s="21">
        <v>5649148.7999999998</v>
      </c>
      <c r="G6" s="51">
        <v>739.4434</v>
      </c>
    </row>
    <row r="7" spans="1:7" x14ac:dyDescent="0.25">
      <c r="A7" s="25" t="s">
        <v>117</v>
      </c>
      <c r="B7" s="2">
        <v>5991</v>
      </c>
      <c r="C7" s="2">
        <v>406</v>
      </c>
      <c r="D7" s="1">
        <v>6.7768319100000002E-2</v>
      </c>
      <c r="E7" s="2">
        <v>468</v>
      </c>
      <c r="F7" s="21">
        <v>5280661.57</v>
      </c>
      <c r="G7" s="51">
        <v>1019.5275</v>
      </c>
    </row>
    <row r="8" spans="1:7" x14ac:dyDescent="0.25">
      <c r="A8" s="25" t="s">
        <v>122</v>
      </c>
      <c r="B8" s="2">
        <v>3049</v>
      </c>
      <c r="C8" s="2">
        <v>198</v>
      </c>
      <c r="D8" s="1">
        <v>6.4939324399999998E-2</v>
      </c>
      <c r="E8" s="2">
        <v>260</v>
      </c>
      <c r="F8" s="21">
        <v>3213975.17</v>
      </c>
      <c r="G8" s="51">
        <v>594.9348</v>
      </c>
    </row>
    <row r="9" spans="1:7" x14ac:dyDescent="0.25">
      <c r="A9" s="25" t="s">
        <v>105</v>
      </c>
      <c r="B9" s="2">
        <v>2759</v>
      </c>
      <c r="C9" s="2">
        <v>320</v>
      </c>
      <c r="D9" s="1">
        <v>0.11598405220000001</v>
      </c>
      <c r="E9" s="2">
        <v>395</v>
      </c>
      <c r="F9" s="21">
        <v>3181962.43</v>
      </c>
      <c r="G9" s="51">
        <v>634.58299999999997</v>
      </c>
    </row>
    <row r="10" spans="1:7" x14ac:dyDescent="0.25">
      <c r="A10" s="25" t="s">
        <v>135</v>
      </c>
      <c r="B10" s="2">
        <v>781</v>
      </c>
      <c r="C10" s="2">
        <v>64</v>
      </c>
      <c r="D10" s="1">
        <v>8.1946222799999996E-2</v>
      </c>
      <c r="E10" s="2">
        <v>78</v>
      </c>
      <c r="F10" s="21">
        <v>2766554.8</v>
      </c>
      <c r="G10" s="51">
        <v>283.85289999999998</v>
      </c>
    </row>
    <row r="11" spans="1:7" x14ac:dyDescent="0.25">
      <c r="A11" s="25" t="s">
        <v>116</v>
      </c>
      <c r="B11" s="2">
        <v>49813</v>
      </c>
      <c r="C11" s="2">
        <v>527</v>
      </c>
      <c r="D11" s="1">
        <v>1.0579567600000001E-2</v>
      </c>
      <c r="E11" s="2">
        <v>536</v>
      </c>
      <c r="F11" s="21">
        <v>2013588.96</v>
      </c>
      <c r="G11" s="51">
        <v>466.4128</v>
      </c>
    </row>
    <row r="12" spans="1:7" x14ac:dyDescent="0.25">
      <c r="A12" s="25" t="s">
        <v>119</v>
      </c>
      <c r="B12" s="2">
        <v>2362</v>
      </c>
      <c r="C12" s="2">
        <v>223</v>
      </c>
      <c r="D12" s="1">
        <v>9.4411515700000004E-2</v>
      </c>
      <c r="E12" s="2">
        <v>312</v>
      </c>
      <c r="F12" s="21">
        <v>1965931.27</v>
      </c>
      <c r="G12" s="51">
        <v>514.03420000000006</v>
      </c>
    </row>
    <row r="13" spans="1:7" x14ac:dyDescent="0.25">
      <c r="A13" s="25" t="s">
        <v>124</v>
      </c>
      <c r="B13" s="2">
        <v>3901</v>
      </c>
      <c r="C13" s="2">
        <v>157</v>
      </c>
      <c r="D13" s="1">
        <v>4.0246090700000001E-2</v>
      </c>
      <c r="E13" s="2">
        <v>188</v>
      </c>
      <c r="F13" s="21">
        <v>1856936.82</v>
      </c>
      <c r="G13" s="51">
        <v>235.15440000000001</v>
      </c>
    </row>
    <row r="14" spans="1:7" x14ac:dyDescent="0.25">
      <c r="A14" s="25" t="s">
        <v>125</v>
      </c>
      <c r="B14" s="2">
        <v>4989</v>
      </c>
      <c r="C14" s="2">
        <v>162</v>
      </c>
      <c r="D14" s="1">
        <v>3.2471437200000001E-2</v>
      </c>
      <c r="E14" s="2">
        <v>186</v>
      </c>
      <c r="F14" s="21">
        <v>1842348.78</v>
      </c>
      <c r="G14" s="51">
        <v>305.89940000000001</v>
      </c>
    </row>
    <row r="15" spans="1:7" x14ac:dyDescent="0.25">
      <c r="A15" s="25" t="s">
        <v>118</v>
      </c>
      <c r="B15" s="2">
        <v>3346</v>
      </c>
      <c r="C15" s="2">
        <v>261</v>
      </c>
      <c r="D15" s="1">
        <v>7.8003586400000005E-2</v>
      </c>
      <c r="E15" s="2">
        <v>349</v>
      </c>
      <c r="F15" s="21">
        <v>1820900.62</v>
      </c>
      <c r="G15" s="51">
        <v>398.81</v>
      </c>
    </row>
    <row r="16" spans="1:7" x14ac:dyDescent="0.25">
      <c r="A16" s="25" t="s">
        <v>123</v>
      </c>
      <c r="B16" s="2">
        <v>1813</v>
      </c>
      <c r="C16" s="2">
        <v>162</v>
      </c>
      <c r="D16" s="1">
        <v>8.9354660799999999E-2</v>
      </c>
      <c r="E16" s="2">
        <v>197</v>
      </c>
      <c r="F16" s="21">
        <v>1753144.11</v>
      </c>
      <c r="G16" s="51">
        <v>341.79270000000002</v>
      </c>
    </row>
    <row r="17" spans="1:7" x14ac:dyDescent="0.25">
      <c r="A17" s="25" t="s">
        <v>129</v>
      </c>
      <c r="B17" s="2">
        <v>5239</v>
      </c>
      <c r="C17" s="2">
        <v>123</v>
      </c>
      <c r="D17" s="1">
        <v>2.3477762900000001E-2</v>
      </c>
      <c r="E17" s="2">
        <v>138</v>
      </c>
      <c r="F17" s="21">
        <v>1693513.52</v>
      </c>
      <c r="G17" s="51">
        <v>172.5498</v>
      </c>
    </row>
    <row r="18" spans="1:7" x14ac:dyDescent="0.25">
      <c r="A18" s="25" t="s">
        <v>132</v>
      </c>
      <c r="B18" s="2">
        <v>2579</v>
      </c>
      <c r="C18" s="2">
        <v>108</v>
      </c>
      <c r="D18" s="1">
        <v>4.1876696400000003E-2</v>
      </c>
      <c r="E18" s="2">
        <v>116</v>
      </c>
      <c r="F18" s="21">
        <v>1635438.25</v>
      </c>
      <c r="G18" s="51">
        <v>177.6591</v>
      </c>
    </row>
    <row r="19" spans="1:7" x14ac:dyDescent="0.25">
      <c r="A19" s="25" t="s">
        <v>121</v>
      </c>
      <c r="B19" s="2">
        <v>1826</v>
      </c>
      <c r="C19" s="2">
        <v>195</v>
      </c>
      <c r="D19" s="1">
        <v>0.1067907996</v>
      </c>
      <c r="E19" s="2">
        <v>263</v>
      </c>
      <c r="F19" s="21">
        <v>1586847.01</v>
      </c>
      <c r="G19" s="51">
        <v>298.13670000000002</v>
      </c>
    </row>
    <row r="20" spans="1:7" x14ac:dyDescent="0.25">
      <c r="A20" s="25" t="s">
        <v>136</v>
      </c>
      <c r="B20" s="2">
        <v>570</v>
      </c>
      <c r="C20" s="2">
        <v>46</v>
      </c>
      <c r="D20" s="1">
        <v>8.0701754400000006E-2</v>
      </c>
      <c r="E20" s="2">
        <v>50</v>
      </c>
      <c r="F20" s="21">
        <v>1410269.13</v>
      </c>
      <c r="G20" s="51">
        <v>163.5994</v>
      </c>
    </row>
    <row r="21" spans="1:7" x14ac:dyDescent="0.25">
      <c r="A21" s="25" t="s">
        <v>137</v>
      </c>
      <c r="B21" s="2">
        <v>857</v>
      </c>
      <c r="C21" s="2">
        <v>89</v>
      </c>
      <c r="D21" s="1">
        <v>0.1038506418</v>
      </c>
      <c r="E21" s="2">
        <v>103</v>
      </c>
      <c r="F21" s="21">
        <v>1388440.13</v>
      </c>
      <c r="G21" s="51">
        <v>278.3725</v>
      </c>
    </row>
    <row r="22" spans="1:7" x14ac:dyDescent="0.25">
      <c r="A22" s="25" t="s">
        <v>133</v>
      </c>
      <c r="B22" s="2">
        <v>1619</v>
      </c>
      <c r="C22" s="2">
        <v>95</v>
      </c>
      <c r="D22" s="1">
        <v>5.86781964E-2</v>
      </c>
      <c r="E22" s="2">
        <v>114</v>
      </c>
      <c r="F22" s="21">
        <v>1261565.1599999999</v>
      </c>
      <c r="G22" s="51">
        <v>168.59049999999999</v>
      </c>
    </row>
    <row r="23" spans="1:7" x14ac:dyDescent="0.25">
      <c r="A23" s="25" t="s">
        <v>115</v>
      </c>
      <c r="B23" s="2">
        <v>177127</v>
      </c>
      <c r="C23" s="2">
        <v>982</v>
      </c>
      <c r="D23" s="1">
        <v>5.5440447000000004E-3</v>
      </c>
      <c r="E23" s="2">
        <v>994</v>
      </c>
      <c r="F23" s="21">
        <v>1214623.05</v>
      </c>
      <c r="G23" s="51">
        <v>165.16200000000001</v>
      </c>
    </row>
    <row r="24" spans="1:7" x14ac:dyDescent="0.25">
      <c r="A24" s="25" t="s">
        <v>138</v>
      </c>
      <c r="B24" s="2">
        <v>850</v>
      </c>
      <c r="C24" s="2">
        <v>59</v>
      </c>
      <c r="D24" s="1">
        <v>6.9411764700000003E-2</v>
      </c>
      <c r="E24" s="2">
        <v>63</v>
      </c>
      <c r="F24" s="21">
        <v>1206068.3500000001</v>
      </c>
      <c r="G24" s="51">
        <v>169.51439999999999</v>
      </c>
    </row>
    <row r="25" spans="1:7" x14ac:dyDescent="0.25">
      <c r="A25" s="25" t="s">
        <v>127</v>
      </c>
      <c r="B25" s="2">
        <v>3893</v>
      </c>
      <c r="C25" s="2">
        <v>157</v>
      </c>
      <c r="D25" s="1">
        <v>4.0328795299999998E-2</v>
      </c>
      <c r="E25" s="2">
        <v>174</v>
      </c>
      <c r="F25" s="21">
        <v>1176394.0900000001</v>
      </c>
      <c r="G25" s="51">
        <v>216.79329999999999</v>
      </c>
    </row>
    <row r="26" spans="1:7" x14ac:dyDescent="0.25">
      <c r="A26" s="25" t="s">
        <v>139</v>
      </c>
      <c r="B26" s="2">
        <v>2355</v>
      </c>
      <c r="C26" s="2">
        <v>90</v>
      </c>
      <c r="D26" s="1">
        <v>3.8216560500000003E-2</v>
      </c>
      <c r="E26" s="2">
        <v>104</v>
      </c>
      <c r="F26" s="21">
        <v>1155673.8700000001</v>
      </c>
      <c r="G26" s="51">
        <v>129.12280000000001</v>
      </c>
    </row>
    <row r="27" spans="1:7" x14ac:dyDescent="0.25">
      <c r="A27" s="25" t="s">
        <v>140</v>
      </c>
      <c r="B27" s="2">
        <v>309</v>
      </c>
      <c r="C27" s="2">
        <v>26</v>
      </c>
      <c r="D27" s="1">
        <v>8.4142394800000006E-2</v>
      </c>
      <c r="E27" s="2">
        <v>34</v>
      </c>
      <c r="F27" s="21">
        <v>1104556</v>
      </c>
      <c r="G27" s="51">
        <v>54.248899999999999</v>
      </c>
    </row>
    <row r="28" spans="1:7" x14ac:dyDescent="0.25">
      <c r="A28" s="25" t="s">
        <v>96</v>
      </c>
      <c r="B28" s="2">
        <v>701</v>
      </c>
      <c r="C28" s="2">
        <v>108</v>
      </c>
      <c r="D28" s="1">
        <v>0.1540656205</v>
      </c>
      <c r="E28" s="2">
        <v>145</v>
      </c>
      <c r="F28" s="21">
        <v>1067270.78</v>
      </c>
      <c r="G28" s="51">
        <v>227.23660000000001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F16" sqref="F16"/>
    </sheetView>
  </sheetViews>
  <sheetFormatPr defaultRowHeight="15" x14ac:dyDescent="0.25"/>
  <cols>
    <col min="1" max="1" width="69.42578125" bestFit="1" customWidth="1"/>
    <col min="2" max="2" width="23.85546875" bestFit="1" customWidth="1"/>
    <col min="3" max="3" width="21" bestFit="1" customWidth="1"/>
    <col min="4" max="4" width="12" bestFit="1" customWidth="1"/>
    <col min="5" max="5" width="21" bestFit="1" customWidth="1"/>
    <col min="6" max="6" width="16.7109375" bestFit="1" customWidth="1"/>
    <col min="7" max="7" width="16.85546875" customWidth="1"/>
  </cols>
  <sheetData>
    <row r="1" spans="1:7" s="53" customFormat="1" x14ac:dyDescent="0.25">
      <c r="A1" s="53" t="s">
        <v>86</v>
      </c>
    </row>
    <row r="2" spans="1:7" s="53" customFormat="1" x14ac:dyDescent="0.25"/>
    <row r="3" spans="1:7" x14ac:dyDescent="0.25">
      <c r="A3" s="49" t="s">
        <v>15</v>
      </c>
      <c r="B3" s="49" t="s">
        <v>16</v>
      </c>
      <c r="C3" s="49" t="s">
        <v>17</v>
      </c>
      <c r="D3" s="49" t="s">
        <v>18</v>
      </c>
      <c r="E3" s="49" t="s">
        <v>19</v>
      </c>
      <c r="F3" s="49" t="s">
        <v>20</v>
      </c>
      <c r="G3" s="49" t="s">
        <v>80</v>
      </c>
    </row>
    <row r="4" spans="1:7" x14ac:dyDescent="0.25">
      <c r="A4" s="25" t="s">
        <v>110</v>
      </c>
      <c r="B4" s="2">
        <v>13935</v>
      </c>
      <c r="C4" s="2">
        <v>1515</v>
      </c>
      <c r="D4" s="1">
        <v>0.1087190527</v>
      </c>
      <c r="E4" s="2">
        <v>2135</v>
      </c>
      <c r="F4" s="21">
        <v>11082516.49</v>
      </c>
      <c r="G4" s="51">
        <v>1360.5941</v>
      </c>
    </row>
    <row r="5" spans="1:7" x14ac:dyDescent="0.25">
      <c r="A5" s="25" t="s">
        <v>100</v>
      </c>
      <c r="B5" s="2">
        <v>6612</v>
      </c>
      <c r="C5" s="2">
        <v>972</v>
      </c>
      <c r="D5" s="1">
        <v>0.14700544460000001</v>
      </c>
      <c r="E5" s="2">
        <v>1435</v>
      </c>
      <c r="F5" s="21">
        <v>6444551.4400000004</v>
      </c>
      <c r="G5" s="51">
        <v>1069.6424999999999</v>
      </c>
    </row>
    <row r="6" spans="1:7" x14ac:dyDescent="0.25">
      <c r="A6" s="25" t="s">
        <v>117</v>
      </c>
      <c r="B6" s="2">
        <v>5991</v>
      </c>
      <c r="C6" s="2">
        <v>406</v>
      </c>
      <c r="D6" s="1">
        <v>6.7768319100000002E-2</v>
      </c>
      <c r="E6" s="2">
        <v>468</v>
      </c>
      <c r="F6" s="21">
        <v>5280661.57</v>
      </c>
      <c r="G6" s="51">
        <v>1019.5275</v>
      </c>
    </row>
    <row r="7" spans="1:7" x14ac:dyDescent="0.25">
      <c r="A7" s="25" t="s">
        <v>114</v>
      </c>
      <c r="B7" s="2">
        <v>9567</v>
      </c>
      <c r="C7" s="2">
        <v>858</v>
      </c>
      <c r="D7" s="1">
        <v>8.9683286299999998E-2</v>
      </c>
      <c r="E7" s="2">
        <v>1187</v>
      </c>
      <c r="F7" s="21">
        <v>5649148.7999999998</v>
      </c>
      <c r="G7" s="51">
        <v>739.4434</v>
      </c>
    </row>
    <row r="8" spans="1:7" x14ac:dyDescent="0.25">
      <c r="A8" s="25" t="s">
        <v>105</v>
      </c>
      <c r="B8" s="2">
        <v>2759</v>
      </c>
      <c r="C8" s="2">
        <v>320</v>
      </c>
      <c r="D8" s="1">
        <v>0.11598405220000001</v>
      </c>
      <c r="E8" s="2">
        <v>395</v>
      </c>
      <c r="F8" s="21">
        <v>3181962.43</v>
      </c>
      <c r="G8" s="51">
        <v>634.58299999999997</v>
      </c>
    </row>
    <row r="9" spans="1:7" x14ac:dyDescent="0.25">
      <c r="A9" s="25" t="s">
        <v>122</v>
      </c>
      <c r="B9" s="2">
        <v>3049</v>
      </c>
      <c r="C9" s="2">
        <v>198</v>
      </c>
      <c r="D9" s="1">
        <v>6.4939324399999998E-2</v>
      </c>
      <c r="E9" s="2">
        <v>260</v>
      </c>
      <c r="F9" s="21">
        <v>3213975.17</v>
      </c>
      <c r="G9" s="51">
        <v>594.9348</v>
      </c>
    </row>
    <row r="10" spans="1:7" x14ac:dyDescent="0.25">
      <c r="A10" s="25" t="s">
        <v>119</v>
      </c>
      <c r="B10" s="2">
        <v>2362</v>
      </c>
      <c r="C10" s="2">
        <v>223</v>
      </c>
      <c r="D10" s="1">
        <v>9.4411515700000004E-2</v>
      </c>
      <c r="E10" s="2">
        <v>312</v>
      </c>
      <c r="F10" s="21">
        <v>1965931.27</v>
      </c>
      <c r="G10" s="51">
        <v>514.03420000000006</v>
      </c>
    </row>
    <row r="11" spans="1:7" x14ac:dyDescent="0.25">
      <c r="A11" s="25" t="s">
        <v>116</v>
      </c>
      <c r="B11" s="2">
        <v>49813</v>
      </c>
      <c r="C11" s="2">
        <v>527</v>
      </c>
      <c r="D11" s="1">
        <v>1.0579567600000001E-2</v>
      </c>
      <c r="E11" s="2">
        <v>536</v>
      </c>
      <c r="F11" s="21">
        <v>2013588.96</v>
      </c>
      <c r="G11" s="51">
        <v>466.4128</v>
      </c>
    </row>
    <row r="12" spans="1:7" x14ac:dyDescent="0.25">
      <c r="A12" s="25" t="s">
        <v>118</v>
      </c>
      <c r="B12" s="2">
        <v>3346</v>
      </c>
      <c r="C12" s="2">
        <v>261</v>
      </c>
      <c r="D12" s="1">
        <v>7.8003586400000005E-2</v>
      </c>
      <c r="E12" s="2">
        <v>349</v>
      </c>
      <c r="F12" s="21">
        <v>1820900.62</v>
      </c>
      <c r="G12" s="51">
        <v>398.81</v>
      </c>
    </row>
    <row r="13" spans="1:7" x14ac:dyDescent="0.25">
      <c r="A13" s="25" t="s">
        <v>123</v>
      </c>
      <c r="B13" s="2">
        <v>1813</v>
      </c>
      <c r="C13" s="2">
        <v>162</v>
      </c>
      <c r="D13" s="1">
        <v>8.9354660799999999E-2</v>
      </c>
      <c r="E13" s="2">
        <v>197</v>
      </c>
      <c r="F13" s="21">
        <v>1753144.11</v>
      </c>
      <c r="G13" s="51">
        <v>341.79270000000002</v>
      </c>
    </row>
    <row r="14" spans="1:7" x14ac:dyDescent="0.25">
      <c r="A14" s="25" t="s">
        <v>125</v>
      </c>
      <c r="B14" s="2">
        <v>4989</v>
      </c>
      <c r="C14" s="2">
        <v>162</v>
      </c>
      <c r="D14" s="1">
        <v>3.2471437200000001E-2</v>
      </c>
      <c r="E14" s="2">
        <v>186</v>
      </c>
      <c r="F14" s="21">
        <v>1842348.78</v>
      </c>
      <c r="G14" s="51">
        <v>305.89940000000001</v>
      </c>
    </row>
    <row r="15" spans="1:7" x14ac:dyDescent="0.25">
      <c r="A15" s="25" t="s">
        <v>121</v>
      </c>
      <c r="B15" s="2">
        <v>1826</v>
      </c>
      <c r="C15" s="2">
        <v>195</v>
      </c>
      <c r="D15" s="1">
        <v>0.1067907996</v>
      </c>
      <c r="E15" s="2">
        <v>263</v>
      </c>
      <c r="F15" s="21">
        <v>1586847.01</v>
      </c>
      <c r="G15" s="51">
        <v>298.13670000000002</v>
      </c>
    </row>
    <row r="16" spans="1:7" x14ac:dyDescent="0.25">
      <c r="A16" s="25" t="s">
        <v>135</v>
      </c>
      <c r="B16" s="2">
        <v>781</v>
      </c>
      <c r="C16" s="2">
        <v>64</v>
      </c>
      <c r="D16" s="1">
        <v>8.1946222799999996E-2</v>
      </c>
      <c r="E16" s="2">
        <v>78</v>
      </c>
      <c r="F16" s="21">
        <v>2766554.8</v>
      </c>
      <c r="G16" s="51">
        <v>283.85289999999998</v>
      </c>
    </row>
    <row r="17" spans="1:7" x14ac:dyDescent="0.25">
      <c r="A17" s="25" t="s">
        <v>137</v>
      </c>
      <c r="B17" s="2">
        <v>857</v>
      </c>
      <c r="C17" s="2">
        <v>89</v>
      </c>
      <c r="D17" s="1">
        <v>0.1038506418</v>
      </c>
      <c r="E17" s="2">
        <v>103</v>
      </c>
      <c r="F17" s="21">
        <v>1388440.13</v>
      </c>
      <c r="G17" s="51">
        <v>278.3725</v>
      </c>
    </row>
    <row r="18" spans="1:7" x14ac:dyDescent="0.25">
      <c r="A18" s="25" t="s">
        <v>120</v>
      </c>
      <c r="B18" s="2">
        <v>70685</v>
      </c>
      <c r="C18" s="2">
        <v>282</v>
      </c>
      <c r="D18" s="1">
        <v>3.9895310000000002E-3</v>
      </c>
      <c r="E18" s="2">
        <v>286</v>
      </c>
      <c r="F18" s="21">
        <v>847698.33</v>
      </c>
      <c r="G18" s="51">
        <v>238.2577</v>
      </c>
    </row>
    <row r="19" spans="1:7" x14ac:dyDescent="0.25">
      <c r="A19" s="25" t="s">
        <v>124</v>
      </c>
      <c r="B19" s="2">
        <v>3901</v>
      </c>
      <c r="C19" s="2">
        <v>157</v>
      </c>
      <c r="D19" s="1">
        <v>4.0246090700000001E-2</v>
      </c>
      <c r="E19" s="2">
        <v>188</v>
      </c>
      <c r="F19" s="21">
        <v>1856936.82</v>
      </c>
      <c r="G19" s="51">
        <v>235.15440000000001</v>
      </c>
    </row>
    <row r="20" spans="1:7" x14ac:dyDescent="0.25">
      <c r="A20" s="25" t="s">
        <v>96</v>
      </c>
      <c r="B20" s="2">
        <v>701</v>
      </c>
      <c r="C20" s="2">
        <v>108</v>
      </c>
      <c r="D20" s="1">
        <v>0.1540656205</v>
      </c>
      <c r="E20" s="2">
        <v>145</v>
      </c>
      <c r="F20" s="21">
        <v>1067270.78</v>
      </c>
      <c r="G20" s="51">
        <v>227.23660000000001</v>
      </c>
    </row>
    <row r="21" spans="1:7" x14ac:dyDescent="0.25">
      <c r="A21" s="25" t="s">
        <v>127</v>
      </c>
      <c r="B21" s="2">
        <v>3893</v>
      </c>
      <c r="C21" s="2">
        <v>157</v>
      </c>
      <c r="D21" s="1">
        <v>4.0328795299999998E-2</v>
      </c>
      <c r="E21" s="2">
        <v>174</v>
      </c>
      <c r="F21" s="21">
        <v>1176394.0900000001</v>
      </c>
      <c r="G21" s="51">
        <v>216.79329999999999</v>
      </c>
    </row>
    <row r="22" spans="1:7" x14ac:dyDescent="0.25">
      <c r="A22" s="25" t="s">
        <v>141</v>
      </c>
      <c r="B22" s="2">
        <v>1290</v>
      </c>
      <c r="C22" s="2">
        <v>88</v>
      </c>
      <c r="D22" s="1">
        <v>6.8217054299999996E-2</v>
      </c>
      <c r="E22" s="2">
        <v>95</v>
      </c>
      <c r="F22" s="21">
        <v>1067217.48</v>
      </c>
      <c r="G22" s="51">
        <v>216.45400000000001</v>
      </c>
    </row>
    <row r="23" spans="1:7" x14ac:dyDescent="0.25">
      <c r="A23" s="25" t="s">
        <v>132</v>
      </c>
      <c r="B23" s="2">
        <v>2579</v>
      </c>
      <c r="C23" s="2">
        <v>108</v>
      </c>
      <c r="D23" s="1">
        <v>4.1876696400000003E-2</v>
      </c>
      <c r="E23" s="2">
        <v>116</v>
      </c>
      <c r="F23" s="21">
        <v>1635438.25</v>
      </c>
      <c r="G23" s="51">
        <v>177.6591</v>
      </c>
    </row>
    <row r="24" spans="1:7" x14ac:dyDescent="0.25">
      <c r="A24" s="25" t="s">
        <v>142</v>
      </c>
      <c r="B24" s="2">
        <v>894</v>
      </c>
      <c r="C24" s="2">
        <v>95</v>
      </c>
      <c r="D24" s="1">
        <v>0.1062639821</v>
      </c>
      <c r="E24" s="2">
        <v>103</v>
      </c>
      <c r="F24" s="21">
        <v>909631.51</v>
      </c>
      <c r="G24" s="51">
        <v>173.6079</v>
      </c>
    </row>
    <row r="25" spans="1:7" x14ac:dyDescent="0.25">
      <c r="A25" s="25" t="s">
        <v>129</v>
      </c>
      <c r="B25" s="2">
        <v>5239</v>
      </c>
      <c r="C25" s="2">
        <v>123</v>
      </c>
      <c r="D25" s="1">
        <v>2.3477762900000001E-2</v>
      </c>
      <c r="E25" s="2">
        <v>138</v>
      </c>
      <c r="F25" s="21">
        <v>1693513.52</v>
      </c>
      <c r="G25" s="51">
        <v>172.5498</v>
      </c>
    </row>
    <row r="26" spans="1:7" x14ac:dyDescent="0.25">
      <c r="A26" s="25" t="s">
        <v>138</v>
      </c>
      <c r="B26" s="2">
        <v>850</v>
      </c>
      <c r="C26" s="2">
        <v>59</v>
      </c>
      <c r="D26" s="1">
        <v>6.9411764700000003E-2</v>
      </c>
      <c r="E26" s="2">
        <v>63</v>
      </c>
      <c r="F26" s="21">
        <v>1206068.3500000001</v>
      </c>
      <c r="G26" s="51">
        <v>169.51439999999999</v>
      </c>
    </row>
    <row r="27" spans="1:7" x14ac:dyDescent="0.25">
      <c r="A27" s="25" t="s">
        <v>133</v>
      </c>
      <c r="B27" s="2">
        <v>1619</v>
      </c>
      <c r="C27" s="2">
        <v>95</v>
      </c>
      <c r="D27" s="1">
        <v>5.86781964E-2</v>
      </c>
      <c r="E27" s="2">
        <v>114</v>
      </c>
      <c r="F27" s="21">
        <v>1261565.1599999999</v>
      </c>
      <c r="G27" s="51">
        <v>168.59049999999999</v>
      </c>
    </row>
    <row r="28" spans="1:7" x14ac:dyDescent="0.25">
      <c r="A28" s="25" t="s">
        <v>115</v>
      </c>
      <c r="B28" s="2">
        <v>177127</v>
      </c>
      <c r="C28" s="2">
        <v>982</v>
      </c>
      <c r="D28" s="1">
        <v>5.5440447000000004E-3</v>
      </c>
      <c r="E28" s="2">
        <v>994</v>
      </c>
      <c r="F28" s="21">
        <v>1214623.05</v>
      </c>
      <c r="G28" s="51">
        <v>165.16200000000001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Summary_of_At_Risk_Admissions</vt:lpstr>
      <vt:lpstr>PPR_Summary</vt:lpstr>
      <vt:lpstr>PPR_by_Clinical_Relationships</vt:lpstr>
      <vt:lpstr>Top_25_PPR_Rates</vt:lpstr>
      <vt:lpstr>Top_25_PPR_Counts</vt:lpstr>
      <vt:lpstr>Top_25_PPR_Expenditures</vt:lpstr>
      <vt:lpstr>Top_25_PPR_Weights</vt:lpstr>
      <vt:lpstr>PPR_by_Clinical_Relationships</vt:lpstr>
      <vt:lpstr>PPR_Summary</vt:lpstr>
      <vt:lpstr>Top_25_PPR_Counts</vt:lpstr>
      <vt:lpstr>Top_25_PPR_Expenditures</vt:lpstr>
      <vt:lpstr>Top_25_PPR_Rates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hhx</dc:creator>
  <cp:lastModifiedBy>jdoan01</cp:lastModifiedBy>
  <dcterms:created xsi:type="dcterms:W3CDTF">2014-04-25T17:34:35Z</dcterms:created>
  <dcterms:modified xsi:type="dcterms:W3CDTF">2017-06-15T18:20:06Z</dcterms:modified>
</cp:coreProperties>
</file>